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EsteLivro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O:\DREDUCACAO\DRE\Partilha_DAT\Oficios Circulares\Oficios_2021\2021_OF_068\"/>
    </mc:Choice>
  </mc:AlternateContent>
  <xr:revisionPtr revIDLastSave="0" documentId="8_{4282021A-C715-4EBC-B749-169013211633}" xr6:coauthVersionLast="45" xr6:coauthVersionMax="45" xr10:uidLastSave="{00000000-0000-0000-0000-000000000000}"/>
  <bookViews>
    <workbookView showSheetTabs="0" xWindow="-120" yWindow="-120" windowWidth="29040" windowHeight="15840" tabRatio="842" xr2:uid="{2474804E-FC69-4B42-996A-0A552561945B}"/>
  </bookViews>
  <sheets>
    <sheet name="Ínicio" sheetId="1" r:id="rId1"/>
    <sheet name="Candidaturas" sheetId="4" r:id="rId2"/>
    <sheet name="Equipas" sheetId="5" r:id="rId3"/>
    <sheet name="Instruções candidatura" sheetId="14" r:id="rId4"/>
    <sheet name="Instruções equipas" sheetId="18" r:id="rId5"/>
    <sheet name="Dashboard" sheetId="17" r:id="rId6"/>
    <sheet name="Base" sheetId="16" state="hidden" r:id="rId7"/>
  </sheets>
  <definedNames>
    <definedName name="_xlnm._FilterDatabase" localSheetId="6" hidden="1">Base!$Q$3:$Q$7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16" l="1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3" i="16"/>
  <c r="D101" i="16" l="1"/>
  <c r="AG2" i="16" a="1"/>
  <c r="AG2" i="16" s="1"/>
  <c r="AI2" i="16" s="1" a="1"/>
  <c r="AI2" i="16" s="1"/>
  <c r="AI3" i="16" l="1" a="1"/>
  <c r="AI3" i="16" s="1"/>
  <c r="AI4" i="16" s="1" a="1"/>
  <c r="AI4" i="16" s="1"/>
  <c r="AI5" i="16" l="1" a="1"/>
  <c r="AI5" i="16" s="1"/>
  <c r="AI6" i="16" s="1" a="1"/>
  <c r="AI6" i="16" s="1"/>
  <c r="AI7" i="16" s="1" a="1"/>
  <c r="AI7" i="16" s="1"/>
  <c r="T22" i="17"/>
  <c r="T23" i="17"/>
  <c r="T24" i="17"/>
  <c r="T25" i="17"/>
  <c r="T26" i="17"/>
  <c r="T27" i="17"/>
  <c r="T28" i="17"/>
  <c r="T29" i="17"/>
  <c r="T30" i="17"/>
  <c r="T31" i="17"/>
  <c r="T21" i="17"/>
  <c r="T19" i="17"/>
  <c r="AB11" i="5"/>
  <c r="AA11" i="5"/>
  <c r="AB12" i="5"/>
  <c r="AA12" i="5"/>
  <c r="AB10" i="5"/>
  <c r="AA10" i="5"/>
  <c r="AB9" i="5"/>
  <c r="AA9" i="5"/>
  <c r="AB8" i="5"/>
  <c r="AA8" i="5"/>
  <c r="AB7" i="5"/>
  <c r="AA7" i="5"/>
  <c r="AB6" i="5"/>
  <c r="AA6" i="5"/>
  <c r="AB5" i="5"/>
  <c r="AA5" i="5"/>
  <c r="AB4" i="5"/>
  <c r="AA4" i="5"/>
  <c r="B6" i="16"/>
  <c r="AI8" i="16" l="1" a="1"/>
  <c r="AI8" i="16" s="1"/>
  <c r="AI9" i="16" s="1" a="1"/>
  <c r="AI9" i="16" s="1"/>
  <c r="AX2" i="5"/>
  <c r="AU2" i="5"/>
  <c r="AU3" i="5"/>
  <c r="AU4" i="5"/>
  <c r="AU5" i="5"/>
  <c r="AP7" i="5"/>
  <c r="AP6" i="5"/>
  <c r="AP5" i="5"/>
  <c r="AP4" i="5"/>
  <c r="C16" i="17"/>
  <c r="B13" i="17"/>
  <c r="J19" i="17"/>
  <c r="L19" i="17"/>
  <c r="N19" i="17"/>
  <c r="P19" i="17"/>
  <c r="R19" i="17"/>
  <c r="H19" i="17"/>
  <c r="R22" i="17"/>
  <c r="R23" i="17"/>
  <c r="R24" i="17"/>
  <c r="R25" i="17"/>
  <c r="R26" i="17"/>
  <c r="R27" i="17"/>
  <c r="R28" i="17"/>
  <c r="R29" i="17"/>
  <c r="R30" i="17"/>
  <c r="R31" i="17"/>
  <c r="P22" i="17"/>
  <c r="P23" i="17"/>
  <c r="P24" i="17"/>
  <c r="P25" i="17"/>
  <c r="P26" i="17"/>
  <c r="P27" i="17"/>
  <c r="P28" i="17"/>
  <c r="P29" i="17"/>
  <c r="P30" i="17"/>
  <c r="P31" i="17"/>
  <c r="N22" i="17"/>
  <c r="N23" i="17"/>
  <c r="N24" i="17"/>
  <c r="N25" i="17"/>
  <c r="N26" i="17"/>
  <c r="N27" i="17"/>
  <c r="N28" i="17"/>
  <c r="N29" i="17"/>
  <c r="N30" i="17"/>
  <c r="N31" i="17"/>
  <c r="L22" i="17"/>
  <c r="L23" i="17"/>
  <c r="L24" i="17"/>
  <c r="L25" i="17"/>
  <c r="L26" i="17"/>
  <c r="L27" i="17"/>
  <c r="L28" i="17"/>
  <c r="L29" i="17"/>
  <c r="L30" i="17"/>
  <c r="L31" i="17"/>
  <c r="J22" i="17"/>
  <c r="J23" i="17"/>
  <c r="J24" i="17"/>
  <c r="J25" i="17"/>
  <c r="J26" i="17"/>
  <c r="J27" i="17"/>
  <c r="J28" i="17"/>
  <c r="J29" i="17"/>
  <c r="J30" i="17"/>
  <c r="J31" i="17"/>
  <c r="H22" i="17"/>
  <c r="H23" i="17"/>
  <c r="H24" i="17"/>
  <c r="H25" i="17"/>
  <c r="H26" i="17"/>
  <c r="H27" i="17"/>
  <c r="H28" i="17"/>
  <c r="H29" i="17"/>
  <c r="H30" i="17"/>
  <c r="H31" i="17"/>
  <c r="F22" i="17"/>
  <c r="F23" i="17"/>
  <c r="F24" i="17"/>
  <c r="F25" i="17"/>
  <c r="F26" i="17"/>
  <c r="F27" i="17"/>
  <c r="F28" i="17"/>
  <c r="F29" i="17"/>
  <c r="F30" i="17"/>
  <c r="F31" i="17"/>
  <c r="C22" i="17"/>
  <c r="C23" i="17"/>
  <c r="C24" i="17"/>
  <c r="C25" i="17"/>
  <c r="C26" i="17"/>
  <c r="C27" i="17"/>
  <c r="C28" i="17"/>
  <c r="C29" i="17"/>
  <c r="C30" i="17"/>
  <c r="C31" i="17"/>
  <c r="J21" i="17"/>
  <c r="L21" i="17"/>
  <c r="N21" i="17"/>
  <c r="P21" i="17"/>
  <c r="R21" i="17"/>
  <c r="H21" i="17"/>
  <c r="F21" i="17"/>
  <c r="C21" i="17"/>
  <c r="V7" i="16"/>
  <c r="AB100" i="16"/>
  <c r="AI10" i="16" l="1" a="1"/>
  <c r="AI10" i="16" s="1"/>
  <c r="AI11" i="16" s="1" a="1"/>
  <c r="AI11" i="16" s="1"/>
  <c r="V3" i="16"/>
  <c r="Q3" i="16"/>
  <c r="Q4" i="16"/>
  <c r="Q5" i="16"/>
  <c r="Q6" i="16"/>
  <c r="Q7" i="16"/>
  <c r="M4" i="16"/>
  <c r="N4" i="16"/>
  <c r="O4" i="16"/>
  <c r="P4" i="16"/>
  <c r="R4" i="16"/>
  <c r="S4" i="16"/>
  <c r="T4" i="16"/>
  <c r="U4" i="16"/>
  <c r="V4" i="16"/>
  <c r="W4" i="16"/>
  <c r="W3" i="16"/>
  <c r="W5" i="16"/>
  <c r="W6" i="16"/>
  <c r="W7" i="16"/>
  <c r="U5" i="16"/>
  <c r="V5" i="16"/>
  <c r="U6" i="16"/>
  <c r="V6" i="16"/>
  <c r="U7" i="16"/>
  <c r="R5" i="16"/>
  <c r="S5" i="16"/>
  <c r="T5" i="16"/>
  <c r="R6" i="16"/>
  <c r="S6" i="16"/>
  <c r="T6" i="16"/>
  <c r="R7" i="16"/>
  <c r="S7" i="16"/>
  <c r="T7" i="16"/>
  <c r="S3" i="16"/>
  <c r="T3" i="16"/>
  <c r="U3" i="16"/>
  <c r="R3" i="16"/>
  <c r="P3" i="16"/>
  <c r="P5" i="16"/>
  <c r="P6" i="16"/>
  <c r="P7" i="16"/>
  <c r="O3" i="16"/>
  <c r="O5" i="16"/>
  <c r="O6" i="16"/>
  <c r="O7" i="16"/>
  <c r="N3" i="16"/>
  <c r="N5" i="16"/>
  <c r="N6" i="16"/>
  <c r="N7" i="16"/>
  <c r="M7" i="16"/>
  <c r="M5" i="16"/>
  <c r="M6" i="16"/>
  <c r="M3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J4" i="16"/>
  <c r="J5" i="16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K3" i="16"/>
  <c r="J3" i="16"/>
  <c r="G3" i="16"/>
  <c r="H3" i="16"/>
  <c r="I3" i="16"/>
  <c r="F3" i="16"/>
  <c r="E3" i="16"/>
  <c r="AB2" i="16" s="1"/>
  <c r="E4" i="16"/>
  <c r="AB3" i="16" s="1"/>
  <c r="E51" i="17" s="1"/>
  <c r="E5" i="16"/>
  <c r="AB4" i="16" s="1"/>
  <c r="E52" i="17" s="1"/>
  <c r="E6" i="16"/>
  <c r="AB5" i="16" s="1"/>
  <c r="E53" i="17" s="1"/>
  <c r="E7" i="16"/>
  <c r="AB6" i="16" s="1"/>
  <c r="E54" i="17" s="1"/>
  <c r="E8" i="16"/>
  <c r="AB7" i="16" s="1"/>
  <c r="E55" i="17" s="1"/>
  <c r="E9" i="16"/>
  <c r="AB8" i="16" s="1"/>
  <c r="E56" i="17" s="1"/>
  <c r="E10" i="16"/>
  <c r="AB9" i="16" s="1"/>
  <c r="E57" i="17" s="1"/>
  <c r="E11" i="16"/>
  <c r="AB10" i="16" s="1"/>
  <c r="E58" i="17" s="1"/>
  <c r="E12" i="16"/>
  <c r="AB11" i="16" s="1"/>
  <c r="E13" i="16"/>
  <c r="AB12" i="16" s="1"/>
  <c r="E14" i="16"/>
  <c r="AB13" i="16" s="1"/>
  <c r="E15" i="16"/>
  <c r="AB14" i="16" s="1"/>
  <c r="E16" i="16"/>
  <c r="AB15" i="16" s="1"/>
  <c r="E17" i="16"/>
  <c r="AB16" i="16" s="1"/>
  <c r="E18" i="16"/>
  <c r="AB17" i="16" s="1"/>
  <c r="E19" i="16"/>
  <c r="AB18" i="16" s="1"/>
  <c r="E20" i="16"/>
  <c r="AB19" i="16" s="1"/>
  <c r="E21" i="16"/>
  <c r="AB20" i="16" s="1"/>
  <c r="E22" i="16"/>
  <c r="AB21" i="16" s="1"/>
  <c r="E23" i="16"/>
  <c r="AB22" i="16" s="1"/>
  <c r="E24" i="16"/>
  <c r="AB23" i="16" s="1"/>
  <c r="E25" i="16"/>
  <c r="AB24" i="16" s="1"/>
  <c r="E26" i="16"/>
  <c r="AB25" i="16" s="1"/>
  <c r="E27" i="16"/>
  <c r="AB26" i="16" s="1"/>
  <c r="E28" i="16"/>
  <c r="AB27" i="16" s="1"/>
  <c r="E29" i="16"/>
  <c r="AB28" i="16" s="1"/>
  <c r="E30" i="16"/>
  <c r="AB29" i="16" s="1"/>
  <c r="E31" i="16"/>
  <c r="AB30" i="16" s="1"/>
  <c r="E32" i="16"/>
  <c r="AB31" i="16" s="1"/>
  <c r="E33" i="16"/>
  <c r="AB32" i="16" s="1"/>
  <c r="E34" i="16"/>
  <c r="AB33" i="16" s="1"/>
  <c r="E35" i="16"/>
  <c r="AB34" i="16" s="1"/>
  <c r="E36" i="16"/>
  <c r="AB35" i="16" s="1"/>
  <c r="E37" i="16"/>
  <c r="AB36" i="16" s="1"/>
  <c r="E38" i="16"/>
  <c r="AB37" i="16" s="1"/>
  <c r="E39" i="16"/>
  <c r="AB38" i="16" s="1"/>
  <c r="E40" i="16"/>
  <c r="AB39" i="16" s="1"/>
  <c r="E41" i="16"/>
  <c r="AB40" i="16" s="1"/>
  <c r="E42" i="16"/>
  <c r="AB41" i="16" s="1"/>
  <c r="E43" i="16"/>
  <c r="AB42" i="16" s="1"/>
  <c r="E44" i="16"/>
  <c r="AB43" i="16" s="1"/>
  <c r="E45" i="16"/>
  <c r="AB44" i="16" s="1"/>
  <c r="E46" i="16"/>
  <c r="AB45" i="16" s="1"/>
  <c r="E47" i="16"/>
  <c r="AB46" i="16" s="1"/>
  <c r="E48" i="16"/>
  <c r="AB47" i="16" s="1"/>
  <c r="E49" i="16"/>
  <c r="AB48" i="16" s="1"/>
  <c r="E50" i="16"/>
  <c r="AB49" i="16" s="1"/>
  <c r="E51" i="16"/>
  <c r="AB50" i="16" s="1"/>
  <c r="E52" i="16"/>
  <c r="AB51" i="16" s="1"/>
  <c r="E53" i="16"/>
  <c r="AB52" i="16" s="1"/>
  <c r="E54" i="16"/>
  <c r="AB53" i="16" s="1"/>
  <c r="E55" i="16"/>
  <c r="AB54" i="16" s="1"/>
  <c r="E56" i="16"/>
  <c r="AB55" i="16" s="1"/>
  <c r="E57" i="16"/>
  <c r="AB56" i="16" s="1"/>
  <c r="E58" i="16"/>
  <c r="AB57" i="16" s="1"/>
  <c r="E59" i="16"/>
  <c r="AB58" i="16" s="1"/>
  <c r="E60" i="16"/>
  <c r="AB59" i="16" s="1"/>
  <c r="E61" i="16"/>
  <c r="AB60" i="16" s="1"/>
  <c r="E62" i="16"/>
  <c r="AB61" i="16" s="1"/>
  <c r="E63" i="16"/>
  <c r="AB62" i="16" s="1"/>
  <c r="E64" i="16"/>
  <c r="AB63" i="16" s="1"/>
  <c r="E65" i="16"/>
  <c r="AB64" i="16" s="1"/>
  <c r="E66" i="16"/>
  <c r="AB65" i="16" s="1"/>
  <c r="E67" i="16"/>
  <c r="AB66" i="16" s="1"/>
  <c r="E68" i="16"/>
  <c r="AB67" i="16" s="1"/>
  <c r="E69" i="16"/>
  <c r="AB68" i="16" s="1"/>
  <c r="E70" i="16"/>
  <c r="AB69" i="16" s="1"/>
  <c r="E71" i="16"/>
  <c r="AB70" i="16" s="1"/>
  <c r="E72" i="16"/>
  <c r="AB71" i="16" s="1"/>
  <c r="E73" i="16"/>
  <c r="AB72" i="16" s="1"/>
  <c r="E74" i="16"/>
  <c r="AB73" i="16" s="1"/>
  <c r="E75" i="16"/>
  <c r="AB74" i="16" s="1"/>
  <c r="E76" i="16"/>
  <c r="AB75" i="16" s="1"/>
  <c r="E77" i="16"/>
  <c r="AB76" i="16" s="1"/>
  <c r="E78" i="16"/>
  <c r="AB77" i="16" s="1"/>
  <c r="E79" i="16"/>
  <c r="AB78" i="16" s="1"/>
  <c r="E80" i="16"/>
  <c r="AB79" i="16" s="1"/>
  <c r="E81" i="16"/>
  <c r="AB80" i="16" s="1"/>
  <c r="E82" i="16"/>
  <c r="AB81" i="16" s="1"/>
  <c r="E83" i="16"/>
  <c r="AB82" i="16" s="1"/>
  <c r="E84" i="16"/>
  <c r="AB83" i="16" s="1"/>
  <c r="E85" i="16"/>
  <c r="AB84" i="16" s="1"/>
  <c r="E86" i="16"/>
  <c r="AB85" i="16" s="1"/>
  <c r="E87" i="16"/>
  <c r="AB86" i="16" s="1"/>
  <c r="E88" i="16"/>
  <c r="AB87" i="16" s="1"/>
  <c r="E89" i="16"/>
  <c r="AB88" i="16" s="1"/>
  <c r="E90" i="16"/>
  <c r="AB89" i="16" s="1"/>
  <c r="E91" i="16"/>
  <c r="AB90" i="16" s="1"/>
  <c r="E92" i="16"/>
  <c r="AB91" i="16" s="1"/>
  <c r="E93" i="16"/>
  <c r="AB92" i="16" s="1"/>
  <c r="E94" i="16"/>
  <c r="AB93" i="16" s="1"/>
  <c r="E95" i="16"/>
  <c r="AB94" i="16" s="1"/>
  <c r="E96" i="16"/>
  <c r="AB95" i="16" s="1"/>
  <c r="E97" i="16"/>
  <c r="AB96" i="16" s="1"/>
  <c r="E98" i="16"/>
  <c r="AB97" i="16" s="1"/>
  <c r="E99" i="16"/>
  <c r="AB98" i="16" s="1"/>
  <c r="E100" i="16"/>
  <c r="AB99" i="16" s="1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B3" i="16"/>
  <c r="B4" i="16"/>
  <c r="B5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3" i="16"/>
  <c r="B1" i="16"/>
  <c r="D40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5" i="5"/>
  <c r="AG24" i="5"/>
  <c r="AG23" i="5"/>
  <c r="AG22" i="5"/>
  <c r="AG21" i="5"/>
  <c r="AG20" i="5"/>
  <c r="AG19" i="5"/>
  <c r="AG18" i="5"/>
  <c r="AG17" i="5"/>
  <c r="AG16" i="5"/>
  <c r="AG15" i="5"/>
  <c r="AG14" i="5"/>
  <c r="AG13" i="5"/>
  <c r="AG12" i="5"/>
  <c r="AG11" i="5"/>
  <c r="AG10" i="5"/>
  <c r="AG9" i="5"/>
  <c r="AG8" i="5"/>
  <c r="AG7" i="5"/>
  <c r="AG6" i="5"/>
  <c r="AG5" i="5"/>
  <c r="AG4" i="5"/>
  <c r="AG3" i="5"/>
  <c r="AG2" i="5"/>
  <c r="AF38" i="5"/>
  <c r="AF3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AF7" i="5"/>
  <c r="AF6" i="5"/>
  <c r="AF5" i="5"/>
  <c r="AF4" i="5"/>
  <c r="AF3" i="5"/>
  <c r="AF2" i="5"/>
  <c r="C40" i="5" a="1"/>
  <c r="C40" i="5" s="1"/>
  <c r="F40" i="5" a="1"/>
  <c r="F40" i="5" s="1"/>
  <c r="O40" i="5"/>
  <c r="M40" i="5"/>
  <c r="L40" i="5"/>
  <c r="K40" i="5"/>
  <c r="H40" i="5" a="1"/>
  <c r="H40" i="5" s="1"/>
  <c r="AD2" i="16" l="1" a="1"/>
  <c r="AD2" i="16" s="1"/>
  <c r="AD3" i="16" s="1" a="1"/>
  <c r="AD3" i="16" s="1"/>
  <c r="E50" i="17"/>
  <c r="AI12" i="16" a="1"/>
  <c r="AI12" i="16" s="1"/>
  <c r="AI13" i="16" s="1" a="1"/>
  <c r="AI13" i="16" s="1"/>
  <c r="AI14" i="16" s="1" a="1"/>
  <c r="AI14" i="16" s="1"/>
  <c r="AI15" i="16" s="1" a="1"/>
  <c r="AI15" i="16" s="1"/>
  <c r="AI16" i="16" s="1" a="1"/>
  <c r="AI16" i="16" s="1"/>
  <c r="AI17" i="16" s="1" a="1"/>
  <c r="AI17" i="16" s="1"/>
  <c r="AI18" i="16" s="1" a="1"/>
  <c r="AI18" i="16" s="1"/>
  <c r="AI19" i="16" s="1" a="1"/>
  <c r="AI19" i="16" s="1"/>
  <c r="B101" i="16"/>
  <c r="C40" i="17" s="1"/>
  <c r="Q8" i="16"/>
  <c r="S42" i="17" s="1"/>
  <c r="V8" i="16"/>
  <c r="C101" i="16"/>
  <c r="H40" i="17" s="1"/>
  <c r="T8" i="16"/>
  <c r="J101" i="16"/>
  <c r="S8" i="16"/>
  <c r="U8" i="16"/>
  <c r="R12" i="16"/>
  <c r="P12" i="16"/>
  <c r="O12" i="16"/>
  <c r="Q12" i="16"/>
  <c r="W8" i="16"/>
  <c r="K101" i="16"/>
  <c r="V12" i="16" s="1"/>
  <c r="I101" i="16"/>
  <c r="H101" i="16"/>
  <c r="G101" i="16"/>
  <c r="L3" i="16" l="1"/>
  <c r="W12" i="16"/>
  <c r="AI20" i="16" a="1"/>
  <c r="AI20" i="16" s="1"/>
  <c r="AI21" i="16" s="1" a="1"/>
  <c r="AI21" i="16" s="1"/>
  <c r="AI22" i="16" s="1" a="1"/>
  <c r="AI22" i="16" s="1"/>
  <c r="AI23" i="16" s="1" a="1"/>
  <c r="AI23" i="16" s="1"/>
  <c r="AI24" i="16" s="1" a="1"/>
  <c r="AI24" i="16" s="1"/>
  <c r="AI25" i="16" s="1" a="1"/>
  <c r="AI25" i="16" s="1"/>
  <c r="AI26" i="16" s="1" a="1"/>
  <c r="AI26" i="16" s="1"/>
  <c r="AI27" i="16" s="1" a="1"/>
  <c r="AI27" i="16" s="1"/>
  <c r="AI28" i="16" s="1" a="1"/>
  <c r="AI28" i="16" s="1"/>
  <c r="AI29" i="16" s="1" a="1"/>
  <c r="AI29" i="16" s="1"/>
  <c r="AI30" i="16" s="1" a="1"/>
  <c r="AI30" i="16" s="1"/>
  <c r="AI31" i="16" s="1" a="1"/>
  <c r="AI31" i="16" s="1"/>
  <c r="AI32" i="16" s="1" a="1"/>
  <c r="AI32" i="16" s="1"/>
  <c r="AI33" i="16" s="1" a="1"/>
  <c r="AI33" i="16" s="1"/>
  <c r="AI34" i="16" s="1" a="1"/>
  <c r="AI34" i="16" s="1"/>
  <c r="AI35" i="16" s="1" a="1"/>
  <c r="AI35" i="16" s="1"/>
  <c r="AI36" i="16" s="1" a="1"/>
  <c r="AI36" i="16" s="1"/>
  <c r="AI37" i="16" s="1" a="1"/>
  <c r="AI37" i="16" s="1"/>
  <c r="AI38" i="16" s="1" a="1"/>
  <c r="AI38" i="16" s="1"/>
  <c r="AI39" i="16" s="1" a="1"/>
  <c r="AI39" i="16" s="1"/>
  <c r="AI40" i="16" s="1" a="1"/>
  <c r="AI40" i="16" s="1"/>
  <c r="AI41" i="16" s="1" a="1"/>
  <c r="AI41" i="16" s="1"/>
  <c r="AI42" i="16" s="1" a="1"/>
  <c r="AI42" i="16" s="1"/>
  <c r="AI43" i="16" s="1" a="1"/>
  <c r="AI43" i="16" s="1"/>
  <c r="AI44" i="16" s="1" a="1"/>
  <c r="AI44" i="16" s="1"/>
  <c r="AI45" i="16" s="1" a="1"/>
  <c r="AI45" i="16" s="1"/>
  <c r="AI46" i="16" s="1" a="1"/>
  <c r="AI46" i="16" s="1"/>
  <c r="AI47" i="16" s="1" a="1"/>
  <c r="AI47" i="16" s="1"/>
  <c r="AI48" i="16" s="1" a="1"/>
  <c r="AI48" i="16" s="1"/>
  <c r="AI49" i="16" s="1" a="1"/>
  <c r="AI49" i="16" s="1"/>
  <c r="AI50" i="16" s="1" a="1"/>
  <c r="AI50" i="16" s="1"/>
  <c r="AI51" i="16" s="1" a="1"/>
  <c r="AI51" i="16" s="1"/>
  <c r="AI52" i="16" s="1" a="1"/>
  <c r="AI52" i="16" s="1"/>
  <c r="AI53" i="16" s="1" a="1"/>
  <c r="AI53" i="16" s="1"/>
  <c r="AI54" i="16" s="1" a="1"/>
  <c r="AI54" i="16" s="1"/>
  <c r="AI55" i="16" s="1" a="1"/>
  <c r="AI55" i="16" s="1"/>
  <c r="AI56" i="16" s="1" a="1"/>
  <c r="AI56" i="16" s="1"/>
  <c r="AI57" i="16" s="1" a="1"/>
  <c r="AI57" i="16" s="1"/>
  <c r="AI58" i="16" s="1" a="1"/>
  <c r="AI58" i="16" s="1"/>
  <c r="AI59" i="16" s="1" a="1"/>
  <c r="AI59" i="16" s="1"/>
  <c r="AI60" i="16" s="1" a="1"/>
  <c r="AI60" i="16" s="1"/>
  <c r="AI61" i="16" s="1" a="1"/>
  <c r="AI61" i="16" s="1"/>
  <c r="AI62" i="16" s="1" a="1"/>
  <c r="AI62" i="16" s="1"/>
  <c r="AI63" i="16" s="1" a="1"/>
  <c r="AI63" i="16" s="1"/>
  <c r="AI64" i="16" s="1" a="1"/>
  <c r="AI64" i="16" s="1"/>
  <c r="AI65" i="16" s="1" a="1"/>
  <c r="AI65" i="16" s="1"/>
  <c r="AI66" i="16" s="1" a="1"/>
  <c r="AI66" i="16" s="1"/>
  <c r="AI67" i="16" s="1" a="1"/>
  <c r="AI67" i="16" s="1"/>
  <c r="AI68" i="16" s="1" a="1"/>
  <c r="AI68" i="16" s="1"/>
  <c r="AI69" i="16" s="1" a="1"/>
  <c r="AI69" i="16" s="1"/>
  <c r="AI70" i="16" s="1" a="1"/>
  <c r="AI70" i="16" s="1"/>
  <c r="AI71" i="16" s="1" a="1"/>
  <c r="AI71" i="16" s="1"/>
  <c r="AI72" i="16" s="1" a="1"/>
  <c r="AI72" i="16" s="1"/>
  <c r="AI73" i="16" s="1" a="1"/>
  <c r="AI73" i="16" s="1"/>
  <c r="AI74" i="16" s="1" a="1"/>
  <c r="AI74" i="16" s="1"/>
  <c r="AI75" i="16" s="1" a="1"/>
  <c r="AI75" i="16" s="1"/>
  <c r="AI76" i="16" s="1" a="1"/>
  <c r="AI76" i="16" s="1"/>
  <c r="AI77" i="16" s="1" a="1"/>
  <c r="AI77" i="16" s="1"/>
  <c r="AI78" i="16" s="1" a="1"/>
  <c r="AI78" i="16" s="1"/>
  <c r="AI79" i="16" s="1" a="1"/>
  <c r="AI79" i="16" s="1"/>
  <c r="AI80" i="16" s="1" a="1"/>
  <c r="AI80" i="16" s="1"/>
  <c r="AI81" i="16" s="1" a="1"/>
  <c r="AI81" i="16" s="1"/>
  <c r="AI82" i="16" s="1" a="1"/>
  <c r="AI82" i="16" s="1"/>
  <c r="AI83" i="16" s="1" a="1"/>
  <c r="AI83" i="16" s="1"/>
  <c r="AI84" i="16" s="1" a="1"/>
  <c r="AI84" i="16" s="1"/>
  <c r="AI85" i="16" s="1" a="1"/>
  <c r="AI85" i="16" s="1"/>
  <c r="AI86" i="16" s="1" a="1"/>
  <c r="AI86" i="16" s="1"/>
  <c r="AI87" i="16" s="1" a="1"/>
  <c r="AI87" i="16" s="1"/>
  <c r="AI88" i="16" s="1" a="1"/>
  <c r="AI88" i="16" s="1"/>
  <c r="AI89" i="16" s="1" a="1"/>
  <c r="AI89" i="16" s="1"/>
  <c r="AI90" i="16" s="1" a="1"/>
  <c r="AI90" i="16" s="1"/>
  <c r="AI91" i="16" s="1" a="1"/>
  <c r="AI91" i="16" s="1"/>
  <c r="AI92" i="16" s="1" a="1"/>
  <c r="AI92" i="16" s="1"/>
  <c r="AI93" i="16" s="1" a="1"/>
  <c r="AI93" i="16" s="1"/>
  <c r="AI94" i="16" s="1" a="1"/>
  <c r="AI94" i="16" s="1"/>
  <c r="AI95" i="16" s="1" a="1"/>
  <c r="AI95" i="16" s="1"/>
  <c r="AI96" i="16" s="1" a="1"/>
  <c r="AI96" i="16" s="1"/>
  <c r="AI97" i="16" s="1" a="1"/>
  <c r="AI97" i="16" s="1"/>
  <c r="AI98" i="16" s="1" a="1"/>
  <c r="AI98" i="16" s="1"/>
  <c r="AI99" i="16" s="1" a="1"/>
  <c r="AI99" i="16" s="1"/>
  <c r="AI100" i="16" s="1" a="1"/>
  <c r="AI100" i="16" s="1"/>
  <c r="AI101" i="16" s="1"/>
  <c r="M40" i="17" s="1"/>
  <c r="AD4" i="16" a="1"/>
  <c r="AD4" i="16" s="1"/>
  <c r="AD5" i="16" l="1" a="1"/>
  <c r="AD5" i="16" s="1"/>
  <c r="AD6" i="16" l="1" a="1"/>
  <c r="AD6" i="16" s="1"/>
  <c r="AD7" i="16" l="1" a="1"/>
  <c r="AD7" i="16" s="1"/>
  <c r="AK28" i="5"/>
  <c r="AK29" i="5"/>
  <c r="AD8" i="16" l="1" a="1"/>
  <c r="AD8" i="16" s="1"/>
  <c r="AD9" i="16" l="1" a="1"/>
  <c r="AD9" i="16" s="1"/>
  <c r="AD10" i="16" l="1" a="1"/>
  <c r="AD10" i="16" s="1"/>
  <c r="AD11" i="16" s="1" a="1"/>
  <c r="AD11" i="16" s="1"/>
  <c r="AD12" i="16" l="1" a="1"/>
  <c r="AD12" i="16" s="1"/>
  <c r="AD13" i="16" l="1" a="1"/>
  <c r="AD13" i="16" s="1"/>
  <c r="AD14" i="16" l="1" a="1"/>
  <c r="AD14" i="16" s="1"/>
  <c r="AD15" i="16" s="1" a="1"/>
  <c r="AD15" i="16" s="1"/>
  <c r="AD16" i="16" l="1" a="1"/>
  <c r="AD16" i="16" s="1"/>
  <c r="AD17" i="16" l="1" a="1"/>
  <c r="AD17" i="16" s="1"/>
  <c r="AD18" i="16" l="1" a="1"/>
  <c r="AD18" i="16" s="1"/>
  <c r="AD19" i="16" l="1" a="1"/>
  <c r="AD19" i="16" s="1"/>
  <c r="AD20" i="16" l="1" a="1"/>
  <c r="AD20" i="16" s="1"/>
  <c r="AD21" i="16" l="1" a="1"/>
  <c r="AD21" i="16" s="1"/>
  <c r="AD22" i="16" l="1" a="1"/>
  <c r="AD22" i="16" s="1"/>
  <c r="AD23" i="16" s="1" a="1"/>
  <c r="AD23" i="16" s="1"/>
  <c r="AD24" i="16" s="1" a="1"/>
  <c r="AD24" i="16" s="1"/>
  <c r="AD25" i="16" s="1" a="1"/>
  <c r="AD25" i="16" s="1"/>
  <c r="AD26" i="16" s="1" a="1"/>
  <c r="AD26" i="16" s="1"/>
  <c r="AD27" i="16" s="1" a="1"/>
  <c r="AD27" i="16" s="1"/>
  <c r="AD28" i="16" s="1" a="1"/>
  <c r="AD28" i="16" s="1"/>
  <c r="AD29" i="16" s="1" a="1"/>
  <c r="AD29" i="16" s="1"/>
  <c r="AD30" i="16" s="1" a="1"/>
  <c r="AD30" i="16" s="1"/>
  <c r="AD31" i="16" s="1" a="1"/>
  <c r="AD31" i="16" s="1"/>
  <c r="AD32" i="16" s="1" a="1"/>
  <c r="AD32" i="16" s="1"/>
  <c r="AD33" i="16" s="1" a="1"/>
  <c r="AD33" i="16" s="1"/>
  <c r="AD34" i="16" s="1" a="1"/>
  <c r="AD34" i="16" s="1"/>
  <c r="AD35" i="16" s="1" a="1"/>
  <c r="AD35" i="16" s="1"/>
  <c r="AD36" i="16" s="1" a="1"/>
  <c r="AD36" i="16" s="1"/>
  <c r="AD37" i="16" s="1" a="1"/>
  <c r="AD37" i="16" s="1"/>
  <c r="AD38" i="16" s="1" a="1"/>
  <c r="AD38" i="16" s="1"/>
  <c r="AD39" i="16" s="1" a="1"/>
  <c r="AD39" i="16" s="1"/>
  <c r="AD40" i="16" s="1" a="1"/>
  <c r="AD40" i="16" s="1"/>
  <c r="AD41" i="16" s="1" a="1"/>
  <c r="AD41" i="16" s="1"/>
  <c r="AD42" i="16" s="1" a="1"/>
  <c r="AD42" i="16" s="1"/>
  <c r="AD43" i="16" s="1" a="1"/>
  <c r="AD43" i="16" s="1"/>
  <c r="AD44" i="16" s="1" a="1"/>
  <c r="AD44" i="16" s="1"/>
  <c r="AD45" i="16" s="1" a="1"/>
  <c r="AD45" i="16" s="1"/>
  <c r="AD46" i="16" s="1" a="1"/>
  <c r="AD46" i="16" s="1"/>
  <c r="AD47" i="16" s="1" a="1"/>
  <c r="AD47" i="16" s="1"/>
  <c r="AD48" i="16" s="1" a="1"/>
  <c r="AD48" i="16" s="1"/>
  <c r="AD49" i="16" s="1" a="1"/>
  <c r="AD49" i="16" s="1"/>
  <c r="AD50" i="16" s="1" a="1"/>
  <c r="AD50" i="16" s="1"/>
  <c r="AD51" i="16" s="1" a="1"/>
  <c r="AD51" i="16" s="1"/>
  <c r="AD52" i="16" s="1" a="1"/>
  <c r="AD52" i="16" s="1"/>
  <c r="AD53" i="16" s="1" a="1"/>
  <c r="AD53" i="16" s="1"/>
  <c r="AD54" i="16" s="1" a="1"/>
  <c r="AD54" i="16" s="1"/>
  <c r="AD55" i="16" s="1" a="1"/>
  <c r="AD55" i="16" s="1"/>
  <c r="AD56" i="16" s="1" a="1"/>
  <c r="AD56" i="16" s="1"/>
  <c r="AD57" i="16" s="1" a="1"/>
  <c r="AD57" i="16" s="1"/>
  <c r="AD58" i="16" s="1" a="1"/>
  <c r="AD58" i="16" s="1"/>
  <c r="AD59" i="16" s="1" a="1"/>
  <c r="AD59" i="16" s="1"/>
  <c r="AD60" i="16" s="1" a="1"/>
  <c r="AD60" i="16" s="1"/>
  <c r="AD61" i="16" s="1" a="1"/>
  <c r="AD61" i="16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<sst xmlns="http://schemas.openxmlformats.org/spreadsheetml/2006/main" count="522" uniqueCount="342">
  <si>
    <t>CANDIDATURAS</t>
  </si>
  <si>
    <t>EQUIPAS</t>
  </si>
  <si>
    <t>ÍNICIO</t>
  </si>
  <si>
    <t>Nome do Projeto</t>
  </si>
  <si>
    <t>5.º ano</t>
  </si>
  <si>
    <t>6.º ano</t>
  </si>
  <si>
    <t>7.º ano</t>
  </si>
  <si>
    <t>8.º ano</t>
  </si>
  <si>
    <t>9.º ano</t>
  </si>
  <si>
    <t>10.º ano</t>
  </si>
  <si>
    <t>11.º ano</t>
  </si>
  <si>
    <t>12.º ano</t>
  </si>
  <si>
    <t>Disciplinas</t>
  </si>
  <si>
    <t>Escolas</t>
  </si>
  <si>
    <t>Alemão</t>
  </si>
  <si>
    <t>Apoio ao Estudo</t>
  </si>
  <si>
    <t xml:space="preserve">EB 2/3 Caniçal </t>
  </si>
  <si>
    <t xml:space="preserve">EB 2/3 Caniço </t>
  </si>
  <si>
    <t>Biologia e Geologia</t>
  </si>
  <si>
    <t xml:space="preserve">EB 2/3 da Torre </t>
  </si>
  <si>
    <t xml:space="preserve">EB 2/3 do Estreito de Câmara de Lobos </t>
  </si>
  <si>
    <t xml:space="preserve">EB 2/3 dos Louros </t>
  </si>
  <si>
    <t>EB com PE de Santo António e Curral das Freiras</t>
  </si>
  <si>
    <t>Educação Física</t>
  </si>
  <si>
    <t xml:space="preserve">EBS de Santa Cruz </t>
  </si>
  <si>
    <t xml:space="preserve">EBS Dr. Ângelo Augusto da Silva </t>
  </si>
  <si>
    <t xml:space="preserve">EBS Dr. Luís Maurílio da Silva Dantas </t>
  </si>
  <si>
    <t xml:space="preserve">EBS Gonçalves Zarco </t>
  </si>
  <si>
    <t>Filosofia</t>
  </si>
  <si>
    <t xml:space="preserve">EBS Machico </t>
  </si>
  <si>
    <t xml:space="preserve">EBS Ponta do Sol </t>
  </si>
  <si>
    <t>Escola Profissional Dr. Francisco Fernandes</t>
  </si>
  <si>
    <t xml:space="preserve">Escola Secundária Francisco Franco </t>
  </si>
  <si>
    <t xml:space="preserve">Escola Secundária Jaime Moniz </t>
  </si>
  <si>
    <t>História</t>
  </si>
  <si>
    <t>Informática</t>
  </si>
  <si>
    <t>Inglês</t>
  </si>
  <si>
    <t>Matemática</t>
  </si>
  <si>
    <t>Português</t>
  </si>
  <si>
    <t>TIC</t>
  </si>
  <si>
    <t>MATRIZ MODELO</t>
  </si>
  <si>
    <t>(a que se refere o n.º 6 do Artigo 3.º)</t>
  </si>
  <si>
    <t>PROJETO DE PROMOÇÃO DO SUCESSO ESCOLAR</t>
  </si>
  <si>
    <r>
      <t>1.</t>
    </r>
    <r>
      <rPr>
        <b/>
        <sz val="7"/>
        <color theme="1"/>
        <rFont val="Calibri"/>
        <family val="2"/>
        <scheme val="minor"/>
      </rPr>
      <t xml:space="preserve">       </t>
    </r>
    <r>
      <rPr>
        <b/>
        <sz val="11"/>
        <color theme="1"/>
        <rFont val="Calibri"/>
        <family val="2"/>
        <scheme val="minor"/>
      </rPr>
      <t>Identificação da Escola:</t>
    </r>
  </si>
  <si>
    <r>
      <t>2.</t>
    </r>
    <r>
      <rPr>
        <b/>
        <sz val="7"/>
        <color theme="1"/>
        <rFont val="Calibri"/>
        <family val="2"/>
        <scheme val="minor"/>
      </rPr>
      <t xml:space="preserve">       </t>
    </r>
    <r>
      <rPr>
        <b/>
        <sz val="11"/>
        <color theme="1"/>
        <rFont val="Calibri"/>
        <family val="2"/>
        <scheme val="minor"/>
      </rPr>
      <t>Compromisso social da Escola / Histórico e metas de sucesso:</t>
    </r>
  </si>
  <si>
    <r>
      <rPr>
        <b/>
        <sz val="12"/>
        <color theme="0"/>
        <rFont val="Calibri"/>
        <family val="2"/>
        <scheme val="minor"/>
      </rPr>
      <t>Histórico de sucesso</t>
    </r>
    <r>
      <rPr>
        <b/>
        <sz val="11"/>
        <color theme="0"/>
        <rFont val="Calibri"/>
        <family val="2"/>
        <scheme val="minor"/>
      </rPr>
      <t xml:space="preserve">
</t>
    </r>
    <r>
      <rPr>
        <b/>
        <sz val="8"/>
        <color theme="0"/>
        <rFont val="Calibri"/>
        <family val="2"/>
        <scheme val="minor"/>
      </rPr>
      <t>(valores percentuais de sucesso escolar)</t>
    </r>
  </si>
  <si>
    <r>
      <t xml:space="preserve">Metas de sucesso   
</t>
    </r>
    <r>
      <rPr>
        <b/>
        <sz val="8"/>
        <color theme="0"/>
        <rFont val="Calibri"/>
        <family val="2"/>
        <scheme val="minor"/>
      </rPr>
      <t>(valores percentuais de sucesso escolar por disciplina e/ou ano escolar)</t>
    </r>
  </si>
  <si>
    <t>2018/19</t>
  </si>
  <si>
    <t>2021/22</t>
  </si>
  <si>
    <t>2022/23</t>
  </si>
  <si>
    <t>Selecionar a Escola</t>
  </si>
  <si>
    <t xml:space="preserve">                                                                                                   </t>
  </si>
  <si>
    <t>Data:</t>
  </si>
  <si>
    <r>
      <t>Disciplina</t>
    </r>
    <r>
      <rPr>
        <b/>
        <vertAlign val="superscript"/>
        <sz val="12"/>
        <color theme="0"/>
        <rFont val="Calibri"/>
        <family val="2"/>
        <scheme val="minor"/>
      </rPr>
      <t>(s)</t>
    </r>
  </si>
  <si>
    <r>
      <t>Nome</t>
    </r>
    <r>
      <rPr>
        <b/>
        <vertAlign val="superscript"/>
        <sz val="12"/>
        <color theme="0"/>
        <rFont val="Calibri"/>
        <family val="2"/>
        <scheme val="minor"/>
      </rPr>
      <t>(s)</t>
    </r>
    <r>
      <rPr>
        <b/>
        <sz val="12"/>
        <color theme="0"/>
        <rFont val="Calibri"/>
        <family val="2"/>
        <scheme val="minor"/>
      </rPr>
      <t xml:space="preserve"> do</t>
    </r>
    <r>
      <rPr>
        <b/>
        <vertAlign val="superscript"/>
        <sz val="12"/>
        <color theme="0"/>
        <rFont val="Calibri"/>
        <family val="2"/>
        <scheme val="minor"/>
      </rPr>
      <t>(s)</t>
    </r>
    <r>
      <rPr>
        <b/>
        <sz val="12"/>
        <color theme="0"/>
        <rFont val="Calibri"/>
        <family val="2"/>
        <scheme val="minor"/>
      </rPr>
      <t xml:space="preserve"> Professor</t>
    </r>
    <r>
      <rPr>
        <b/>
        <vertAlign val="superscript"/>
        <sz val="12"/>
        <color theme="0"/>
        <rFont val="Calibri"/>
        <family val="2"/>
        <scheme val="minor"/>
      </rPr>
      <t xml:space="preserve">(es)      * </t>
    </r>
  </si>
  <si>
    <r>
      <t>Grupo</t>
    </r>
    <r>
      <rPr>
        <b/>
        <vertAlign val="superscript"/>
        <sz val="12"/>
        <color theme="0"/>
        <rFont val="Calibri"/>
        <family val="2"/>
        <scheme val="minor"/>
      </rPr>
      <t>(s)</t>
    </r>
    <r>
      <rPr>
        <b/>
        <sz val="12"/>
        <color theme="0"/>
        <rFont val="Calibri"/>
        <family val="2"/>
        <scheme val="minor"/>
      </rPr>
      <t xml:space="preserve"> de Recrutamento</t>
    </r>
  </si>
  <si>
    <t>Situação na Carreira</t>
  </si>
  <si>
    <t>Nº de tempos letivos semanais</t>
  </si>
  <si>
    <t>QE</t>
  </si>
  <si>
    <t>QZP</t>
  </si>
  <si>
    <t>CTR</t>
  </si>
  <si>
    <r>
      <t xml:space="preserve">Em Mobilidade
</t>
    </r>
    <r>
      <rPr>
        <sz val="9"/>
        <color theme="0"/>
        <rFont val="Calibri"/>
        <family val="2"/>
        <scheme val="minor"/>
      </rPr>
      <t>(Indicar a escola a que está vinculado)</t>
    </r>
  </si>
  <si>
    <t>CGE</t>
  </si>
  <si>
    <t>Inserir disciplina</t>
  </si>
  <si>
    <t>Grupo de Recrutamento</t>
  </si>
  <si>
    <t>n.º tempos letivos</t>
  </si>
  <si>
    <t xml:space="preserve">Selecionar alínea </t>
  </si>
  <si>
    <r>
      <t>Coordenador</t>
    </r>
    <r>
      <rPr>
        <b/>
        <vertAlign val="superscript"/>
        <sz val="11"/>
        <color theme="1"/>
        <rFont val="Calibri"/>
        <family val="2"/>
        <scheme val="minor"/>
      </rPr>
      <t>(es)</t>
    </r>
  </si>
  <si>
    <r>
      <t>Nome</t>
    </r>
    <r>
      <rPr>
        <b/>
        <vertAlign val="superscript"/>
        <sz val="12"/>
        <color theme="0"/>
        <rFont val="Calibri"/>
        <family val="2"/>
        <scheme val="minor"/>
      </rPr>
      <t>(s)</t>
    </r>
    <r>
      <rPr>
        <b/>
        <sz val="12"/>
        <color theme="0"/>
        <rFont val="Calibri"/>
        <family val="2"/>
        <scheme val="minor"/>
      </rPr>
      <t xml:space="preserve"> do</t>
    </r>
    <r>
      <rPr>
        <b/>
        <vertAlign val="superscript"/>
        <sz val="12"/>
        <color theme="0"/>
        <rFont val="Calibri"/>
        <family val="2"/>
        <scheme val="minor"/>
      </rPr>
      <t>(s)</t>
    </r>
    <r>
      <rPr>
        <b/>
        <sz val="12"/>
        <color theme="0"/>
        <rFont val="Calibri"/>
        <family val="2"/>
        <scheme val="minor"/>
      </rPr>
      <t xml:space="preserve"> Professor</t>
    </r>
    <r>
      <rPr>
        <b/>
        <vertAlign val="superscript"/>
        <sz val="12"/>
        <color theme="0"/>
        <rFont val="Calibri"/>
        <family val="2"/>
        <scheme val="minor"/>
      </rPr>
      <t>(es)</t>
    </r>
  </si>
  <si>
    <t>Grupo(s) de Recrutamento</t>
  </si>
  <si>
    <t>Respostas 
Professores</t>
  </si>
  <si>
    <t>Respostas 
Coordenadores</t>
  </si>
  <si>
    <t>Professores</t>
  </si>
  <si>
    <t>Coordenadores</t>
  </si>
  <si>
    <t>Ed. Pré Escolar</t>
  </si>
  <si>
    <t>100 EE</t>
  </si>
  <si>
    <t>Ed. Pré Escolar E.E.</t>
  </si>
  <si>
    <t>1.º ciclo E.B.</t>
  </si>
  <si>
    <t>110 EE</t>
  </si>
  <si>
    <t>1.º ciclo E.B. E.E</t>
  </si>
  <si>
    <t xml:space="preserve">1.º ciclo E.B.  Inglês </t>
  </si>
  <si>
    <t>1.º ciclo E.B. Ex. Plástica</t>
  </si>
  <si>
    <t>1.º ciclo E.B. Ex. Musical e Dramática</t>
  </si>
  <si>
    <t xml:space="preserve">1.º ciclo E.B. Ex. e Edu. Física e Motora </t>
  </si>
  <si>
    <t>Português Estudos Sociais /História</t>
  </si>
  <si>
    <t>Português e Francês</t>
  </si>
  <si>
    <t>Português e Inglês</t>
  </si>
  <si>
    <t>Matemática e Ciências da Natureza</t>
  </si>
  <si>
    <t>Edu. Visual e Tecnológica</t>
  </si>
  <si>
    <t>Edu. Musical</t>
  </si>
  <si>
    <t xml:space="preserve">Edu. Física </t>
  </si>
  <si>
    <t>Edu. Moral e Religiosa Católica</t>
  </si>
  <si>
    <t>Latim e Grego</t>
  </si>
  <si>
    <t xml:space="preserve">Francês </t>
  </si>
  <si>
    <t>L.G.P.</t>
  </si>
  <si>
    <t>Geografia</t>
  </si>
  <si>
    <t>Economia e Contabilidade</t>
  </si>
  <si>
    <t xml:space="preserve">Físico e Química </t>
  </si>
  <si>
    <t xml:space="preserve">Edu. Tecnológica </t>
  </si>
  <si>
    <t>Eletrotecnia</t>
  </si>
  <si>
    <t>Ciências Agropecuárias</t>
  </si>
  <si>
    <t xml:space="preserve">Artes Visuais </t>
  </si>
  <si>
    <t>Música</t>
  </si>
  <si>
    <t>700 E.E.</t>
  </si>
  <si>
    <t>2.º e 3.º ciclos e Secundário E.E.</t>
  </si>
  <si>
    <t>Resposta</t>
  </si>
  <si>
    <t>Alínea i)</t>
  </si>
  <si>
    <t>Alínea j)</t>
  </si>
  <si>
    <t>Alínea k)</t>
  </si>
  <si>
    <t>Alínea q)</t>
  </si>
  <si>
    <t xml:space="preserve">Anos de Escolaridade </t>
  </si>
  <si>
    <t>Turmas</t>
  </si>
  <si>
    <r>
      <t xml:space="preserve">Em Mobilidade
</t>
    </r>
    <r>
      <rPr>
        <sz val="8"/>
        <color theme="0"/>
        <rFont val="Calibri"/>
        <family val="2"/>
        <scheme val="minor"/>
      </rPr>
      <t>(Indicar a escola a que está vinculado)</t>
    </r>
  </si>
  <si>
    <t>2020/2021</t>
  </si>
  <si>
    <t>2019/20</t>
  </si>
  <si>
    <t>2023/24</t>
  </si>
  <si>
    <t>Selecionar o ano de escolaridade</t>
  </si>
  <si>
    <r>
      <t xml:space="preserve"> Ano</t>
    </r>
    <r>
      <rPr>
        <b/>
        <vertAlign val="superscript"/>
        <sz val="11"/>
        <color theme="0"/>
        <rFont val="Calibri"/>
        <family val="2"/>
        <scheme val="minor"/>
      </rPr>
      <t xml:space="preserve"> (s)</t>
    </r>
    <r>
      <rPr>
        <b/>
        <sz val="11"/>
        <color theme="0"/>
        <rFont val="Calibri"/>
        <family val="2"/>
        <scheme val="minor"/>
      </rPr>
      <t xml:space="preserve">
de Escolaridade</t>
    </r>
  </si>
  <si>
    <t>Turma</t>
  </si>
  <si>
    <r>
      <t xml:space="preserve"> Ano
de </t>
    </r>
    <r>
      <rPr>
        <b/>
        <sz val="11"/>
        <color theme="0"/>
        <rFont val="Calibri"/>
        <family val="2"/>
        <scheme val="minor"/>
      </rPr>
      <t>Escolaridade</t>
    </r>
  </si>
  <si>
    <t xml:space="preserve">Identificação do Projeto:  </t>
  </si>
  <si>
    <t xml:space="preserve">   Sim          Não</t>
  </si>
  <si>
    <t xml:space="preserve">        Escola:</t>
  </si>
  <si>
    <t>N.º alunos na turma</t>
  </si>
  <si>
    <t>1. Selecione o nome da Escola</t>
  </si>
  <si>
    <t>Deve descrever as atividades que se torna necessário desenvolver, de forma articulada, para a boa consecução dos objetivos.</t>
  </si>
  <si>
    <r>
      <t xml:space="preserve">Exprimir a finalidade do projeto, </t>
    </r>
    <r>
      <rPr>
        <sz val="11"/>
        <rFont val="Calibri"/>
        <family val="2"/>
        <scheme val="minor"/>
      </rPr>
      <t xml:space="preserve"> em termos gerais,  o que se espera atingir com a medida.
</t>
    </r>
    <r>
      <rPr>
        <b/>
        <sz val="11"/>
        <rFont val="Calibri"/>
        <family val="2"/>
        <scheme val="minor"/>
      </rPr>
      <t>Exemplo:</t>
    </r>
    <r>
      <rPr>
        <sz val="11"/>
        <rFont val="Calibri"/>
        <family val="2"/>
        <scheme val="minor"/>
      </rPr>
      <t xml:space="preserve"> “Melhorar o sucesso escolar nas disciplinas de matemática e português de todos alunos dos 2.º</t>
    </r>
    <r>
      <rPr>
        <vertAlign val="superscript"/>
        <sz val="11"/>
        <rFont val="Calibri"/>
        <family val="2"/>
        <scheme val="minor"/>
      </rPr>
      <t>(s)</t>
    </r>
    <r>
      <rPr>
        <sz val="11"/>
        <rFont val="Calibri"/>
        <family val="2"/>
        <scheme val="minor"/>
      </rPr>
      <t xml:space="preserve"> e 3.º </t>
    </r>
    <r>
      <rPr>
        <vertAlign val="superscript"/>
        <sz val="11"/>
        <rFont val="Calibri"/>
        <family val="2"/>
        <scheme val="minor"/>
      </rPr>
      <t>(s)</t>
    </r>
    <r>
      <rPr>
        <sz val="11"/>
        <rFont val="Calibri"/>
        <family val="2"/>
        <scheme val="minor"/>
      </rPr>
      <t>ciclos".</t>
    </r>
  </si>
  <si>
    <t>GUIA DE APOIO AO PREENCHIMENTO</t>
  </si>
  <si>
    <t>2. Selecionar a(s) tabela(s) correspondente(s) ao(s) ano(s) de escolaridade envolvidos no projeto</t>
  </si>
  <si>
    <t xml:space="preserve">2.1. Inserir as turmas relativas ao ano de escolaridade </t>
  </si>
  <si>
    <t>2.2.  Inserir o histórico de sucesso e a meta</t>
  </si>
  <si>
    <t>Deve conter o número de docentes, crédito horário/tempos necessários (preencher a tabela de Equipa de docentes). Deve indicar se o projeto envolve coadjuvação letiva.</t>
  </si>
  <si>
    <t>Os indicadores devem ser definidos de acordo com as metas definidas e devem capturar a dimensão relevante mensurável do que se pretende alcançar. Os meios de verificação devem consistir nos lugares onde pode encontrar a informação para os seus indicadores.</t>
  </si>
  <si>
    <t xml:space="preserve">*Observações </t>
  </si>
  <si>
    <t xml:space="preserve">Medida: </t>
  </si>
  <si>
    <t xml:space="preserve">3.       Caraterização de cada medida </t>
  </si>
  <si>
    <t>EBS com PE da Calheta</t>
  </si>
  <si>
    <t xml:space="preserve">EB 2/3 Dr. Eduardo Brazão de Castro </t>
  </si>
  <si>
    <t>EB 1/2/3 com PE Bartolomeu Perestrelo</t>
  </si>
  <si>
    <t xml:space="preserve">EB 1/2/3 PE do Porto da Cruz </t>
  </si>
  <si>
    <t>EB 2/3 Dr. Horácio Bento Gouveia</t>
  </si>
  <si>
    <t xml:space="preserve">EBS com PE e Creche do Porto Moniz </t>
  </si>
  <si>
    <t>EBS Prof. Dr. Francisco Freitas Branco (Porto Santo)</t>
  </si>
  <si>
    <t>EB 2/3 Cónego João Jacinto G. de Andrade (Campanário)</t>
  </si>
  <si>
    <t>EBS Padre Manuel Álvares (Ribeira Brava)</t>
  </si>
  <si>
    <t>EBS Bispo D. Manuel Ferreira Cabral (Santana)</t>
  </si>
  <si>
    <t>EBS D. Lucinda Andrade (São Vicente)</t>
  </si>
  <si>
    <r>
      <t xml:space="preserve">2.3. Utilize a caixa </t>
    </r>
    <r>
      <rPr>
        <b/>
        <i/>
        <sz val="11"/>
        <color theme="1"/>
        <rFont val="Calibri"/>
        <family val="2"/>
        <scheme val="minor"/>
      </rPr>
      <t>Observações</t>
    </r>
    <r>
      <rPr>
        <b/>
        <sz val="11"/>
        <color theme="1"/>
        <rFont val="Calibri"/>
        <family val="2"/>
        <scheme val="minor"/>
      </rPr>
      <t xml:space="preserve"> se necessitar de adicionar informação adicional</t>
    </r>
  </si>
  <si>
    <r>
      <t xml:space="preserve"> As metas apoiam a tomada de decisão e a gestão do projeto e constituem um elemento central dos processos de mobilização de equipas, de comunicação, de negociação e de avaliação. Indicar, em termos concretos de forma quantificada o que se pretende atingir, a qualidade do que se quer atingir e o momento em que se quer atingir.
</t>
    </r>
    <r>
      <rPr>
        <b/>
        <sz val="11"/>
        <rFont val="Calibri"/>
        <family val="2"/>
        <scheme val="minor"/>
      </rPr>
      <t xml:space="preserve"> Exemplo:</t>
    </r>
    <r>
      <rPr>
        <sz val="11"/>
        <rFont val="Calibri"/>
        <family val="2"/>
        <scheme val="minor"/>
      </rPr>
      <t xml:space="preserve"> Pelo menos 80% dos alunos dos  2.º</t>
    </r>
    <r>
      <rPr>
        <vertAlign val="superscript"/>
        <sz val="11"/>
        <rFont val="Calibri"/>
        <family val="2"/>
        <scheme val="minor"/>
      </rPr>
      <t>(s)</t>
    </r>
    <r>
      <rPr>
        <sz val="11"/>
        <rFont val="Calibri"/>
        <family val="2"/>
        <scheme val="minor"/>
      </rPr>
      <t xml:space="preserve"> e 3.º </t>
    </r>
    <r>
      <rPr>
        <vertAlign val="superscript"/>
        <sz val="11"/>
        <rFont val="Calibri"/>
        <family val="2"/>
        <scheme val="minor"/>
      </rPr>
      <t>(s)</t>
    </r>
    <r>
      <rPr>
        <sz val="11"/>
        <rFont val="Calibri"/>
        <family val="2"/>
        <scheme val="minor"/>
      </rPr>
      <t>ciclos do ensino básico concluem com sucesso a disciplina de matemática e português no ano letivo 2021 /2022.</t>
    </r>
  </si>
  <si>
    <t xml:space="preserve">
Indicar os anos de escolaridade e as turmas onde o projeto será implementado.
</t>
  </si>
  <si>
    <r>
      <t>Descrever a situação atual e identificar o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problema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que o projeto se propõe solucionar ou minorar (se possível, apresentar diagnóstico).</t>
    </r>
  </si>
  <si>
    <t>Indicar o nome e descrever, de forma sucinta o propósito do projeto.</t>
  </si>
  <si>
    <t>Indicar a data prevista de início de fim da intervenção bem como as diferentes fases da mesma.</t>
  </si>
  <si>
    <r>
      <t>Indicar o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coordenador </t>
    </r>
    <r>
      <rPr>
        <vertAlign val="superscript"/>
        <sz val="11"/>
        <color theme="1"/>
        <rFont val="Calibri"/>
        <family val="2"/>
        <scheme val="minor"/>
      </rPr>
      <t>(es)</t>
    </r>
    <r>
      <rPr>
        <sz val="11"/>
        <color theme="1"/>
        <rFont val="Calibri"/>
        <family val="2"/>
        <scheme val="minor"/>
      </rPr>
      <t xml:space="preserve"> do projeto.</t>
    </r>
  </si>
  <si>
    <t>Indicar as necessidades de formação relacionas com o projeto. Identificar o número estimado de colaboradores a abranger na formação.</t>
  </si>
  <si>
    <r>
      <t>3.3. Preencha a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tabela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de acordo com as seguintes orientações:</t>
    </r>
  </si>
  <si>
    <t xml:space="preserve">Coordenadores </t>
  </si>
  <si>
    <t>Alunos</t>
  </si>
  <si>
    <t xml:space="preserve">Disciplinas Envolvidas </t>
  </si>
  <si>
    <t>Professor(es)</t>
  </si>
  <si>
    <r>
      <t>Equipa de docentes do</t>
    </r>
    <r>
      <rPr>
        <vertAlign val="superscript"/>
        <sz val="10"/>
        <color theme="1"/>
        <rFont val="Calibri"/>
        <family val="2"/>
        <scheme val="minor"/>
      </rPr>
      <t>(s)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6"/>
        <color theme="1"/>
        <rFont val="Calibri"/>
        <family val="2"/>
        <scheme val="minor"/>
      </rPr>
      <t>Projetos</t>
    </r>
    <r>
      <rPr>
        <b/>
        <vertAlign val="superscript"/>
        <sz val="10"/>
        <color theme="1"/>
        <rFont val="Calibri"/>
        <family val="2"/>
        <scheme val="minor"/>
      </rPr>
      <t>(s)</t>
    </r>
    <r>
      <rPr>
        <b/>
        <sz val="16"/>
        <color theme="1"/>
        <rFont val="Calibri"/>
        <family val="2"/>
        <scheme val="minor"/>
      </rPr>
      <t xml:space="preserve"> de Promoção do Sucesso Escolar</t>
    </r>
    <r>
      <rPr>
        <sz val="16"/>
        <color theme="1"/>
        <rFont val="Calibri"/>
        <family val="2"/>
        <scheme val="minor"/>
      </rPr>
      <t xml:space="preserve"> – Ano Letivo de </t>
    </r>
    <r>
      <rPr>
        <b/>
        <sz val="16"/>
        <color theme="1"/>
        <rFont val="Calibri"/>
        <family val="2"/>
        <scheme val="minor"/>
      </rPr>
      <t>2021/2022</t>
    </r>
  </si>
  <si>
    <t>Turma(s)</t>
  </si>
  <si>
    <t>N.º de Alunos</t>
  </si>
  <si>
    <t>Disciplina(s)</t>
  </si>
  <si>
    <t>Nome(s) do(s) Professor(es)</t>
  </si>
  <si>
    <t>Mobilidade</t>
  </si>
  <si>
    <t xml:space="preserve"> Ano de Escolaridade</t>
  </si>
  <si>
    <t>Tempos letivos Coordenadores</t>
  </si>
  <si>
    <t>Titulares</t>
  </si>
  <si>
    <t xml:space="preserve"> Mobilidade</t>
  </si>
  <si>
    <t>Histórico de sucesso</t>
  </si>
  <si>
    <t xml:space="preserve">Metas de sucesso  </t>
  </si>
  <si>
    <t>Disciplinas Envolvidas</t>
  </si>
  <si>
    <t>( al. i,  do artigo 20.º, da Portaria n.º 235/2021, de 10 de maio)</t>
  </si>
  <si>
    <t>RESUMO DE DADOS</t>
  </si>
  <si>
    <r>
      <t>1.    Fragilidade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>/problema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a resolver e respetiva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fonte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de identificação</t>
    </r>
  </si>
  <si>
    <r>
      <t>11. Necessidade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de formação</t>
    </r>
  </si>
  <si>
    <t>CONTRATADO</t>
  </si>
  <si>
    <r>
      <t xml:space="preserve">QE
</t>
    </r>
    <r>
      <rPr>
        <sz val="8"/>
        <color theme="0"/>
        <rFont val="Calibri"/>
        <family val="2"/>
        <scheme val="minor"/>
      </rPr>
      <t>(Quadro de escola)</t>
    </r>
  </si>
  <si>
    <r>
      <rPr>
        <b/>
        <sz val="11"/>
        <color theme="0"/>
        <rFont val="Calibri"/>
        <family val="2"/>
        <scheme val="minor"/>
      </rPr>
      <t xml:space="preserve">QZP
</t>
    </r>
    <r>
      <rPr>
        <sz val="8"/>
        <color theme="0"/>
        <rFont val="Calibri"/>
        <family val="2"/>
        <scheme val="minor"/>
      </rPr>
      <t>(Quadro de zona pedagógica)</t>
    </r>
  </si>
  <si>
    <r>
      <t xml:space="preserve">QZP
</t>
    </r>
    <r>
      <rPr>
        <sz val="8"/>
        <color theme="0"/>
        <rFont val="Calibri"/>
        <family val="2"/>
        <scheme val="minor"/>
      </rPr>
      <t>(Quadro de zona pedagógica)</t>
    </r>
  </si>
  <si>
    <t>2.    Ano(s) de escolaridade/ turma(s) a abranger</t>
  </si>
  <si>
    <r>
      <t>5.    Objetivo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a atingir com a medida</t>
    </r>
  </si>
  <si>
    <r>
      <t>6.    Meta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a alcançar com a medida</t>
    </r>
  </si>
  <si>
    <r>
      <t>7.    Atividade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a desenvolver no âmbito da medida</t>
    </r>
  </si>
  <si>
    <t>8.    Calendarização das atividades</t>
  </si>
  <si>
    <t>9.    Responsáveis pela execução da medida</t>
  </si>
  <si>
    <t>Coluna1</t>
  </si>
  <si>
    <t>Artigo 20.º Autonomia Pedagógica</t>
  </si>
  <si>
    <t xml:space="preserve"> Despacho n.º 240/2018 de 24 de julho alterado pelo despacho n.º 457/2020 de 24 de novembro</t>
  </si>
  <si>
    <t>(Indicar n.º e alínea)</t>
  </si>
  <si>
    <t>artigo 4.º</t>
  </si>
  <si>
    <t>artigo 5.º</t>
  </si>
  <si>
    <t>artigo 6.º</t>
  </si>
  <si>
    <t>N.º</t>
  </si>
  <si>
    <t>TOTAL</t>
  </si>
  <si>
    <t>4.   Disciplina(s) envolvida(s) na medida</t>
  </si>
  <si>
    <t xml:space="preserve">3.    Designação da medida  </t>
  </si>
  <si>
    <t>Estudo do Meio</t>
  </si>
  <si>
    <t>Selecionar escola</t>
  </si>
  <si>
    <t>EB1ºC com PE da Calheta</t>
  </si>
  <si>
    <t>EB1ºC com PE do Estreito da Calheta</t>
  </si>
  <si>
    <t>EB1ºC com PE e Creche da Ladeira e Lamaceiros</t>
  </si>
  <si>
    <t>EB1ºC com PE e Creche do Lombo da Guiné</t>
  </si>
  <si>
    <t>Escola Básica e Secundária com Pré-Escolar da Calheta</t>
  </si>
  <si>
    <t>Camara de Lobos:</t>
  </si>
  <si>
    <t>EB1ºC com PE da Fonte da Rocha</t>
  </si>
  <si>
    <t>EB1ºC com PE da Lourencinha</t>
  </si>
  <si>
    <t>EB1ºC com PE da Marinheira</t>
  </si>
  <si>
    <t>EB1ºC com PE de Câmara de Lobos</t>
  </si>
  <si>
    <t>EB1ºC com PE do Covão e Vargem</t>
  </si>
  <si>
    <t>EB1ºC com PE do E. C. Lobos</t>
  </si>
  <si>
    <t>EB1ºC com PE do Jardim da Serra</t>
  </si>
  <si>
    <t>EB1ºC com PE do Rancho /Caldeira</t>
  </si>
  <si>
    <t>EB1ºC com PE e Creche da Quinta Grande</t>
  </si>
  <si>
    <t>EB1ºC com PE Rº de Alforra</t>
  </si>
  <si>
    <t>Funchal:</t>
  </si>
  <si>
    <t>EB1ºC com PE e Creche da Nazaré</t>
  </si>
  <si>
    <t>EB1ºC com PE da Achada</t>
  </si>
  <si>
    <t>EB1ºC com PE da Ajuda</t>
  </si>
  <si>
    <t>EB1ºC com PE da Cruz de Carvalho</t>
  </si>
  <si>
    <t>EB1ºC com PE da Ladeira</t>
  </si>
  <si>
    <t>EB1ºC com PE da Pena</t>
  </si>
  <si>
    <t>EB1ºC com PE da Visconde Cacongo</t>
  </si>
  <si>
    <t>EB1ºC com PE do Areeiro e Lombada</t>
  </si>
  <si>
    <t>EB1ºC com PE do Boliqueime</t>
  </si>
  <si>
    <t>EB1ºC com PE de São Roque</t>
  </si>
  <si>
    <t>EB1ºC com PE do Monte</t>
  </si>
  <si>
    <t>EB1ºC com PE do Ribeiro Domingos Dias</t>
  </si>
  <si>
    <t>EB1ºC com PE dos Ilhéus - Coronel Sarmento</t>
  </si>
  <si>
    <t>EB1ºC com PE e Creche de S.Gonçalo</t>
  </si>
  <si>
    <t>EB1ºC com PE e Creche de Santo Amaro</t>
  </si>
  <si>
    <t>EB1ºC com PE e Creche Prof. Eleutério de Aguiar</t>
  </si>
  <si>
    <t>EB1ºC com PE S.Martinho</t>
  </si>
  <si>
    <t>B1ºC com PE São Filipe</t>
  </si>
  <si>
    <t>Escola Básica com PE de Santo António e Curral das Freiras</t>
  </si>
  <si>
    <t>Escola Básica 123 Bartolomeu Perestrelo</t>
  </si>
  <si>
    <t xml:space="preserve">Machico: </t>
  </si>
  <si>
    <t>B1ºC com PE e Creche do Caniçal</t>
  </si>
  <si>
    <t>B1ºC com PE e Creche dos Maroços e Santo António da Serra</t>
  </si>
  <si>
    <t>B1ºC com PE e Creche da Água de Pena</t>
  </si>
  <si>
    <t>B1ºC com PE e Creche Eng.º Luís Santos Costa</t>
  </si>
  <si>
    <t>Básica 123 com PE do Porto da Cruz</t>
  </si>
  <si>
    <t>Ponta do Sol:</t>
  </si>
  <si>
    <t>B1ºC com PE da Carvalhal e Carreira</t>
  </si>
  <si>
    <t>B1ºC com PE da Lombada (Ponta do Sol)</t>
  </si>
  <si>
    <t>B1ºC com PE do Lombo de São João (Ponta do Sol)</t>
  </si>
  <si>
    <t>B1ºC com PE do Lombo dos Canhas</t>
  </si>
  <si>
    <t>B1ºC com PE do Vale e Cova do Pico</t>
  </si>
  <si>
    <t>B1ºC com PE e Creche da Ponta do Sol</t>
  </si>
  <si>
    <t>Porto Moniz:</t>
  </si>
  <si>
    <t>Escola Básica e Secundária com Pré-escolar e Creche do Porto Moniz</t>
  </si>
  <si>
    <t>Porto Santo:</t>
  </si>
  <si>
    <t>B1ºC com PE e Creche do Porto Santo</t>
  </si>
  <si>
    <t>Ribeira Brava:</t>
  </si>
  <si>
    <t>B1ºC com PE da Corujeira</t>
  </si>
  <si>
    <t>B1ºC com PE da Serra de Água</t>
  </si>
  <si>
    <t>B1ºC com PE da Tabúa</t>
  </si>
  <si>
    <t>B1ºC com PE do Campanário</t>
  </si>
  <si>
    <t>B1ºC com PE do Lombo de S.João e S.Paulo</t>
  </si>
  <si>
    <t>B1ºC com PE e Creche da Ribeira Brava</t>
  </si>
  <si>
    <t>Santa Cruz:</t>
  </si>
  <si>
    <t>B1ºC com PE da Assomada - Caniço</t>
  </si>
  <si>
    <t>B1ºC com PE da Camacha</t>
  </si>
  <si>
    <t>B1ºC com PE das Figueirinhas</t>
  </si>
  <si>
    <t>B1ºC com PE de Gaula, Dr. Clemente Tavares</t>
  </si>
  <si>
    <t>B1ºC com PE do Caniço</t>
  </si>
  <si>
    <t>B1ºC com PE e Creche de Santa Cruz</t>
  </si>
  <si>
    <t>Santana:</t>
  </si>
  <si>
    <t>B1ºC com PE e Creche de Santana</t>
  </si>
  <si>
    <t>B1ºC com PE e Creche de São Jorge</t>
  </si>
  <si>
    <t>B1ºC com PE e creche do Faial e São Roque do Faial</t>
  </si>
  <si>
    <t>São Vicente:</t>
  </si>
  <si>
    <t>B1ºC com PE de Ponta Delgada e Boaventura</t>
  </si>
  <si>
    <t>B1ºC com PE e Creche de São Vicente</t>
  </si>
  <si>
    <t>Educação Artística</t>
  </si>
  <si>
    <t>2024/2025</t>
  </si>
  <si>
    <t>11. Indicadores de monitorização e meios de verificação da execução e eficácia da medida</t>
  </si>
  <si>
    <r>
      <t>12. Necessidade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de formação</t>
    </r>
  </si>
  <si>
    <t xml:space="preserve">10.    Recursos: recursos humanos – discriminar o grupo disciplinar dos docentes e situação na carreira –  e crédito horário utilizado ou outros recursos necessários à consecução da medida)  </t>
  </si>
  <si>
    <t xml:space="preserve">10.    Recursos: recursos humanos – discriminar o grupo disciplinar dos docentes e situação na carreira – e crédito horário utilizado ou outros recursos necessários à consecução da medida)  </t>
  </si>
  <si>
    <t>GUIA DE APOIO AO PREENCHIMENTO - EQUIPAS</t>
  </si>
  <si>
    <t>GUIA DE APOIO AO PREENCHIMENTO - CANDIDATURAS</t>
  </si>
  <si>
    <t>Portaria n.º 235/2021, de 10 de maio
n.º 4 do Artigo 22.º</t>
  </si>
  <si>
    <t>Observações:</t>
  </si>
  <si>
    <r>
      <t>Disciplina</t>
    </r>
    <r>
      <rPr>
        <b/>
        <vertAlign val="superscript"/>
        <sz val="12"/>
        <color theme="0"/>
        <rFont val="Calibri"/>
        <family val="2"/>
        <scheme val="minor"/>
      </rPr>
      <t>(s)</t>
    </r>
    <r>
      <rPr>
        <b/>
        <sz val="12"/>
        <color theme="0"/>
        <rFont val="Calibri"/>
        <family val="2"/>
        <scheme val="minor"/>
      </rPr>
      <t xml:space="preserve">
*</t>
    </r>
  </si>
  <si>
    <t>Unidade de duração do tempo letivo definida pela escola</t>
  </si>
  <si>
    <t xml:space="preserve">Professores </t>
  </si>
  <si>
    <t xml:space="preserve">Professores envolvidos </t>
  </si>
  <si>
    <t>=Base!AD2</t>
  </si>
  <si>
    <t>4. Tabela dos Coordenadores</t>
  </si>
  <si>
    <t xml:space="preserve">4.5. Indique a unidade de duração do tempo letivo definida pela escola	</t>
  </si>
  <si>
    <t xml:space="preserve">4.3. Indique o n.º de alunos		</t>
  </si>
  <si>
    <t xml:space="preserve">4.1. Selecione o ano de escolaridade </t>
  </si>
  <si>
    <t>4.8. Indique a Situação na Carreira</t>
  </si>
  <si>
    <t xml:space="preserve">5.1. Selecione o ano de escolaridade </t>
  </si>
  <si>
    <t xml:space="preserve">5.3. Indique o n.º de alunos		</t>
  </si>
  <si>
    <t xml:space="preserve">5.5. Indique a unidade de duração do tempo letivo definida pela escola	</t>
  </si>
  <si>
    <t>5.8. Indique a Situação na Carreira</t>
  </si>
  <si>
    <t>4.9. Selecione o n.º de tempos letivos semanais</t>
  </si>
  <si>
    <t>5.9. Selecione o n.º de tempos letivos semanais</t>
  </si>
  <si>
    <t>5. Tabela dos Professores</t>
  </si>
  <si>
    <t>Oferta Complementar - Inglês (1.º e 2.º ano)</t>
  </si>
  <si>
    <t>Inglês (3.º e 4.º ano)</t>
  </si>
  <si>
    <t xml:space="preserve">6. Observações: No caso do quadro não contemplar todas as possibilidades previstas na organização do projeto, estas podem ser aditadas no campo das observações </t>
  </si>
  <si>
    <t>2. Identificação do projeto</t>
  </si>
  <si>
    <t xml:space="preserve">3.1. É  necessário preencher uma tabela por cada medida. Antes de preencher a tabela clique no ícone
e insira o n.º de medidas do projeto.
3.2.  Será solicitado o n.º de medidas do projeto
</t>
  </si>
  <si>
    <t>Indicar as disciplinas envolvidas na medida.</t>
  </si>
  <si>
    <t xml:space="preserve"> Coordenadores</t>
  </si>
  <si>
    <t>Proposta de Projeto aprovado em Conselho Escolar:</t>
  </si>
  <si>
    <t xml:space="preserve">Sim </t>
  </si>
  <si>
    <t>Não</t>
  </si>
  <si>
    <t>Data da aprovação em Conselho Escolar</t>
  </si>
  <si>
    <t xml:space="preserve">Regulamento interno </t>
  </si>
  <si>
    <t>Outros(s)</t>
  </si>
  <si>
    <t>A escola recorreu à constituição de equipas educativas?</t>
  </si>
  <si>
    <t>Se assinalou sim, explicite:</t>
  </si>
  <si>
    <t>A escola aprovou outras estruturas de gestão pedagógica?</t>
  </si>
  <si>
    <t>Se assinalou sim, descreva a equipa pedagógica:</t>
  </si>
  <si>
    <t>8. Indicar se a escola  aprovou outras estruturas de gestão pedagógica.</t>
  </si>
  <si>
    <t>8.1. Se assinalou sim, descreva  a sua constituição na caixa de texto.</t>
  </si>
  <si>
    <r>
      <t xml:space="preserve">3.       Caraterização de cada medida 
</t>
    </r>
    <r>
      <rPr>
        <sz val="11"/>
        <color theme="1"/>
        <rFont val="Calibri"/>
        <family val="2"/>
        <scheme val="minor"/>
      </rPr>
      <t>Nota: é necessário preencher uma tabela por medida. Antes de preencher a tabela clique no ícone
e insira o n.º de medidas do projeto.</t>
    </r>
  </si>
  <si>
    <t>EB 2/3 Dr. Alfredo Ferreira Nóbrega Júnior (Camacha)</t>
  </si>
  <si>
    <r>
      <t>*As escolas que ainda não conseguirem designar o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docente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devem indicar o máximo possível dos outros dados da respetiva situação na carreira. Logo que disponham dos dados completos devem reenviar a tabela devidamente preenchida à DRE.</t>
    </r>
  </si>
  <si>
    <t>* Nota: As escolas que, para desenvolvimento das componentes do currículo, aprovaram projetos interdisciplinares, devem registá-los no campo das observações (além de outros aspetos, devem indicar as disciplinas envolvidas, os docentes e outros profissionais de educação implicados bem como o n.º de tempos letivos previstos).</t>
  </si>
  <si>
    <t>Para a construção do projeto de Promoção do Sucesso Escolar, a escola recorreu às possibilidades previstas no n.º 4 do artigo 22.º da Portaria n.º 235/2021 de 10 de maio, para a criação de dinâmicas de trabalho pedagógico para planeamento e desenvolvimento  curricular?</t>
  </si>
  <si>
    <r>
      <t>Instrumentos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de planeamento curricular onde  as estruturas de gestão pedagógica se encontram regulamentadas:</t>
    </r>
  </si>
  <si>
    <t>Quais?</t>
  </si>
  <si>
    <t>3. Indique se a proposta foi aprovada em Conselho Escolar e insira a data da aprovação</t>
  </si>
  <si>
    <r>
      <t>4.6. Insira o nome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do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Professor</t>
    </r>
    <r>
      <rPr>
        <b/>
        <vertAlign val="superscript"/>
        <sz val="11"/>
        <color theme="1"/>
        <rFont val="Calibri"/>
        <family val="2"/>
        <scheme val="minor"/>
      </rPr>
      <t>(es)</t>
    </r>
    <r>
      <rPr>
        <b/>
        <sz val="11"/>
        <color theme="1"/>
        <rFont val="Calibri"/>
        <family val="2"/>
        <scheme val="minor"/>
      </rPr>
      <t xml:space="preserve">		</t>
    </r>
  </si>
  <si>
    <r>
      <t>4.7. Selecione o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Grupo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de Recrutamento</t>
    </r>
  </si>
  <si>
    <r>
      <t>5.2. Indique a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Turma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	</t>
    </r>
  </si>
  <si>
    <r>
      <t>5.6. Insira o nome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do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Professor</t>
    </r>
    <r>
      <rPr>
        <b/>
        <vertAlign val="superscript"/>
        <sz val="11"/>
        <color theme="1"/>
        <rFont val="Calibri"/>
        <family val="2"/>
        <scheme val="minor"/>
      </rPr>
      <t>(es)</t>
    </r>
    <r>
      <rPr>
        <b/>
        <sz val="11"/>
        <color theme="1"/>
        <rFont val="Calibri"/>
        <family val="2"/>
        <scheme val="minor"/>
      </rPr>
      <t xml:space="preserve">		</t>
    </r>
  </si>
  <si>
    <r>
      <t>5.7. Selecione o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Grupo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de Recrutamento</t>
    </r>
  </si>
  <si>
    <r>
      <t>4.2. Indique a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Turma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	</t>
    </r>
  </si>
  <si>
    <t>7.2. Indicar se a escola recorreu à constituição de equipas educativas</t>
  </si>
  <si>
    <t>7.3. Se assinalou sim, descreva a equipa pedagógica</t>
  </si>
  <si>
    <t>7.1. Se assinalou sim, indique a data da aprovação em Conselho Escolar</t>
  </si>
  <si>
    <t>8.2. Indique os instrumentos de planeamento curricular onde  as estruturas de gestão pedagógica se encontram regulamentadas</t>
  </si>
  <si>
    <t>7. Indicar se para a construção do projeto de Promoção do Sucesso Escolar a escola recorreu às possibilidades previstas no n.º 4 do artigo 22.º da Portaria n.º 235/2021 de 10 de maio, para a criação de dinâmicas de trabalho pedagógico para planeamento e desenvolvimento  curricular.</t>
  </si>
  <si>
    <r>
      <t>4.4. A matriz curricular segue o disposto no anexo I  (a que se refere o Artigo 22.º  do Decreto Legislativo Regional n.º 11/2020/M de 29 de julho). Selecione a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>Disciplina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>.  
Nota: As escolas que, para desenvolvimento das componentes do currículo, aprovaram projetos interdisciplinares, devem registá-los no campo das observações (além de outros aspetos, devem indicar as disciplinas envolvidas, o docentes e outros profissionais de educação implicados bem como o n.º de tempos letivos previstos).</t>
    </r>
  </si>
  <si>
    <t>5.4. A matriz curricular segue o disposto no anexo I  a que se refere o Artigo 22.º  do Decreto Legislativo Regional n.º 11/2020/M de 29 de julho.  Selecione a(s)Disciplina(s).  
Nota: As escolas que, para desenvolvimento das componentes do currículo, aprovaram projetos interdisciplinares, devem registá-los no campo das observações (além de outros aspetos, devem indicar as disciplinas envolvidas, o docentes e outros profissionais de educação implicados bem como o n.º de tempos letivos previstos).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</si>
</sst>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dd\-mm\-yyyy;@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Times New Roman"/>
      <family val="1"/>
    </font>
    <font>
      <b/>
      <sz val="7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Times New Roman"/>
      <family val="1"/>
    </font>
    <font>
      <i/>
      <sz val="12"/>
      <color theme="1"/>
      <name val="Calibri"/>
      <family val="2"/>
      <scheme val="minor"/>
    </font>
    <font>
      <sz val="11"/>
      <color rgb="FF000000"/>
      <name val="Times New Roman"/>
      <family val="1"/>
    </font>
    <font>
      <b/>
      <sz val="16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"/>
      <color theme="1"/>
      <name val="Calibri"/>
      <family val="2"/>
      <scheme val="minor"/>
    </font>
    <font>
      <b/>
      <sz val="9"/>
      <color indexed="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"/>
      <name val="Calibri"/>
      <family val="2"/>
    </font>
    <font>
      <b/>
      <vertAlign val="superscript"/>
      <sz val="12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8" tint="0.79998168889431442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u/>
      <sz val="14"/>
      <color theme="4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8"/>
      <color theme="0" tint="-0.499984740745262"/>
      <name val="Calibri"/>
      <family val="2"/>
      <scheme val="minor"/>
    </font>
    <font>
      <b/>
      <sz val="10"/>
      <color rgb="FFD6BBEB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vertAlign val="superscript"/>
      <sz val="11"/>
      <color theme="6" tint="0.79998168889431442"/>
      <name val="Calibri"/>
      <family val="2"/>
      <scheme val="minor"/>
    </font>
    <font>
      <b/>
      <sz val="22"/>
      <name val="Calibri"/>
      <family val="2"/>
      <scheme val="minor"/>
    </font>
    <font>
      <b/>
      <sz val="72"/>
      <color theme="0" tint="-4.9989318521683403E-2"/>
      <name val="Calibri"/>
      <family val="2"/>
      <scheme val="minor"/>
    </font>
    <font>
      <b/>
      <sz val="28"/>
      <color theme="0" tint="-4.9989318521683403E-2"/>
      <name val="Calibri"/>
      <family val="2"/>
      <scheme val="minor"/>
    </font>
    <font>
      <b/>
      <sz val="36"/>
      <color theme="0" tint="-4.9989318521683403E-2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72"/>
      <color theme="0"/>
      <name val="Calibri"/>
      <family val="2"/>
      <scheme val="minor"/>
    </font>
    <font>
      <b/>
      <sz val="14"/>
      <color theme="10"/>
      <name val="Calibri"/>
      <family val="2"/>
      <scheme val="minor"/>
    </font>
    <font>
      <sz val="11"/>
      <color rgb="FF00B050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8"/>
      <color theme="1" tint="0.34998626667073579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8"/>
        <bgColor indexed="64"/>
      </patternFill>
    </fill>
    <fill>
      <patternFill patternType="solid">
        <fgColor rgb="FFBF94E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F380F"/>
        <bgColor indexed="64"/>
      </patternFill>
    </fill>
    <fill>
      <patternFill patternType="solid">
        <fgColor rgb="FFD6BBEB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A62A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/>
        <bgColor theme="7"/>
      </patternFill>
    </fill>
  </fills>
  <borders count="84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8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 style="thin">
        <color theme="2" tint="-9.9978637043366805E-2"/>
      </right>
      <top style="medium">
        <color theme="2" tint="-0.499984740745262"/>
      </top>
      <bottom style="thin">
        <color theme="2" tint="-9.9978637043366805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medium">
        <color theme="0"/>
      </top>
      <bottom style="thin">
        <color theme="8" tint="0.59999389629810485"/>
      </bottom>
      <diagonal/>
    </border>
    <border>
      <left style="thin">
        <color theme="8" tint="0.59999389629810485"/>
      </left>
      <right style="medium">
        <color theme="0"/>
      </right>
      <top style="medium">
        <color theme="0"/>
      </top>
      <bottom style="thin">
        <color theme="8" tint="0.59999389629810485"/>
      </bottom>
      <diagonal/>
    </border>
    <border>
      <left style="thin">
        <color theme="8" tint="0.59999389629810485"/>
      </left>
      <right style="medium">
        <color theme="0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medium">
        <color theme="0"/>
      </bottom>
      <diagonal/>
    </border>
    <border>
      <left style="thin">
        <color theme="8" tint="0.59999389629810485"/>
      </left>
      <right style="medium">
        <color theme="0"/>
      </right>
      <top style="thin">
        <color theme="8" tint="0.59999389629810485"/>
      </top>
      <bottom style="medium">
        <color theme="0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/>
      <bottom style="thick">
        <color theme="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thin">
        <color theme="8"/>
      </right>
      <top/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8"/>
      </left>
      <right/>
      <top/>
      <bottom/>
      <diagonal/>
    </border>
    <border>
      <left/>
      <right/>
      <top style="thin">
        <color theme="8" tint="0.59999389629810485"/>
      </top>
      <bottom style="thin">
        <color theme="8" tint="0.59999389629810485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rgb="FFFA62A3"/>
      </left>
      <right style="thin">
        <color rgb="FFFA62A3"/>
      </right>
      <top style="thin">
        <color rgb="FFFA62A3"/>
      </top>
      <bottom style="thin">
        <color rgb="FFFA62A3"/>
      </bottom>
      <diagonal/>
    </border>
    <border>
      <left style="thin">
        <color rgb="FFFA62A3"/>
      </left>
      <right style="thin">
        <color theme="0"/>
      </right>
      <top style="thin">
        <color rgb="FFFA62A3"/>
      </top>
      <bottom/>
      <diagonal/>
    </border>
    <border>
      <left style="thin">
        <color theme="0"/>
      </left>
      <right/>
      <top style="thin">
        <color rgb="FFFA62A3"/>
      </top>
      <bottom/>
      <diagonal/>
    </border>
    <border>
      <left style="thin">
        <color rgb="FFFA62A3"/>
      </left>
      <right style="thin">
        <color theme="0"/>
      </right>
      <top/>
      <bottom/>
      <diagonal/>
    </border>
    <border>
      <left style="thin">
        <color rgb="FFFA62A3"/>
      </left>
      <right style="thin">
        <color theme="0"/>
      </right>
      <top/>
      <bottom style="thin">
        <color rgb="FFFA62A3"/>
      </bottom>
      <diagonal/>
    </border>
    <border>
      <left style="thin">
        <color theme="0"/>
      </left>
      <right/>
      <top/>
      <bottom style="thin">
        <color rgb="FFFA62A3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0"/>
      </left>
      <right style="thin">
        <color theme="0"/>
      </right>
      <top/>
      <bottom style="thin">
        <color theme="8" tint="0.39997558519241921"/>
      </bottom>
      <diagonal/>
    </border>
    <border>
      <left style="thin">
        <color rgb="FFFA62A3"/>
      </left>
      <right style="thin">
        <color rgb="FFFA62A3"/>
      </right>
      <top style="thin">
        <color rgb="FFFA62A3"/>
      </top>
      <bottom/>
      <diagonal/>
    </border>
    <border>
      <left style="thin">
        <color rgb="FFFA62A3"/>
      </left>
      <right style="thin">
        <color rgb="FFFA62A3"/>
      </right>
      <top/>
      <bottom/>
      <diagonal/>
    </border>
    <border>
      <left style="thin">
        <color rgb="FFFA62A3"/>
      </left>
      <right style="thin">
        <color rgb="FFFA62A3"/>
      </right>
      <top/>
      <bottom style="thin">
        <color rgb="FFFA62A3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theme="8"/>
      </left>
      <right/>
      <top style="medium">
        <color theme="0"/>
      </top>
      <bottom/>
      <diagonal/>
    </border>
    <border>
      <left/>
      <right style="thin">
        <color theme="8" tint="-0.249977111117893"/>
      </right>
      <top style="medium">
        <color theme="0"/>
      </top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theme="8"/>
      </right>
      <top style="medium">
        <color theme="0"/>
      </top>
      <bottom/>
      <diagonal/>
    </border>
    <border>
      <left style="thin">
        <color theme="0"/>
      </left>
      <right/>
      <top/>
      <bottom style="thin">
        <color theme="8" tint="0.39997558519241921"/>
      </bottom>
      <diagonal/>
    </border>
    <border>
      <left/>
      <right style="thin">
        <color theme="0"/>
      </right>
      <top/>
      <bottom style="thin">
        <color theme="8" tint="0.39997558519241921"/>
      </bottom>
      <diagonal/>
    </border>
    <border>
      <left/>
      <right style="thin">
        <color theme="7"/>
      </right>
      <top style="thin">
        <color theme="7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medium">
        <color theme="2" tint="-0.499984740745262"/>
      </top>
      <bottom style="thin">
        <color theme="2" tint="-9.9978637043366805E-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" fillId="0" borderId="0"/>
  </cellStyleXfs>
  <cellXfs count="371">
    <xf numFmtId="0" fontId="0" fillId="0" borderId="0" xfId="0"/>
    <xf numFmtId="0" fontId="0" fillId="3" borderId="0" xfId="0" applyFill="1" applyProtection="1"/>
    <xf numFmtId="0" fontId="0" fillId="0" borderId="0" xfId="0" applyProtection="1"/>
    <xf numFmtId="0" fontId="0" fillId="0" borderId="0" xfId="0" applyBorder="1" applyProtection="1"/>
    <xf numFmtId="0" fontId="11" fillId="0" borderId="0" xfId="0" applyFont="1" applyAlignment="1" applyProtection="1">
      <alignment vertical="center"/>
    </xf>
    <xf numFmtId="0" fontId="16" fillId="0" borderId="0" xfId="0" applyFont="1" applyAlignment="1" applyProtection="1">
      <alignment horizontal="left" vertical="center" indent="5"/>
    </xf>
    <xf numFmtId="0" fontId="0" fillId="0" borderId="21" xfId="0" applyBorder="1" applyProtection="1"/>
    <xf numFmtId="0" fontId="18" fillId="0" borderId="20" xfId="0" applyFont="1" applyBorder="1" applyAlignment="1" applyProtection="1">
      <alignment vertical="center" wrapText="1"/>
    </xf>
    <xf numFmtId="0" fontId="0" fillId="0" borderId="25" xfId="0" applyBorder="1" applyProtection="1"/>
    <xf numFmtId="0" fontId="0" fillId="0" borderId="0" xfId="0" applyBorder="1"/>
    <xf numFmtId="0" fontId="0" fillId="9" borderId="0" xfId="0" applyFill="1"/>
    <xf numFmtId="0" fontId="0" fillId="9" borderId="0" xfId="0" applyFill="1" applyBorder="1"/>
    <xf numFmtId="0" fontId="44" fillId="9" borderId="2" xfId="0" applyFont="1" applyFill="1" applyBorder="1"/>
    <xf numFmtId="0" fontId="44" fillId="9" borderId="3" xfId="0" applyFont="1" applyFill="1" applyBorder="1"/>
    <xf numFmtId="0" fontId="44" fillId="9" borderId="0" xfId="0" applyFont="1" applyFill="1" applyBorder="1"/>
    <xf numFmtId="0" fontId="0" fillId="11" borderId="0" xfId="0" applyFill="1" applyProtection="1"/>
    <xf numFmtId="0" fontId="4" fillId="11" borderId="0" xfId="0" applyFont="1" applyFill="1" applyProtection="1"/>
    <xf numFmtId="0" fontId="0" fillId="11" borderId="0" xfId="0" applyFill="1" applyAlignment="1" applyProtection="1">
      <alignment horizontal="left"/>
    </xf>
    <xf numFmtId="0" fontId="0" fillId="11" borderId="0" xfId="0" applyFill="1" applyBorder="1" applyProtection="1"/>
    <xf numFmtId="0" fontId="4" fillId="11" borderId="0" xfId="0" applyFont="1" applyFill="1" applyAlignment="1" applyProtection="1">
      <alignment horizontal="left" vertical="center"/>
    </xf>
    <xf numFmtId="0" fontId="4" fillId="11" borderId="0" xfId="0" applyFont="1" applyFill="1" applyAlignment="1" applyProtection="1">
      <alignment horizontal="left"/>
    </xf>
    <xf numFmtId="0" fontId="17" fillId="11" borderId="0" xfId="0" applyFont="1" applyFill="1" applyAlignment="1" applyProtection="1">
      <alignment horizontal="left" vertical="center" wrapText="1"/>
    </xf>
    <xf numFmtId="0" fontId="0" fillId="11" borderId="0" xfId="0" applyFill="1" applyAlignment="1" applyProtection="1">
      <alignment horizontal="center" vertical="center"/>
    </xf>
    <xf numFmtId="0" fontId="4" fillId="11" borderId="0" xfId="0" applyFont="1" applyFill="1" applyAlignment="1" applyProtection="1">
      <alignment horizontal="center"/>
    </xf>
    <xf numFmtId="0" fontId="24" fillId="11" borderId="0" xfId="0" applyFont="1" applyFill="1" applyAlignment="1" applyProtection="1">
      <alignment horizontal="center" vertical="center"/>
    </xf>
    <xf numFmtId="0" fontId="4" fillId="11" borderId="27" xfId="0" applyFont="1" applyFill="1" applyBorder="1" applyAlignment="1" applyProtection="1">
      <alignment horizontal="left" vertical="center"/>
    </xf>
    <xf numFmtId="0" fontId="24" fillId="11" borderId="27" xfId="0" applyFont="1" applyFill="1" applyBorder="1" applyAlignment="1" applyProtection="1">
      <alignment horizontal="center" vertical="center"/>
    </xf>
    <xf numFmtId="0" fontId="27" fillId="11" borderId="0" xfId="0" applyFont="1" applyFill="1" applyAlignment="1" applyProtection="1">
      <alignment horizontal="center" vertical="center"/>
    </xf>
    <xf numFmtId="0" fontId="8" fillId="11" borderId="0" xfId="0" applyFont="1" applyFill="1" applyProtection="1"/>
    <xf numFmtId="0" fontId="0" fillId="11" borderId="18" xfId="0" applyFill="1" applyBorder="1" applyProtection="1"/>
    <xf numFmtId="0" fontId="25" fillId="11" borderId="0" xfId="0" applyFont="1" applyFill="1" applyAlignment="1" applyProtection="1">
      <alignment horizontal="center"/>
    </xf>
    <xf numFmtId="0" fontId="28" fillId="11" borderId="0" xfId="0" applyFont="1" applyFill="1" applyAlignment="1" applyProtection="1">
      <alignment horizontal="center"/>
    </xf>
    <xf numFmtId="0" fontId="25" fillId="11" borderId="0" xfId="0" applyFont="1" applyFill="1" applyAlignment="1" applyProtection="1">
      <alignment horizontal="left"/>
    </xf>
    <xf numFmtId="0" fontId="4" fillId="11" borderId="0" xfId="0" applyFont="1" applyFill="1" applyAlignment="1" applyProtection="1">
      <alignment vertical="center"/>
    </xf>
    <xf numFmtId="14" fontId="0" fillId="11" borderId="0" xfId="0" applyNumberFormat="1" applyFill="1" applyProtection="1"/>
    <xf numFmtId="165" fontId="29" fillId="11" borderId="0" xfId="0" applyNumberFormat="1" applyFont="1" applyFill="1" applyAlignment="1" applyProtection="1">
      <alignment vertical="center"/>
    </xf>
    <xf numFmtId="0" fontId="4" fillId="11" borderId="0" xfId="0" applyFont="1" applyFill="1" applyAlignment="1" applyProtection="1">
      <alignment horizontal="left" vertical="center" wrapText="1"/>
    </xf>
    <xf numFmtId="0" fontId="26" fillId="11" borderId="0" xfId="0" applyFont="1" applyFill="1" applyAlignment="1" applyProtection="1">
      <alignment horizontal="center"/>
    </xf>
    <xf numFmtId="0" fontId="24" fillId="11" borderId="0" xfId="0" applyFont="1" applyFill="1" applyBorder="1" applyAlignment="1" applyProtection="1">
      <alignment horizontal="center" vertical="center"/>
    </xf>
    <xf numFmtId="0" fontId="26" fillId="11" borderId="0" xfId="0" applyFont="1" applyFill="1" applyBorder="1" applyAlignment="1" applyProtection="1">
      <alignment horizontal="center"/>
    </xf>
    <xf numFmtId="0" fontId="0" fillId="3" borderId="0" xfId="0" applyFill="1"/>
    <xf numFmtId="0" fontId="0" fillId="3" borderId="0" xfId="0" applyFill="1" applyBorder="1"/>
    <xf numFmtId="0" fontId="4" fillId="3" borderId="0" xfId="0" applyFont="1" applyFill="1"/>
    <xf numFmtId="0" fontId="4" fillId="3" borderId="0" xfId="0" applyFont="1" applyFill="1" applyAlignment="1" applyProtection="1">
      <alignment horizontal="left" vertical="center"/>
    </xf>
    <xf numFmtId="0" fontId="0" fillId="11" borderId="0" xfId="0" applyFill="1" applyAlignment="1" applyProtection="1">
      <alignment horizontal="center"/>
    </xf>
    <xf numFmtId="0" fontId="4" fillId="11" borderId="0" xfId="0" applyFont="1" applyFill="1" applyAlignment="1" applyProtection="1">
      <alignment horizontal="left" vertical="center"/>
    </xf>
    <xf numFmtId="0" fontId="0" fillId="11" borderId="0" xfId="0" applyFont="1" applyFill="1" applyAlignment="1" applyProtection="1">
      <alignment horizontal="left" vertical="center"/>
    </xf>
    <xf numFmtId="0" fontId="0" fillId="11" borderId="0" xfId="0" applyFont="1" applyFill="1" applyBorder="1" applyAlignment="1" applyProtection="1">
      <alignment horizontal="center" vertical="center" wrapText="1"/>
    </xf>
    <xf numFmtId="0" fontId="0" fillId="11" borderId="0" xfId="0" applyFill="1" applyBorder="1" applyAlignment="1" applyProtection="1">
      <alignment horizontal="center" vertical="top" wrapText="1"/>
      <protection locked="0"/>
    </xf>
    <xf numFmtId="0" fontId="0" fillId="11" borderId="0" xfId="0" applyFont="1" applyFill="1" applyBorder="1" applyAlignment="1" applyProtection="1">
      <alignment horizontal="center" vertical="center" wrapText="1"/>
    </xf>
    <xf numFmtId="0" fontId="0" fillId="11" borderId="0" xfId="0" applyFill="1" applyBorder="1" applyAlignment="1" applyProtection="1">
      <alignment horizontal="center" vertical="top" wrapText="1"/>
      <protection locked="0"/>
    </xf>
    <xf numFmtId="0" fontId="4" fillId="3" borderId="0" xfId="0" applyFont="1" applyFill="1" applyAlignment="1" applyProtection="1">
      <alignment horizontal="left" vertical="center"/>
    </xf>
    <xf numFmtId="0" fontId="4" fillId="11" borderId="0" xfId="0" applyFont="1" applyFill="1" applyAlignment="1" applyProtection="1">
      <alignment horizontal="left" vertical="center" wrapText="1"/>
    </xf>
    <xf numFmtId="0" fontId="4" fillId="11" borderId="0" xfId="0" applyFont="1" applyFill="1" applyAlignment="1" applyProtection="1">
      <alignment horizontal="left" vertical="center"/>
    </xf>
    <xf numFmtId="0" fontId="19" fillId="11" borderId="0" xfId="0" applyFont="1" applyFill="1" applyAlignment="1" applyProtection="1">
      <alignment vertical="center"/>
    </xf>
    <xf numFmtId="0" fontId="33" fillId="11" borderId="0" xfId="0" applyFont="1" applyFill="1" applyAlignment="1" applyProtection="1">
      <alignment vertical="center"/>
    </xf>
    <xf numFmtId="0" fontId="0" fillId="11" borderId="0" xfId="0" applyFill="1" applyAlignment="1" applyProtection="1">
      <alignment vertical="center"/>
    </xf>
    <xf numFmtId="0" fontId="18" fillId="0" borderId="24" xfId="0" applyFont="1" applyFill="1" applyBorder="1" applyAlignment="1" applyProtection="1">
      <alignment vertical="center" wrapText="1"/>
    </xf>
    <xf numFmtId="0" fontId="18" fillId="0" borderId="24" xfId="0" applyFont="1" applyBorder="1" applyAlignment="1" applyProtection="1">
      <alignment vertical="center" wrapText="1"/>
    </xf>
    <xf numFmtId="0" fontId="0" fillId="7" borderId="36" xfId="0" applyFill="1" applyBorder="1" applyProtection="1"/>
    <xf numFmtId="0" fontId="4" fillId="3" borderId="0" xfId="0" applyFont="1" applyFill="1" applyAlignment="1" applyProtection="1">
      <alignment horizontal="left" vertical="top" wrapText="1"/>
    </xf>
    <xf numFmtId="0" fontId="45" fillId="12" borderId="0" xfId="0" applyFont="1" applyFill="1"/>
    <xf numFmtId="0" fontId="45" fillId="4" borderId="0" xfId="0" applyFont="1" applyFill="1"/>
    <xf numFmtId="0" fontId="45" fillId="13" borderId="0" xfId="0" applyFont="1" applyFill="1"/>
    <xf numFmtId="0" fontId="0" fillId="0" borderId="0" xfId="0" applyNumberFormat="1"/>
    <xf numFmtId="0" fontId="46" fillId="9" borderId="0" xfId="0" applyFont="1" applyFill="1" applyBorder="1" applyAlignment="1">
      <alignment vertical="center"/>
    </xf>
    <xf numFmtId="0" fontId="46" fillId="9" borderId="3" xfId="0" applyFont="1" applyFill="1" applyBorder="1" applyAlignment="1">
      <alignment vertical="center"/>
    </xf>
    <xf numFmtId="0" fontId="4" fillId="11" borderId="0" xfId="0" applyFont="1" applyFill="1" applyAlignment="1" applyProtection="1">
      <alignment horizontal="left" vertical="center" wrapText="1"/>
    </xf>
    <xf numFmtId="0" fontId="0" fillId="0" borderId="0" xfId="0" applyFill="1" applyProtection="1"/>
    <xf numFmtId="0" fontId="0" fillId="0" borderId="1" xfId="0" applyFill="1" applyBorder="1" applyProtection="1"/>
    <xf numFmtId="0" fontId="0" fillId="0" borderId="3" xfId="0" applyFill="1" applyBorder="1" applyProtection="1"/>
    <xf numFmtId="0" fontId="0" fillId="0" borderId="4" xfId="0" applyFill="1" applyBorder="1" applyProtection="1"/>
    <xf numFmtId="0" fontId="0" fillId="0" borderId="13" xfId="0" applyFill="1" applyBorder="1" applyProtection="1"/>
    <xf numFmtId="0" fontId="0" fillId="0" borderId="6" xfId="0" applyFill="1" applyBorder="1" applyProtection="1"/>
    <xf numFmtId="0" fontId="19" fillId="0" borderId="0" xfId="0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0" fillId="0" borderId="0" xfId="0" applyFill="1" applyBorder="1" applyProtection="1"/>
    <xf numFmtId="0" fontId="38" fillId="11" borderId="12" xfId="0" applyFont="1" applyFill="1" applyBorder="1" applyAlignment="1" applyProtection="1"/>
    <xf numFmtId="0" fontId="37" fillId="11" borderId="0" xfId="0" applyFont="1" applyFill="1" applyAlignment="1" applyProtection="1">
      <alignment vertical="center" wrapText="1"/>
    </xf>
    <xf numFmtId="0" fontId="0" fillId="0" borderId="38" xfId="0" applyBorder="1" applyProtection="1"/>
    <xf numFmtId="0" fontId="0" fillId="0" borderId="39" xfId="0" applyBorder="1" applyProtection="1"/>
    <xf numFmtId="0" fontId="0" fillId="0" borderId="40" xfId="0" applyFill="1" applyBorder="1" applyProtection="1"/>
    <xf numFmtId="0" fontId="0" fillId="0" borderId="41" xfId="0" applyFill="1" applyBorder="1" applyProtection="1"/>
    <xf numFmtId="0" fontId="0" fillId="0" borderId="22" xfId="0" applyBorder="1" applyProtection="1"/>
    <xf numFmtId="0" fontId="19" fillId="0" borderId="0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54" fillId="11" borderId="0" xfId="0" applyFont="1" applyFill="1" applyProtection="1"/>
    <xf numFmtId="0" fontId="0" fillId="0" borderId="0" xfId="0" applyAlignment="1">
      <alignment wrapText="1"/>
    </xf>
    <xf numFmtId="0" fontId="2" fillId="2" borderId="0" xfId="0" applyFont="1" applyFill="1"/>
    <xf numFmtId="0" fontId="0" fillId="0" borderId="0" xfId="0" applyAlignment="1">
      <alignment horizontal="center"/>
    </xf>
    <xf numFmtId="0" fontId="3" fillId="0" borderId="0" xfId="0" applyNumberFormat="1" applyFont="1"/>
    <xf numFmtId="0" fontId="9" fillId="3" borderId="37" xfId="0" applyFont="1" applyFill="1" applyBorder="1" applyAlignment="1"/>
    <xf numFmtId="0" fontId="56" fillId="3" borderId="0" xfId="0" applyFont="1" applyFill="1" applyAlignment="1">
      <alignment horizontal="center" vertical="center"/>
    </xf>
    <xf numFmtId="0" fontId="9" fillId="0" borderId="0" xfId="0" applyFont="1"/>
    <xf numFmtId="0" fontId="52" fillId="10" borderId="0" xfId="0" applyFont="1" applyFill="1" applyAlignment="1">
      <alignment wrapText="1"/>
    </xf>
    <xf numFmtId="0" fontId="45" fillId="16" borderId="0" xfId="0" applyFont="1" applyFill="1" applyBorder="1"/>
    <xf numFmtId="0" fontId="0" fillId="16" borderId="0" xfId="0" applyFill="1"/>
    <xf numFmtId="0" fontId="51" fillId="3" borderId="0" xfId="0" applyFont="1" applyFill="1" applyBorder="1" applyAlignment="1">
      <alignment vertical="center"/>
    </xf>
    <xf numFmtId="0" fontId="0" fillId="11" borderId="0" xfId="0" applyFill="1"/>
    <xf numFmtId="0" fontId="56" fillId="3" borderId="0" xfId="0" applyFont="1" applyFill="1" applyAlignment="1">
      <alignment vertical="center"/>
    </xf>
    <xf numFmtId="0" fontId="24" fillId="11" borderId="0" xfId="0" applyFont="1" applyFill="1" applyAlignment="1" applyProtection="1">
      <alignment vertical="center"/>
    </xf>
    <xf numFmtId="0" fontId="4" fillId="11" borderId="0" xfId="0" applyFont="1" applyFill="1" applyAlignment="1" applyProtection="1">
      <alignment horizontal="left" vertical="center"/>
    </xf>
    <xf numFmtId="0" fontId="0" fillId="11" borderId="27" xfId="0" applyFill="1" applyBorder="1" applyProtection="1"/>
    <xf numFmtId="0" fontId="23" fillId="11" borderId="0" xfId="0" applyFont="1" applyFill="1" applyBorder="1" applyAlignment="1" applyProtection="1">
      <alignment horizontal="center" vertical="center"/>
    </xf>
    <xf numFmtId="0" fontId="4" fillId="11" borderId="0" xfId="0" applyFont="1" applyFill="1" applyAlignment="1" applyProtection="1"/>
    <xf numFmtId="0" fontId="0" fillId="0" borderId="47" xfId="0" applyBorder="1"/>
    <xf numFmtId="0" fontId="0" fillId="0" borderId="48" xfId="0" applyBorder="1"/>
    <xf numFmtId="0" fontId="57" fillId="13" borderId="0" xfId="0" applyFont="1" applyFill="1" applyAlignment="1"/>
    <xf numFmtId="0" fontId="4" fillId="11" borderId="0" xfId="0" applyFont="1" applyFill="1" applyBorder="1" applyAlignment="1" applyProtection="1">
      <alignment horizontal="center"/>
      <protection locked="0"/>
    </xf>
    <xf numFmtId="0" fontId="4" fillId="11" borderId="28" xfId="0" applyFont="1" applyFill="1" applyBorder="1" applyAlignment="1" applyProtection="1">
      <alignment horizontal="center"/>
      <protection locked="0"/>
    </xf>
    <xf numFmtId="0" fontId="4" fillId="11" borderId="0" xfId="0" applyFont="1" applyFill="1" applyAlignment="1" applyProtection="1">
      <alignment horizontal="left" vertical="center" wrapText="1"/>
    </xf>
    <xf numFmtId="0" fontId="0" fillId="11" borderId="0" xfId="0" applyFill="1" applyAlignment="1" applyProtection="1">
      <alignment horizontal="center" vertical="center"/>
    </xf>
    <xf numFmtId="0" fontId="19" fillId="11" borderId="0" xfId="0" applyFont="1" applyFill="1" applyAlignment="1" applyProtection="1">
      <alignment horizontal="center" vertical="center"/>
    </xf>
    <xf numFmtId="0" fontId="9" fillId="3" borderId="50" xfId="0" applyFont="1" applyFill="1" applyBorder="1" applyAlignment="1"/>
    <xf numFmtId="0" fontId="0" fillId="11" borderId="0" xfId="0" applyFill="1" applyBorder="1"/>
    <xf numFmtId="0" fontId="0" fillId="0" borderId="22" xfId="0" applyBorder="1" applyAlignment="1" applyProtection="1">
      <alignment horizontal="left"/>
    </xf>
    <xf numFmtId="0" fontId="0" fillId="0" borderId="26" xfId="0" applyFont="1" applyBorder="1" applyAlignment="1" applyProtection="1">
      <alignment horizontal="center"/>
      <protection locked="0"/>
    </xf>
    <xf numFmtId="0" fontId="34" fillId="3" borderId="26" xfId="0" applyFont="1" applyFill="1" applyBorder="1" applyAlignment="1" applyProtection="1">
      <alignment vertical="center" wrapText="1"/>
      <protection locked="0"/>
    </xf>
    <xf numFmtId="0" fontId="34" fillId="3" borderId="26" xfId="0" applyFont="1" applyFill="1" applyBorder="1" applyAlignment="1" applyProtection="1">
      <alignment horizontal="left" vertical="center" wrapText="1"/>
      <protection locked="0"/>
    </xf>
    <xf numFmtId="0" fontId="32" fillId="3" borderId="26" xfId="0" applyFont="1" applyFill="1" applyBorder="1" applyAlignment="1" applyProtection="1">
      <alignment horizontal="center" vertical="center" wrapText="1"/>
      <protection locked="0"/>
    </xf>
    <xf numFmtId="0" fontId="34" fillId="0" borderId="26" xfId="0" applyFont="1" applyBorder="1" applyAlignment="1" applyProtection="1">
      <alignment horizontal="center" vertical="center" wrapText="1"/>
      <protection locked="0"/>
    </xf>
    <xf numFmtId="0" fontId="34" fillId="5" borderId="26" xfId="0" applyFont="1" applyFill="1" applyBorder="1" applyAlignment="1" applyProtection="1">
      <alignment vertical="center" wrapText="1"/>
      <protection locked="0"/>
    </xf>
    <xf numFmtId="0" fontId="34" fillId="5" borderId="26" xfId="0" applyFont="1" applyFill="1" applyBorder="1" applyAlignment="1" applyProtection="1">
      <alignment horizontal="left" vertical="center" wrapText="1"/>
      <protection locked="0"/>
    </xf>
    <xf numFmtId="0" fontId="34" fillId="5" borderId="26" xfId="0" applyFont="1" applyFill="1" applyBorder="1" applyAlignment="1" applyProtection="1">
      <alignment horizontal="center" vertical="center" wrapText="1"/>
      <protection locked="0"/>
    </xf>
    <xf numFmtId="0" fontId="35" fillId="5" borderId="26" xfId="0" applyFont="1" applyFill="1" applyBorder="1" applyAlignment="1" applyProtection="1">
      <alignment horizontal="center" vertical="center" wrapText="1"/>
      <protection locked="0"/>
    </xf>
    <xf numFmtId="0" fontId="36" fillId="3" borderId="26" xfId="0" applyFont="1" applyFill="1" applyBorder="1" applyAlignment="1" applyProtection="1">
      <alignment horizontal="left" vertical="center" wrapText="1"/>
      <protection locked="0"/>
    </xf>
    <xf numFmtId="0" fontId="9" fillId="5" borderId="26" xfId="0" applyFont="1" applyFill="1" applyBorder="1" applyAlignment="1" applyProtection="1">
      <alignment horizontal="center" vertical="center" wrapText="1"/>
      <protection locked="0"/>
    </xf>
    <xf numFmtId="0" fontId="0" fillId="0" borderId="23" xfId="0" applyBorder="1" applyProtection="1"/>
    <xf numFmtId="0" fontId="0" fillId="0" borderId="54" xfId="0" applyBorder="1" applyAlignment="1" applyProtection="1">
      <alignment horizontal="right"/>
    </xf>
    <xf numFmtId="0" fontId="0" fillId="0" borderId="55" xfId="0" applyBorder="1" applyAlignment="1" applyProtection="1">
      <alignment horizontal="left"/>
    </xf>
    <xf numFmtId="0" fontId="0" fillId="0" borderId="56" xfId="0" applyBorder="1" applyProtection="1"/>
    <xf numFmtId="0" fontId="9" fillId="0" borderId="0" xfId="0" applyNumberFormat="1" applyFont="1"/>
    <xf numFmtId="0" fontId="0" fillId="18" borderId="0" xfId="0" applyFill="1" applyProtection="1"/>
    <xf numFmtId="0" fontId="0" fillId="18" borderId="1" xfId="0" applyFill="1" applyBorder="1" applyProtection="1"/>
    <xf numFmtId="0" fontId="0" fillId="18" borderId="0" xfId="0" applyFont="1" applyFill="1" applyProtection="1"/>
    <xf numFmtId="0" fontId="7" fillId="19" borderId="3" xfId="2" applyFont="1" applyFill="1" applyBorder="1" applyAlignment="1" applyProtection="1">
      <alignment vertical="center"/>
      <protection locked="0"/>
    </xf>
    <xf numFmtId="0" fontId="7" fillId="19" borderId="1" xfId="2" applyFont="1" applyFill="1" applyBorder="1" applyAlignment="1" applyProtection="1">
      <alignment vertical="center"/>
      <protection locked="0"/>
    </xf>
    <xf numFmtId="0" fontId="0" fillId="18" borderId="0" xfId="0" applyFill="1" applyBorder="1" applyProtection="1"/>
    <xf numFmtId="0" fontId="3" fillId="0" borderId="24" xfId="3" applyFont="1" applyBorder="1" applyAlignment="1">
      <alignment horizontal="center"/>
    </xf>
    <xf numFmtId="0" fontId="37" fillId="0" borderId="26" xfId="0" applyFont="1" applyBorder="1" applyAlignment="1" applyProtection="1">
      <alignment horizontal="center" wrapText="1"/>
      <protection locked="0"/>
    </xf>
    <xf numFmtId="0" fontId="15" fillId="0" borderId="58" xfId="0" applyFont="1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horizontal="center" vertical="center" wrapText="1"/>
      <protection locked="0"/>
    </xf>
    <xf numFmtId="0" fontId="15" fillId="0" borderId="58" xfId="0" applyFont="1" applyBorder="1" applyAlignment="1" applyProtection="1">
      <alignment horizontal="center" vertical="center" wrapText="1"/>
      <protection locked="0"/>
    </xf>
    <xf numFmtId="0" fontId="37" fillId="0" borderId="58" xfId="0" applyFont="1" applyBorder="1" applyAlignment="1" applyProtection="1">
      <alignment horizontal="center" vertical="center" wrapText="1"/>
      <protection locked="0"/>
    </xf>
    <xf numFmtId="0" fontId="41" fillId="0" borderId="58" xfId="0" applyFont="1" applyBorder="1" applyAlignment="1" applyProtection="1">
      <alignment horizontal="center" vertical="center" wrapText="1"/>
      <protection locked="0"/>
    </xf>
    <xf numFmtId="0" fontId="33" fillId="0" borderId="58" xfId="0" applyFont="1" applyBorder="1" applyAlignment="1" applyProtection="1">
      <alignment vertical="center" wrapText="1"/>
      <protection locked="0"/>
    </xf>
    <xf numFmtId="0" fontId="8" fillId="0" borderId="58" xfId="0" applyFont="1" applyBorder="1" applyAlignment="1" applyProtection="1">
      <alignment horizontal="center" vertical="center" wrapText="1"/>
      <protection locked="0"/>
    </xf>
    <xf numFmtId="0" fontId="15" fillId="14" borderId="58" xfId="0" applyFont="1" applyFill="1" applyBorder="1" applyAlignment="1" applyProtection="1">
      <alignment horizontal="left" vertical="center" wrapText="1"/>
      <protection locked="0"/>
    </xf>
    <xf numFmtId="0" fontId="0" fillId="14" borderId="58" xfId="0" applyFill="1" applyBorder="1" applyAlignment="1" applyProtection="1">
      <alignment horizontal="center" vertical="center" wrapText="1"/>
      <protection locked="0"/>
    </xf>
    <xf numFmtId="0" fontId="15" fillId="14" borderId="58" xfId="0" applyFont="1" applyFill="1" applyBorder="1" applyAlignment="1" applyProtection="1">
      <alignment horizontal="center" vertical="center" wrapText="1"/>
      <protection locked="0"/>
    </xf>
    <xf numFmtId="0" fontId="37" fillId="14" borderId="58" xfId="0" applyFont="1" applyFill="1" applyBorder="1" applyAlignment="1" applyProtection="1">
      <alignment horizontal="center" vertical="center" wrapText="1"/>
      <protection locked="0"/>
    </xf>
    <xf numFmtId="0" fontId="53" fillId="14" borderId="58" xfId="0" applyFont="1" applyFill="1" applyBorder="1" applyAlignment="1" applyProtection="1">
      <alignment horizontal="center" vertical="center" wrapText="1"/>
      <protection locked="0"/>
    </xf>
    <xf numFmtId="0" fontId="33" fillId="14" borderId="58" xfId="0" applyFont="1" applyFill="1" applyBorder="1" applyAlignment="1" applyProtection="1">
      <alignment vertical="center" wrapText="1"/>
      <protection locked="0"/>
    </xf>
    <xf numFmtId="0" fontId="8" fillId="14" borderId="58" xfId="0" applyFont="1" applyFill="1" applyBorder="1" applyAlignment="1" applyProtection="1">
      <alignment horizontal="center" vertical="center" wrapText="1"/>
      <protection locked="0"/>
    </xf>
    <xf numFmtId="0" fontId="38" fillId="11" borderId="0" xfId="0" applyFont="1" applyFill="1" applyBorder="1" applyAlignment="1" applyProtection="1">
      <alignment vertical="center"/>
    </xf>
    <xf numFmtId="0" fontId="7" fillId="19" borderId="3" xfId="2" applyFont="1" applyFill="1" applyBorder="1" applyAlignment="1" applyProtection="1">
      <alignment horizontal="center" vertical="center"/>
      <protection locked="0"/>
    </xf>
    <xf numFmtId="0" fontId="7" fillId="19" borderId="1" xfId="2" applyFont="1" applyFill="1" applyBorder="1" applyAlignment="1" applyProtection="1">
      <alignment horizontal="center" vertical="center"/>
      <protection locked="0"/>
    </xf>
    <xf numFmtId="0" fontId="4" fillId="11" borderId="0" xfId="0" applyFont="1" applyFill="1" applyAlignment="1" applyProtection="1">
      <alignment horizontal="left" vertical="center" wrapText="1"/>
    </xf>
    <xf numFmtId="0" fontId="0" fillId="11" borderId="0" xfId="0" applyFill="1" applyAlignment="1" applyProtection="1">
      <alignment horizontal="center" vertical="center"/>
    </xf>
    <xf numFmtId="0" fontId="4" fillId="3" borderId="0" xfId="0" applyFont="1" applyFill="1" applyAlignment="1" applyProtection="1">
      <alignment horizontal="left" vertical="center"/>
    </xf>
    <xf numFmtId="0" fontId="50" fillId="19" borderId="3" xfId="0" applyFont="1" applyFill="1" applyBorder="1" applyAlignment="1" applyProtection="1">
      <alignment horizontal="center" vertical="center"/>
    </xf>
    <xf numFmtId="0" fontId="50" fillId="19" borderId="1" xfId="0" applyFont="1" applyFill="1" applyBorder="1" applyAlignment="1" applyProtection="1">
      <alignment horizontal="center" vertical="center"/>
    </xf>
    <xf numFmtId="0" fontId="56" fillId="3" borderId="0" xfId="0" applyFont="1" applyFill="1" applyAlignment="1">
      <alignment horizontal="center"/>
    </xf>
    <xf numFmtId="0" fontId="1" fillId="0" borderId="17" xfId="3" applyBorder="1" applyAlignment="1"/>
    <xf numFmtId="0" fontId="1" fillId="5" borderId="0" xfId="3" applyFill="1" applyAlignment="1" applyProtection="1">
      <alignment horizontal="left"/>
    </xf>
    <xf numFmtId="0" fontId="63" fillId="18" borderId="0" xfId="0" applyFont="1" applyFill="1" applyAlignment="1" applyProtection="1"/>
    <xf numFmtId="0" fontId="63" fillId="18" borderId="1" xfId="0" applyFont="1" applyFill="1" applyBorder="1" applyAlignment="1" applyProtection="1"/>
    <xf numFmtId="14" fontId="0" fillId="11" borderId="0" xfId="0" applyNumberFormat="1" applyFill="1" applyBorder="1" applyProtection="1"/>
    <xf numFmtId="0" fontId="38" fillId="11" borderId="0" xfId="0" applyFont="1" applyFill="1" applyBorder="1" applyAlignment="1" applyProtection="1"/>
    <xf numFmtId="0" fontId="9" fillId="3" borderId="0" xfId="0" applyFont="1" applyFill="1" applyBorder="1" applyAlignment="1"/>
    <xf numFmtId="0" fontId="56" fillId="3" borderId="65" xfId="0" applyFont="1" applyFill="1" applyBorder="1" applyAlignment="1">
      <alignment vertical="center"/>
    </xf>
    <xf numFmtId="0" fontId="56" fillId="3" borderId="0" xfId="0" applyFont="1" applyFill="1" applyBorder="1" applyAlignment="1">
      <alignment vertical="center"/>
    </xf>
    <xf numFmtId="0" fontId="56" fillId="3" borderId="72" xfId="0" applyFont="1" applyFill="1" applyBorder="1" applyAlignment="1">
      <alignment vertical="center"/>
    </xf>
    <xf numFmtId="0" fontId="0" fillId="11" borderId="0" xfId="0" applyFill="1" applyAlignment="1"/>
    <xf numFmtId="0" fontId="64" fillId="10" borderId="0" xfId="0" applyFont="1" applyFill="1" applyAlignment="1">
      <alignment wrapText="1"/>
    </xf>
    <xf numFmtId="0" fontId="34" fillId="3" borderId="26" xfId="0" applyFont="1" applyFill="1" applyBorder="1" applyAlignment="1" applyProtection="1">
      <alignment horizontal="center" vertical="center" wrapText="1"/>
      <protection locked="0"/>
    </xf>
    <xf numFmtId="0" fontId="0" fillId="9" borderId="0" xfId="0" applyFill="1" applyAlignment="1"/>
    <xf numFmtId="0" fontId="2" fillId="6" borderId="82" xfId="0" applyFont="1" applyFill="1" applyBorder="1"/>
    <xf numFmtId="0" fontId="2" fillId="24" borderId="81" xfId="0" applyFont="1" applyFill="1" applyBorder="1" applyAlignment="1">
      <alignment wrapText="1"/>
    </xf>
    <xf numFmtId="0" fontId="4" fillId="11" borderId="0" xfId="0" applyFont="1" applyFill="1" applyAlignment="1" applyProtection="1">
      <alignment vertical="center" wrapText="1"/>
    </xf>
    <xf numFmtId="0" fontId="4" fillId="11" borderId="0" xfId="0" applyFont="1" applyFill="1" applyBorder="1" applyProtection="1"/>
    <xf numFmtId="0" fontId="40" fillId="11" borderId="0" xfId="0" applyFont="1" applyFill="1" applyBorder="1" applyProtection="1"/>
    <xf numFmtId="0" fontId="0" fillId="11" borderId="0" xfId="0" applyFill="1" applyAlignment="1" applyProtection="1">
      <alignment wrapText="1"/>
    </xf>
    <xf numFmtId="0" fontId="0" fillId="3" borderId="0" xfId="0" applyFont="1" applyFill="1"/>
    <xf numFmtId="0" fontId="0" fillId="3" borderId="0" xfId="0" applyFont="1" applyFill="1" applyBorder="1"/>
    <xf numFmtId="0" fontId="4" fillId="11" borderId="0" xfId="0" applyFont="1" applyFill="1" applyBorder="1" applyAlignment="1" applyProtection="1">
      <alignment horizontal="center"/>
    </xf>
    <xf numFmtId="0" fontId="0" fillId="0" borderId="19" xfId="0" applyFont="1" applyBorder="1" applyAlignment="1" applyProtection="1">
      <alignment horizontal="left" vertical="top"/>
      <protection locked="0"/>
    </xf>
    <xf numFmtId="0" fontId="4" fillId="3" borderId="0" xfId="0" applyFont="1" applyFill="1" applyAlignment="1">
      <alignment horizontal="left" wrapText="1"/>
    </xf>
    <xf numFmtId="0" fontId="4" fillId="3" borderId="0" xfId="0" applyFont="1" applyFill="1" applyBorder="1"/>
    <xf numFmtId="0" fontId="4" fillId="3" borderId="0" xfId="0" applyFont="1" applyFill="1" applyAlignment="1"/>
    <xf numFmtId="0" fontId="4" fillId="9" borderId="0" xfId="0" applyFont="1" applyFill="1"/>
    <xf numFmtId="0" fontId="4" fillId="0" borderId="0" xfId="0" applyFont="1"/>
    <xf numFmtId="0" fontId="7" fillId="19" borderId="3" xfId="2" applyFont="1" applyFill="1" applyBorder="1" applyAlignment="1" applyProtection="1">
      <alignment horizontal="center" vertical="center"/>
      <protection locked="0"/>
    </xf>
    <xf numFmtId="0" fontId="7" fillId="19" borderId="1" xfId="2" applyFont="1" applyFill="1" applyBorder="1" applyAlignment="1" applyProtection="1">
      <alignment horizontal="center" vertical="center"/>
      <protection locked="0"/>
    </xf>
    <xf numFmtId="0" fontId="50" fillId="20" borderId="2" xfId="0" applyFont="1" applyFill="1" applyBorder="1" applyAlignment="1" applyProtection="1">
      <alignment horizontal="center" vertical="center"/>
      <protection locked="0"/>
    </xf>
    <xf numFmtId="0" fontId="50" fillId="20" borderId="3" xfId="0" applyFont="1" applyFill="1" applyBorder="1" applyAlignment="1" applyProtection="1">
      <alignment horizontal="center" vertical="center"/>
      <protection locked="0"/>
    </xf>
    <xf numFmtId="0" fontId="50" fillId="20" borderId="5" xfId="0" applyFont="1" applyFill="1" applyBorder="1" applyAlignment="1" applyProtection="1">
      <alignment horizontal="center" vertical="center"/>
      <protection locked="0"/>
    </xf>
    <xf numFmtId="0" fontId="50" fillId="20" borderId="1" xfId="0" applyFont="1" applyFill="1" applyBorder="1" applyAlignment="1" applyProtection="1">
      <alignment horizontal="center" vertical="center"/>
      <protection locked="0"/>
    </xf>
    <xf numFmtId="0" fontId="0" fillId="11" borderId="0" xfId="0" applyFont="1" applyFill="1" applyBorder="1" applyAlignment="1" applyProtection="1">
      <alignment horizontal="center" vertical="center" wrapText="1"/>
    </xf>
    <xf numFmtId="0" fontId="0" fillId="11" borderId="0" xfId="0" applyFill="1" applyBorder="1" applyAlignment="1" applyProtection="1">
      <alignment horizontal="center" vertical="top" wrapText="1"/>
      <protection locked="0"/>
    </xf>
    <xf numFmtId="164" fontId="0" fillId="21" borderId="57" xfId="1" applyNumberFormat="1" applyFont="1" applyFill="1" applyBorder="1" applyAlignment="1" applyProtection="1">
      <alignment horizontal="center"/>
      <protection locked="0"/>
    </xf>
    <xf numFmtId="164" fontId="0" fillId="0" borderId="57" xfId="1" applyNumberFormat="1" applyFont="1" applyBorder="1" applyAlignment="1" applyProtection="1">
      <alignment horizontal="center"/>
      <protection locked="0"/>
    </xf>
    <xf numFmtId="0" fontId="15" fillId="3" borderId="57" xfId="0" applyNumberFormat="1" applyFont="1" applyFill="1" applyBorder="1" applyAlignment="1" applyProtection="1">
      <alignment horizontal="center" vertical="center" wrapText="1"/>
      <protection locked="0"/>
    </xf>
    <xf numFmtId="164" fontId="0" fillId="3" borderId="57" xfId="1" applyNumberFormat="1" applyFont="1" applyFill="1" applyBorder="1" applyAlignment="1" applyProtection="1">
      <alignment horizontal="center"/>
      <protection locked="0"/>
    </xf>
    <xf numFmtId="0" fontId="15" fillId="21" borderId="5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57" xfId="0" applyNumberFormat="1" applyFont="1" applyBorder="1" applyAlignment="1" applyProtection="1">
      <alignment horizontal="center" vertical="center" wrapText="1"/>
      <protection locked="0"/>
    </xf>
    <xf numFmtId="0" fontId="0" fillId="21" borderId="57" xfId="1" applyNumberFormat="1" applyFont="1" applyFill="1" applyBorder="1" applyAlignment="1" applyProtection="1">
      <alignment horizontal="center"/>
      <protection locked="0"/>
    </xf>
    <xf numFmtId="164" fontId="9" fillId="21" borderId="57" xfId="1" applyNumberFormat="1" applyFont="1" applyFill="1" applyBorder="1" applyAlignment="1" applyProtection="1">
      <alignment horizontal="center"/>
      <protection locked="0"/>
    </xf>
    <xf numFmtId="0" fontId="5" fillId="18" borderId="29" xfId="0" applyFont="1" applyFill="1" applyBorder="1" applyAlignment="1" applyProtection="1">
      <alignment horizontal="center" vertical="center" wrapText="1"/>
    </xf>
    <xf numFmtId="0" fontId="5" fillId="18" borderId="49" xfId="0" applyFont="1" applyFill="1" applyBorder="1" applyAlignment="1" applyProtection="1">
      <alignment horizontal="center" vertical="center" wrapText="1"/>
    </xf>
    <xf numFmtId="0" fontId="5" fillId="18" borderId="49" xfId="0" applyFont="1" applyFill="1" applyBorder="1" applyAlignment="1" applyProtection="1">
      <alignment horizontal="center"/>
    </xf>
    <xf numFmtId="0" fontId="24" fillId="3" borderId="42" xfId="0" applyFont="1" applyFill="1" applyBorder="1" applyAlignment="1" applyProtection="1">
      <alignment horizontal="left" vertical="center" indent="1"/>
      <protection locked="0"/>
    </xf>
    <xf numFmtId="0" fontId="24" fillId="3" borderId="43" xfId="0" applyFont="1" applyFill="1" applyBorder="1" applyAlignment="1" applyProtection="1">
      <alignment horizontal="left" vertical="center" indent="1"/>
      <protection locked="0"/>
    </xf>
    <xf numFmtId="0" fontId="24" fillId="3" borderId="44" xfId="0" applyFont="1" applyFill="1" applyBorder="1" applyAlignment="1" applyProtection="1">
      <alignment horizontal="left" vertical="center" indent="1"/>
      <protection locked="0"/>
    </xf>
    <xf numFmtId="0" fontId="4" fillId="11" borderId="0" xfId="0" applyFont="1" applyFill="1" applyBorder="1" applyAlignment="1" applyProtection="1">
      <alignment horizontal="center"/>
    </xf>
    <xf numFmtId="0" fontId="7" fillId="19" borderId="2" xfId="2" applyFont="1" applyFill="1" applyBorder="1" applyAlignment="1" applyProtection="1">
      <alignment horizontal="center" vertical="center"/>
      <protection locked="0"/>
    </xf>
    <xf numFmtId="0" fontId="7" fillId="19" borderId="5" xfId="2" applyFont="1" applyFill="1" applyBorder="1" applyAlignment="1" applyProtection="1">
      <alignment horizontal="center" vertical="center"/>
      <protection locked="0"/>
    </xf>
    <xf numFmtId="0" fontId="10" fillId="11" borderId="0" xfId="0" applyFont="1" applyFill="1" applyAlignment="1" applyProtection="1">
      <alignment horizontal="center" vertical="center"/>
    </xf>
    <xf numFmtId="0" fontId="0" fillId="11" borderId="0" xfId="0" applyFill="1" applyAlignment="1" applyProtection="1">
      <alignment horizontal="center"/>
    </xf>
    <xf numFmtId="0" fontId="4" fillId="11" borderId="0" xfId="0" applyFont="1" applyFill="1" applyAlignment="1" applyProtection="1">
      <alignment horizontal="left" vertical="center"/>
    </xf>
    <xf numFmtId="164" fontId="9" fillId="0" borderId="57" xfId="1" applyNumberFormat="1" applyFont="1" applyBorder="1" applyAlignment="1" applyProtection="1">
      <alignment horizontal="center"/>
      <protection locked="0"/>
    </xf>
    <xf numFmtId="0" fontId="2" fillId="18" borderId="29" xfId="0" applyFont="1" applyFill="1" applyBorder="1" applyAlignment="1" applyProtection="1">
      <alignment horizontal="center" wrapText="1"/>
    </xf>
    <xf numFmtId="0" fontId="62" fillId="20" borderId="3" xfId="2" applyFont="1" applyFill="1" applyBorder="1" applyAlignment="1" applyProtection="1">
      <alignment horizontal="center" vertical="center"/>
      <protection locked="0"/>
    </xf>
    <xf numFmtId="0" fontId="62" fillId="20" borderId="1" xfId="2" applyFont="1" applyFill="1" applyBorder="1" applyAlignment="1" applyProtection="1">
      <alignment horizontal="center" vertical="center"/>
      <protection locked="0"/>
    </xf>
    <xf numFmtId="0" fontId="7" fillId="19" borderId="4" xfId="2" applyFont="1" applyFill="1" applyBorder="1" applyAlignment="1" applyProtection="1">
      <alignment horizontal="center" vertical="center"/>
      <protection locked="0"/>
    </xf>
    <xf numFmtId="0" fontId="7" fillId="19" borderId="6" xfId="2" applyFont="1" applyFill="1" applyBorder="1" applyAlignment="1" applyProtection="1">
      <alignment horizontal="center" vertical="center"/>
      <protection locked="0"/>
    </xf>
    <xf numFmtId="0" fontId="0" fillId="21" borderId="57" xfId="0" applyFont="1" applyFill="1" applyBorder="1" applyAlignment="1" applyProtection="1">
      <alignment horizontal="left" vertical="center" wrapText="1"/>
    </xf>
    <xf numFmtId="0" fontId="0" fillId="21" borderId="57" xfId="0" applyFill="1" applyBorder="1" applyAlignment="1" applyProtection="1">
      <alignment horizontal="left" vertical="top" wrapText="1"/>
      <protection locked="0"/>
    </xf>
    <xf numFmtId="0" fontId="0" fillId="3" borderId="57" xfId="0" applyFont="1" applyFill="1" applyBorder="1" applyAlignment="1" applyProtection="1">
      <alignment horizontal="left" vertical="center" wrapText="1"/>
    </xf>
    <xf numFmtId="0" fontId="0" fillId="3" borderId="57" xfId="0" applyFill="1" applyBorder="1" applyAlignment="1" applyProtection="1">
      <alignment horizontal="left" vertical="top" wrapText="1"/>
      <protection locked="0"/>
    </xf>
    <xf numFmtId="0" fontId="4" fillId="11" borderId="0" xfId="0" applyFont="1" applyFill="1" applyAlignment="1" applyProtection="1">
      <alignment horizontal="left" vertical="center" wrapText="1"/>
    </xf>
    <xf numFmtId="0" fontId="0" fillId="11" borderId="0" xfId="0" applyFont="1" applyFill="1" applyAlignment="1" applyProtection="1">
      <alignment horizontal="left" vertical="center"/>
    </xf>
    <xf numFmtId="0" fontId="0" fillId="3" borderId="0" xfId="0" applyFont="1" applyFill="1" applyAlignment="1" applyProtection="1">
      <alignment horizontal="left" vertical="top" wrapText="1"/>
    </xf>
    <xf numFmtId="0" fontId="0" fillId="3" borderId="57" xfId="1" applyNumberFormat="1" applyFont="1" applyFill="1" applyBorder="1" applyAlignment="1" applyProtection="1">
      <alignment horizontal="center"/>
      <protection locked="0"/>
    </xf>
    <xf numFmtId="0" fontId="0" fillId="3" borderId="57" xfId="0" applyFill="1" applyBorder="1" applyAlignment="1" applyProtection="1">
      <alignment horizontal="center" vertical="top" wrapText="1"/>
      <protection locked="0"/>
    </xf>
    <xf numFmtId="0" fontId="0" fillId="3" borderId="57" xfId="0" applyFont="1" applyFill="1" applyBorder="1" applyAlignment="1" applyProtection="1">
      <alignment horizontal="center" vertical="center" wrapText="1"/>
    </xf>
    <xf numFmtId="0" fontId="2" fillId="18" borderId="65" xfId="0" applyFont="1" applyFill="1" applyBorder="1" applyAlignment="1" applyProtection="1">
      <alignment horizontal="center" wrapText="1"/>
    </xf>
    <xf numFmtId="0" fontId="2" fillId="18" borderId="0" xfId="0" applyFont="1" applyFill="1" applyBorder="1" applyAlignment="1" applyProtection="1">
      <alignment horizontal="center" wrapText="1"/>
    </xf>
    <xf numFmtId="0" fontId="13" fillId="2" borderId="7" xfId="0" applyFont="1" applyFill="1" applyBorder="1" applyAlignment="1" applyProtection="1">
      <alignment horizontal="center" vertical="center" wrapText="1"/>
    </xf>
    <xf numFmtId="0" fontId="13" fillId="2" borderId="8" xfId="0" applyFont="1" applyFill="1" applyBorder="1" applyAlignment="1" applyProtection="1">
      <alignment horizontal="center" vertical="center" wrapText="1"/>
    </xf>
    <xf numFmtId="0" fontId="2" fillId="2" borderId="7" xfId="0" applyFont="1" applyFill="1" applyBorder="1" applyAlignment="1" applyProtection="1">
      <alignment horizontal="center" vertical="center" wrapText="1"/>
    </xf>
    <xf numFmtId="0" fontId="2" fillId="2" borderId="8" xfId="0" applyFont="1" applyFill="1" applyBorder="1" applyAlignment="1" applyProtection="1">
      <alignment horizontal="center" vertical="center" wrapText="1"/>
    </xf>
    <xf numFmtId="0" fontId="63" fillId="18" borderId="0" xfId="0" applyFont="1" applyFill="1" applyAlignment="1" applyProtection="1">
      <alignment horizontal="center"/>
    </xf>
    <xf numFmtId="0" fontId="63" fillId="18" borderId="1" xfId="0" applyFont="1" applyFill="1" applyBorder="1" applyAlignment="1" applyProtection="1">
      <alignment horizontal="center"/>
    </xf>
    <xf numFmtId="0" fontId="13" fillId="2" borderId="14" xfId="0" applyFont="1" applyFill="1" applyBorder="1" applyAlignment="1" applyProtection="1">
      <alignment horizontal="center" vertical="center" wrapText="1"/>
    </xf>
    <xf numFmtId="0" fontId="13" fillId="2" borderId="10" xfId="0" applyFont="1" applyFill="1" applyBorder="1" applyAlignment="1" applyProtection="1">
      <alignment horizontal="center" vertical="center" wrapText="1"/>
    </xf>
    <xf numFmtId="0" fontId="13" fillId="2" borderId="9" xfId="0" applyFont="1" applyFill="1" applyBorder="1" applyAlignment="1" applyProtection="1">
      <alignment horizontal="center" vertical="center" wrapText="1"/>
    </xf>
    <xf numFmtId="0" fontId="13" fillId="2" borderId="11" xfId="0" applyFont="1" applyFill="1" applyBorder="1" applyAlignment="1" applyProtection="1">
      <alignment horizontal="center" vertical="center" wrapText="1"/>
    </xf>
    <xf numFmtId="0" fontId="13" fillId="8" borderId="58" xfId="0" applyFont="1" applyFill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left" vertical="center" wrapText="1"/>
      <protection locked="0"/>
    </xf>
    <xf numFmtId="0" fontId="4" fillId="14" borderId="58" xfId="0" applyFont="1" applyFill="1" applyBorder="1" applyAlignment="1" applyProtection="1">
      <alignment horizontal="left" vertical="center" wrapText="1"/>
      <protection locked="0"/>
    </xf>
    <xf numFmtId="0" fontId="19" fillId="11" borderId="0" xfId="0" applyFont="1" applyFill="1" applyAlignment="1" applyProtection="1">
      <alignment horizontal="center" vertical="center"/>
    </xf>
    <xf numFmtId="0" fontId="0" fillId="11" borderId="0" xfId="0" applyFill="1" applyAlignment="1" applyProtection="1">
      <alignment horizontal="center" vertical="center"/>
    </xf>
    <xf numFmtId="0" fontId="0" fillId="0" borderId="45" xfId="0" applyBorder="1" applyAlignment="1" applyProtection="1">
      <alignment horizontal="left"/>
      <protection locked="0"/>
    </xf>
    <xf numFmtId="0" fontId="0" fillId="0" borderId="43" xfId="0" applyBorder="1" applyAlignment="1" applyProtection="1">
      <alignment horizontal="left"/>
      <protection locked="0"/>
    </xf>
    <xf numFmtId="0" fontId="0" fillId="0" borderId="46" xfId="0" applyBorder="1" applyAlignment="1" applyProtection="1">
      <alignment horizontal="left"/>
      <protection locked="0"/>
    </xf>
    <xf numFmtId="0" fontId="14" fillId="8" borderId="58" xfId="0" applyFont="1" applyFill="1" applyBorder="1" applyAlignment="1" applyProtection="1">
      <alignment horizontal="center" vertical="center" wrapText="1"/>
    </xf>
    <xf numFmtId="0" fontId="40" fillId="8" borderId="58" xfId="0" applyFont="1" applyFill="1" applyBorder="1" applyAlignment="1" applyProtection="1">
      <alignment horizontal="center" vertical="center" wrapText="1"/>
    </xf>
    <xf numFmtId="0" fontId="13" fillId="8" borderId="69" xfId="0" applyFont="1" applyFill="1" applyBorder="1" applyAlignment="1" applyProtection="1">
      <alignment horizontal="center" vertical="center" wrapText="1"/>
    </xf>
    <xf numFmtId="0" fontId="13" fillId="8" borderId="70" xfId="0" applyFont="1" applyFill="1" applyBorder="1" applyAlignment="1" applyProtection="1">
      <alignment horizontal="center" vertical="center" wrapText="1"/>
    </xf>
    <xf numFmtId="0" fontId="13" fillId="8" borderId="71" xfId="0" applyFont="1" applyFill="1" applyBorder="1" applyAlignment="1" applyProtection="1">
      <alignment horizontal="center" vertical="center" wrapText="1"/>
    </xf>
    <xf numFmtId="0" fontId="9" fillId="5" borderId="26" xfId="0" applyFont="1" applyFill="1" applyBorder="1" applyAlignment="1" applyProtection="1">
      <alignment horizontal="center" vertical="center" wrapText="1"/>
      <protection locked="0"/>
    </xf>
    <xf numFmtId="0" fontId="9" fillId="3" borderId="26" xfId="0" applyFont="1" applyFill="1" applyBorder="1" applyAlignment="1" applyProtection="1">
      <alignment horizontal="center" vertical="center" wrapText="1"/>
      <protection locked="0"/>
    </xf>
    <xf numFmtId="0" fontId="7" fillId="19" borderId="3" xfId="2" applyFont="1" applyFill="1" applyBorder="1" applyAlignment="1" applyProtection="1">
      <alignment horizontal="center" vertical="center"/>
    </xf>
    <xf numFmtId="0" fontId="7" fillId="19" borderId="1" xfId="2" applyFont="1" applyFill="1" applyBorder="1" applyAlignment="1" applyProtection="1">
      <alignment horizontal="center" vertical="center"/>
    </xf>
    <xf numFmtId="0" fontId="0" fillId="0" borderId="58" xfId="0" applyBorder="1" applyAlignment="1" applyProtection="1">
      <alignment horizontal="center" vertical="center" wrapText="1"/>
      <protection locked="0"/>
    </xf>
    <xf numFmtId="0" fontId="54" fillId="11" borderId="0" xfId="0" applyFont="1" applyFill="1" applyBorder="1" applyAlignment="1" applyProtection="1">
      <alignment horizontal="right"/>
    </xf>
    <xf numFmtId="0" fontId="0" fillId="14" borderId="58" xfId="0" applyFill="1" applyBorder="1" applyAlignment="1" applyProtection="1">
      <alignment horizontal="center" vertical="center" wrapText="1"/>
      <protection locked="0"/>
    </xf>
    <xf numFmtId="0" fontId="55" fillId="11" borderId="0" xfId="0" applyFont="1" applyFill="1" applyBorder="1" applyAlignment="1" applyProtection="1">
      <alignment horizontal="center" vertical="center"/>
    </xf>
    <xf numFmtId="0" fontId="37" fillId="5" borderId="66" xfId="0" applyFont="1" applyFill="1" applyBorder="1" applyAlignment="1" applyProtection="1">
      <alignment horizontal="center" vertical="center" wrapText="1"/>
      <protection locked="0"/>
    </xf>
    <xf numFmtId="0" fontId="37" fillId="5" borderId="67" xfId="0" applyFont="1" applyFill="1" applyBorder="1" applyAlignment="1" applyProtection="1">
      <alignment horizontal="center" vertical="center" wrapText="1"/>
      <protection locked="0"/>
    </xf>
    <xf numFmtId="0" fontId="37" fillId="3" borderId="66" xfId="0" applyFont="1" applyFill="1" applyBorder="1" applyAlignment="1" applyProtection="1">
      <alignment horizontal="center" vertical="center" wrapText="1"/>
      <protection locked="0"/>
    </xf>
    <xf numFmtId="0" fontId="37" fillId="3" borderId="67" xfId="0" applyFont="1" applyFill="1" applyBorder="1" applyAlignment="1" applyProtection="1">
      <alignment horizontal="center" vertical="center" wrapText="1"/>
      <protection locked="0"/>
    </xf>
    <xf numFmtId="0" fontId="13" fillId="8" borderId="59" xfId="0" applyFont="1" applyFill="1" applyBorder="1" applyAlignment="1" applyProtection="1">
      <alignment horizontal="center" vertical="center" wrapText="1"/>
    </xf>
    <xf numFmtId="0" fontId="13" fillId="8" borderId="61" xfId="0" applyFont="1" applyFill="1" applyBorder="1" applyAlignment="1" applyProtection="1">
      <alignment horizontal="center" vertical="center" wrapText="1"/>
    </xf>
    <xf numFmtId="0" fontId="13" fillId="8" borderId="62" xfId="0" applyFont="1" applyFill="1" applyBorder="1" applyAlignment="1" applyProtection="1">
      <alignment horizontal="center" vertical="center" wrapText="1"/>
    </xf>
    <xf numFmtId="0" fontId="4" fillId="11" borderId="28" xfId="0" applyFont="1" applyFill="1" applyBorder="1" applyAlignment="1" applyProtection="1">
      <alignment horizontal="center"/>
    </xf>
    <xf numFmtId="0" fontId="13" fillId="8" borderId="60" xfId="0" applyFont="1" applyFill="1" applyBorder="1" applyAlignment="1" applyProtection="1">
      <alignment horizontal="center" vertical="center" wrapText="1"/>
    </xf>
    <xf numFmtId="0" fontId="13" fillId="8" borderId="9" xfId="0" applyFont="1" applyFill="1" applyBorder="1" applyAlignment="1" applyProtection="1">
      <alignment horizontal="center" vertical="center" wrapText="1"/>
    </xf>
    <xf numFmtId="0" fontId="13" fillId="8" borderId="63" xfId="0" applyFont="1" applyFill="1" applyBorder="1" applyAlignment="1" applyProtection="1">
      <alignment horizontal="center" vertical="center" wrapText="1"/>
    </xf>
    <xf numFmtId="0" fontId="2" fillId="8" borderId="69" xfId="0" applyFont="1" applyFill="1" applyBorder="1" applyAlignment="1" applyProtection="1">
      <alignment horizontal="center" vertical="center" wrapText="1"/>
    </xf>
    <xf numFmtId="0" fontId="2" fillId="8" borderId="70" xfId="0" applyFont="1" applyFill="1" applyBorder="1" applyAlignment="1" applyProtection="1">
      <alignment horizontal="center" vertical="center" wrapText="1"/>
    </xf>
    <xf numFmtId="0" fontId="2" fillId="8" borderId="71" xfId="0" applyFont="1" applyFill="1" applyBorder="1" applyAlignment="1" applyProtection="1">
      <alignment horizontal="center" vertical="center" wrapText="1"/>
    </xf>
    <xf numFmtId="0" fontId="13" fillId="2" borderId="64" xfId="0" applyFont="1" applyFill="1" applyBorder="1" applyAlignment="1" applyProtection="1">
      <alignment horizontal="center" vertical="center" wrapText="1"/>
    </xf>
    <xf numFmtId="0" fontId="13" fillId="2" borderId="68" xfId="0" applyFont="1" applyFill="1" applyBorder="1" applyAlignment="1" applyProtection="1">
      <alignment horizontal="center" vertical="center" wrapText="1"/>
    </xf>
    <xf numFmtId="0" fontId="4" fillId="3" borderId="0" xfId="0" applyFont="1" applyFill="1" applyAlignment="1" applyProtection="1">
      <alignment horizontal="left" vertical="top" wrapText="1"/>
      <protection locked="0"/>
    </xf>
    <xf numFmtId="0" fontId="0" fillId="0" borderId="83" xfId="0" applyFont="1" applyBorder="1" applyAlignment="1" applyProtection="1">
      <alignment horizontal="left" vertical="top" wrapText="1"/>
      <protection locked="0"/>
    </xf>
    <xf numFmtId="0" fontId="13" fillId="2" borderId="0" xfId="0" applyFont="1" applyFill="1" applyBorder="1" applyAlignment="1" applyProtection="1">
      <alignment horizontal="center" vertical="center" wrapText="1"/>
    </xf>
    <xf numFmtId="0" fontId="0" fillId="3" borderId="0" xfId="0" applyFill="1" applyBorder="1" applyAlignment="1" applyProtection="1">
      <alignment horizontal="left" vertical="top" wrapText="1"/>
      <protection locked="0"/>
    </xf>
    <xf numFmtId="0" fontId="4" fillId="3" borderId="0" xfId="0" applyFont="1" applyFill="1" applyBorder="1" applyAlignment="1" applyProtection="1">
      <alignment horizontal="left" vertical="top" wrapText="1"/>
      <protection locked="0"/>
    </xf>
    <xf numFmtId="0" fontId="0" fillId="11" borderId="0" xfId="0" applyFill="1" applyAlignment="1" applyProtection="1">
      <alignment horizontal="left" wrapText="1"/>
    </xf>
    <xf numFmtId="0" fontId="4" fillId="0" borderId="83" xfId="0" applyFont="1" applyBorder="1" applyAlignment="1" applyProtection="1">
      <alignment horizontal="left" vertical="top"/>
      <protection locked="0"/>
    </xf>
    <xf numFmtId="0" fontId="4" fillId="0" borderId="19" xfId="0" applyFont="1" applyBorder="1" applyAlignment="1" applyProtection="1">
      <alignment horizontal="left" vertical="top"/>
      <protection locked="0"/>
    </xf>
    <xf numFmtId="0" fontId="13" fillId="2" borderId="79" xfId="0" applyFont="1" applyFill="1" applyBorder="1" applyAlignment="1" applyProtection="1">
      <alignment horizontal="center" vertical="center" wrapText="1"/>
    </xf>
    <xf numFmtId="0" fontId="13" fillId="2" borderId="80" xfId="0" applyFont="1" applyFill="1" applyBorder="1" applyAlignment="1" applyProtection="1">
      <alignment horizontal="center" vertical="center" wrapText="1"/>
    </xf>
    <xf numFmtId="0" fontId="0" fillId="21" borderId="16" xfId="0" applyFill="1" applyBorder="1" applyAlignment="1" applyProtection="1">
      <alignment horizontal="left" vertical="center" wrapText="1"/>
      <protection locked="0"/>
    </xf>
    <xf numFmtId="0" fontId="0" fillId="21" borderId="33" xfId="0" applyFill="1" applyBorder="1" applyAlignment="1" applyProtection="1">
      <alignment horizontal="left" vertical="center" wrapText="1"/>
      <protection locked="0"/>
    </xf>
    <xf numFmtId="0" fontId="0" fillId="3" borderId="34" xfId="0" applyFill="1" applyBorder="1" applyAlignment="1" applyProtection="1">
      <alignment horizontal="left" vertical="center" wrapText="1"/>
      <protection locked="0"/>
    </xf>
    <xf numFmtId="0" fontId="0" fillId="3" borderId="35" xfId="0" applyFill="1" applyBorder="1" applyAlignment="1" applyProtection="1">
      <alignment horizontal="left" vertical="center" wrapText="1"/>
      <protection locked="0"/>
    </xf>
    <xf numFmtId="0" fontId="0" fillId="3" borderId="16" xfId="0" applyFill="1" applyBorder="1" applyAlignment="1" applyProtection="1">
      <alignment horizontal="left" vertical="center" wrapText="1"/>
      <protection locked="0"/>
    </xf>
    <xf numFmtId="0" fontId="0" fillId="3" borderId="33" xfId="0" applyFill="1" applyBorder="1" applyAlignment="1" applyProtection="1">
      <alignment horizontal="left" vertical="center" wrapText="1"/>
      <protection locked="0"/>
    </xf>
    <xf numFmtId="0" fontId="0" fillId="21" borderId="31" xfId="0" applyFill="1" applyBorder="1" applyAlignment="1" applyProtection="1">
      <alignment horizontal="left" vertical="center" wrapText="1"/>
      <protection locked="0"/>
    </xf>
    <xf numFmtId="0" fontId="0" fillId="21" borderId="32" xfId="0" applyFill="1" applyBorder="1" applyAlignment="1" applyProtection="1">
      <alignment horizontal="left" vertical="center" wrapText="1"/>
      <protection locked="0"/>
    </xf>
    <xf numFmtId="0" fontId="9" fillId="3" borderId="15" xfId="0" applyFont="1" applyFill="1" applyBorder="1" applyAlignment="1" applyProtection="1">
      <alignment horizontal="left" vertical="center" wrapText="1"/>
      <protection locked="0"/>
    </xf>
    <xf numFmtId="0" fontId="9" fillId="3" borderId="53" xfId="0" applyFont="1" applyFill="1" applyBorder="1" applyAlignment="1" applyProtection="1">
      <alignment horizontal="left" vertical="center" wrapText="1"/>
      <protection locked="0"/>
    </xf>
    <xf numFmtId="0" fontId="9" fillId="3" borderId="30" xfId="0" applyFont="1" applyFill="1" applyBorder="1" applyAlignment="1" applyProtection="1">
      <alignment horizontal="left" vertical="center" wrapText="1"/>
      <protection locked="0"/>
    </xf>
    <xf numFmtId="0" fontId="9" fillId="3" borderId="16" xfId="0" applyFont="1" applyFill="1" applyBorder="1" applyAlignment="1" applyProtection="1">
      <alignment horizontal="left" vertical="center" wrapText="1"/>
      <protection locked="0"/>
    </xf>
    <xf numFmtId="0" fontId="3" fillId="3" borderId="16" xfId="0" applyFont="1" applyFill="1" applyBorder="1" applyAlignment="1" applyProtection="1">
      <alignment horizontal="left" vertical="center" wrapText="1"/>
      <protection locked="0"/>
    </xf>
    <xf numFmtId="0" fontId="3" fillId="3" borderId="33" xfId="0" applyFont="1" applyFill="1" applyBorder="1" applyAlignment="1" applyProtection="1">
      <alignment horizontal="left" vertical="center" wrapText="1"/>
      <protection locked="0"/>
    </xf>
    <xf numFmtId="0" fontId="4" fillId="3" borderId="0" xfId="0" applyFont="1" applyFill="1" applyAlignment="1" applyProtection="1">
      <alignment horizontal="left" vertical="top" wrapText="1"/>
    </xf>
    <xf numFmtId="0" fontId="4" fillId="3" borderId="0" xfId="0" applyFont="1" applyFill="1" applyAlignment="1" applyProtection="1">
      <alignment horizontal="left" vertical="center"/>
    </xf>
    <xf numFmtId="0" fontId="4" fillId="3" borderId="0" xfId="0" applyFont="1" applyFill="1" applyAlignment="1">
      <alignment horizontal="center"/>
    </xf>
    <xf numFmtId="0" fontId="7" fillId="22" borderId="0" xfId="2" applyFont="1" applyFill="1" applyBorder="1" applyAlignment="1" applyProtection="1">
      <alignment horizontal="center" vertical="center"/>
      <protection locked="0"/>
    </xf>
    <xf numFmtId="0" fontId="7" fillId="9" borderId="0" xfId="2" applyFont="1" applyFill="1" applyBorder="1" applyAlignment="1">
      <alignment horizontal="center" vertical="center"/>
    </xf>
    <xf numFmtId="0" fontId="7" fillId="19" borderId="0" xfId="2" applyFont="1" applyFill="1" applyBorder="1" applyAlignment="1" applyProtection="1">
      <alignment horizontal="center" vertical="center"/>
      <protection locked="0"/>
    </xf>
    <xf numFmtId="0" fontId="62" fillId="20" borderId="0" xfId="2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Alignment="1">
      <alignment horizontal="left" wrapText="1"/>
    </xf>
    <xf numFmtId="0" fontId="4" fillId="3" borderId="0" xfId="0" applyFont="1" applyFill="1" applyAlignment="1">
      <alignment horizontal="left" vertical="top" wrapText="1"/>
    </xf>
    <xf numFmtId="0" fontId="6" fillId="19" borderId="0" xfId="2" applyFill="1" applyBorder="1" applyAlignment="1" applyProtection="1">
      <alignment horizontal="center" vertical="center"/>
      <protection locked="0"/>
    </xf>
    <xf numFmtId="0" fontId="6" fillId="19" borderId="1" xfId="2" applyFill="1" applyBorder="1" applyAlignment="1" applyProtection="1">
      <alignment horizontal="center" vertical="center"/>
      <protection locked="0"/>
    </xf>
    <xf numFmtId="49" fontId="66" fillId="10" borderId="0" xfId="0" applyNumberFormat="1" applyFont="1" applyFill="1" applyAlignment="1">
      <alignment horizontal="center" wrapText="1"/>
    </xf>
    <xf numFmtId="49" fontId="64" fillId="10" borderId="0" xfId="0" applyNumberFormat="1" applyFont="1" applyFill="1" applyAlignment="1">
      <alignment horizontal="center" wrapText="1"/>
    </xf>
    <xf numFmtId="0" fontId="64" fillId="10" borderId="0" xfId="0" applyFont="1" applyFill="1" applyAlignment="1">
      <alignment horizontal="center" wrapText="1"/>
    </xf>
    <xf numFmtId="0" fontId="9" fillId="3" borderId="0" xfId="0" applyNumberFormat="1" applyFont="1" applyFill="1" applyBorder="1" applyAlignment="1">
      <alignment horizontal="center"/>
    </xf>
    <xf numFmtId="0" fontId="9" fillId="3" borderId="50" xfId="0" applyNumberFormat="1" applyFont="1" applyFill="1" applyBorder="1" applyAlignment="1">
      <alignment horizontal="center"/>
    </xf>
    <xf numFmtId="0" fontId="59" fillId="4" borderId="0" xfId="0" applyFont="1" applyFill="1" applyAlignment="1">
      <alignment horizontal="center" vertical="center"/>
    </xf>
    <xf numFmtId="0" fontId="60" fillId="16" borderId="0" xfId="0" applyFont="1" applyFill="1" applyBorder="1" applyAlignment="1">
      <alignment horizontal="center" vertical="center"/>
    </xf>
    <xf numFmtId="0" fontId="57" fillId="16" borderId="0" xfId="0" applyFont="1" applyFill="1" applyBorder="1" applyAlignment="1">
      <alignment horizontal="right" indent="4"/>
    </xf>
    <xf numFmtId="0" fontId="67" fillId="10" borderId="0" xfId="0" applyFont="1" applyFill="1" applyAlignment="1">
      <alignment horizontal="center" wrapText="1"/>
    </xf>
    <xf numFmtId="0" fontId="52" fillId="10" borderId="0" xfId="0" applyFont="1" applyFill="1" applyAlignment="1">
      <alignment horizontal="center" wrapText="1"/>
    </xf>
    <xf numFmtId="49" fontId="65" fillId="10" borderId="0" xfId="0" applyNumberFormat="1" applyFont="1" applyFill="1" applyAlignment="1">
      <alignment horizontal="center" wrapText="1"/>
    </xf>
    <xf numFmtId="0" fontId="2" fillId="17" borderId="29" xfId="0" applyFont="1" applyFill="1" applyBorder="1" applyAlignment="1" applyProtection="1">
      <alignment horizontal="center" vertical="center" wrapText="1"/>
    </xf>
    <xf numFmtId="0" fontId="9" fillId="3" borderId="75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9" fillId="3" borderId="78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50" xfId="0" applyFont="1" applyFill="1" applyBorder="1" applyAlignment="1">
      <alignment horizontal="center"/>
    </xf>
    <xf numFmtId="164" fontId="9" fillId="3" borderId="0" xfId="0" applyNumberFormat="1" applyFont="1" applyFill="1" applyBorder="1" applyAlignment="1">
      <alignment horizontal="center"/>
    </xf>
    <xf numFmtId="164" fontId="9" fillId="3" borderId="77" xfId="0" applyNumberFormat="1" applyFont="1" applyFill="1" applyBorder="1" applyAlignment="1">
      <alignment horizontal="center"/>
    </xf>
    <xf numFmtId="0" fontId="2" fillId="2" borderId="29" xfId="0" applyFont="1" applyFill="1" applyBorder="1" applyAlignment="1" applyProtection="1">
      <alignment horizontal="center" vertical="center" wrapText="1"/>
    </xf>
    <xf numFmtId="0" fontId="2" fillId="2" borderId="73" xfId="0" applyFont="1" applyFill="1" applyBorder="1" applyAlignment="1" applyProtection="1">
      <alignment horizontal="center" vertical="center" wrapText="1"/>
    </xf>
    <xf numFmtId="0" fontId="2" fillId="4" borderId="29" xfId="0" applyFont="1" applyFill="1" applyBorder="1" applyAlignment="1" applyProtection="1">
      <alignment horizontal="center" vertical="center" wrapText="1"/>
    </xf>
    <xf numFmtId="164" fontId="9" fillId="3" borderId="3" xfId="0" applyNumberFormat="1" applyFont="1" applyFill="1" applyBorder="1" applyAlignment="1">
      <alignment horizontal="center"/>
    </xf>
    <xf numFmtId="164" fontId="9" fillId="3" borderId="76" xfId="0" applyNumberFormat="1" applyFont="1" applyFill="1" applyBorder="1" applyAlignment="1">
      <alignment horizontal="center"/>
    </xf>
    <xf numFmtId="0" fontId="56" fillId="3" borderId="0" xfId="0" applyFont="1" applyFill="1" applyAlignment="1">
      <alignment horizontal="center"/>
    </xf>
    <xf numFmtId="164" fontId="9" fillId="3" borderId="75" xfId="0" applyNumberFormat="1" applyFont="1" applyFill="1" applyBorder="1" applyAlignment="1">
      <alignment horizontal="center"/>
    </xf>
    <xf numFmtId="164" fontId="9" fillId="3" borderId="52" xfId="0" applyNumberFormat="1" applyFont="1" applyFill="1" applyBorder="1" applyAlignment="1">
      <alignment horizontal="center"/>
    </xf>
    <xf numFmtId="0" fontId="61" fillId="13" borderId="0" xfId="0" applyFont="1" applyFill="1" applyAlignment="1">
      <alignment horizontal="center"/>
    </xf>
    <xf numFmtId="0" fontId="9" fillId="3" borderId="3" xfId="0" applyNumberFormat="1" applyFont="1" applyFill="1" applyBorder="1" applyAlignment="1">
      <alignment horizontal="center"/>
    </xf>
    <xf numFmtId="0" fontId="9" fillId="3" borderId="78" xfId="0" applyNumberFormat="1" applyFont="1" applyFill="1" applyBorder="1" applyAlignment="1">
      <alignment horizontal="center"/>
    </xf>
    <xf numFmtId="0" fontId="2" fillId="17" borderId="51" xfId="0" applyFont="1" applyFill="1" applyBorder="1" applyAlignment="1" applyProtection="1">
      <alignment horizontal="center" vertical="center" wrapText="1"/>
    </xf>
    <xf numFmtId="164" fontId="9" fillId="3" borderId="50" xfId="0" applyNumberFormat="1" applyFont="1" applyFill="1" applyBorder="1" applyAlignment="1">
      <alignment horizontal="center"/>
    </xf>
    <xf numFmtId="0" fontId="58" fillId="12" borderId="0" xfId="0" applyFont="1" applyFill="1" applyAlignment="1">
      <alignment horizontal="center" vertical="center" wrapText="1"/>
    </xf>
    <xf numFmtId="0" fontId="57" fillId="12" borderId="0" xfId="0" applyFont="1" applyFill="1" applyAlignment="1">
      <alignment horizontal="right" indent="4"/>
    </xf>
    <xf numFmtId="0" fontId="57" fillId="4" borderId="0" xfId="0" applyFont="1" applyFill="1" applyAlignment="1">
      <alignment horizontal="right" indent="4"/>
    </xf>
    <xf numFmtId="0" fontId="51" fillId="3" borderId="0" xfId="0" applyFont="1" applyFill="1" applyBorder="1" applyAlignment="1">
      <alignment horizontal="center" vertical="center"/>
    </xf>
    <xf numFmtId="0" fontId="51" fillId="3" borderId="77" xfId="0" applyFont="1" applyFill="1" applyBorder="1" applyAlignment="1">
      <alignment horizontal="center" vertical="center"/>
    </xf>
    <xf numFmtId="0" fontId="50" fillId="19" borderId="3" xfId="0" applyFont="1" applyFill="1" applyBorder="1" applyAlignment="1" applyProtection="1">
      <alignment horizontal="center" vertical="center"/>
    </xf>
    <xf numFmtId="0" fontId="50" fillId="19" borderId="1" xfId="0" applyFont="1" applyFill="1" applyBorder="1" applyAlignment="1" applyProtection="1">
      <alignment horizontal="center" vertical="center"/>
    </xf>
    <xf numFmtId="0" fontId="58" fillId="13" borderId="0" xfId="0" applyFont="1" applyFill="1" applyAlignment="1">
      <alignment horizontal="center" vertical="center" wrapText="1"/>
    </xf>
    <xf numFmtId="0" fontId="2" fillId="4" borderId="73" xfId="0" applyFont="1" applyFill="1" applyBorder="1" applyAlignment="1" applyProtection="1">
      <alignment horizontal="center" vertical="center" wrapText="1"/>
    </xf>
    <xf numFmtId="0" fontId="2" fillId="4" borderId="74" xfId="0" applyFont="1" applyFill="1" applyBorder="1" applyAlignment="1" applyProtection="1">
      <alignment horizontal="center" vertical="center" wrapText="1"/>
    </xf>
    <xf numFmtId="0" fontId="2" fillId="4" borderId="51" xfId="0" applyFont="1" applyFill="1" applyBorder="1" applyAlignment="1" applyProtection="1">
      <alignment horizontal="center" vertical="center" wrapText="1"/>
    </xf>
    <xf numFmtId="0" fontId="51" fillId="3" borderId="3" xfId="0" applyFont="1" applyFill="1" applyBorder="1" applyAlignment="1">
      <alignment horizontal="center" vertical="center"/>
    </xf>
    <xf numFmtId="0" fontId="51" fillId="3" borderId="7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23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</cellXfs>
  <cellStyles count="4">
    <cellStyle name="Hiperligação" xfId="2" builtinId="8"/>
    <cellStyle name="Normal" xfId="0" builtinId="0"/>
    <cellStyle name="Normal 2" xfId="3" xr:uid="{0B4D28EF-C282-48D4-94AC-4A9051CE259F}"/>
    <cellStyle name="Percentagem" xfId="1" builtinId="5"/>
  </cellStyles>
  <dxfs count="61"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color theme="0" tint="-0.24994659260841701"/>
      </font>
    </dxf>
    <dxf>
      <font>
        <color theme="0" tint="-0.24994659260841701"/>
      </font>
      <fill>
        <patternFill patternType="solid">
          <bgColor theme="0" tint="-0.24994659260841701"/>
        </patternFill>
      </fill>
    </dxf>
    <dxf>
      <font>
        <color theme="0"/>
      </font>
    </dxf>
    <dxf>
      <font>
        <strike val="0"/>
        <color theme="0"/>
      </font>
      <border>
        <bottom/>
      </border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  <border>
        <bottom/>
      </border>
    </dxf>
    <dxf>
      <font>
        <strike val="0"/>
        <color theme="0"/>
      </font>
      <border>
        <bottom/>
      </border>
    </dxf>
    <dxf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  <protection locked="1" hidden="0"/>
    </dxf>
    <dxf>
      <border outline="0">
        <top style="thin">
          <color theme="0"/>
        </top>
      </border>
    </dxf>
    <dxf>
      <border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  <protection locked="1" hidden="0"/>
    </dxf>
    <dxf>
      <border outline="0">
        <bottom style="thin">
          <color theme="0"/>
        </bottom>
      </border>
    </dxf>
    <dxf>
      <fill>
        <patternFill patternType="solid">
          <fgColor indexed="64"/>
          <bgColor theme="4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  <protection locked="1" hidden="0"/>
    </dxf>
    <dxf>
      <font>
        <color rgb="FF00B050"/>
      </font>
      <fill>
        <patternFill patternType="solid">
          <fgColor indexed="64"/>
          <bgColor rgb="FF00B050"/>
        </patternFill>
      </fill>
      <alignment horizontal="general" vertical="bottom" textRotation="0" wrapText="0" indent="0" justifyLastLine="0" shrinkToFit="0" readingOrder="0"/>
      <protection locked="1" hidden="0"/>
    </dxf>
    <dxf>
      <font>
        <color rgb="FF00B050"/>
      </font>
      <fill>
        <patternFill patternType="solid">
          <fgColor indexed="64"/>
          <bgColor rgb="FF00B050"/>
        </patternFill>
      </fill>
      <alignment horizontal="general" vertical="bottom" textRotation="0" wrapText="0" indent="0" justifyLastLine="0" shrinkToFit="0" readingOrder="0"/>
      <protection locked="1" hidden="0"/>
    </dxf>
    <dxf>
      <font>
        <color rgb="FF00B050"/>
      </font>
      <fill>
        <patternFill patternType="solid">
          <fgColor indexed="64"/>
          <bgColor rgb="FF00B05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Calibri"/>
        <family val="2"/>
        <scheme val="minor"/>
      </font>
      <fill>
        <patternFill patternType="solid">
          <fgColor indexed="64"/>
          <bgColor rgb="FF00B050"/>
        </patternFill>
      </fill>
      <alignment horizontal="general" vertical="bottom" textRotation="0" wrapText="0" indent="0" justifyLastLine="0" shrinkToFit="0" readingOrder="0"/>
      <protection locked="1" hidden="0"/>
    </dxf>
    <dxf>
      <font>
        <color rgb="FF00B050"/>
      </font>
      <numFmt numFmtId="0" formatCode="General"/>
      <fill>
        <patternFill patternType="solid">
          <fgColor indexed="64"/>
          <bgColor rgb="FF00B050"/>
        </patternFill>
      </fill>
      <alignment horizontal="general" vertical="bottom" textRotation="0" wrapText="0" indent="0" justifyLastLine="0" shrinkToFit="0" readingOrder="0"/>
      <protection locked="1" hidden="0"/>
    </dxf>
    <dxf>
      <font>
        <color rgb="FF00B050"/>
      </font>
      <fill>
        <patternFill patternType="solid">
          <fgColor indexed="64"/>
          <bgColor rgb="FF00B05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Calibri"/>
        <family val="2"/>
        <scheme val="minor"/>
      </font>
      <fill>
        <patternFill patternType="solid">
          <fgColor indexed="64"/>
          <bgColor rgb="FF00B050"/>
        </patternFill>
      </fill>
      <alignment horizontal="general" vertical="bottom" textRotation="0" wrapText="0" indent="0" justifyLastLine="0" shrinkToFit="0" readingOrder="0"/>
      <protection locked="1" hidden="0"/>
    </dxf>
    <dxf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  <protection locked="1" hidden="0"/>
    </dxf>
    <dxf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  <protection locked="1" hidden="0"/>
    </dxf>
    <dxf>
      <alignment horizontal="left" vertical="bottom" textRotation="0" wrapText="0" indent="0" justifyLastLine="0" shrinkToFit="0" readingOrder="0"/>
      <border diagonalUp="0" diagonalDown="0">
        <left style="thin">
          <color theme="1"/>
        </left>
        <right/>
        <top style="thin">
          <color theme="1"/>
        </top>
        <bottom style="thin">
          <color theme="1"/>
        </bottom>
        <vertical/>
        <horizontal/>
      </border>
      <protection locked="1" hidden="0"/>
    </dxf>
    <dxf>
      <border diagonalUp="0" diagonalDown="0">
        <left/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  <protection locked="1" hidden="0"/>
    </dxf>
    <dxf>
      <border outline="0">
        <top style="thin">
          <color theme="1"/>
        </top>
      </border>
    </dxf>
    <dxf>
      <border outline="0">
        <left style="thin">
          <color theme="1"/>
        </left>
        <top style="thin">
          <color theme="1"/>
        </top>
        <bottom style="thin">
          <color theme="1"/>
        </bottom>
      </border>
    </dxf>
    <dxf>
      <border outline="0"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border diagonalUp="0" diagonalDown="0" outline="0">
        <left style="thin">
          <color theme="1"/>
        </left>
        <right style="thin">
          <color theme="1"/>
        </right>
        <top/>
        <bottom/>
      </border>
      <protection locked="1" hidden="0"/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border outline="0">
        <top style="thin">
          <color indexed="64"/>
        </top>
        <bottom style="medium">
          <color indexed="64"/>
        </bottom>
      </border>
    </dxf>
    <dxf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1" hidden="0"/>
    </dxf>
    <dxf>
      <border outline="0">
        <top style="thin">
          <color theme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general" vertical="center" textRotation="0" wrapText="1" indent="0" justifyLastLine="0" shrinkToFit="0" readingOrder="0"/>
      <protection locked="1" hidden="0"/>
    </dxf>
    <dxf>
      <border outline="0">
        <bottom style="thin">
          <color theme="1"/>
        </bottom>
      </border>
    </dxf>
    <dxf>
      <fill>
        <patternFill patternType="solid">
          <fgColor indexed="64"/>
          <bgColor theme="8"/>
        </patternFill>
      </fill>
      <protection locked="1" hidden="0"/>
    </dxf>
  </dxfs>
  <tableStyles count="3" defaultTableStyle="TableStyleMedium2" defaultPivotStyle="PivotStyleLight16">
    <tableStyle name="Estilo de Tabela 1" pivot="0" count="0" xr9:uid="{DF1BE832-FB74-4A11-AA59-0E568A2D72F5}"/>
    <tableStyle name="Estilo de Tabela 2" pivot="0" count="0" xr9:uid="{E942B6DD-C77C-4403-B00F-E3042C8393CB}"/>
    <tableStyle name="Estilo de Tabela Dinâmica 1" table="0" count="0" xr9:uid="{6EC2621F-A16E-4D92-BE25-A5C563616072}"/>
  </tableStyles>
  <colors>
    <mruColors>
      <color rgb="FFD6BBEB"/>
      <color rgb="FFFA62A3"/>
      <color rgb="FFCF38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 sz="1600"/>
              <a:t>N.</a:t>
            </a:r>
            <a:r>
              <a:rPr lang="pt-PT" sz="1600" baseline="0"/>
              <a:t> de tempos letivos semanais</a:t>
            </a:r>
            <a:endParaRPr lang="pt-PT" sz="1600"/>
          </a:p>
        </c:rich>
      </c:tx>
      <c:layout>
        <c:manualLayout>
          <c:xMode val="edge"/>
          <c:yMode val="edge"/>
          <c:x val="0.50683408292556398"/>
          <c:y val="7.434944237918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6.1900227295708647E-2"/>
          <c:y val="3.7910409897647553E-2"/>
          <c:w val="0.4335043546692342"/>
          <c:h val="0.962089590102352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A3F-4215-B703-90EC7143D1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3F-4215-B703-90EC7143D1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908E8E4C-7032-432A-847D-B6D2CD039D51}" type="VALUE">
                      <a:rPr lang="en-US"/>
                      <a:pPr/>
                      <a:t>[VALOR]</a:t>
                    </a:fld>
                    <a:endParaRPr lang="pt-PT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A3F-4215-B703-90EC7143D1E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057956B-622B-4EAF-BB86-212642675EFB}" type="VALUE">
                      <a:rPr lang="en-US"/>
                      <a:pPr/>
                      <a:t>[VALOR]</a:t>
                    </a:fld>
                    <a:endParaRPr lang="pt-PT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A3F-4215-B703-90EC7143D1E6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Base!$V$11:$W$11</c:f>
              <c:strCache>
                <c:ptCount val="2"/>
                <c:pt idx="0">
                  <c:v>Professores</c:v>
                </c:pt>
                <c:pt idx="1">
                  <c:v> Coordenadores</c:v>
                </c:pt>
              </c:strCache>
            </c:strRef>
          </c:cat>
          <c:val>
            <c:numRef>
              <c:f>Base!$V$12:$W$12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3F-4215-B703-90EC7143D1E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100682766412997"/>
          <c:y val="0.43364263481934645"/>
          <c:w val="0.27295743810918105"/>
          <c:h val="0.22676697011386585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trlProps/ctrlProp1.xml><?xml version="1.0" encoding="utf-8"?>
<formControlPr xmlns="http://schemas.microsoft.com/office/spreadsheetml/2009/9/main" objectType="Drop" dropStyle="combo" dx="22" fmlaRange="#REF!" sel="0" val="0"/>
</file>

<file path=xl/ctrlProps/ctrlProp10.xml><?xml version="1.0" encoding="utf-8"?>
<formControlPr xmlns="http://schemas.microsoft.com/office/spreadsheetml/2009/9/main" objectType="CheckBox" fmlaLink="#REF!" lockText="1" noThreeD="1"/>
</file>

<file path=xl/ctrlProps/ctrlProp100.xml><?xml version="1.0" encoding="utf-8"?>
<formControlPr xmlns="http://schemas.microsoft.com/office/spreadsheetml/2009/9/main" objectType="CheckBox" fmlaLink="$K$59" lockText="1" noThreeD="1"/>
</file>

<file path=xl/ctrlProps/ctrlProp101.xml><?xml version="1.0" encoding="utf-8"?>
<formControlPr xmlns="http://schemas.microsoft.com/office/spreadsheetml/2009/9/main" objectType="CheckBox" fmlaLink="$K$60" lockText="1" noThreeD="1"/>
</file>

<file path=xl/ctrlProps/ctrlProp102.xml><?xml version="1.0" encoding="utf-8"?>
<formControlPr xmlns="http://schemas.microsoft.com/office/spreadsheetml/2009/9/main" objectType="CheckBox" fmlaLink="$K$61" lockText="1" noThreeD="1"/>
</file>

<file path=xl/ctrlProps/ctrlProp103.xml><?xml version="1.0" encoding="utf-8"?>
<formControlPr xmlns="http://schemas.microsoft.com/office/spreadsheetml/2009/9/main" objectType="CheckBox" fmlaLink="$K$62" lockText="1" noThreeD="1"/>
</file>

<file path=xl/ctrlProps/ctrlProp104.xml><?xml version="1.0" encoding="utf-8"?>
<formControlPr xmlns="http://schemas.microsoft.com/office/spreadsheetml/2009/9/main" objectType="CheckBox" fmlaLink="$K$63" lockText="1" noThreeD="1"/>
</file>

<file path=xl/ctrlProps/ctrlProp105.xml><?xml version="1.0" encoding="utf-8"?>
<formControlPr xmlns="http://schemas.microsoft.com/office/spreadsheetml/2009/9/main" objectType="CheckBox" fmlaLink="$L$47" lockText="1" noThreeD="1"/>
</file>

<file path=xl/ctrlProps/ctrlProp106.xml><?xml version="1.0" encoding="utf-8"?>
<formControlPr xmlns="http://schemas.microsoft.com/office/spreadsheetml/2009/9/main" objectType="CheckBox" fmlaLink="$L$48" lockText="1" noThreeD="1"/>
</file>

<file path=xl/ctrlProps/ctrlProp107.xml><?xml version="1.0" encoding="utf-8"?>
<formControlPr xmlns="http://schemas.microsoft.com/office/spreadsheetml/2009/9/main" objectType="CheckBox" fmlaLink="$L$49" lockText="1" noThreeD="1"/>
</file>

<file path=xl/ctrlProps/ctrlProp108.xml><?xml version="1.0" encoding="utf-8"?>
<formControlPr xmlns="http://schemas.microsoft.com/office/spreadsheetml/2009/9/main" objectType="CheckBox" fmlaLink="$L$50" lockText="1" noThreeD="1"/>
</file>

<file path=xl/ctrlProps/ctrlProp109.xml><?xml version="1.0" encoding="utf-8"?>
<formControlPr xmlns="http://schemas.microsoft.com/office/spreadsheetml/2009/9/main" objectType="CheckBox" fmlaLink="$L$51" lockText="1" noThreeD="1"/>
</file>

<file path=xl/ctrlProps/ctrlProp11.xml><?xml version="1.0" encoding="utf-8"?>
<formControlPr xmlns="http://schemas.microsoft.com/office/spreadsheetml/2009/9/main" objectType="CheckBox" fmlaLink="#REF!" lockText="1" noThreeD="1"/>
</file>

<file path=xl/ctrlProps/ctrlProp110.xml><?xml version="1.0" encoding="utf-8"?>
<formControlPr xmlns="http://schemas.microsoft.com/office/spreadsheetml/2009/9/main" objectType="CheckBox" fmlaLink="$L$52" lockText="1" noThreeD="1"/>
</file>

<file path=xl/ctrlProps/ctrlProp111.xml><?xml version="1.0" encoding="utf-8"?>
<formControlPr xmlns="http://schemas.microsoft.com/office/spreadsheetml/2009/9/main" objectType="CheckBox" fmlaLink="$L$53" lockText="1" noThreeD="1"/>
</file>

<file path=xl/ctrlProps/ctrlProp112.xml><?xml version="1.0" encoding="utf-8"?>
<formControlPr xmlns="http://schemas.microsoft.com/office/spreadsheetml/2009/9/main" objectType="CheckBox" fmlaLink="$L$54" lockText="1" noThreeD="1"/>
</file>

<file path=xl/ctrlProps/ctrlProp113.xml><?xml version="1.0" encoding="utf-8"?>
<formControlPr xmlns="http://schemas.microsoft.com/office/spreadsheetml/2009/9/main" objectType="CheckBox" fmlaLink="$L$55" lockText="1" noThreeD="1"/>
</file>

<file path=xl/ctrlProps/ctrlProp114.xml><?xml version="1.0" encoding="utf-8"?>
<formControlPr xmlns="http://schemas.microsoft.com/office/spreadsheetml/2009/9/main" objectType="CheckBox" fmlaLink="$L$56" lockText="1" noThreeD="1"/>
</file>

<file path=xl/ctrlProps/ctrlProp115.xml><?xml version="1.0" encoding="utf-8"?>
<formControlPr xmlns="http://schemas.microsoft.com/office/spreadsheetml/2009/9/main" objectType="CheckBox" fmlaLink="$L$57" lockText="1" noThreeD="1"/>
</file>

<file path=xl/ctrlProps/ctrlProp116.xml><?xml version="1.0" encoding="utf-8"?>
<formControlPr xmlns="http://schemas.microsoft.com/office/spreadsheetml/2009/9/main" objectType="CheckBox" fmlaLink="$L$58" lockText="1" noThreeD="1"/>
</file>

<file path=xl/ctrlProps/ctrlProp117.xml><?xml version="1.0" encoding="utf-8"?>
<formControlPr xmlns="http://schemas.microsoft.com/office/spreadsheetml/2009/9/main" objectType="CheckBox" fmlaLink="$L$59" lockText="1" noThreeD="1"/>
</file>

<file path=xl/ctrlProps/ctrlProp118.xml><?xml version="1.0" encoding="utf-8"?>
<formControlPr xmlns="http://schemas.microsoft.com/office/spreadsheetml/2009/9/main" objectType="CheckBox" fmlaLink="$L$60" lockText="1" noThreeD="1"/>
</file>

<file path=xl/ctrlProps/ctrlProp119.xml><?xml version="1.0" encoding="utf-8"?>
<formControlPr xmlns="http://schemas.microsoft.com/office/spreadsheetml/2009/9/main" objectType="CheckBox" fmlaLink="$L$61" lockText="1" noThreeD="1"/>
</file>

<file path=xl/ctrlProps/ctrlProp12.xml><?xml version="1.0" encoding="utf-8"?>
<formControlPr xmlns="http://schemas.microsoft.com/office/spreadsheetml/2009/9/main" objectType="CheckBox" fmlaLink="#REF!" lockText="1" noThreeD="1"/>
</file>

<file path=xl/ctrlProps/ctrlProp120.xml><?xml version="1.0" encoding="utf-8"?>
<formControlPr xmlns="http://schemas.microsoft.com/office/spreadsheetml/2009/9/main" objectType="CheckBox" fmlaLink="$L$62" lockText="1" noThreeD="1"/>
</file>

<file path=xl/ctrlProps/ctrlProp121.xml><?xml version="1.0" encoding="utf-8"?>
<formControlPr xmlns="http://schemas.microsoft.com/office/spreadsheetml/2009/9/main" objectType="CheckBox" fmlaLink="$L$63" lockText="1" noThreeD="1"/>
</file>

<file path=xl/ctrlProps/ctrlProp122.xml><?xml version="1.0" encoding="utf-8"?>
<formControlPr xmlns="http://schemas.microsoft.com/office/spreadsheetml/2009/9/main" objectType="CheckBox" fmlaLink="$M$47" lockText="1" noThreeD="1"/>
</file>

<file path=xl/ctrlProps/ctrlProp123.xml><?xml version="1.0" encoding="utf-8"?>
<formControlPr xmlns="http://schemas.microsoft.com/office/spreadsheetml/2009/9/main" objectType="CheckBox" fmlaLink="$M$48" lockText="1" noThreeD="1"/>
</file>

<file path=xl/ctrlProps/ctrlProp124.xml><?xml version="1.0" encoding="utf-8"?>
<formControlPr xmlns="http://schemas.microsoft.com/office/spreadsheetml/2009/9/main" objectType="CheckBox" fmlaLink="$M$49" lockText="1" noThreeD="1"/>
</file>

<file path=xl/ctrlProps/ctrlProp125.xml><?xml version="1.0" encoding="utf-8"?>
<formControlPr xmlns="http://schemas.microsoft.com/office/spreadsheetml/2009/9/main" objectType="CheckBox" fmlaLink="$M$50" lockText="1" noThreeD="1"/>
</file>

<file path=xl/ctrlProps/ctrlProp126.xml><?xml version="1.0" encoding="utf-8"?>
<formControlPr xmlns="http://schemas.microsoft.com/office/spreadsheetml/2009/9/main" objectType="CheckBox" fmlaLink="$M$51" lockText="1" noThreeD="1"/>
</file>

<file path=xl/ctrlProps/ctrlProp127.xml><?xml version="1.0" encoding="utf-8"?>
<formControlPr xmlns="http://schemas.microsoft.com/office/spreadsheetml/2009/9/main" objectType="CheckBox" fmlaLink="$M$52" lockText="1" noThreeD="1"/>
</file>

<file path=xl/ctrlProps/ctrlProp128.xml><?xml version="1.0" encoding="utf-8"?>
<formControlPr xmlns="http://schemas.microsoft.com/office/spreadsheetml/2009/9/main" objectType="CheckBox" fmlaLink="$M$53" lockText="1" noThreeD="1"/>
</file>

<file path=xl/ctrlProps/ctrlProp129.xml><?xml version="1.0" encoding="utf-8"?>
<formControlPr xmlns="http://schemas.microsoft.com/office/spreadsheetml/2009/9/main" objectType="CheckBox" fmlaLink="$M$54" lockText="1" noThreeD="1"/>
</file>

<file path=xl/ctrlProps/ctrlProp13.xml><?xml version="1.0" encoding="utf-8"?>
<formControlPr xmlns="http://schemas.microsoft.com/office/spreadsheetml/2009/9/main" objectType="CheckBox" fmlaLink="#REF!" lockText="1" noThreeD="1"/>
</file>

<file path=xl/ctrlProps/ctrlProp130.xml><?xml version="1.0" encoding="utf-8"?>
<formControlPr xmlns="http://schemas.microsoft.com/office/spreadsheetml/2009/9/main" objectType="CheckBox" fmlaLink="$M$55" lockText="1" noThreeD="1"/>
</file>

<file path=xl/ctrlProps/ctrlProp131.xml><?xml version="1.0" encoding="utf-8"?>
<formControlPr xmlns="http://schemas.microsoft.com/office/spreadsheetml/2009/9/main" objectType="CheckBox" fmlaLink="$M$56" lockText="1" noThreeD="1"/>
</file>

<file path=xl/ctrlProps/ctrlProp132.xml><?xml version="1.0" encoding="utf-8"?>
<formControlPr xmlns="http://schemas.microsoft.com/office/spreadsheetml/2009/9/main" objectType="CheckBox" fmlaLink="$M$57" lockText="1" noThreeD="1"/>
</file>

<file path=xl/ctrlProps/ctrlProp133.xml><?xml version="1.0" encoding="utf-8"?>
<formControlPr xmlns="http://schemas.microsoft.com/office/spreadsheetml/2009/9/main" objectType="CheckBox" fmlaLink="$M$58" lockText="1" noThreeD="1"/>
</file>

<file path=xl/ctrlProps/ctrlProp134.xml><?xml version="1.0" encoding="utf-8"?>
<formControlPr xmlns="http://schemas.microsoft.com/office/spreadsheetml/2009/9/main" objectType="CheckBox" fmlaLink="$M$59" lockText="1" noThreeD="1"/>
</file>

<file path=xl/ctrlProps/ctrlProp135.xml><?xml version="1.0" encoding="utf-8"?>
<formControlPr xmlns="http://schemas.microsoft.com/office/spreadsheetml/2009/9/main" objectType="CheckBox" fmlaLink="$M$60" lockText="1" noThreeD="1"/>
</file>

<file path=xl/ctrlProps/ctrlProp136.xml><?xml version="1.0" encoding="utf-8"?>
<formControlPr xmlns="http://schemas.microsoft.com/office/spreadsheetml/2009/9/main" objectType="CheckBox" fmlaLink="$M$61" lockText="1" noThreeD="1"/>
</file>

<file path=xl/ctrlProps/ctrlProp137.xml><?xml version="1.0" encoding="utf-8"?>
<formControlPr xmlns="http://schemas.microsoft.com/office/spreadsheetml/2009/9/main" objectType="CheckBox" fmlaLink="$M$62" lockText="1" noThreeD="1"/>
</file>

<file path=xl/ctrlProps/ctrlProp138.xml><?xml version="1.0" encoding="utf-8"?>
<formControlPr xmlns="http://schemas.microsoft.com/office/spreadsheetml/2009/9/main" objectType="CheckBox" fmlaLink="$M$63" lockText="1" noThreeD="1"/>
</file>

<file path=xl/ctrlProps/ctrlProp139.xml><?xml version="1.0" encoding="utf-8"?>
<formControlPr xmlns="http://schemas.microsoft.com/office/spreadsheetml/2009/9/main" objectType="CheckBox" fmlaLink="$I$47" lockText="1" noThreeD="1"/>
</file>

<file path=xl/ctrlProps/ctrlProp14.xml><?xml version="1.0" encoding="utf-8"?>
<formControlPr xmlns="http://schemas.microsoft.com/office/spreadsheetml/2009/9/main" objectType="CheckBox" fmlaLink="#REF!" lockText="1" noThreeD="1"/>
</file>

<file path=xl/ctrlProps/ctrlProp140.xml><?xml version="1.0" encoding="utf-8"?>
<formControlPr xmlns="http://schemas.microsoft.com/office/spreadsheetml/2009/9/main" objectType="CheckBox" fmlaLink="$I$48" lockText="1" noThreeD="1"/>
</file>

<file path=xl/ctrlProps/ctrlProp141.xml><?xml version="1.0" encoding="utf-8"?>
<formControlPr xmlns="http://schemas.microsoft.com/office/spreadsheetml/2009/9/main" objectType="CheckBox" fmlaLink="$I$49" lockText="1" noThreeD="1"/>
</file>

<file path=xl/ctrlProps/ctrlProp142.xml><?xml version="1.0" encoding="utf-8"?>
<formControlPr xmlns="http://schemas.microsoft.com/office/spreadsheetml/2009/9/main" objectType="CheckBox" fmlaLink="$I$50" lockText="1" noThreeD="1"/>
</file>

<file path=xl/ctrlProps/ctrlProp143.xml><?xml version="1.0" encoding="utf-8"?>
<formControlPr xmlns="http://schemas.microsoft.com/office/spreadsheetml/2009/9/main" objectType="CheckBox" fmlaLink="$I$51" lockText="1" noThreeD="1"/>
</file>

<file path=xl/ctrlProps/ctrlProp144.xml><?xml version="1.0" encoding="utf-8"?>
<formControlPr xmlns="http://schemas.microsoft.com/office/spreadsheetml/2009/9/main" objectType="CheckBox" fmlaLink="$I$52" lockText="1" noThreeD="1"/>
</file>

<file path=xl/ctrlProps/ctrlProp145.xml><?xml version="1.0" encoding="utf-8"?>
<formControlPr xmlns="http://schemas.microsoft.com/office/spreadsheetml/2009/9/main" objectType="CheckBox" fmlaLink="$I$53" lockText="1" noThreeD="1"/>
</file>

<file path=xl/ctrlProps/ctrlProp146.xml><?xml version="1.0" encoding="utf-8"?>
<formControlPr xmlns="http://schemas.microsoft.com/office/spreadsheetml/2009/9/main" objectType="CheckBox" fmlaLink="$I$54" lockText="1" noThreeD="1"/>
</file>

<file path=xl/ctrlProps/ctrlProp147.xml><?xml version="1.0" encoding="utf-8"?>
<formControlPr xmlns="http://schemas.microsoft.com/office/spreadsheetml/2009/9/main" objectType="CheckBox" fmlaLink="$I$55" lockText="1" noThreeD="1"/>
</file>

<file path=xl/ctrlProps/ctrlProp148.xml><?xml version="1.0" encoding="utf-8"?>
<formControlPr xmlns="http://schemas.microsoft.com/office/spreadsheetml/2009/9/main" objectType="CheckBox" fmlaLink="$I$56" lockText="1" noThreeD="1"/>
</file>

<file path=xl/ctrlProps/ctrlProp149.xml><?xml version="1.0" encoding="utf-8"?>
<formControlPr xmlns="http://schemas.microsoft.com/office/spreadsheetml/2009/9/main" objectType="CheckBox" fmlaLink="$I$57" lockText="1" noThreeD="1"/>
</file>

<file path=xl/ctrlProps/ctrlProp15.xml><?xml version="1.0" encoding="utf-8"?>
<formControlPr xmlns="http://schemas.microsoft.com/office/spreadsheetml/2009/9/main" objectType="CheckBox" fmlaLink="#REF!" lockText="1" noThreeD="1"/>
</file>

<file path=xl/ctrlProps/ctrlProp150.xml><?xml version="1.0" encoding="utf-8"?>
<formControlPr xmlns="http://schemas.microsoft.com/office/spreadsheetml/2009/9/main" objectType="CheckBox" fmlaLink="$I$58" lockText="1" noThreeD="1"/>
</file>

<file path=xl/ctrlProps/ctrlProp151.xml><?xml version="1.0" encoding="utf-8"?>
<formControlPr xmlns="http://schemas.microsoft.com/office/spreadsheetml/2009/9/main" objectType="CheckBox" fmlaLink="$I$59" lockText="1" noThreeD="1"/>
</file>

<file path=xl/ctrlProps/ctrlProp152.xml><?xml version="1.0" encoding="utf-8"?>
<formControlPr xmlns="http://schemas.microsoft.com/office/spreadsheetml/2009/9/main" objectType="CheckBox" fmlaLink="$I$60" lockText="1" noThreeD="1"/>
</file>

<file path=xl/ctrlProps/ctrlProp153.xml><?xml version="1.0" encoding="utf-8"?>
<formControlPr xmlns="http://schemas.microsoft.com/office/spreadsheetml/2009/9/main" objectType="CheckBox" fmlaLink="$H$61" lockText="1" noThreeD="1"/>
</file>

<file path=xl/ctrlProps/ctrlProp154.xml><?xml version="1.0" encoding="utf-8"?>
<formControlPr xmlns="http://schemas.microsoft.com/office/spreadsheetml/2009/9/main" objectType="CheckBox" fmlaLink="$H$62" lockText="1" noThreeD="1"/>
</file>

<file path=xl/ctrlProps/ctrlProp155.xml><?xml version="1.0" encoding="utf-8"?>
<formControlPr xmlns="http://schemas.microsoft.com/office/spreadsheetml/2009/9/main" objectType="CheckBox" fmlaLink="$H$63" lockText="1" noThreeD="1"/>
</file>

<file path=xl/ctrlProps/ctrlProp156.xml><?xml version="1.0" encoding="utf-8"?>
<formControlPr xmlns="http://schemas.microsoft.com/office/spreadsheetml/2009/9/main" objectType="CheckBox" checked="Checked" fmlaLink="#REF!" lockText="1" noThreeD="1"/>
</file>

<file path=xl/ctrlProps/ctrlProp157.xml><?xml version="1.0" encoding="utf-8"?>
<formControlPr xmlns="http://schemas.microsoft.com/office/spreadsheetml/2009/9/main" objectType="CheckBox" fmlaLink="#REF!" lockText="1" noThreeD="1"/>
</file>

<file path=xl/ctrlProps/ctrlProp158.xml><?xml version="1.0" encoding="utf-8"?>
<formControlPr xmlns="http://schemas.microsoft.com/office/spreadsheetml/2009/9/main" objectType="CheckBox" fmlaLink="#REF!" lockText="1" noThreeD="1"/>
</file>

<file path=xl/ctrlProps/ctrlProp159.xml><?xml version="1.0" encoding="utf-8"?>
<formControlPr xmlns="http://schemas.microsoft.com/office/spreadsheetml/2009/9/main" objectType="CheckBox" fmlaLink="#REF!" lockText="1" noThreeD="1"/>
</file>

<file path=xl/ctrlProps/ctrlProp16.xml><?xml version="1.0" encoding="utf-8"?>
<formControlPr xmlns="http://schemas.microsoft.com/office/spreadsheetml/2009/9/main" objectType="CheckBox" fmlaLink="#REF!" lockText="1" noThreeD="1"/>
</file>

<file path=xl/ctrlProps/ctrlProp160.xml><?xml version="1.0" encoding="utf-8"?>
<formControlPr xmlns="http://schemas.microsoft.com/office/spreadsheetml/2009/9/main" objectType="CheckBox" fmlaLink="#REF!" lockText="1" noThreeD="1"/>
</file>

<file path=xl/ctrlProps/ctrlProp161.xml><?xml version="1.0" encoding="utf-8"?>
<formControlPr xmlns="http://schemas.microsoft.com/office/spreadsheetml/2009/9/main" objectType="CheckBox" fmlaLink="#REF!" lockText="1" noThreeD="1"/>
</file>

<file path=xl/ctrlProps/ctrlProp162.xml><?xml version="1.0" encoding="utf-8"?>
<formControlPr xmlns="http://schemas.microsoft.com/office/spreadsheetml/2009/9/main" objectType="CheckBox" fmlaLink="#REF!" lockText="1" noThreeD="1"/>
</file>

<file path=xl/ctrlProps/ctrlProp163.xml><?xml version="1.0" encoding="utf-8"?>
<formControlPr xmlns="http://schemas.microsoft.com/office/spreadsheetml/2009/9/main" objectType="CheckBox" fmlaLink="#REF!" lockText="1" noThreeD="1"/>
</file>

<file path=xl/ctrlProps/ctrlProp164.xml><?xml version="1.0" encoding="utf-8"?>
<formControlPr xmlns="http://schemas.microsoft.com/office/spreadsheetml/2009/9/main" objectType="CheckBox" fmlaLink="#REF!" lockText="1" noThreeD="1"/>
</file>

<file path=xl/ctrlProps/ctrlProp165.xml><?xml version="1.0" encoding="utf-8"?>
<formControlPr xmlns="http://schemas.microsoft.com/office/spreadsheetml/2009/9/main" objectType="CheckBox" fmlaLink="#REF!" lockText="1" noThreeD="1"/>
</file>

<file path=xl/ctrlProps/ctrlProp166.xml><?xml version="1.0" encoding="utf-8"?>
<formControlPr xmlns="http://schemas.microsoft.com/office/spreadsheetml/2009/9/main" objectType="CheckBox" fmlaLink="#REF!" lockText="1" noThreeD="1"/>
</file>

<file path=xl/ctrlProps/ctrlProp167.xml><?xml version="1.0" encoding="utf-8"?>
<formControlPr xmlns="http://schemas.microsoft.com/office/spreadsheetml/2009/9/main" objectType="CheckBox" fmlaLink="#REF!" lockText="1" noThreeD="1"/>
</file>

<file path=xl/ctrlProps/ctrlProp168.xml><?xml version="1.0" encoding="utf-8"?>
<formControlPr xmlns="http://schemas.microsoft.com/office/spreadsheetml/2009/9/main" objectType="CheckBox" fmlaLink="#REF!" lockText="1" noThreeD="1"/>
</file>

<file path=xl/ctrlProps/ctrlProp169.xml><?xml version="1.0" encoding="utf-8"?>
<formControlPr xmlns="http://schemas.microsoft.com/office/spreadsheetml/2009/9/main" objectType="CheckBox" fmlaLink="#REF!" lockText="1" noThreeD="1"/>
</file>

<file path=xl/ctrlProps/ctrlProp17.xml><?xml version="1.0" encoding="utf-8"?>
<formControlPr xmlns="http://schemas.microsoft.com/office/spreadsheetml/2009/9/main" objectType="CheckBox" fmlaLink="#REF!" lockText="1" noThreeD="1"/>
</file>

<file path=xl/ctrlProps/ctrlProp170.xml><?xml version="1.0" encoding="utf-8"?>
<formControlPr xmlns="http://schemas.microsoft.com/office/spreadsheetml/2009/9/main" objectType="CheckBox" fmlaLink="#REF!" lockText="1" noThreeD="1"/>
</file>

<file path=xl/ctrlProps/ctrlProp171.xml><?xml version="1.0" encoding="utf-8"?>
<formControlPr xmlns="http://schemas.microsoft.com/office/spreadsheetml/2009/9/main" objectType="CheckBox" fmlaLink="#REF!" lockText="1" noThreeD="1"/>
</file>

<file path=xl/ctrlProps/ctrlProp172.xml><?xml version="1.0" encoding="utf-8"?>
<formControlPr xmlns="http://schemas.microsoft.com/office/spreadsheetml/2009/9/main" objectType="CheckBox" fmlaLink="#REF!" lockText="1" noThreeD="1"/>
</file>

<file path=xl/ctrlProps/ctrlProp173.xml><?xml version="1.0" encoding="utf-8"?>
<formControlPr xmlns="http://schemas.microsoft.com/office/spreadsheetml/2009/9/main" objectType="Drop" dropStyle="combo" dx="22" fmlaLink="#REF!" fmlaRange="$AD$1:$AE$38" noThreeD="1" sel="0" val="0"/>
</file>

<file path=xl/ctrlProps/ctrlProp174.xml><?xml version="1.0" encoding="utf-8"?>
<formControlPr xmlns="http://schemas.microsoft.com/office/spreadsheetml/2009/9/main" objectType="Drop" dropStyle="combo" dx="22" fmlaLink="#REF!" fmlaRange="$AD$1:$AE$38" noThreeD="1" sel="0" val="0"/>
</file>

<file path=xl/ctrlProps/ctrlProp175.xml><?xml version="1.0" encoding="utf-8"?>
<formControlPr xmlns="http://schemas.microsoft.com/office/spreadsheetml/2009/9/main" objectType="Drop" dropStyle="combo" dx="22" fmlaLink="#REF!" fmlaRange="$AD$1:$AE$38" noThreeD="1" sel="0" val="0"/>
</file>

<file path=xl/ctrlProps/ctrlProp176.xml><?xml version="1.0" encoding="utf-8"?>
<formControlPr xmlns="http://schemas.microsoft.com/office/spreadsheetml/2009/9/main" objectType="Drop" dropStyle="combo" dx="22" fmlaLink="#REF!" fmlaRange="$AD$1:$AE$38" noThreeD="1" sel="0" val="0"/>
</file>

<file path=xl/ctrlProps/ctrlProp177.xml><?xml version="1.0" encoding="utf-8"?>
<formControlPr xmlns="http://schemas.microsoft.com/office/spreadsheetml/2009/9/main" objectType="CheckBox" fmlaLink="#REF!" lockText="1" noThreeD="1"/>
</file>

<file path=xl/ctrlProps/ctrlProp178.xml><?xml version="1.0" encoding="utf-8"?>
<formControlPr xmlns="http://schemas.microsoft.com/office/spreadsheetml/2009/9/main" objectType="CheckBox" fmlaLink="#REF!" lockText="1" noThreeD="1"/>
</file>

<file path=xl/ctrlProps/ctrlProp179.xml><?xml version="1.0" encoding="utf-8"?>
<formControlPr xmlns="http://schemas.microsoft.com/office/spreadsheetml/2009/9/main" objectType="CheckBox" fmlaLink="#REF!" lockText="1" noThreeD="1"/>
</file>

<file path=xl/ctrlProps/ctrlProp18.xml><?xml version="1.0" encoding="utf-8"?>
<formControlPr xmlns="http://schemas.microsoft.com/office/spreadsheetml/2009/9/main" objectType="CheckBox" fmlaLink="#REF!" lockText="1" noThreeD="1"/>
</file>

<file path=xl/ctrlProps/ctrlProp180.xml><?xml version="1.0" encoding="utf-8"?>
<formControlPr xmlns="http://schemas.microsoft.com/office/spreadsheetml/2009/9/main" objectType="CheckBox" fmlaLink="#REF!" lockText="1" noThreeD="1"/>
</file>

<file path=xl/ctrlProps/ctrlProp181.xml><?xml version="1.0" encoding="utf-8"?>
<formControlPr xmlns="http://schemas.microsoft.com/office/spreadsheetml/2009/9/main" objectType="CheckBox" fmlaLink="#REF!" lockText="1" noThreeD="1"/>
</file>

<file path=xl/ctrlProps/ctrlProp182.xml><?xml version="1.0" encoding="utf-8"?>
<formControlPr xmlns="http://schemas.microsoft.com/office/spreadsheetml/2009/9/main" objectType="CheckBox" fmlaLink="#REF!" lockText="1" noThreeD="1"/>
</file>

<file path=xl/ctrlProps/ctrlProp183.xml><?xml version="1.0" encoding="utf-8"?>
<formControlPr xmlns="http://schemas.microsoft.com/office/spreadsheetml/2009/9/main" objectType="CheckBox" fmlaLink="#REF!" lockText="1" noThreeD="1"/>
</file>

<file path=xl/ctrlProps/ctrlProp184.xml><?xml version="1.0" encoding="utf-8"?>
<formControlPr xmlns="http://schemas.microsoft.com/office/spreadsheetml/2009/9/main" objectType="CheckBox" fmlaLink="#REF!" lockText="1" noThreeD="1"/>
</file>

<file path=xl/ctrlProps/ctrlProp185.xml><?xml version="1.0" encoding="utf-8"?>
<formControlPr xmlns="http://schemas.microsoft.com/office/spreadsheetml/2009/9/main" objectType="CheckBox" fmlaLink="#REF!" lockText="1" noThreeD="1"/>
</file>

<file path=xl/ctrlProps/ctrlProp186.xml><?xml version="1.0" encoding="utf-8"?>
<formControlPr xmlns="http://schemas.microsoft.com/office/spreadsheetml/2009/9/main" objectType="CheckBox" fmlaLink="#REF!" lockText="1" noThreeD="1"/>
</file>

<file path=xl/ctrlProps/ctrlProp187.xml><?xml version="1.0" encoding="utf-8"?>
<formControlPr xmlns="http://schemas.microsoft.com/office/spreadsheetml/2009/9/main" objectType="CheckBox" fmlaLink="#REF!" lockText="1" noThreeD="1"/>
</file>

<file path=xl/ctrlProps/ctrlProp188.xml><?xml version="1.0" encoding="utf-8"?>
<formControlPr xmlns="http://schemas.microsoft.com/office/spreadsheetml/2009/9/main" objectType="CheckBox" fmlaLink="#REF!" lockText="1" noThreeD="1"/>
</file>

<file path=xl/ctrlProps/ctrlProp189.xml><?xml version="1.0" encoding="utf-8"?>
<formControlPr xmlns="http://schemas.microsoft.com/office/spreadsheetml/2009/9/main" objectType="Drop" dropStyle="combo" dx="22" fmlaLink="#REF!" fmlaRange="$AK$1:$AK$2" noThreeD="1" sel="0" val="0"/>
</file>

<file path=xl/ctrlProps/ctrlProp19.xml><?xml version="1.0" encoding="utf-8"?>
<formControlPr xmlns="http://schemas.microsoft.com/office/spreadsheetml/2009/9/main" objectType="CheckBox" fmlaLink="#REF!" lockText="1" noThreeD="1"/>
</file>

<file path=xl/ctrlProps/ctrlProp190.xml><?xml version="1.0" encoding="utf-8"?>
<formControlPr xmlns="http://schemas.microsoft.com/office/spreadsheetml/2009/9/main" objectType="Drop" dropStyle="combo" dx="22" fmlaLink="#REF!" fmlaRange="$AK$1:$AK$2" noThreeD="1" sel="0" val="0"/>
</file>

<file path=xl/ctrlProps/ctrlProp191.xml><?xml version="1.0" encoding="utf-8"?>
<formControlPr xmlns="http://schemas.microsoft.com/office/spreadsheetml/2009/9/main" objectType="Drop" dropStyle="combo" dx="22" fmlaLink="#REF!" fmlaRange="$AK$1:$AK$2" noThreeD="1" sel="0" val="0"/>
</file>

<file path=xl/ctrlProps/ctrlProp192.xml><?xml version="1.0" encoding="utf-8"?>
<formControlPr xmlns="http://schemas.microsoft.com/office/spreadsheetml/2009/9/main" objectType="Drop" dropStyle="combo" dx="22" fmlaLink="#REF!" fmlaRange="$AK$1:$AK$2" noThreeD="1" sel="0" val="0"/>
</file>

<file path=xl/ctrlProps/ctrlProp193.xml><?xml version="1.0" encoding="utf-8"?>
<formControlPr xmlns="http://schemas.microsoft.com/office/spreadsheetml/2009/9/main" objectType="CheckBox" fmlaLink="#REF!" lockText="1" noThreeD="1"/>
</file>

<file path=xl/ctrlProps/ctrlProp194.xml><?xml version="1.0" encoding="utf-8"?>
<formControlPr xmlns="http://schemas.microsoft.com/office/spreadsheetml/2009/9/main" objectType="CheckBox" fmlaLink="#REF!" lockText="1" noThreeD="1"/>
</file>

<file path=xl/ctrlProps/ctrlProp195.xml><?xml version="1.0" encoding="utf-8"?>
<formControlPr xmlns="http://schemas.microsoft.com/office/spreadsheetml/2009/9/main" objectType="CheckBox" fmlaLink="#REF!" lockText="1" noThreeD="1"/>
</file>

<file path=xl/ctrlProps/ctrlProp196.xml><?xml version="1.0" encoding="utf-8"?>
<formControlPr xmlns="http://schemas.microsoft.com/office/spreadsheetml/2009/9/main" objectType="CheckBox" fmlaLink="#REF!" lockText="1" noThreeD="1"/>
</file>

<file path=xl/ctrlProps/ctrlProp197.xml><?xml version="1.0" encoding="utf-8"?>
<formControlPr xmlns="http://schemas.microsoft.com/office/spreadsheetml/2009/9/main" objectType="CheckBox" fmlaLink="#REF!" lockText="1" noThreeD="1"/>
</file>

<file path=xl/ctrlProps/ctrlProp198.xml><?xml version="1.0" encoding="utf-8"?>
<formControlPr xmlns="http://schemas.microsoft.com/office/spreadsheetml/2009/9/main" objectType="CheckBox" fmlaLink="#REF!" lockText="1" noThreeD="1"/>
</file>

<file path=xl/ctrlProps/ctrlProp199.xml><?xml version="1.0" encoding="utf-8"?>
<formControlPr xmlns="http://schemas.microsoft.com/office/spreadsheetml/2009/9/main" objectType="CheckBox" fmlaLink="#REF!" lockText="1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fmlaLink="#REF!" lockText="1" noThreeD="1"/>
</file>

<file path=xl/ctrlProps/ctrlProp200.xml><?xml version="1.0" encoding="utf-8"?>
<formControlPr xmlns="http://schemas.microsoft.com/office/spreadsheetml/2009/9/main" objectType="CheckBox" fmlaLink="#REF!" lockText="1" noThreeD="1"/>
</file>

<file path=xl/ctrlProps/ctrlProp201.xml><?xml version="1.0" encoding="utf-8"?>
<formControlPr xmlns="http://schemas.microsoft.com/office/spreadsheetml/2009/9/main" objectType="CheckBox" fmlaLink="#REF!" lockText="1" noThreeD="1"/>
</file>

<file path=xl/ctrlProps/ctrlProp202.xml><?xml version="1.0" encoding="utf-8"?>
<formControlPr xmlns="http://schemas.microsoft.com/office/spreadsheetml/2009/9/main" objectType="CheckBox" fmlaLink="#REF!" lockText="1" noThreeD="1"/>
</file>

<file path=xl/ctrlProps/ctrlProp203.xml><?xml version="1.0" encoding="utf-8"?>
<formControlPr xmlns="http://schemas.microsoft.com/office/spreadsheetml/2009/9/main" objectType="CheckBox" fmlaLink="#REF!" lockText="1" noThreeD="1"/>
</file>

<file path=xl/ctrlProps/ctrlProp204.xml><?xml version="1.0" encoding="utf-8"?>
<formControlPr xmlns="http://schemas.microsoft.com/office/spreadsheetml/2009/9/main" objectType="CheckBox" fmlaLink="#REF!" lockText="1" noThreeD="1"/>
</file>

<file path=xl/ctrlProps/ctrlProp205.xml><?xml version="1.0" encoding="utf-8"?>
<formControlPr xmlns="http://schemas.microsoft.com/office/spreadsheetml/2009/9/main" objectType="CheckBox" fmlaLink="#REF!" lockText="1" noThreeD="1"/>
</file>

<file path=xl/ctrlProps/ctrlProp206.xml><?xml version="1.0" encoding="utf-8"?>
<formControlPr xmlns="http://schemas.microsoft.com/office/spreadsheetml/2009/9/main" objectType="CheckBox" fmlaLink="#REF!" lockText="1" noThreeD="1"/>
</file>

<file path=xl/ctrlProps/ctrlProp207.xml><?xml version="1.0" encoding="utf-8"?>
<formControlPr xmlns="http://schemas.microsoft.com/office/spreadsheetml/2009/9/main" objectType="CheckBox" fmlaLink="#REF!" lockText="1" noThreeD="1"/>
</file>

<file path=xl/ctrlProps/ctrlProp208.xml><?xml version="1.0" encoding="utf-8"?>
<formControlPr xmlns="http://schemas.microsoft.com/office/spreadsheetml/2009/9/main" objectType="CheckBox" fmlaLink="#REF!" lockText="1" noThreeD="1"/>
</file>

<file path=xl/ctrlProps/ctrlProp209.xml><?xml version="1.0" encoding="utf-8"?>
<formControlPr xmlns="http://schemas.microsoft.com/office/spreadsheetml/2009/9/main" objectType="CheckBox" fmlaLink="#REF!" lockText="1" noThreeD="1"/>
</file>

<file path=xl/ctrlProps/ctrlProp21.xml><?xml version="1.0" encoding="utf-8"?>
<formControlPr xmlns="http://schemas.microsoft.com/office/spreadsheetml/2009/9/main" objectType="CheckBox" fmlaLink="#REF!" lockText="1" noThreeD="1"/>
</file>

<file path=xl/ctrlProps/ctrlProp210.xml><?xml version="1.0" encoding="utf-8"?>
<formControlPr xmlns="http://schemas.microsoft.com/office/spreadsheetml/2009/9/main" objectType="CheckBox" fmlaLink="#REF!" lockText="1" noThreeD="1"/>
</file>

<file path=xl/ctrlProps/ctrlProp211.xml><?xml version="1.0" encoding="utf-8"?>
<formControlPr xmlns="http://schemas.microsoft.com/office/spreadsheetml/2009/9/main" objectType="CheckBox" fmlaLink="#REF!" lockText="1" noThreeD="1"/>
</file>

<file path=xl/ctrlProps/ctrlProp212.xml><?xml version="1.0" encoding="utf-8"?>
<formControlPr xmlns="http://schemas.microsoft.com/office/spreadsheetml/2009/9/main" objectType="CheckBox" fmlaLink="#REF!" lockText="1" noThreeD="1"/>
</file>

<file path=xl/ctrlProps/ctrlProp213.xml><?xml version="1.0" encoding="utf-8"?>
<formControlPr xmlns="http://schemas.microsoft.com/office/spreadsheetml/2009/9/main" objectType="CheckBox" fmlaLink="#REF!" lockText="1" noThreeD="1"/>
</file>

<file path=xl/ctrlProps/ctrlProp214.xml><?xml version="1.0" encoding="utf-8"?>
<formControlPr xmlns="http://schemas.microsoft.com/office/spreadsheetml/2009/9/main" objectType="CheckBox" fmlaLink="#REF!" lockText="1" noThreeD="1"/>
</file>

<file path=xl/ctrlProps/ctrlProp215.xml><?xml version="1.0" encoding="utf-8"?>
<formControlPr xmlns="http://schemas.microsoft.com/office/spreadsheetml/2009/9/main" objectType="CheckBox" fmlaLink="#REF!" lockText="1" noThreeD="1"/>
</file>

<file path=xl/ctrlProps/ctrlProp216.xml><?xml version="1.0" encoding="utf-8"?>
<formControlPr xmlns="http://schemas.microsoft.com/office/spreadsheetml/2009/9/main" objectType="CheckBox" fmlaLink="#REF!" lockText="1" noThreeD="1"/>
</file>

<file path=xl/ctrlProps/ctrlProp217.xml><?xml version="1.0" encoding="utf-8"?>
<formControlPr xmlns="http://schemas.microsoft.com/office/spreadsheetml/2009/9/main" objectType="CheckBox" fmlaLink="#REF!" lockText="1" noThreeD="1"/>
</file>

<file path=xl/ctrlProps/ctrlProp218.xml><?xml version="1.0" encoding="utf-8"?>
<formControlPr xmlns="http://schemas.microsoft.com/office/spreadsheetml/2009/9/main" objectType="CheckBox" fmlaLink="#REF!" lockText="1" noThreeD="1"/>
</file>

<file path=xl/ctrlProps/ctrlProp219.xml><?xml version="1.0" encoding="utf-8"?>
<formControlPr xmlns="http://schemas.microsoft.com/office/spreadsheetml/2009/9/main" objectType="CheckBox" fmlaLink="#REF!" lockText="1" noThreeD="1"/>
</file>

<file path=xl/ctrlProps/ctrlProp22.xml><?xml version="1.0" encoding="utf-8"?>
<formControlPr xmlns="http://schemas.microsoft.com/office/spreadsheetml/2009/9/main" objectType="CheckBox" fmlaLink="#REF!" lockText="1" noThreeD="1"/>
</file>

<file path=xl/ctrlProps/ctrlProp220.xml><?xml version="1.0" encoding="utf-8"?>
<formControlPr xmlns="http://schemas.microsoft.com/office/spreadsheetml/2009/9/main" objectType="CheckBox" fmlaLink="#REF!" lockText="1" noThreeD="1"/>
</file>

<file path=xl/ctrlProps/ctrlProp221.xml><?xml version="1.0" encoding="utf-8"?>
<formControlPr xmlns="http://schemas.microsoft.com/office/spreadsheetml/2009/9/main" objectType="CheckBox" fmlaLink="#REF!" lockText="1" noThreeD="1"/>
</file>

<file path=xl/ctrlProps/ctrlProp222.xml><?xml version="1.0" encoding="utf-8"?>
<formControlPr xmlns="http://schemas.microsoft.com/office/spreadsheetml/2009/9/main" objectType="CheckBox" fmlaLink="#REF!" lockText="1" noThreeD="1"/>
</file>

<file path=xl/ctrlProps/ctrlProp223.xml><?xml version="1.0" encoding="utf-8"?>
<formControlPr xmlns="http://schemas.microsoft.com/office/spreadsheetml/2009/9/main" objectType="CheckBox" fmlaLink="#REF!" lockText="1" noThreeD="1"/>
</file>

<file path=xl/ctrlProps/ctrlProp224.xml><?xml version="1.0" encoding="utf-8"?>
<formControlPr xmlns="http://schemas.microsoft.com/office/spreadsheetml/2009/9/main" objectType="CheckBox" fmlaLink="#REF!" lockText="1" noThreeD="1"/>
</file>

<file path=xl/ctrlProps/ctrlProp225.xml><?xml version="1.0" encoding="utf-8"?>
<formControlPr xmlns="http://schemas.microsoft.com/office/spreadsheetml/2009/9/main" objectType="CheckBox" fmlaLink="#REF!" lockText="1" noThreeD="1"/>
</file>

<file path=xl/ctrlProps/ctrlProp226.xml><?xml version="1.0" encoding="utf-8"?>
<formControlPr xmlns="http://schemas.microsoft.com/office/spreadsheetml/2009/9/main" objectType="CheckBox" fmlaLink="#REF!" lockText="1" noThreeD="1"/>
</file>

<file path=xl/ctrlProps/ctrlProp227.xml><?xml version="1.0" encoding="utf-8"?>
<formControlPr xmlns="http://schemas.microsoft.com/office/spreadsheetml/2009/9/main" objectType="CheckBox" fmlaLink="#REF!" lockText="1" noThreeD="1"/>
</file>

<file path=xl/ctrlProps/ctrlProp228.xml><?xml version="1.0" encoding="utf-8"?>
<formControlPr xmlns="http://schemas.microsoft.com/office/spreadsheetml/2009/9/main" objectType="CheckBox" fmlaLink="#REF!" lockText="1" noThreeD="1"/>
</file>

<file path=xl/ctrlProps/ctrlProp229.xml><?xml version="1.0" encoding="utf-8"?>
<formControlPr xmlns="http://schemas.microsoft.com/office/spreadsheetml/2009/9/main" objectType="CheckBox" fmlaLink="#REF!" lockText="1" noThreeD="1"/>
</file>

<file path=xl/ctrlProps/ctrlProp23.xml><?xml version="1.0" encoding="utf-8"?>
<formControlPr xmlns="http://schemas.microsoft.com/office/spreadsheetml/2009/9/main" objectType="CheckBox" fmlaLink="#REF!" lockText="1" noThreeD="1"/>
</file>

<file path=xl/ctrlProps/ctrlProp230.xml><?xml version="1.0" encoding="utf-8"?>
<formControlPr xmlns="http://schemas.microsoft.com/office/spreadsheetml/2009/9/main" objectType="CheckBox" fmlaLink="#REF!" lockText="1" noThreeD="1"/>
</file>

<file path=xl/ctrlProps/ctrlProp231.xml><?xml version="1.0" encoding="utf-8"?>
<formControlPr xmlns="http://schemas.microsoft.com/office/spreadsheetml/2009/9/main" objectType="CheckBox" fmlaLink="#REF!" lockText="1" noThreeD="1"/>
</file>

<file path=xl/ctrlProps/ctrlProp232.xml><?xml version="1.0" encoding="utf-8"?>
<formControlPr xmlns="http://schemas.microsoft.com/office/spreadsheetml/2009/9/main" objectType="CheckBox" fmlaLink="#REF!" lockText="1" noThreeD="1"/>
</file>

<file path=xl/ctrlProps/ctrlProp233.xml><?xml version="1.0" encoding="utf-8"?>
<formControlPr xmlns="http://schemas.microsoft.com/office/spreadsheetml/2009/9/main" objectType="CheckBox" fmlaLink="#REF!" lockText="1" noThreeD="1"/>
</file>

<file path=xl/ctrlProps/ctrlProp234.xml><?xml version="1.0" encoding="utf-8"?>
<formControlPr xmlns="http://schemas.microsoft.com/office/spreadsheetml/2009/9/main" objectType="CheckBox" fmlaLink="#REF!" lockText="1" noThreeD="1"/>
</file>

<file path=xl/ctrlProps/ctrlProp235.xml><?xml version="1.0" encoding="utf-8"?>
<formControlPr xmlns="http://schemas.microsoft.com/office/spreadsheetml/2009/9/main" objectType="CheckBox" fmlaLink="#REF!" lockText="1" noThreeD="1"/>
</file>

<file path=xl/ctrlProps/ctrlProp236.xml><?xml version="1.0" encoding="utf-8"?>
<formControlPr xmlns="http://schemas.microsoft.com/office/spreadsheetml/2009/9/main" objectType="CheckBox" fmlaLink="#REF!" lockText="1" noThreeD="1"/>
</file>

<file path=xl/ctrlProps/ctrlProp237.xml><?xml version="1.0" encoding="utf-8"?>
<formControlPr xmlns="http://schemas.microsoft.com/office/spreadsheetml/2009/9/main" objectType="CheckBox" fmlaLink="#REF!" lockText="1" noThreeD="1"/>
</file>

<file path=xl/ctrlProps/ctrlProp238.xml><?xml version="1.0" encoding="utf-8"?>
<formControlPr xmlns="http://schemas.microsoft.com/office/spreadsheetml/2009/9/main" objectType="CheckBox" fmlaLink="#REF!" lockText="1" noThreeD="1"/>
</file>

<file path=xl/ctrlProps/ctrlProp239.xml><?xml version="1.0" encoding="utf-8"?>
<formControlPr xmlns="http://schemas.microsoft.com/office/spreadsheetml/2009/9/main" objectType="CheckBox" fmlaLink="#REF!" lockText="1" noThreeD="1"/>
</file>

<file path=xl/ctrlProps/ctrlProp24.xml><?xml version="1.0" encoding="utf-8"?>
<formControlPr xmlns="http://schemas.microsoft.com/office/spreadsheetml/2009/9/main" objectType="CheckBox" fmlaLink="#REF!" lockText="1" noThreeD="1"/>
</file>

<file path=xl/ctrlProps/ctrlProp240.xml><?xml version="1.0" encoding="utf-8"?>
<formControlPr xmlns="http://schemas.microsoft.com/office/spreadsheetml/2009/9/main" objectType="CheckBox" fmlaLink="#REF!" lockText="1" noThreeD="1"/>
</file>

<file path=xl/ctrlProps/ctrlProp241.xml><?xml version="1.0" encoding="utf-8"?>
<formControlPr xmlns="http://schemas.microsoft.com/office/spreadsheetml/2009/9/main" objectType="CheckBox" fmlaLink="#REF!" lockText="1" noThreeD="1"/>
</file>

<file path=xl/ctrlProps/ctrlProp242.xml><?xml version="1.0" encoding="utf-8"?>
<formControlPr xmlns="http://schemas.microsoft.com/office/spreadsheetml/2009/9/main" objectType="CheckBox" fmlaLink="#REF!" lockText="1" noThreeD="1"/>
</file>

<file path=xl/ctrlProps/ctrlProp243.xml><?xml version="1.0" encoding="utf-8"?>
<formControlPr xmlns="http://schemas.microsoft.com/office/spreadsheetml/2009/9/main" objectType="CheckBox" fmlaLink="#REF!" lockText="1" noThreeD="1"/>
</file>

<file path=xl/ctrlProps/ctrlProp244.xml><?xml version="1.0" encoding="utf-8"?>
<formControlPr xmlns="http://schemas.microsoft.com/office/spreadsheetml/2009/9/main" objectType="CheckBox" fmlaLink="#REF!" lockText="1" noThreeD="1"/>
</file>

<file path=xl/ctrlProps/ctrlProp245.xml><?xml version="1.0" encoding="utf-8"?>
<formControlPr xmlns="http://schemas.microsoft.com/office/spreadsheetml/2009/9/main" objectType="CheckBox" fmlaLink="#REF!" lockText="1" noThreeD="1"/>
</file>

<file path=xl/ctrlProps/ctrlProp246.xml><?xml version="1.0" encoding="utf-8"?>
<formControlPr xmlns="http://schemas.microsoft.com/office/spreadsheetml/2009/9/main" objectType="CheckBox" fmlaLink="#REF!" lockText="1" noThreeD="1"/>
</file>

<file path=xl/ctrlProps/ctrlProp247.xml><?xml version="1.0" encoding="utf-8"?>
<formControlPr xmlns="http://schemas.microsoft.com/office/spreadsheetml/2009/9/main" objectType="CheckBox" fmlaLink="#REF!" lockText="1" noThreeD="1"/>
</file>

<file path=xl/ctrlProps/ctrlProp248.xml><?xml version="1.0" encoding="utf-8"?>
<formControlPr xmlns="http://schemas.microsoft.com/office/spreadsheetml/2009/9/main" objectType="CheckBox" fmlaLink="#REF!" lockText="1" noThreeD="1"/>
</file>

<file path=xl/ctrlProps/ctrlProp249.xml><?xml version="1.0" encoding="utf-8"?>
<formControlPr xmlns="http://schemas.microsoft.com/office/spreadsheetml/2009/9/main" objectType="CheckBox" fmlaLink="#REF!" lockText="1" noThreeD="1"/>
</file>

<file path=xl/ctrlProps/ctrlProp25.xml><?xml version="1.0" encoding="utf-8"?>
<formControlPr xmlns="http://schemas.microsoft.com/office/spreadsheetml/2009/9/main" objectType="CheckBox" fmlaLink="#REF!" lockText="1" noThreeD="1"/>
</file>

<file path=xl/ctrlProps/ctrlProp250.xml><?xml version="1.0" encoding="utf-8"?>
<formControlPr xmlns="http://schemas.microsoft.com/office/spreadsheetml/2009/9/main" objectType="CheckBox" fmlaLink="#REF!" lockText="1" noThreeD="1"/>
</file>

<file path=xl/ctrlProps/ctrlProp251.xml><?xml version="1.0" encoding="utf-8"?>
<formControlPr xmlns="http://schemas.microsoft.com/office/spreadsheetml/2009/9/main" objectType="CheckBox" fmlaLink="#REF!" lockText="1" noThreeD="1"/>
</file>

<file path=xl/ctrlProps/ctrlProp252.xml><?xml version="1.0" encoding="utf-8"?>
<formControlPr xmlns="http://schemas.microsoft.com/office/spreadsheetml/2009/9/main" objectType="CheckBox" fmlaLink="#REF!" lockText="1" noThreeD="1"/>
</file>

<file path=xl/ctrlProps/ctrlProp253.xml><?xml version="1.0" encoding="utf-8"?>
<formControlPr xmlns="http://schemas.microsoft.com/office/spreadsheetml/2009/9/main" objectType="CheckBox" fmlaLink="#REF!" lockText="1" noThreeD="1"/>
</file>

<file path=xl/ctrlProps/ctrlProp254.xml><?xml version="1.0" encoding="utf-8"?>
<formControlPr xmlns="http://schemas.microsoft.com/office/spreadsheetml/2009/9/main" objectType="CheckBox" fmlaLink="#REF!" lockText="1" noThreeD="1"/>
</file>

<file path=xl/ctrlProps/ctrlProp255.xml><?xml version="1.0" encoding="utf-8"?>
<formControlPr xmlns="http://schemas.microsoft.com/office/spreadsheetml/2009/9/main" objectType="CheckBox" fmlaLink="#REF!" lockText="1" noThreeD="1"/>
</file>

<file path=xl/ctrlProps/ctrlProp256.xml><?xml version="1.0" encoding="utf-8"?>
<formControlPr xmlns="http://schemas.microsoft.com/office/spreadsheetml/2009/9/main" objectType="CheckBox" fmlaLink="#REF!" lockText="1" noThreeD="1"/>
</file>

<file path=xl/ctrlProps/ctrlProp257.xml><?xml version="1.0" encoding="utf-8"?>
<formControlPr xmlns="http://schemas.microsoft.com/office/spreadsheetml/2009/9/main" objectType="CheckBox" fmlaLink="#REF!" lockText="1" noThreeD="1"/>
</file>

<file path=xl/ctrlProps/ctrlProp258.xml><?xml version="1.0" encoding="utf-8"?>
<formControlPr xmlns="http://schemas.microsoft.com/office/spreadsheetml/2009/9/main" objectType="CheckBox" fmlaLink="#REF!" lockText="1" noThreeD="1"/>
</file>

<file path=xl/ctrlProps/ctrlProp259.xml><?xml version="1.0" encoding="utf-8"?>
<formControlPr xmlns="http://schemas.microsoft.com/office/spreadsheetml/2009/9/main" objectType="CheckBox" fmlaLink="#REF!" lockText="1" noThreeD="1"/>
</file>

<file path=xl/ctrlProps/ctrlProp26.xml><?xml version="1.0" encoding="utf-8"?>
<formControlPr xmlns="http://schemas.microsoft.com/office/spreadsheetml/2009/9/main" objectType="CheckBox" fmlaLink="#REF!" lockText="1" noThreeD="1"/>
</file>

<file path=xl/ctrlProps/ctrlProp260.xml><?xml version="1.0" encoding="utf-8"?>
<formControlPr xmlns="http://schemas.microsoft.com/office/spreadsheetml/2009/9/main" objectType="CheckBox" fmlaLink="#REF!" lockText="1" noThreeD="1"/>
</file>

<file path=xl/ctrlProps/ctrlProp261.xml><?xml version="1.0" encoding="utf-8"?>
<formControlPr xmlns="http://schemas.microsoft.com/office/spreadsheetml/2009/9/main" objectType="CheckBox" fmlaLink="#REF!" lockText="1" noThreeD="1"/>
</file>

<file path=xl/ctrlProps/ctrlProp262.xml><?xml version="1.0" encoding="utf-8"?>
<formControlPr xmlns="http://schemas.microsoft.com/office/spreadsheetml/2009/9/main" objectType="CheckBox" fmlaLink="$K$47" lockText="1" noThreeD="1"/>
</file>

<file path=xl/ctrlProps/ctrlProp263.xml><?xml version="1.0" encoding="utf-8"?>
<formControlPr xmlns="http://schemas.microsoft.com/office/spreadsheetml/2009/9/main" objectType="CheckBox" fmlaLink="$K$48" lockText="1" noThreeD="1"/>
</file>

<file path=xl/ctrlProps/ctrlProp264.xml><?xml version="1.0" encoding="utf-8"?>
<formControlPr xmlns="http://schemas.microsoft.com/office/spreadsheetml/2009/9/main" objectType="CheckBox" fmlaLink="$K$48" lockText="1" noThreeD="1"/>
</file>

<file path=xl/ctrlProps/ctrlProp265.xml><?xml version="1.0" encoding="utf-8"?>
<formControlPr xmlns="http://schemas.microsoft.com/office/spreadsheetml/2009/9/main" objectType="CheckBox" fmlaLink="$K$49" lockText="1" noThreeD="1"/>
</file>

<file path=xl/ctrlProps/ctrlProp266.xml><?xml version="1.0" encoding="utf-8"?>
<formControlPr xmlns="http://schemas.microsoft.com/office/spreadsheetml/2009/9/main" objectType="CheckBox" fmlaLink="$K$50" lockText="1" noThreeD="1"/>
</file>

<file path=xl/ctrlProps/ctrlProp267.xml><?xml version="1.0" encoding="utf-8"?>
<formControlPr xmlns="http://schemas.microsoft.com/office/spreadsheetml/2009/9/main" objectType="CheckBox" fmlaLink="$K$51" lockText="1" noThreeD="1"/>
</file>

<file path=xl/ctrlProps/ctrlProp268.xml><?xml version="1.0" encoding="utf-8"?>
<formControlPr xmlns="http://schemas.microsoft.com/office/spreadsheetml/2009/9/main" objectType="CheckBox" fmlaLink="$K$52" lockText="1" noThreeD="1"/>
</file>

<file path=xl/ctrlProps/ctrlProp269.xml><?xml version="1.0" encoding="utf-8"?>
<formControlPr xmlns="http://schemas.microsoft.com/office/spreadsheetml/2009/9/main" objectType="CheckBox" fmlaLink="$K$53" lockText="1" noThreeD="1"/>
</file>

<file path=xl/ctrlProps/ctrlProp27.xml><?xml version="1.0" encoding="utf-8"?>
<formControlPr xmlns="http://schemas.microsoft.com/office/spreadsheetml/2009/9/main" objectType="CheckBox" fmlaLink="#REF!" lockText="1" noThreeD="1"/>
</file>

<file path=xl/ctrlProps/ctrlProp270.xml><?xml version="1.0" encoding="utf-8"?>
<formControlPr xmlns="http://schemas.microsoft.com/office/spreadsheetml/2009/9/main" objectType="CheckBox" fmlaLink="$K$54" lockText="1" noThreeD="1"/>
</file>

<file path=xl/ctrlProps/ctrlProp271.xml><?xml version="1.0" encoding="utf-8"?>
<formControlPr xmlns="http://schemas.microsoft.com/office/spreadsheetml/2009/9/main" objectType="CheckBox" fmlaLink="$K$55" lockText="1" noThreeD="1"/>
</file>

<file path=xl/ctrlProps/ctrlProp272.xml><?xml version="1.0" encoding="utf-8"?>
<formControlPr xmlns="http://schemas.microsoft.com/office/spreadsheetml/2009/9/main" objectType="CheckBox" fmlaLink="$K$56" lockText="1" noThreeD="1"/>
</file>

<file path=xl/ctrlProps/ctrlProp273.xml><?xml version="1.0" encoding="utf-8"?>
<formControlPr xmlns="http://schemas.microsoft.com/office/spreadsheetml/2009/9/main" objectType="CheckBox" fmlaLink="$K$59" lockText="1" noThreeD="1"/>
</file>

<file path=xl/ctrlProps/ctrlProp274.xml><?xml version="1.0" encoding="utf-8"?>
<formControlPr xmlns="http://schemas.microsoft.com/office/spreadsheetml/2009/9/main" objectType="CheckBox" fmlaLink="$K$60" lockText="1" noThreeD="1"/>
</file>

<file path=xl/ctrlProps/ctrlProp275.xml><?xml version="1.0" encoding="utf-8"?>
<formControlPr xmlns="http://schemas.microsoft.com/office/spreadsheetml/2009/9/main" objectType="CheckBox" fmlaLink="$K$61" lockText="1" noThreeD="1"/>
</file>

<file path=xl/ctrlProps/ctrlProp276.xml><?xml version="1.0" encoding="utf-8"?>
<formControlPr xmlns="http://schemas.microsoft.com/office/spreadsheetml/2009/9/main" objectType="CheckBox" fmlaLink="$K$62" lockText="1" noThreeD="1"/>
</file>

<file path=xl/ctrlProps/ctrlProp277.xml><?xml version="1.0" encoding="utf-8"?>
<formControlPr xmlns="http://schemas.microsoft.com/office/spreadsheetml/2009/9/main" objectType="CheckBox" fmlaLink="$K$63" lockText="1" noThreeD="1"/>
</file>

<file path=xl/ctrlProps/ctrlProp278.xml><?xml version="1.0" encoding="utf-8"?>
<formControlPr xmlns="http://schemas.microsoft.com/office/spreadsheetml/2009/9/main" objectType="CheckBox" fmlaLink="$L$47" lockText="1" noThreeD="1"/>
</file>

<file path=xl/ctrlProps/ctrlProp279.xml><?xml version="1.0" encoding="utf-8"?>
<formControlPr xmlns="http://schemas.microsoft.com/office/spreadsheetml/2009/9/main" objectType="CheckBox" fmlaLink="$L$48" lockText="1" noThreeD="1"/>
</file>

<file path=xl/ctrlProps/ctrlProp28.xml><?xml version="1.0" encoding="utf-8"?>
<formControlPr xmlns="http://schemas.microsoft.com/office/spreadsheetml/2009/9/main" objectType="CheckBox" fmlaLink="#REF!" lockText="1" noThreeD="1"/>
</file>

<file path=xl/ctrlProps/ctrlProp280.xml><?xml version="1.0" encoding="utf-8"?>
<formControlPr xmlns="http://schemas.microsoft.com/office/spreadsheetml/2009/9/main" objectType="CheckBox" fmlaLink="$L$49" lockText="1" noThreeD="1"/>
</file>

<file path=xl/ctrlProps/ctrlProp281.xml><?xml version="1.0" encoding="utf-8"?>
<formControlPr xmlns="http://schemas.microsoft.com/office/spreadsheetml/2009/9/main" objectType="CheckBox" fmlaLink="$L$50" lockText="1" noThreeD="1"/>
</file>

<file path=xl/ctrlProps/ctrlProp282.xml><?xml version="1.0" encoding="utf-8"?>
<formControlPr xmlns="http://schemas.microsoft.com/office/spreadsheetml/2009/9/main" objectType="CheckBox" fmlaLink="$L$51" lockText="1" noThreeD="1"/>
</file>

<file path=xl/ctrlProps/ctrlProp283.xml><?xml version="1.0" encoding="utf-8"?>
<formControlPr xmlns="http://schemas.microsoft.com/office/spreadsheetml/2009/9/main" objectType="CheckBox" fmlaLink="$L$52" lockText="1" noThreeD="1"/>
</file>

<file path=xl/ctrlProps/ctrlProp284.xml><?xml version="1.0" encoding="utf-8"?>
<formControlPr xmlns="http://schemas.microsoft.com/office/spreadsheetml/2009/9/main" objectType="CheckBox" fmlaLink="$L$53" lockText="1" noThreeD="1"/>
</file>

<file path=xl/ctrlProps/ctrlProp285.xml><?xml version="1.0" encoding="utf-8"?>
<formControlPr xmlns="http://schemas.microsoft.com/office/spreadsheetml/2009/9/main" objectType="CheckBox" fmlaLink="$L$54" lockText="1" noThreeD="1"/>
</file>

<file path=xl/ctrlProps/ctrlProp286.xml><?xml version="1.0" encoding="utf-8"?>
<formControlPr xmlns="http://schemas.microsoft.com/office/spreadsheetml/2009/9/main" objectType="CheckBox" fmlaLink="$L$55" lockText="1" noThreeD="1"/>
</file>

<file path=xl/ctrlProps/ctrlProp287.xml><?xml version="1.0" encoding="utf-8"?>
<formControlPr xmlns="http://schemas.microsoft.com/office/spreadsheetml/2009/9/main" objectType="CheckBox" fmlaLink="$L$56" lockText="1" noThreeD="1"/>
</file>

<file path=xl/ctrlProps/ctrlProp288.xml><?xml version="1.0" encoding="utf-8"?>
<formControlPr xmlns="http://schemas.microsoft.com/office/spreadsheetml/2009/9/main" objectType="CheckBox" fmlaLink="$L$57" lockText="1" noThreeD="1"/>
</file>

<file path=xl/ctrlProps/ctrlProp289.xml><?xml version="1.0" encoding="utf-8"?>
<formControlPr xmlns="http://schemas.microsoft.com/office/spreadsheetml/2009/9/main" objectType="CheckBox" fmlaLink="$L$58" lockText="1" noThreeD="1"/>
</file>

<file path=xl/ctrlProps/ctrlProp29.xml><?xml version="1.0" encoding="utf-8"?>
<formControlPr xmlns="http://schemas.microsoft.com/office/spreadsheetml/2009/9/main" objectType="CheckBox" fmlaLink="#REF!" lockText="1" noThreeD="1"/>
</file>

<file path=xl/ctrlProps/ctrlProp290.xml><?xml version="1.0" encoding="utf-8"?>
<formControlPr xmlns="http://schemas.microsoft.com/office/spreadsheetml/2009/9/main" objectType="CheckBox" fmlaLink="$L$60" lockText="1" noThreeD="1"/>
</file>

<file path=xl/ctrlProps/ctrlProp291.xml><?xml version="1.0" encoding="utf-8"?>
<formControlPr xmlns="http://schemas.microsoft.com/office/spreadsheetml/2009/9/main" objectType="CheckBox" fmlaLink="$L$61" lockText="1" noThreeD="1"/>
</file>

<file path=xl/ctrlProps/ctrlProp292.xml><?xml version="1.0" encoding="utf-8"?>
<formControlPr xmlns="http://schemas.microsoft.com/office/spreadsheetml/2009/9/main" objectType="CheckBox" fmlaLink="$L$62" lockText="1" noThreeD="1"/>
</file>

<file path=xl/ctrlProps/ctrlProp293.xml><?xml version="1.0" encoding="utf-8"?>
<formControlPr xmlns="http://schemas.microsoft.com/office/spreadsheetml/2009/9/main" objectType="CheckBox" fmlaLink="$L$63" lockText="1" noThreeD="1"/>
</file>

<file path=xl/ctrlProps/ctrlProp294.xml><?xml version="1.0" encoding="utf-8"?>
<formControlPr xmlns="http://schemas.microsoft.com/office/spreadsheetml/2009/9/main" objectType="CheckBox" fmlaLink="$M$47" lockText="1" noThreeD="1"/>
</file>

<file path=xl/ctrlProps/ctrlProp295.xml><?xml version="1.0" encoding="utf-8"?>
<formControlPr xmlns="http://schemas.microsoft.com/office/spreadsheetml/2009/9/main" objectType="CheckBox" fmlaLink="$M$48" lockText="1" noThreeD="1"/>
</file>

<file path=xl/ctrlProps/ctrlProp296.xml><?xml version="1.0" encoding="utf-8"?>
<formControlPr xmlns="http://schemas.microsoft.com/office/spreadsheetml/2009/9/main" objectType="CheckBox" fmlaLink="$M$49" lockText="1" noThreeD="1"/>
</file>

<file path=xl/ctrlProps/ctrlProp297.xml><?xml version="1.0" encoding="utf-8"?>
<formControlPr xmlns="http://schemas.microsoft.com/office/spreadsheetml/2009/9/main" objectType="CheckBox" fmlaLink="$M$50" lockText="1" noThreeD="1"/>
</file>

<file path=xl/ctrlProps/ctrlProp298.xml><?xml version="1.0" encoding="utf-8"?>
<formControlPr xmlns="http://schemas.microsoft.com/office/spreadsheetml/2009/9/main" objectType="CheckBox" fmlaLink="$M$51" lockText="1" noThreeD="1"/>
</file>

<file path=xl/ctrlProps/ctrlProp299.xml><?xml version="1.0" encoding="utf-8"?>
<formControlPr xmlns="http://schemas.microsoft.com/office/spreadsheetml/2009/9/main" objectType="CheckBox" fmlaLink="$M$52" lockText="1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fmlaLink="#REF!" lockText="1" noThreeD="1"/>
</file>

<file path=xl/ctrlProps/ctrlProp300.xml><?xml version="1.0" encoding="utf-8"?>
<formControlPr xmlns="http://schemas.microsoft.com/office/spreadsheetml/2009/9/main" objectType="CheckBox" fmlaLink="$M$53" lockText="1" noThreeD="1"/>
</file>

<file path=xl/ctrlProps/ctrlProp301.xml><?xml version="1.0" encoding="utf-8"?>
<formControlPr xmlns="http://schemas.microsoft.com/office/spreadsheetml/2009/9/main" objectType="CheckBox" fmlaLink="$M$54" lockText="1" noThreeD="1"/>
</file>

<file path=xl/ctrlProps/ctrlProp302.xml><?xml version="1.0" encoding="utf-8"?>
<formControlPr xmlns="http://schemas.microsoft.com/office/spreadsheetml/2009/9/main" objectType="CheckBox" fmlaLink="$M$55" lockText="1" noThreeD="1"/>
</file>

<file path=xl/ctrlProps/ctrlProp303.xml><?xml version="1.0" encoding="utf-8"?>
<formControlPr xmlns="http://schemas.microsoft.com/office/spreadsheetml/2009/9/main" objectType="CheckBox" fmlaLink="$M$56" lockText="1" noThreeD="1"/>
</file>

<file path=xl/ctrlProps/ctrlProp304.xml><?xml version="1.0" encoding="utf-8"?>
<formControlPr xmlns="http://schemas.microsoft.com/office/spreadsheetml/2009/9/main" objectType="CheckBox" fmlaLink="$M$57" lockText="1" noThreeD="1"/>
</file>

<file path=xl/ctrlProps/ctrlProp305.xml><?xml version="1.0" encoding="utf-8"?>
<formControlPr xmlns="http://schemas.microsoft.com/office/spreadsheetml/2009/9/main" objectType="CheckBox" fmlaLink="$M$59" lockText="1" noThreeD="1"/>
</file>

<file path=xl/ctrlProps/ctrlProp306.xml><?xml version="1.0" encoding="utf-8"?>
<formControlPr xmlns="http://schemas.microsoft.com/office/spreadsheetml/2009/9/main" objectType="CheckBox" fmlaLink="$M$60" lockText="1" noThreeD="1"/>
</file>

<file path=xl/ctrlProps/ctrlProp307.xml><?xml version="1.0" encoding="utf-8"?>
<formControlPr xmlns="http://schemas.microsoft.com/office/spreadsheetml/2009/9/main" objectType="CheckBox" fmlaLink="$M$61" lockText="1" noThreeD="1"/>
</file>

<file path=xl/ctrlProps/ctrlProp308.xml><?xml version="1.0" encoding="utf-8"?>
<formControlPr xmlns="http://schemas.microsoft.com/office/spreadsheetml/2009/9/main" objectType="CheckBox" fmlaLink="$M$62" lockText="1" noThreeD="1"/>
</file>

<file path=xl/ctrlProps/ctrlProp309.xml><?xml version="1.0" encoding="utf-8"?>
<formControlPr xmlns="http://schemas.microsoft.com/office/spreadsheetml/2009/9/main" objectType="CheckBox" fmlaLink="$M$63" lockText="1" noThreeD="1"/>
</file>

<file path=xl/ctrlProps/ctrlProp31.xml><?xml version="1.0" encoding="utf-8"?>
<formControlPr xmlns="http://schemas.microsoft.com/office/spreadsheetml/2009/9/main" objectType="CheckBox" fmlaLink="#REF!" lockText="1" noThreeD="1"/>
</file>

<file path=xl/ctrlProps/ctrlProp310.xml><?xml version="1.0" encoding="utf-8"?>
<formControlPr xmlns="http://schemas.microsoft.com/office/spreadsheetml/2009/9/main" objectType="CheckBox" fmlaLink="$I$47" lockText="1" noThreeD="1"/>
</file>

<file path=xl/ctrlProps/ctrlProp311.xml><?xml version="1.0" encoding="utf-8"?>
<formControlPr xmlns="http://schemas.microsoft.com/office/spreadsheetml/2009/9/main" objectType="CheckBox" fmlaLink="$I$48" lockText="1" noThreeD="1"/>
</file>

<file path=xl/ctrlProps/ctrlProp312.xml><?xml version="1.0" encoding="utf-8"?>
<formControlPr xmlns="http://schemas.microsoft.com/office/spreadsheetml/2009/9/main" objectType="CheckBox" fmlaLink="$I$49" lockText="1" noThreeD="1"/>
</file>

<file path=xl/ctrlProps/ctrlProp313.xml><?xml version="1.0" encoding="utf-8"?>
<formControlPr xmlns="http://schemas.microsoft.com/office/spreadsheetml/2009/9/main" objectType="CheckBox" fmlaLink="$I$50" lockText="1" noThreeD="1"/>
</file>

<file path=xl/ctrlProps/ctrlProp314.xml><?xml version="1.0" encoding="utf-8"?>
<formControlPr xmlns="http://schemas.microsoft.com/office/spreadsheetml/2009/9/main" objectType="CheckBox" fmlaLink="$I$51" lockText="1" noThreeD="1"/>
</file>

<file path=xl/ctrlProps/ctrlProp315.xml><?xml version="1.0" encoding="utf-8"?>
<formControlPr xmlns="http://schemas.microsoft.com/office/spreadsheetml/2009/9/main" objectType="CheckBox" fmlaLink="$I$52" lockText="1" noThreeD="1"/>
</file>

<file path=xl/ctrlProps/ctrlProp316.xml><?xml version="1.0" encoding="utf-8"?>
<formControlPr xmlns="http://schemas.microsoft.com/office/spreadsheetml/2009/9/main" objectType="CheckBox" fmlaLink="$I$53" lockText="1" noThreeD="1"/>
</file>

<file path=xl/ctrlProps/ctrlProp317.xml><?xml version="1.0" encoding="utf-8"?>
<formControlPr xmlns="http://schemas.microsoft.com/office/spreadsheetml/2009/9/main" objectType="CheckBox" fmlaLink="$I$54" lockText="1" noThreeD="1"/>
</file>

<file path=xl/ctrlProps/ctrlProp318.xml><?xml version="1.0" encoding="utf-8"?>
<formControlPr xmlns="http://schemas.microsoft.com/office/spreadsheetml/2009/9/main" objectType="CheckBox" fmlaLink="$I$55" lockText="1" noThreeD="1"/>
</file>

<file path=xl/ctrlProps/ctrlProp319.xml><?xml version="1.0" encoding="utf-8"?>
<formControlPr xmlns="http://schemas.microsoft.com/office/spreadsheetml/2009/9/main" objectType="CheckBox" fmlaLink="$I$56" lockText="1" noThreeD="1"/>
</file>

<file path=xl/ctrlProps/ctrlProp32.xml><?xml version="1.0" encoding="utf-8"?>
<formControlPr xmlns="http://schemas.microsoft.com/office/spreadsheetml/2009/9/main" objectType="CheckBox" fmlaLink="#REF!" lockText="1" noThreeD="1"/>
</file>

<file path=xl/ctrlProps/ctrlProp320.xml><?xml version="1.0" encoding="utf-8"?>
<formControlPr xmlns="http://schemas.microsoft.com/office/spreadsheetml/2009/9/main" objectType="CheckBox" fmlaLink="$I$57" lockText="1" noThreeD="1"/>
</file>

<file path=xl/ctrlProps/ctrlProp321.xml><?xml version="1.0" encoding="utf-8"?>
<formControlPr xmlns="http://schemas.microsoft.com/office/spreadsheetml/2009/9/main" objectType="CheckBox" fmlaLink="$I$58" lockText="1" noThreeD="1"/>
</file>

<file path=xl/ctrlProps/ctrlProp322.xml><?xml version="1.0" encoding="utf-8"?>
<formControlPr xmlns="http://schemas.microsoft.com/office/spreadsheetml/2009/9/main" objectType="CheckBox" fmlaLink="$I$59" lockText="1" noThreeD="1"/>
</file>

<file path=xl/ctrlProps/ctrlProp323.xml><?xml version="1.0" encoding="utf-8"?>
<formControlPr xmlns="http://schemas.microsoft.com/office/spreadsheetml/2009/9/main" objectType="CheckBox" fmlaLink="$I$60" lockText="1" noThreeD="1"/>
</file>

<file path=xl/ctrlProps/ctrlProp324.xml><?xml version="1.0" encoding="utf-8"?>
<formControlPr xmlns="http://schemas.microsoft.com/office/spreadsheetml/2009/9/main" objectType="CheckBox" fmlaLink="$H$61" lockText="1" noThreeD="1"/>
</file>

<file path=xl/ctrlProps/ctrlProp325.xml><?xml version="1.0" encoding="utf-8"?>
<formControlPr xmlns="http://schemas.microsoft.com/office/spreadsheetml/2009/9/main" objectType="CheckBox" fmlaLink="$H$62" lockText="1" noThreeD="1"/>
</file>

<file path=xl/ctrlProps/ctrlProp326.xml><?xml version="1.0" encoding="utf-8"?>
<formControlPr xmlns="http://schemas.microsoft.com/office/spreadsheetml/2009/9/main" objectType="CheckBox" fmlaLink="$H$63" lockText="1" noThreeD="1"/>
</file>

<file path=xl/ctrlProps/ctrlProp327.xml><?xml version="1.0" encoding="utf-8"?>
<formControlPr xmlns="http://schemas.microsoft.com/office/spreadsheetml/2009/9/main" objectType="CheckBox" fmlaLink="#REF!" lockText="1" noThreeD="1"/>
</file>

<file path=xl/ctrlProps/ctrlProp328.xml><?xml version="1.0" encoding="utf-8"?>
<formControlPr xmlns="http://schemas.microsoft.com/office/spreadsheetml/2009/9/main" objectType="CheckBox" fmlaLink="#REF!" lockText="1" noThreeD="1"/>
</file>

<file path=xl/ctrlProps/ctrlProp329.xml><?xml version="1.0" encoding="utf-8"?>
<formControlPr xmlns="http://schemas.microsoft.com/office/spreadsheetml/2009/9/main" objectType="CheckBox" fmlaLink="#REF!" lockText="1" noThreeD="1"/>
</file>

<file path=xl/ctrlProps/ctrlProp33.xml><?xml version="1.0" encoding="utf-8"?>
<formControlPr xmlns="http://schemas.microsoft.com/office/spreadsheetml/2009/9/main" objectType="CheckBox" fmlaLink="#REF!" lockText="1" noThreeD="1"/>
</file>

<file path=xl/ctrlProps/ctrlProp330.xml><?xml version="1.0" encoding="utf-8"?>
<formControlPr xmlns="http://schemas.microsoft.com/office/spreadsheetml/2009/9/main" objectType="CheckBox" fmlaLink="#REF!" lockText="1" noThreeD="1"/>
</file>

<file path=xl/ctrlProps/ctrlProp331.xml><?xml version="1.0" encoding="utf-8"?>
<formControlPr xmlns="http://schemas.microsoft.com/office/spreadsheetml/2009/9/main" objectType="CheckBox" fmlaLink="#REF!" lockText="1" noThreeD="1"/>
</file>

<file path=xl/ctrlProps/ctrlProp332.xml><?xml version="1.0" encoding="utf-8"?>
<formControlPr xmlns="http://schemas.microsoft.com/office/spreadsheetml/2009/9/main" objectType="CheckBox" fmlaLink="#REF!" lockText="1" noThreeD="1"/>
</file>

<file path=xl/ctrlProps/ctrlProp333.xml><?xml version="1.0" encoding="utf-8"?>
<formControlPr xmlns="http://schemas.microsoft.com/office/spreadsheetml/2009/9/main" objectType="CheckBox" fmlaLink="#REF!" lockText="1" noThreeD="1"/>
</file>

<file path=xl/ctrlProps/ctrlProp334.xml><?xml version="1.0" encoding="utf-8"?>
<formControlPr xmlns="http://schemas.microsoft.com/office/spreadsheetml/2009/9/main" objectType="CheckBox" fmlaLink="#REF!" lockText="1" noThreeD="1"/>
</file>

<file path=xl/ctrlProps/ctrlProp335.xml><?xml version="1.0" encoding="utf-8"?>
<formControlPr xmlns="http://schemas.microsoft.com/office/spreadsheetml/2009/9/main" objectType="CheckBox" fmlaLink="#REF!" lockText="1" noThreeD="1"/>
</file>

<file path=xl/ctrlProps/ctrlProp336.xml><?xml version="1.0" encoding="utf-8"?>
<formControlPr xmlns="http://schemas.microsoft.com/office/spreadsheetml/2009/9/main" objectType="CheckBox" fmlaLink="#REF!" lockText="1" noThreeD="1"/>
</file>

<file path=xl/ctrlProps/ctrlProp337.xml><?xml version="1.0" encoding="utf-8"?>
<formControlPr xmlns="http://schemas.microsoft.com/office/spreadsheetml/2009/9/main" objectType="CheckBox" fmlaLink="#REF!" lockText="1" noThreeD="1"/>
</file>

<file path=xl/ctrlProps/ctrlProp338.xml><?xml version="1.0" encoding="utf-8"?>
<formControlPr xmlns="http://schemas.microsoft.com/office/spreadsheetml/2009/9/main" objectType="CheckBox" fmlaLink="#REF!" lockText="1" noThreeD="1"/>
</file>

<file path=xl/ctrlProps/ctrlProp339.xml><?xml version="1.0" encoding="utf-8"?>
<formControlPr xmlns="http://schemas.microsoft.com/office/spreadsheetml/2009/9/main" objectType="CheckBox" fmlaLink="#REF!" lockText="1" noThreeD="1"/>
</file>

<file path=xl/ctrlProps/ctrlProp34.xml><?xml version="1.0" encoding="utf-8"?>
<formControlPr xmlns="http://schemas.microsoft.com/office/spreadsheetml/2009/9/main" objectType="CheckBox" fmlaLink="#REF!" lockText="1" noThreeD="1"/>
</file>

<file path=xl/ctrlProps/ctrlProp340.xml><?xml version="1.0" encoding="utf-8"?>
<formControlPr xmlns="http://schemas.microsoft.com/office/spreadsheetml/2009/9/main" objectType="CheckBox" fmlaLink="#REF!" lockText="1" noThreeD="1"/>
</file>

<file path=xl/ctrlProps/ctrlProp341.xml><?xml version="1.0" encoding="utf-8"?>
<formControlPr xmlns="http://schemas.microsoft.com/office/spreadsheetml/2009/9/main" objectType="CheckBox" fmlaLink="#REF!" lockText="1" noThreeD="1"/>
</file>

<file path=xl/ctrlProps/ctrlProp342.xml><?xml version="1.0" encoding="utf-8"?>
<formControlPr xmlns="http://schemas.microsoft.com/office/spreadsheetml/2009/9/main" objectType="CheckBox" fmlaLink="#REF!" lockText="1" noThreeD="1"/>
</file>

<file path=xl/ctrlProps/ctrlProp343.xml><?xml version="1.0" encoding="utf-8"?>
<formControlPr xmlns="http://schemas.microsoft.com/office/spreadsheetml/2009/9/main" objectType="CheckBox" fmlaLink="#REF!" lockText="1" noThreeD="1"/>
</file>

<file path=xl/ctrlProps/ctrlProp344.xml><?xml version="1.0" encoding="utf-8"?>
<formControlPr xmlns="http://schemas.microsoft.com/office/spreadsheetml/2009/9/main" objectType="CheckBox" fmlaLink="#REF!" lockText="1" noThreeD="1"/>
</file>

<file path=xl/ctrlProps/ctrlProp345.xml><?xml version="1.0" encoding="utf-8"?>
<formControlPr xmlns="http://schemas.microsoft.com/office/spreadsheetml/2009/9/main" objectType="CheckBox" fmlaLink="#REF!" lockText="1" noThreeD="1"/>
</file>

<file path=xl/ctrlProps/ctrlProp346.xml><?xml version="1.0" encoding="utf-8"?>
<formControlPr xmlns="http://schemas.microsoft.com/office/spreadsheetml/2009/9/main" objectType="CheckBox" fmlaLink="#REF!" lockText="1" noThreeD="1"/>
</file>

<file path=xl/ctrlProps/ctrlProp347.xml><?xml version="1.0" encoding="utf-8"?>
<formControlPr xmlns="http://schemas.microsoft.com/office/spreadsheetml/2009/9/main" objectType="CheckBox" fmlaLink="#REF!" lockText="1" noThreeD="1"/>
</file>

<file path=xl/ctrlProps/ctrlProp348.xml><?xml version="1.0" encoding="utf-8"?>
<formControlPr xmlns="http://schemas.microsoft.com/office/spreadsheetml/2009/9/main" objectType="CheckBox" fmlaLink="#REF!" lockText="1" noThreeD="1"/>
</file>

<file path=xl/ctrlProps/ctrlProp349.xml><?xml version="1.0" encoding="utf-8"?>
<formControlPr xmlns="http://schemas.microsoft.com/office/spreadsheetml/2009/9/main" objectType="CheckBox" fmlaLink="#REF!" lockText="1" noThreeD="1"/>
</file>

<file path=xl/ctrlProps/ctrlProp35.xml><?xml version="1.0" encoding="utf-8"?>
<formControlPr xmlns="http://schemas.microsoft.com/office/spreadsheetml/2009/9/main" objectType="CheckBox" fmlaLink="#REF!" lockText="1" noThreeD="1"/>
</file>

<file path=xl/ctrlProps/ctrlProp350.xml><?xml version="1.0" encoding="utf-8"?>
<formControlPr xmlns="http://schemas.microsoft.com/office/spreadsheetml/2009/9/main" objectType="CheckBox" fmlaLink="#REF!" lockText="1" noThreeD="1"/>
</file>

<file path=xl/ctrlProps/ctrlProp351.xml><?xml version="1.0" encoding="utf-8"?>
<formControlPr xmlns="http://schemas.microsoft.com/office/spreadsheetml/2009/9/main" objectType="CheckBox" fmlaLink="#REF!" lockText="1" noThreeD="1"/>
</file>

<file path=xl/ctrlProps/ctrlProp352.xml><?xml version="1.0" encoding="utf-8"?>
<formControlPr xmlns="http://schemas.microsoft.com/office/spreadsheetml/2009/9/main" objectType="CheckBox" fmlaLink="#REF!" lockText="1" noThreeD="1"/>
</file>

<file path=xl/ctrlProps/ctrlProp353.xml><?xml version="1.0" encoding="utf-8"?>
<formControlPr xmlns="http://schemas.microsoft.com/office/spreadsheetml/2009/9/main" objectType="CheckBox" fmlaLink="#REF!" lockText="1" noThreeD="1"/>
</file>

<file path=xl/ctrlProps/ctrlProp354.xml><?xml version="1.0" encoding="utf-8"?>
<formControlPr xmlns="http://schemas.microsoft.com/office/spreadsheetml/2009/9/main" objectType="CheckBox" fmlaLink="#REF!" lockText="1" noThreeD="1"/>
</file>

<file path=xl/ctrlProps/ctrlProp355.xml><?xml version="1.0" encoding="utf-8"?>
<formControlPr xmlns="http://schemas.microsoft.com/office/spreadsheetml/2009/9/main" objectType="CheckBox" fmlaLink="#REF!" lockText="1" noThreeD="1"/>
</file>

<file path=xl/ctrlProps/ctrlProp356.xml><?xml version="1.0" encoding="utf-8"?>
<formControlPr xmlns="http://schemas.microsoft.com/office/spreadsheetml/2009/9/main" objectType="CheckBox" fmlaLink="$K$58" lockText="1" noThreeD="1"/>
</file>

<file path=xl/ctrlProps/ctrlProp357.xml><?xml version="1.0" encoding="utf-8"?>
<formControlPr xmlns="http://schemas.microsoft.com/office/spreadsheetml/2009/9/main" objectType="CheckBox" fmlaLink="$L$59" lockText="1" noThreeD="1"/>
</file>

<file path=xl/ctrlProps/ctrlProp358.xml><?xml version="1.0" encoding="utf-8"?>
<formControlPr xmlns="http://schemas.microsoft.com/office/spreadsheetml/2009/9/main" objectType="CheckBox" fmlaLink="$M$58" lockText="1" noThreeD="1"/>
</file>

<file path=xl/ctrlProps/ctrlProp359.xml><?xml version="1.0" encoding="utf-8"?>
<formControlPr xmlns="http://schemas.microsoft.com/office/spreadsheetml/2009/9/main" objectType="CheckBox" fmlaLink="$K$48" lockText="1" noThreeD="1"/>
</file>

<file path=xl/ctrlProps/ctrlProp36.xml><?xml version="1.0" encoding="utf-8"?>
<formControlPr xmlns="http://schemas.microsoft.com/office/spreadsheetml/2009/9/main" objectType="CheckBox" fmlaLink="#REF!" lockText="1" noThreeD="1"/>
</file>

<file path=xl/ctrlProps/ctrlProp360.xml><?xml version="1.0" encoding="utf-8"?>
<formControlPr xmlns="http://schemas.microsoft.com/office/spreadsheetml/2009/9/main" objectType="CheckBox" fmlaLink="$K$49" lockText="1" noThreeD="1"/>
</file>

<file path=xl/ctrlProps/ctrlProp361.xml><?xml version="1.0" encoding="utf-8"?>
<formControlPr xmlns="http://schemas.microsoft.com/office/spreadsheetml/2009/9/main" objectType="CheckBox" fmlaLink="$K$48" lockText="1" noThreeD="1"/>
</file>

<file path=xl/ctrlProps/ctrlProp362.xml><?xml version="1.0" encoding="utf-8"?>
<formControlPr xmlns="http://schemas.microsoft.com/office/spreadsheetml/2009/9/main" objectType="CheckBox" fmlaLink="$K$50" lockText="1" noThreeD="1"/>
</file>

<file path=xl/ctrlProps/ctrlProp363.xml><?xml version="1.0" encoding="utf-8"?>
<formControlPr xmlns="http://schemas.microsoft.com/office/spreadsheetml/2009/9/main" objectType="CheckBox" fmlaLink="$K$48" lockText="1" noThreeD="1"/>
</file>

<file path=xl/ctrlProps/ctrlProp364.xml><?xml version="1.0" encoding="utf-8"?>
<formControlPr xmlns="http://schemas.microsoft.com/office/spreadsheetml/2009/9/main" objectType="CheckBox" fmlaLink="$K$51" lockText="1" noThreeD="1"/>
</file>

<file path=xl/ctrlProps/ctrlProp365.xml><?xml version="1.0" encoding="utf-8"?>
<formControlPr xmlns="http://schemas.microsoft.com/office/spreadsheetml/2009/9/main" objectType="CheckBox" fmlaLink="$K$48" lockText="1" noThreeD="1"/>
</file>

<file path=xl/ctrlProps/ctrlProp366.xml><?xml version="1.0" encoding="utf-8"?>
<formControlPr xmlns="http://schemas.microsoft.com/office/spreadsheetml/2009/9/main" objectType="CheckBox" fmlaLink="$K$52" lockText="1" noThreeD="1"/>
</file>

<file path=xl/ctrlProps/ctrlProp367.xml><?xml version="1.0" encoding="utf-8"?>
<formControlPr xmlns="http://schemas.microsoft.com/office/spreadsheetml/2009/9/main" objectType="CheckBox" fmlaLink="$K$48" lockText="1" noThreeD="1"/>
</file>

<file path=xl/ctrlProps/ctrlProp368.xml><?xml version="1.0" encoding="utf-8"?>
<formControlPr xmlns="http://schemas.microsoft.com/office/spreadsheetml/2009/9/main" objectType="CheckBox" fmlaLink="$K$53" lockText="1" noThreeD="1"/>
</file>

<file path=xl/ctrlProps/ctrlProp369.xml><?xml version="1.0" encoding="utf-8"?>
<formControlPr xmlns="http://schemas.microsoft.com/office/spreadsheetml/2009/9/main" objectType="CheckBox" fmlaLink="$K$48" lockText="1" noThreeD="1"/>
</file>

<file path=xl/ctrlProps/ctrlProp37.xml><?xml version="1.0" encoding="utf-8"?>
<formControlPr xmlns="http://schemas.microsoft.com/office/spreadsheetml/2009/9/main" objectType="CheckBox" fmlaLink="#REF!" lockText="1" noThreeD="1"/>
</file>

<file path=xl/ctrlProps/ctrlProp370.xml><?xml version="1.0" encoding="utf-8"?>
<formControlPr xmlns="http://schemas.microsoft.com/office/spreadsheetml/2009/9/main" objectType="CheckBox" fmlaLink="$K$54" lockText="1" noThreeD="1"/>
</file>

<file path=xl/ctrlProps/ctrlProp371.xml><?xml version="1.0" encoding="utf-8"?>
<formControlPr xmlns="http://schemas.microsoft.com/office/spreadsheetml/2009/9/main" objectType="CheckBox" fmlaLink="$K$48" lockText="1" noThreeD="1"/>
</file>

<file path=xl/ctrlProps/ctrlProp372.xml><?xml version="1.0" encoding="utf-8"?>
<formControlPr xmlns="http://schemas.microsoft.com/office/spreadsheetml/2009/9/main" objectType="CheckBox" fmlaLink="$K$55" lockText="1" noThreeD="1"/>
</file>

<file path=xl/ctrlProps/ctrlProp373.xml><?xml version="1.0" encoding="utf-8"?>
<formControlPr xmlns="http://schemas.microsoft.com/office/spreadsheetml/2009/9/main" objectType="CheckBox" fmlaLink="$K$48" lockText="1" noThreeD="1"/>
</file>

<file path=xl/ctrlProps/ctrlProp374.xml><?xml version="1.0" encoding="utf-8"?>
<formControlPr xmlns="http://schemas.microsoft.com/office/spreadsheetml/2009/9/main" objectType="CheckBox" fmlaLink="$K$56" lockText="1" noThreeD="1"/>
</file>

<file path=xl/ctrlProps/ctrlProp375.xml><?xml version="1.0" encoding="utf-8"?>
<formControlPr xmlns="http://schemas.microsoft.com/office/spreadsheetml/2009/9/main" objectType="CheckBox" fmlaLink="$K$48" lockText="1" noThreeD="1"/>
</file>

<file path=xl/ctrlProps/ctrlProp376.xml><?xml version="1.0" encoding="utf-8"?>
<formControlPr xmlns="http://schemas.microsoft.com/office/spreadsheetml/2009/9/main" objectType="CheckBox" fmlaLink="$K$57" lockText="1" noThreeD="1"/>
</file>

<file path=xl/ctrlProps/ctrlProp377.xml><?xml version="1.0" encoding="utf-8"?>
<formControlPr xmlns="http://schemas.microsoft.com/office/spreadsheetml/2009/9/main" objectType="CheckBox" fmlaLink="$K$48" lockText="1" noThreeD="1"/>
</file>

<file path=xl/ctrlProps/ctrlProp378.xml><?xml version="1.0" encoding="utf-8"?>
<formControlPr xmlns="http://schemas.microsoft.com/office/spreadsheetml/2009/9/main" objectType="CheckBox" fmlaLink="$K$58" lockText="1" noThreeD="1"/>
</file>

<file path=xl/ctrlProps/ctrlProp379.xml><?xml version="1.0" encoding="utf-8"?>
<formControlPr xmlns="http://schemas.microsoft.com/office/spreadsheetml/2009/9/main" objectType="CheckBox" fmlaLink="$K$48" lockText="1" noThreeD="1"/>
</file>

<file path=xl/ctrlProps/ctrlProp38.xml><?xml version="1.0" encoding="utf-8"?>
<formControlPr xmlns="http://schemas.microsoft.com/office/spreadsheetml/2009/9/main" objectType="CheckBox" fmlaLink="#REF!" lockText="1" noThreeD="1"/>
</file>

<file path=xl/ctrlProps/ctrlProp380.xml><?xml version="1.0" encoding="utf-8"?>
<formControlPr xmlns="http://schemas.microsoft.com/office/spreadsheetml/2009/9/main" objectType="CheckBox" fmlaLink="$K$59" lockText="1" noThreeD="1"/>
</file>

<file path=xl/ctrlProps/ctrlProp381.xml><?xml version="1.0" encoding="utf-8"?>
<formControlPr xmlns="http://schemas.microsoft.com/office/spreadsheetml/2009/9/main" objectType="CheckBox" fmlaLink="$K$48" lockText="1" noThreeD="1"/>
</file>

<file path=xl/ctrlProps/ctrlProp382.xml><?xml version="1.0" encoding="utf-8"?>
<formControlPr xmlns="http://schemas.microsoft.com/office/spreadsheetml/2009/9/main" objectType="CheckBox" fmlaLink="$K$60" lockText="1" noThreeD="1"/>
</file>

<file path=xl/ctrlProps/ctrlProp383.xml><?xml version="1.0" encoding="utf-8"?>
<formControlPr xmlns="http://schemas.microsoft.com/office/spreadsheetml/2009/9/main" objectType="CheckBox" fmlaLink="$K$48" lockText="1" noThreeD="1"/>
</file>

<file path=xl/ctrlProps/ctrlProp384.xml><?xml version="1.0" encoding="utf-8"?>
<formControlPr xmlns="http://schemas.microsoft.com/office/spreadsheetml/2009/9/main" objectType="CheckBox" fmlaLink="$K$61" lockText="1" noThreeD="1"/>
</file>

<file path=xl/ctrlProps/ctrlProp385.xml><?xml version="1.0" encoding="utf-8"?>
<formControlPr xmlns="http://schemas.microsoft.com/office/spreadsheetml/2009/9/main" objectType="CheckBox" fmlaLink="$K$48" lockText="1" noThreeD="1"/>
</file>

<file path=xl/ctrlProps/ctrlProp386.xml><?xml version="1.0" encoding="utf-8"?>
<formControlPr xmlns="http://schemas.microsoft.com/office/spreadsheetml/2009/9/main" objectType="CheckBox" fmlaLink="$K$62" lockText="1" noThreeD="1"/>
</file>

<file path=xl/ctrlProps/ctrlProp387.xml><?xml version="1.0" encoding="utf-8"?>
<formControlPr xmlns="http://schemas.microsoft.com/office/spreadsheetml/2009/9/main" objectType="CheckBox" fmlaLink="$K$48" lockText="1" noThreeD="1"/>
</file>

<file path=xl/ctrlProps/ctrlProp388.xml><?xml version="1.0" encoding="utf-8"?>
<formControlPr xmlns="http://schemas.microsoft.com/office/spreadsheetml/2009/9/main" objectType="CheckBox" fmlaLink="$K$63" lockText="1" noThreeD="1"/>
</file>

<file path=xl/ctrlProps/ctrlProp389.xml><?xml version="1.0" encoding="utf-8"?>
<formControlPr xmlns="http://schemas.microsoft.com/office/spreadsheetml/2009/9/main" objectType="CheckBox" fmlaLink="#REF!" lockText="1" noThreeD="1"/>
</file>

<file path=xl/ctrlProps/ctrlProp39.xml><?xml version="1.0" encoding="utf-8"?>
<formControlPr xmlns="http://schemas.microsoft.com/office/spreadsheetml/2009/9/main" objectType="CheckBox" fmlaLink="#REF!" lockText="1" noThreeD="1"/>
</file>

<file path=xl/ctrlProps/ctrlProp390.xml><?xml version="1.0" encoding="utf-8"?>
<formControlPr xmlns="http://schemas.microsoft.com/office/spreadsheetml/2009/9/main" objectType="CheckBox" checked="Checked" fmlaLink="#REF!" lockText="1" noThreeD="1"/>
</file>

<file path=xl/ctrlProps/ctrlProp391.xml><?xml version="1.0" encoding="utf-8"?>
<formControlPr xmlns="http://schemas.microsoft.com/office/spreadsheetml/2009/9/main" objectType="CheckBox" fmlaLink="#REF!" lockText="1" noThreeD="1"/>
</file>

<file path=xl/ctrlProps/ctrlProp392.xml><?xml version="1.0" encoding="utf-8"?>
<formControlPr xmlns="http://schemas.microsoft.com/office/spreadsheetml/2009/9/main" objectType="CheckBox" fmlaLink="#REF!" lockText="1" noThreeD="1"/>
</file>

<file path=xl/ctrlProps/ctrlProp393.xml><?xml version="1.0" encoding="utf-8"?>
<formControlPr xmlns="http://schemas.microsoft.com/office/spreadsheetml/2009/9/main" objectType="CheckBox" fmlaLink="#REF!" lockText="1" noThreeD="1"/>
</file>

<file path=xl/ctrlProps/ctrlProp394.xml><?xml version="1.0" encoding="utf-8"?>
<formControlPr xmlns="http://schemas.microsoft.com/office/spreadsheetml/2009/9/main" objectType="CheckBox" fmlaLink="#REF!" lockText="1" noThreeD="1"/>
</file>

<file path=xl/ctrlProps/ctrlProp395.xml><?xml version="1.0" encoding="utf-8"?>
<formControlPr xmlns="http://schemas.microsoft.com/office/spreadsheetml/2009/9/main" objectType="CheckBox" fmlaLink="#REF!" lockText="1" noThreeD="1"/>
</file>

<file path=xl/ctrlProps/ctrlProp396.xml><?xml version="1.0" encoding="utf-8"?>
<formControlPr xmlns="http://schemas.microsoft.com/office/spreadsheetml/2009/9/main" objectType="CheckBox" fmlaLink="#REF!" lockText="1" noThreeD="1"/>
</file>

<file path=xl/ctrlProps/ctrlProp397.xml><?xml version="1.0" encoding="utf-8"?>
<formControlPr xmlns="http://schemas.microsoft.com/office/spreadsheetml/2009/9/main" objectType="CheckBox" fmlaLink="#REF!" lockText="1" noThreeD="1"/>
</file>

<file path=xl/ctrlProps/ctrlProp398.xml><?xml version="1.0" encoding="utf-8"?>
<formControlPr xmlns="http://schemas.microsoft.com/office/spreadsheetml/2009/9/main" objectType="CheckBox" fmlaLink="#REF!" lockText="1" noThreeD="1"/>
</file>

<file path=xl/ctrlProps/ctrlProp399.xml><?xml version="1.0" encoding="utf-8"?>
<formControlPr xmlns="http://schemas.microsoft.com/office/spreadsheetml/2009/9/main" objectType="CheckBox" fmlaLink="#REF!" lockText="1" noThreeD="1"/>
</file>

<file path=xl/ctrlProps/ctrlProp4.xml><?xml version="1.0" encoding="utf-8"?>
<formControlPr xmlns="http://schemas.microsoft.com/office/spreadsheetml/2009/9/main" objectType="CheckBox" fmlaLink="#REF!" lockText="1" noThreeD="1"/>
</file>

<file path=xl/ctrlProps/ctrlProp40.xml><?xml version="1.0" encoding="utf-8"?>
<formControlPr xmlns="http://schemas.microsoft.com/office/spreadsheetml/2009/9/main" objectType="CheckBox" fmlaLink="#REF!" lockText="1" noThreeD="1"/>
</file>

<file path=xl/ctrlProps/ctrlProp400.xml><?xml version="1.0" encoding="utf-8"?>
<formControlPr xmlns="http://schemas.microsoft.com/office/spreadsheetml/2009/9/main" objectType="CheckBox" fmlaLink="#REF!" lockText="1" noThreeD="1"/>
</file>

<file path=xl/ctrlProps/ctrlProp401.xml><?xml version="1.0" encoding="utf-8"?>
<formControlPr xmlns="http://schemas.microsoft.com/office/spreadsheetml/2009/9/main" objectType="CheckBox" fmlaLink="#REF!" lockText="1" noThreeD="1"/>
</file>

<file path=xl/ctrlProps/ctrlProp402.xml><?xml version="1.0" encoding="utf-8"?>
<formControlPr xmlns="http://schemas.microsoft.com/office/spreadsheetml/2009/9/main" objectType="CheckBox" fmlaLink="#REF!" lockText="1" noThreeD="1"/>
</file>

<file path=xl/ctrlProps/ctrlProp403.xml><?xml version="1.0" encoding="utf-8"?>
<formControlPr xmlns="http://schemas.microsoft.com/office/spreadsheetml/2009/9/main" objectType="CheckBox" fmlaLink="#REF!" lockText="1" noThreeD="1"/>
</file>

<file path=xl/ctrlProps/ctrlProp404.xml><?xml version="1.0" encoding="utf-8"?>
<formControlPr xmlns="http://schemas.microsoft.com/office/spreadsheetml/2009/9/main" objectType="CheckBox" fmlaLink="#REF!" lockText="1" noThreeD="1"/>
</file>

<file path=xl/ctrlProps/ctrlProp405.xml><?xml version="1.0" encoding="utf-8"?>
<formControlPr xmlns="http://schemas.microsoft.com/office/spreadsheetml/2009/9/main" objectType="CheckBox" fmlaLink="#REF!" lockText="1" noThreeD="1"/>
</file>

<file path=xl/ctrlProps/ctrlProp406.xml><?xml version="1.0" encoding="utf-8"?>
<formControlPr xmlns="http://schemas.microsoft.com/office/spreadsheetml/2009/9/main" objectType="CheckBox" fmlaLink="#REF!" lockText="1" noThreeD="1"/>
</file>

<file path=xl/ctrlProps/ctrlProp407.xml><?xml version="1.0" encoding="utf-8"?>
<formControlPr xmlns="http://schemas.microsoft.com/office/spreadsheetml/2009/9/main" objectType="CheckBox" fmlaLink="#REF!" lockText="1" noThreeD="1"/>
</file>

<file path=xl/ctrlProps/ctrlProp408.xml><?xml version="1.0" encoding="utf-8"?>
<formControlPr xmlns="http://schemas.microsoft.com/office/spreadsheetml/2009/9/main" objectType="CheckBox" fmlaLink="#REF!" lockText="1" noThreeD="1"/>
</file>

<file path=xl/ctrlProps/ctrlProp409.xml><?xml version="1.0" encoding="utf-8"?>
<formControlPr xmlns="http://schemas.microsoft.com/office/spreadsheetml/2009/9/main" objectType="CheckBox" fmlaLink="#REF!" lockText="1" noThreeD="1"/>
</file>

<file path=xl/ctrlProps/ctrlProp41.xml><?xml version="1.0" encoding="utf-8"?>
<formControlPr xmlns="http://schemas.microsoft.com/office/spreadsheetml/2009/9/main" objectType="CheckBox" fmlaLink="#REF!" lockText="1" noThreeD="1"/>
</file>

<file path=xl/ctrlProps/ctrlProp410.xml><?xml version="1.0" encoding="utf-8"?>
<formControlPr xmlns="http://schemas.microsoft.com/office/spreadsheetml/2009/9/main" objectType="CheckBox" fmlaLink="#REF!" lockText="1" noThreeD="1"/>
</file>

<file path=xl/ctrlProps/ctrlProp411.xml><?xml version="1.0" encoding="utf-8"?>
<formControlPr xmlns="http://schemas.microsoft.com/office/spreadsheetml/2009/9/main" objectType="CheckBox" fmlaLink="#REF!" lockText="1" noThreeD="1"/>
</file>

<file path=xl/ctrlProps/ctrlProp412.xml><?xml version="1.0" encoding="utf-8"?>
<formControlPr xmlns="http://schemas.microsoft.com/office/spreadsheetml/2009/9/main" objectType="CheckBox" fmlaLink="#REF!" lockText="1" noThreeD="1"/>
</file>

<file path=xl/ctrlProps/ctrlProp413.xml><?xml version="1.0" encoding="utf-8"?>
<formControlPr xmlns="http://schemas.microsoft.com/office/spreadsheetml/2009/9/main" objectType="CheckBox" fmlaLink="#REF!" lockText="1" noThreeD="1"/>
</file>

<file path=xl/ctrlProps/ctrlProp414.xml><?xml version="1.0" encoding="utf-8"?>
<formControlPr xmlns="http://schemas.microsoft.com/office/spreadsheetml/2009/9/main" objectType="CheckBox" fmlaLink="#REF!" lockText="1" noThreeD="1"/>
</file>

<file path=xl/ctrlProps/ctrlProp415.xml><?xml version="1.0" encoding="utf-8"?>
<formControlPr xmlns="http://schemas.microsoft.com/office/spreadsheetml/2009/9/main" objectType="CheckBox" fmlaLink="#REF!" lockText="1" noThreeD="1"/>
</file>

<file path=xl/ctrlProps/ctrlProp416.xml><?xml version="1.0" encoding="utf-8"?>
<formControlPr xmlns="http://schemas.microsoft.com/office/spreadsheetml/2009/9/main" objectType="CheckBox" fmlaLink="#REF!" lockText="1" noThreeD="1"/>
</file>

<file path=xl/ctrlProps/ctrlProp417.xml><?xml version="1.0" encoding="utf-8"?>
<formControlPr xmlns="http://schemas.microsoft.com/office/spreadsheetml/2009/9/main" objectType="CheckBox" fmlaLink="#REF!" lockText="1" noThreeD="1"/>
</file>

<file path=xl/ctrlProps/ctrlProp418.xml><?xml version="1.0" encoding="utf-8"?>
<formControlPr xmlns="http://schemas.microsoft.com/office/spreadsheetml/2009/9/main" objectType="CheckBox" fmlaLink="#REF!" lockText="1" noThreeD="1"/>
</file>

<file path=xl/ctrlProps/ctrlProp419.xml><?xml version="1.0" encoding="utf-8"?>
<formControlPr xmlns="http://schemas.microsoft.com/office/spreadsheetml/2009/9/main" objectType="CheckBox" fmlaLink="#REF!" lockText="1" noThreeD="1"/>
</file>

<file path=xl/ctrlProps/ctrlProp42.xml><?xml version="1.0" encoding="utf-8"?>
<formControlPr xmlns="http://schemas.microsoft.com/office/spreadsheetml/2009/9/main" objectType="CheckBox" fmlaLink="#REF!" lockText="1" noThreeD="1"/>
</file>

<file path=xl/ctrlProps/ctrlProp420.xml><?xml version="1.0" encoding="utf-8"?>
<formControlPr xmlns="http://schemas.microsoft.com/office/spreadsheetml/2009/9/main" objectType="CheckBox" fmlaLink="#REF!" lockText="1" noThreeD="1"/>
</file>

<file path=xl/ctrlProps/ctrlProp421.xml><?xml version="1.0" encoding="utf-8"?>
<formControlPr xmlns="http://schemas.microsoft.com/office/spreadsheetml/2009/9/main" objectType="CheckBox" fmlaLink="#REF!" lockText="1" noThreeD="1"/>
</file>

<file path=xl/ctrlProps/ctrlProp422.xml><?xml version="1.0" encoding="utf-8"?>
<formControlPr xmlns="http://schemas.microsoft.com/office/spreadsheetml/2009/9/main" objectType="CheckBox" fmlaLink="#REF!" lockText="1" noThreeD="1"/>
</file>

<file path=xl/ctrlProps/ctrlProp423.xml><?xml version="1.0" encoding="utf-8"?>
<formControlPr xmlns="http://schemas.microsoft.com/office/spreadsheetml/2009/9/main" objectType="CheckBox" fmlaLink="#REF!" lockText="1" noThreeD="1"/>
</file>

<file path=xl/ctrlProps/ctrlProp424.xml><?xml version="1.0" encoding="utf-8"?>
<formControlPr xmlns="http://schemas.microsoft.com/office/spreadsheetml/2009/9/main" objectType="CheckBox" fmlaLink="#REF!" lockText="1" noThreeD="1"/>
</file>

<file path=xl/ctrlProps/ctrlProp425.xml><?xml version="1.0" encoding="utf-8"?>
<formControlPr xmlns="http://schemas.microsoft.com/office/spreadsheetml/2009/9/main" objectType="CheckBox" fmlaLink="#REF!" lockText="1" noThreeD="1"/>
</file>

<file path=xl/ctrlProps/ctrlProp426.xml><?xml version="1.0" encoding="utf-8"?>
<formControlPr xmlns="http://schemas.microsoft.com/office/spreadsheetml/2009/9/main" objectType="CheckBox" fmlaLink="#REF!" lockText="1" noThreeD="1"/>
</file>

<file path=xl/ctrlProps/ctrlProp427.xml><?xml version="1.0" encoding="utf-8"?>
<formControlPr xmlns="http://schemas.microsoft.com/office/spreadsheetml/2009/9/main" objectType="CheckBox" fmlaLink="#REF!" lockText="1" noThreeD="1"/>
</file>

<file path=xl/ctrlProps/ctrlProp428.xml><?xml version="1.0" encoding="utf-8"?>
<formControlPr xmlns="http://schemas.microsoft.com/office/spreadsheetml/2009/9/main" objectType="CheckBox" fmlaLink="#REF!" lockText="1" noThreeD="1"/>
</file>

<file path=xl/ctrlProps/ctrlProp429.xml><?xml version="1.0" encoding="utf-8"?>
<formControlPr xmlns="http://schemas.microsoft.com/office/spreadsheetml/2009/9/main" objectType="CheckBox" fmlaLink="#REF!" lockText="1" noThreeD="1"/>
</file>

<file path=xl/ctrlProps/ctrlProp43.xml><?xml version="1.0" encoding="utf-8"?>
<formControlPr xmlns="http://schemas.microsoft.com/office/spreadsheetml/2009/9/main" objectType="CheckBox" fmlaLink="#REF!" lockText="1" noThreeD="1"/>
</file>

<file path=xl/ctrlProps/ctrlProp430.xml><?xml version="1.0" encoding="utf-8"?>
<formControlPr xmlns="http://schemas.microsoft.com/office/spreadsheetml/2009/9/main" objectType="CheckBox" fmlaLink="#REF!" lockText="1" noThreeD="1"/>
</file>

<file path=xl/ctrlProps/ctrlProp431.xml><?xml version="1.0" encoding="utf-8"?>
<formControlPr xmlns="http://schemas.microsoft.com/office/spreadsheetml/2009/9/main" objectType="CheckBox" fmlaLink="#REF!" lockText="1" noThreeD="1"/>
</file>

<file path=xl/ctrlProps/ctrlProp432.xml><?xml version="1.0" encoding="utf-8"?>
<formControlPr xmlns="http://schemas.microsoft.com/office/spreadsheetml/2009/9/main" objectType="CheckBox" fmlaLink="#REF!" lockText="1" noThreeD="1"/>
</file>

<file path=xl/ctrlProps/ctrlProp433.xml><?xml version="1.0" encoding="utf-8"?>
<formControlPr xmlns="http://schemas.microsoft.com/office/spreadsheetml/2009/9/main" objectType="CheckBox" fmlaLink="#REF!" lockText="1" noThreeD="1"/>
</file>

<file path=xl/ctrlProps/ctrlProp434.xml><?xml version="1.0" encoding="utf-8"?>
<formControlPr xmlns="http://schemas.microsoft.com/office/spreadsheetml/2009/9/main" objectType="CheckBox" fmlaLink="#REF!" lockText="1" noThreeD="1"/>
</file>

<file path=xl/ctrlProps/ctrlProp435.xml><?xml version="1.0" encoding="utf-8"?>
<formControlPr xmlns="http://schemas.microsoft.com/office/spreadsheetml/2009/9/main" objectType="CheckBox" fmlaLink="#REF!" lockText="1" noThreeD="1"/>
</file>

<file path=xl/ctrlProps/ctrlProp436.xml><?xml version="1.0" encoding="utf-8"?>
<formControlPr xmlns="http://schemas.microsoft.com/office/spreadsheetml/2009/9/main" objectType="CheckBox" fmlaLink="#REF!" lockText="1" noThreeD="1"/>
</file>

<file path=xl/ctrlProps/ctrlProp437.xml><?xml version="1.0" encoding="utf-8"?>
<formControlPr xmlns="http://schemas.microsoft.com/office/spreadsheetml/2009/9/main" objectType="CheckBox" fmlaLink="#REF!" lockText="1" noThreeD="1"/>
</file>

<file path=xl/ctrlProps/ctrlProp438.xml><?xml version="1.0" encoding="utf-8"?>
<formControlPr xmlns="http://schemas.microsoft.com/office/spreadsheetml/2009/9/main" objectType="CheckBox" fmlaLink="#REF!" lockText="1" noThreeD="1"/>
</file>

<file path=xl/ctrlProps/ctrlProp439.xml><?xml version="1.0" encoding="utf-8"?>
<formControlPr xmlns="http://schemas.microsoft.com/office/spreadsheetml/2009/9/main" objectType="CheckBox" fmlaLink="#REF!" lockText="1" noThreeD="1"/>
</file>

<file path=xl/ctrlProps/ctrlProp44.xml><?xml version="1.0" encoding="utf-8"?>
<formControlPr xmlns="http://schemas.microsoft.com/office/spreadsheetml/2009/9/main" objectType="CheckBox" fmlaLink="#REF!" lockText="1" noThreeD="1"/>
</file>

<file path=xl/ctrlProps/ctrlProp440.xml><?xml version="1.0" encoding="utf-8"?>
<formControlPr xmlns="http://schemas.microsoft.com/office/spreadsheetml/2009/9/main" objectType="CheckBox" fmlaLink="#REF!" lockText="1" noThreeD="1"/>
</file>

<file path=xl/ctrlProps/ctrlProp441.xml><?xml version="1.0" encoding="utf-8"?>
<formControlPr xmlns="http://schemas.microsoft.com/office/spreadsheetml/2009/9/main" objectType="CheckBox" fmlaLink="#REF!" lockText="1" noThreeD="1"/>
</file>

<file path=xl/ctrlProps/ctrlProp442.xml><?xml version="1.0" encoding="utf-8"?>
<formControlPr xmlns="http://schemas.microsoft.com/office/spreadsheetml/2009/9/main" objectType="CheckBox" fmlaLink="#REF!" lockText="1" noThreeD="1"/>
</file>

<file path=xl/ctrlProps/ctrlProp443.xml><?xml version="1.0" encoding="utf-8"?>
<formControlPr xmlns="http://schemas.microsoft.com/office/spreadsheetml/2009/9/main" objectType="CheckBox" fmlaLink="#REF!" lockText="1" noThreeD="1"/>
</file>

<file path=xl/ctrlProps/ctrlProp444.xml><?xml version="1.0" encoding="utf-8"?>
<formControlPr xmlns="http://schemas.microsoft.com/office/spreadsheetml/2009/9/main" objectType="CheckBox" fmlaLink="#REF!" lockText="1" noThreeD="1"/>
</file>

<file path=xl/ctrlProps/ctrlProp445.xml><?xml version="1.0" encoding="utf-8"?>
<formControlPr xmlns="http://schemas.microsoft.com/office/spreadsheetml/2009/9/main" objectType="CheckBox" fmlaLink="#REF!" lockText="1" noThreeD="1"/>
</file>

<file path=xl/ctrlProps/ctrlProp446.xml><?xml version="1.0" encoding="utf-8"?>
<formControlPr xmlns="http://schemas.microsoft.com/office/spreadsheetml/2009/9/main" objectType="CheckBox" fmlaLink="#REF!" lockText="1" noThreeD="1"/>
</file>

<file path=xl/ctrlProps/ctrlProp447.xml><?xml version="1.0" encoding="utf-8"?>
<formControlPr xmlns="http://schemas.microsoft.com/office/spreadsheetml/2009/9/main" objectType="CheckBox" fmlaLink="#REF!" lockText="1" noThreeD="1"/>
</file>

<file path=xl/ctrlProps/ctrlProp448.xml><?xml version="1.0" encoding="utf-8"?>
<formControlPr xmlns="http://schemas.microsoft.com/office/spreadsheetml/2009/9/main" objectType="CheckBox" fmlaLink="#REF!" lockText="1" noThreeD="1"/>
</file>

<file path=xl/ctrlProps/ctrlProp449.xml><?xml version="1.0" encoding="utf-8"?>
<formControlPr xmlns="http://schemas.microsoft.com/office/spreadsheetml/2009/9/main" objectType="CheckBox" fmlaLink="#REF!" lockText="1" noThreeD="1"/>
</file>

<file path=xl/ctrlProps/ctrlProp45.xml><?xml version="1.0" encoding="utf-8"?>
<formControlPr xmlns="http://schemas.microsoft.com/office/spreadsheetml/2009/9/main" objectType="CheckBox" fmlaLink="#REF!" lockText="1" noThreeD="1"/>
</file>

<file path=xl/ctrlProps/ctrlProp450.xml><?xml version="1.0" encoding="utf-8"?>
<formControlPr xmlns="http://schemas.microsoft.com/office/spreadsheetml/2009/9/main" objectType="CheckBox" fmlaLink="#REF!" lockText="1" noThreeD="1"/>
</file>

<file path=xl/ctrlProps/ctrlProp451.xml><?xml version="1.0" encoding="utf-8"?>
<formControlPr xmlns="http://schemas.microsoft.com/office/spreadsheetml/2009/9/main" objectType="CheckBox" fmlaLink="#REF!" lockText="1" noThreeD="1"/>
</file>

<file path=xl/ctrlProps/ctrlProp452.xml><?xml version="1.0" encoding="utf-8"?>
<formControlPr xmlns="http://schemas.microsoft.com/office/spreadsheetml/2009/9/main" objectType="CheckBox" fmlaLink="#REF!" lockText="1" noThreeD="1"/>
</file>

<file path=xl/ctrlProps/ctrlProp453.xml><?xml version="1.0" encoding="utf-8"?>
<formControlPr xmlns="http://schemas.microsoft.com/office/spreadsheetml/2009/9/main" objectType="CheckBox" fmlaLink="#REF!" lockText="1" noThreeD="1"/>
</file>

<file path=xl/ctrlProps/ctrlProp454.xml><?xml version="1.0" encoding="utf-8"?>
<formControlPr xmlns="http://schemas.microsoft.com/office/spreadsheetml/2009/9/main" objectType="CheckBox" fmlaLink="#REF!" lockText="1" noThreeD="1"/>
</file>

<file path=xl/ctrlProps/ctrlProp455.xml><?xml version="1.0" encoding="utf-8"?>
<formControlPr xmlns="http://schemas.microsoft.com/office/spreadsheetml/2009/9/main" objectType="CheckBox" fmlaLink="#REF!" lockText="1" noThreeD="1"/>
</file>

<file path=xl/ctrlProps/ctrlProp456.xml><?xml version="1.0" encoding="utf-8"?>
<formControlPr xmlns="http://schemas.microsoft.com/office/spreadsheetml/2009/9/main" objectType="CheckBox" fmlaLink="#REF!" lockText="1" noThreeD="1"/>
</file>

<file path=xl/ctrlProps/ctrlProp457.xml><?xml version="1.0" encoding="utf-8"?>
<formControlPr xmlns="http://schemas.microsoft.com/office/spreadsheetml/2009/9/main" objectType="CheckBox" fmlaLink="#REF!" lockText="1" noThreeD="1"/>
</file>

<file path=xl/ctrlProps/ctrlProp458.xml><?xml version="1.0" encoding="utf-8"?>
<formControlPr xmlns="http://schemas.microsoft.com/office/spreadsheetml/2009/9/main" objectType="CheckBox" fmlaLink="#REF!" lockText="1" noThreeD="1"/>
</file>

<file path=xl/ctrlProps/ctrlProp459.xml><?xml version="1.0" encoding="utf-8"?>
<formControlPr xmlns="http://schemas.microsoft.com/office/spreadsheetml/2009/9/main" objectType="CheckBox" fmlaLink="#REF!" lockText="1" noThreeD="1"/>
</file>

<file path=xl/ctrlProps/ctrlProp46.xml><?xml version="1.0" encoding="utf-8"?>
<formControlPr xmlns="http://schemas.microsoft.com/office/spreadsheetml/2009/9/main" objectType="CheckBox" fmlaLink="#REF!" lockText="1" noThreeD="1"/>
</file>

<file path=xl/ctrlProps/ctrlProp460.xml><?xml version="1.0" encoding="utf-8"?>
<formControlPr xmlns="http://schemas.microsoft.com/office/spreadsheetml/2009/9/main" objectType="CheckBox" fmlaLink="#REF!" lockText="1" noThreeD="1"/>
</file>

<file path=xl/ctrlProps/ctrlProp461.xml><?xml version="1.0" encoding="utf-8"?>
<formControlPr xmlns="http://schemas.microsoft.com/office/spreadsheetml/2009/9/main" objectType="CheckBox" fmlaLink="#REF!" lockText="1" noThreeD="1"/>
</file>

<file path=xl/ctrlProps/ctrlProp462.xml><?xml version="1.0" encoding="utf-8"?>
<formControlPr xmlns="http://schemas.microsoft.com/office/spreadsheetml/2009/9/main" objectType="CheckBox" fmlaLink="#REF!" lockText="1" noThreeD="1"/>
</file>

<file path=xl/ctrlProps/ctrlProp463.xml><?xml version="1.0" encoding="utf-8"?>
<formControlPr xmlns="http://schemas.microsoft.com/office/spreadsheetml/2009/9/main" objectType="CheckBox" fmlaLink="#REF!" lockText="1" noThreeD="1"/>
</file>

<file path=xl/ctrlProps/ctrlProp464.xml><?xml version="1.0" encoding="utf-8"?>
<formControlPr xmlns="http://schemas.microsoft.com/office/spreadsheetml/2009/9/main" objectType="CheckBox" fmlaLink="#REF!" lockText="1" noThreeD="1"/>
</file>

<file path=xl/ctrlProps/ctrlProp465.xml><?xml version="1.0" encoding="utf-8"?>
<formControlPr xmlns="http://schemas.microsoft.com/office/spreadsheetml/2009/9/main" objectType="CheckBox" fmlaLink="#REF!" lockText="1" noThreeD="1"/>
</file>

<file path=xl/ctrlProps/ctrlProp466.xml><?xml version="1.0" encoding="utf-8"?>
<formControlPr xmlns="http://schemas.microsoft.com/office/spreadsheetml/2009/9/main" objectType="CheckBox" fmlaLink="#REF!" lockText="1" noThreeD="1"/>
</file>

<file path=xl/ctrlProps/ctrlProp467.xml><?xml version="1.0" encoding="utf-8"?>
<formControlPr xmlns="http://schemas.microsoft.com/office/spreadsheetml/2009/9/main" objectType="CheckBox" fmlaLink="#REF!" lockText="1" noThreeD="1"/>
</file>

<file path=xl/ctrlProps/ctrlProp468.xml><?xml version="1.0" encoding="utf-8"?>
<formControlPr xmlns="http://schemas.microsoft.com/office/spreadsheetml/2009/9/main" objectType="CheckBox" fmlaLink="#REF!" lockText="1" noThreeD="1"/>
</file>

<file path=xl/ctrlProps/ctrlProp469.xml><?xml version="1.0" encoding="utf-8"?>
<formControlPr xmlns="http://schemas.microsoft.com/office/spreadsheetml/2009/9/main" objectType="CheckBox" fmlaLink="#REF!" lockText="1" noThreeD="1"/>
</file>

<file path=xl/ctrlProps/ctrlProp47.xml><?xml version="1.0" encoding="utf-8"?>
<formControlPr xmlns="http://schemas.microsoft.com/office/spreadsheetml/2009/9/main" objectType="CheckBox" fmlaLink="#REF!" lockText="1" noThreeD="1"/>
</file>

<file path=xl/ctrlProps/ctrlProp470.xml><?xml version="1.0" encoding="utf-8"?>
<formControlPr xmlns="http://schemas.microsoft.com/office/spreadsheetml/2009/9/main" objectType="CheckBox" fmlaLink="#REF!" lockText="1" noThreeD="1"/>
</file>

<file path=xl/ctrlProps/ctrlProp471.xml><?xml version="1.0" encoding="utf-8"?>
<formControlPr xmlns="http://schemas.microsoft.com/office/spreadsheetml/2009/9/main" objectType="CheckBox" fmlaLink="#REF!" lockText="1" noThreeD="1"/>
</file>

<file path=xl/ctrlProps/ctrlProp472.xml><?xml version="1.0" encoding="utf-8"?>
<formControlPr xmlns="http://schemas.microsoft.com/office/spreadsheetml/2009/9/main" objectType="CheckBox" fmlaLink="#REF!" lockText="1" noThreeD="1"/>
</file>

<file path=xl/ctrlProps/ctrlProp473.xml><?xml version="1.0" encoding="utf-8"?>
<formControlPr xmlns="http://schemas.microsoft.com/office/spreadsheetml/2009/9/main" objectType="CheckBox" fmlaLink="#REF!" lockText="1" noThreeD="1"/>
</file>

<file path=xl/ctrlProps/ctrlProp474.xml><?xml version="1.0" encoding="utf-8"?>
<formControlPr xmlns="http://schemas.microsoft.com/office/spreadsheetml/2009/9/main" objectType="CheckBox" fmlaLink="#REF!" lockText="1" noThreeD="1"/>
</file>

<file path=xl/ctrlProps/ctrlProp475.xml><?xml version="1.0" encoding="utf-8"?>
<formControlPr xmlns="http://schemas.microsoft.com/office/spreadsheetml/2009/9/main" objectType="CheckBox" fmlaLink="#REF!" lockText="1" noThreeD="1"/>
</file>

<file path=xl/ctrlProps/ctrlProp476.xml><?xml version="1.0" encoding="utf-8"?>
<formControlPr xmlns="http://schemas.microsoft.com/office/spreadsheetml/2009/9/main" objectType="CheckBox" fmlaLink="#REF!" lockText="1" noThreeD="1"/>
</file>

<file path=xl/ctrlProps/ctrlProp477.xml><?xml version="1.0" encoding="utf-8"?>
<formControlPr xmlns="http://schemas.microsoft.com/office/spreadsheetml/2009/9/main" objectType="CheckBox" fmlaLink="#REF!" lockText="1" noThreeD="1"/>
</file>

<file path=xl/ctrlProps/ctrlProp478.xml><?xml version="1.0" encoding="utf-8"?>
<formControlPr xmlns="http://schemas.microsoft.com/office/spreadsheetml/2009/9/main" objectType="CheckBox" fmlaLink="#REF!" lockText="1" noThreeD="1"/>
</file>

<file path=xl/ctrlProps/ctrlProp479.xml><?xml version="1.0" encoding="utf-8"?>
<formControlPr xmlns="http://schemas.microsoft.com/office/spreadsheetml/2009/9/main" objectType="CheckBox" fmlaLink="#REF!" lockText="1" noThreeD="1"/>
</file>

<file path=xl/ctrlProps/ctrlProp48.xml><?xml version="1.0" encoding="utf-8"?>
<formControlPr xmlns="http://schemas.microsoft.com/office/spreadsheetml/2009/9/main" objectType="CheckBox" fmlaLink="#REF!" lockText="1" noThreeD="1"/>
</file>

<file path=xl/ctrlProps/ctrlProp480.xml><?xml version="1.0" encoding="utf-8"?>
<formControlPr xmlns="http://schemas.microsoft.com/office/spreadsheetml/2009/9/main" objectType="CheckBox" fmlaLink="#REF!" lockText="1" noThreeD="1"/>
</file>

<file path=xl/ctrlProps/ctrlProp481.xml><?xml version="1.0" encoding="utf-8"?>
<formControlPr xmlns="http://schemas.microsoft.com/office/spreadsheetml/2009/9/main" objectType="Drop" dropStyle="combo" dx="22" fmlaLink="#REF!" fmlaRange="$AK$1:$AK$2" noThreeD="1" sel="0" val="0"/>
</file>

<file path=xl/ctrlProps/ctrlProp482.xml><?xml version="1.0" encoding="utf-8"?>
<formControlPr xmlns="http://schemas.microsoft.com/office/spreadsheetml/2009/9/main" objectType="Drop" dropStyle="combo" dx="22" fmlaLink="#REF!" fmlaRange="$AK$1:$AK$2" noThreeD="1" sel="0" val="0"/>
</file>

<file path=xl/ctrlProps/ctrlProp483.xml><?xml version="1.0" encoding="utf-8"?>
<formControlPr xmlns="http://schemas.microsoft.com/office/spreadsheetml/2009/9/main" objectType="Drop" dropStyle="combo" dx="22" fmlaLink="#REF!" fmlaRange="$AK$1:$AK$2" noThreeD="1" sel="0" val="0"/>
</file>

<file path=xl/ctrlProps/ctrlProp484.xml><?xml version="1.0" encoding="utf-8"?>
<formControlPr xmlns="http://schemas.microsoft.com/office/spreadsheetml/2009/9/main" objectType="CheckBox" fmlaLink="$K$47" lockText="1" noThreeD="1"/>
</file>

<file path=xl/ctrlProps/ctrlProp485.xml><?xml version="1.0" encoding="utf-8"?>
<formControlPr xmlns="http://schemas.microsoft.com/office/spreadsheetml/2009/9/main" objectType="CheckBox" fmlaLink="$K$48" lockText="1" noThreeD="1"/>
</file>

<file path=xl/ctrlProps/ctrlProp486.xml><?xml version="1.0" encoding="utf-8"?>
<formControlPr xmlns="http://schemas.microsoft.com/office/spreadsheetml/2009/9/main" objectType="CheckBox" fmlaLink="$K$49" lockText="1" noThreeD="1"/>
</file>

<file path=xl/ctrlProps/ctrlProp487.xml><?xml version="1.0" encoding="utf-8"?>
<formControlPr xmlns="http://schemas.microsoft.com/office/spreadsheetml/2009/9/main" objectType="CheckBox" fmlaLink="$K$50" lockText="1" noThreeD="1"/>
</file>

<file path=xl/ctrlProps/ctrlProp488.xml><?xml version="1.0" encoding="utf-8"?>
<formControlPr xmlns="http://schemas.microsoft.com/office/spreadsheetml/2009/9/main" objectType="CheckBox" fmlaLink="$K$51" lockText="1" noThreeD="1"/>
</file>

<file path=xl/ctrlProps/ctrlProp489.xml><?xml version="1.0" encoding="utf-8"?>
<formControlPr xmlns="http://schemas.microsoft.com/office/spreadsheetml/2009/9/main" objectType="CheckBox" fmlaLink="$K$52" lockText="1" noThreeD="1"/>
</file>

<file path=xl/ctrlProps/ctrlProp49.xml><?xml version="1.0" encoding="utf-8"?>
<formControlPr xmlns="http://schemas.microsoft.com/office/spreadsheetml/2009/9/main" objectType="CheckBox" fmlaLink="#REF!" lockText="1" noThreeD="1"/>
</file>

<file path=xl/ctrlProps/ctrlProp490.xml><?xml version="1.0" encoding="utf-8"?>
<formControlPr xmlns="http://schemas.microsoft.com/office/spreadsheetml/2009/9/main" objectType="CheckBox" fmlaLink="$K$53" lockText="1" noThreeD="1"/>
</file>

<file path=xl/ctrlProps/ctrlProp491.xml><?xml version="1.0" encoding="utf-8"?>
<formControlPr xmlns="http://schemas.microsoft.com/office/spreadsheetml/2009/9/main" objectType="CheckBox" fmlaLink="$K$54" lockText="1" noThreeD="1"/>
</file>

<file path=xl/ctrlProps/ctrlProp492.xml><?xml version="1.0" encoding="utf-8"?>
<formControlPr xmlns="http://schemas.microsoft.com/office/spreadsheetml/2009/9/main" objectType="CheckBox" fmlaLink="$K$55" lockText="1" noThreeD="1"/>
</file>

<file path=xl/ctrlProps/ctrlProp493.xml><?xml version="1.0" encoding="utf-8"?>
<formControlPr xmlns="http://schemas.microsoft.com/office/spreadsheetml/2009/9/main" objectType="CheckBox" fmlaLink="$K$56" lockText="1" noThreeD="1"/>
</file>

<file path=xl/ctrlProps/ctrlProp494.xml><?xml version="1.0" encoding="utf-8"?>
<formControlPr xmlns="http://schemas.microsoft.com/office/spreadsheetml/2009/9/main" objectType="CheckBox" fmlaLink="$K$57" lockText="1" noThreeD="1"/>
</file>

<file path=xl/ctrlProps/ctrlProp495.xml><?xml version="1.0" encoding="utf-8"?>
<formControlPr xmlns="http://schemas.microsoft.com/office/spreadsheetml/2009/9/main" objectType="CheckBox" fmlaLink="$K$58" lockText="1" noThreeD="1"/>
</file>

<file path=xl/ctrlProps/ctrlProp496.xml><?xml version="1.0" encoding="utf-8"?>
<formControlPr xmlns="http://schemas.microsoft.com/office/spreadsheetml/2009/9/main" objectType="CheckBox" fmlaLink="$K$59" lockText="1" noThreeD="1"/>
</file>

<file path=xl/ctrlProps/ctrlProp497.xml><?xml version="1.0" encoding="utf-8"?>
<formControlPr xmlns="http://schemas.microsoft.com/office/spreadsheetml/2009/9/main" objectType="CheckBox" fmlaLink="$K$60" lockText="1" noThreeD="1"/>
</file>

<file path=xl/ctrlProps/ctrlProp498.xml><?xml version="1.0" encoding="utf-8"?>
<formControlPr xmlns="http://schemas.microsoft.com/office/spreadsheetml/2009/9/main" objectType="CheckBox" fmlaLink="$K$61" lockText="1" noThreeD="1"/>
</file>

<file path=xl/ctrlProps/ctrlProp499.xml><?xml version="1.0" encoding="utf-8"?>
<formControlPr xmlns="http://schemas.microsoft.com/office/spreadsheetml/2009/9/main" objectType="CheckBox" fmlaLink="$K$62" lockText="1" noThreeD="1"/>
</file>

<file path=xl/ctrlProps/ctrlProp5.xml><?xml version="1.0" encoding="utf-8"?>
<formControlPr xmlns="http://schemas.microsoft.com/office/spreadsheetml/2009/9/main" objectType="CheckBox" fmlaLink="#REF!" lockText="1" noThreeD="1"/>
</file>

<file path=xl/ctrlProps/ctrlProp50.xml><?xml version="1.0" encoding="utf-8"?>
<formControlPr xmlns="http://schemas.microsoft.com/office/spreadsheetml/2009/9/main" objectType="CheckBox" fmlaLink="#REF!" lockText="1" noThreeD="1"/>
</file>

<file path=xl/ctrlProps/ctrlProp500.xml><?xml version="1.0" encoding="utf-8"?>
<formControlPr xmlns="http://schemas.microsoft.com/office/spreadsheetml/2009/9/main" objectType="CheckBox" fmlaLink="$K$63" lockText="1" noThreeD="1"/>
</file>

<file path=xl/ctrlProps/ctrlProp501.xml><?xml version="1.0" encoding="utf-8"?>
<formControlPr xmlns="http://schemas.microsoft.com/office/spreadsheetml/2009/9/main" objectType="CheckBox" fmlaLink="$L$47" lockText="1" noThreeD="1"/>
</file>

<file path=xl/ctrlProps/ctrlProp502.xml><?xml version="1.0" encoding="utf-8"?>
<formControlPr xmlns="http://schemas.microsoft.com/office/spreadsheetml/2009/9/main" objectType="CheckBox" fmlaLink="$L$48" lockText="1" noThreeD="1"/>
</file>

<file path=xl/ctrlProps/ctrlProp503.xml><?xml version="1.0" encoding="utf-8"?>
<formControlPr xmlns="http://schemas.microsoft.com/office/spreadsheetml/2009/9/main" objectType="CheckBox" fmlaLink="$L$49" lockText="1" noThreeD="1"/>
</file>

<file path=xl/ctrlProps/ctrlProp504.xml><?xml version="1.0" encoding="utf-8"?>
<formControlPr xmlns="http://schemas.microsoft.com/office/spreadsheetml/2009/9/main" objectType="CheckBox" fmlaLink="$L$50" lockText="1" noThreeD="1"/>
</file>

<file path=xl/ctrlProps/ctrlProp505.xml><?xml version="1.0" encoding="utf-8"?>
<formControlPr xmlns="http://schemas.microsoft.com/office/spreadsheetml/2009/9/main" objectType="CheckBox" fmlaLink="$L$51" lockText="1" noThreeD="1"/>
</file>

<file path=xl/ctrlProps/ctrlProp506.xml><?xml version="1.0" encoding="utf-8"?>
<formControlPr xmlns="http://schemas.microsoft.com/office/spreadsheetml/2009/9/main" objectType="CheckBox" fmlaLink="$L$52" lockText="1" noThreeD="1"/>
</file>

<file path=xl/ctrlProps/ctrlProp507.xml><?xml version="1.0" encoding="utf-8"?>
<formControlPr xmlns="http://schemas.microsoft.com/office/spreadsheetml/2009/9/main" objectType="CheckBox" fmlaLink="$L$53" lockText="1" noThreeD="1"/>
</file>

<file path=xl/ctrlProps/ctrlProp508.xml><?xml version="1.0" encoding="utf-8"?>
<formControlPr xmlns="http://schemas.microsoft.com/office/spreadsheetml/2009/9/main" objectType="CheckBox" fmlaLink="$L$54" lockText="1" noThreeD="1"/>
</file>

<file path=xl/ctrlProps/ctrlProp509.xml><?xml version="1.0" encoding="utf-8"?>
<formControlPr xmlns="http://schemas.microsoft.com/office/spreadsheetml/2009/9/main" objectType="CheckBox" fmlaLink="$L$55" lockText="1" noThreeD="1"/>
</file>

<file path=xl/ctrlProps/ctrlProp51.xml><?xml version="1.0" encoding="utf-8"?>
<formControlPr xmlns="http://schemas.microsoft.com/office/spreadsheetml/2009/9/main" objectType="CheckBox" fmlaLink="#REF!" lockText="1" noThreeD="1"/>
</file>

<file path=xl/ctrlProps/ctrlProp510.xml><?xml version="1.0" encoding="utf-8"?>
<formControlPr xmlns="http://schemas.microsoft.com/office/spreadsheetml/2009/9/main" objectType="CheckBox" fmlaLink="$L$56" lockText="1" noThreeD="1"/>
</file>

<file path=xl/ctrlProps/ctrlProp511.xml><?xml version="1.0" encoding="utf-8"?>
<formControlPr xmlns="http://schemas.microsoft.com/office/spreadsheetml/2009/9/main" objectType="CheckBox" fmlaLink="$L$57" lockText="1" noThreeD="1"/>
</file>

<file path=xl/ctrlProps/ctrlProp512.xml><?xml version="1.0" encoding="utf-8"?>
<formControlPr xmlns="http://schemas.microsoft.com/office/spreadsheetml/2009/9/main" objectType="CheckBox" fmlaLink="$L$58" lockText="1" noThreeD="1"/>
</file>

<file path=xl/ctrlProps/ctrlProp513.xml><?xml version="1.0" encoding="utf-8"?>
<formControlPr xmlns="http://schemas.microsoft.com/office/spreadsheetml/2009/9/main" objectType="CheckBox" fmlaLink="$L$59" lockText="1" noThreeD="1"/>
</file>

<file path=xl/ctrlProps/ctrlProp514.xml><?xml version="1.0" encoding="utf-8"?>
<formControlPr xmlns="http://schemas.microsoft.com/office/spreadsheetml/2009/9/main" objectType="CheckBox" fmlaLink="$L$60" lockText="1" noThreeD="1"/>
</file>

<file path=xl/ctrlProps/ctrlProp515.xml><?xml version="1.0" encoding="utf-8"?>
<formControlPr xmlns="http://schemas.microsoft.com/office/spreadsheetml/2009/9/main" objectType="CheckBox" fmlaLink="$L$61" lockText="1" noThreeD="1"/>
</file>

<file path=xl/ctrlProps/ctrlProp516.xml><?xml version="1.0" encoding="utf-8"?>
<formControlPr xmlns="http://schemas.microsoft.com/office/spreadsheetml/2009/9/main" objectType="CheckBox" fmlaLink="$L$62" lockText="1" noThreeD="1"/>
</file>

<file path=xl/ctrlProps/ctrlProp517.xml><?xml version="1.0" encoding="utf-8"?>
<formControlPr xmlns="http://schemas.microsoft.com/office/spreadsheetml/2009/9/main" objectType="CheckBox" fmlaLink="$L$63" lockText="1" noThreeD="1"/>
</file>

<file path=xl/ctrlProps/ctrlProp518.xml><?xml version="1.0" encoding="utf-8"?>
<formControlPr xmlns="http://schemas.microsoft.com/office/spreadsheetml/2009/9/main" objectType="CheckBox" fmlaLink="$M$47" lockText="1" noThreeD="1"/>
</file>

<file path=xl/ctrlProps/ctrlProp519.xml><?xml version="1.0" encoding="utf-8"?>
<formControlPr xmlns="http://schemas.microsoft.com/office/spreadsheetml/2009/9/main" objectType="CheckBox" fmlaLink="$M$55" lockText="1" noThreeD="1"/>
</file>

<file path=xl/ctrlProps/ctrlProp52.xml><?xml version="1.0" encoding="utf-8"?>
<formControlPr xmlns="http://schemas.microsoft.com/office/spreadsheetml/2009/9/main" objectType="CheckBox" fmlaLink="#REF!" lockText="1" noThreeD="1"/>
</file>

<file path=xl/ctrlProps/ctrlProp520.xml><?xml version="1.0" encoding="utf-8"?>
<formControlPr xmlns="http://schemas.microsoft.com/office/spreadsheetml/2009/9/main" objectType="CheckBox" fmlaLink="$M$56" lockText="1" noThreeD="1"/>
</file>

<file path=xl/ctrlProps/ctrlProp521.xml><?xml version="1.0" encoding="utf-8"?>
<formControlPr xmlns="http://schemas.microsoft.com/office/spreadsheetml/2009/9/main" objectType="CheckBox" fmlaLink="$M$57" lockText="1" noThreeD="1"/>
</file>

<file path=xl/ctrlProps/ctrlProp522.xml><?xml version="1.0" encoding="utf-8"?>
<formControlPr xmlns="http://schemas.microsoft.com/office/spreadsheetml/2009/9/main" objectType="CheckBox" fmlaLink="$M$58" lockText="1" noThreeD="1"/>
</file>

<file path=xl/ctrlProps/ctrlProp523.xml><?xml version="1.0" encoding="utf-8"?>
<formControlPr xmlns="http://schemas.microsoft.com/office/spreadsheetml/2009/9/main" objectType="CheckBox" fmlaLink="$M$59" lockText="1" noThreeD="1"/>
</file>

<file path=xl/ctrlProps/ctrlProp524.xml><?xml version="1.0" encoding="utf-8"?>
<formControlPr xmlns="http://schemas.microsoft.com/office/spreadsheetml/2009/9/main" objectType="CheckBox" fmlaLink="$M$60" lockText="1" noThreeD="1"/>
</file>

<file path=xl/ctrlProps/ctrlProp525.xml><?xml version="1.0" encoding="utf-8"?>
<formControlPr xmlns="http://schemas.microsoft.com/office/spreadsheetml/2009/9/main" objectType="CheckBox" fmlaLink="$M$61" lockText="1" noThreeD="1"/>
</file>

<file path=xl/ctrlProps/ctrlProp526.xml><?xml version="1.0" encoding="utf-8"?>
<formControlPr xmlns="http://schemas.microsoft.com/office/spreadsheetml/2009/9/main" objectType="CheckBox" fmlaLink="$M$62" lockText="1" noThreeD="1"/>
</file>

<file path=xl/ctrlProps/ctrlProp527.xml><?xml version="1.0" encoding="utf-8"?>
<formControlPr xmlns="http://schemas.microsoft.com/office/spreadsheetml/2009/9/main" objectType="CheckBox" fmlaLink="$M$63" lockText="1" noThreeD="1"/>
</file>

<file path=xl/ctrlProps/ctrlProp528.xml><?xml version="1.0" encoding="utf-8"?>
<formControlPr xmlns="http://schemas.microsoft.com/office/spreadsheetml/2009/9/main" objectType="CheckBox" fmlaLink="$M$47" lockText="1" noThreeD="1"/>
</file>

<file path=xl/ctrlProps/ctrlProp529.xml><?xml version="1.0" encoding="utf-8"?>
<formControlPr xmlns="http://schemas.microsoft.com/office/spreadsheetml/2009/9/main" objectType="CheckBox" fmlaLink="$M$47" lockText="1" noThreeD="1"/>
</file>

<file path=xl/ctrlProps/ctrlProp53.xml><?xml version="1.0" encoding="utf-8"?>
<formControlPr xmlns="http://schemas.microsoft.com/office/spreadsheetml/2009/9/main" objectType="CheckBox" fmlaLink="#REF!" lockText="1" noThreeD="1"/>
</file>

<file path=xl/ctrlProps/ctrlProp530.xml><?xml version="1.0" encoding="utf-8"?>
<formControlPr xmlns="http://schemas.microsoft.com/office/spreadsheetml/2009/9/main" objectType="CheckBox" fmlaLink="$M$47" lockText="1" noThreeD="1"/>
</file>

<file path=xl/ctrlProps/ctrlProp531.xml><?xml version="1.0" encoding="utf-8"?>
<formControlPr xmlns="http://schemas.microsoft.com/office/spreadsheetml/2009/9/main" objectType="CheckBox" fmlaLink="$M$47" lockText="1" noThreeD="1"/>
</file>

<file path=xl/ctrlProps/ctrlProp532.xml><?xml version="1.0" encoding="utf-8"?>
<formControlPr xmlns="http://schemas.microsoft.com/office/spreadsheetml/2009/9/main" objectType="CheckBox" fmlaLink="$M$47" lockText="1" noThreeD="1"/>
</file>

<file path=xl/ctrlProps/ctrlProp533.xml><?xml version="1.0" encoding="utf-8"?>
<formControlPr xmlns="http://schemas.microsoft.com/office/spreadsheetml/2009/9/main" objectType="CheckBox" fmlaLink="$M$47" lockText="1" noThreeD="1"/>
</file>

<file path=xl/ctrlProps/ctrlProp534.xml><?xml version="1.0" encoding="utf-8"?>
<formControlPr xmlns="http://schemas.microsoft.com/office/spreadsheetml/2009/9/main" objectType="CheckBox" fmlaLink="$M$47" lockText="1" noThreeD="1"/>
</file>

<file path=xl/ctrlProps/ctrlProp535.xml><?xml version="1.0" encoding="utf-8"?>
<formControlPr xmlns="http://schemas.microsoft.com/office/spreadsheetml/2009/9/main" objectType="CheckBox" fmlaLink="$M$47" lockText="1" noThreeD="1"/>
</file>

<file path=xl/ctrlProps/ctrlProp536.xml><?xml version="1.0" encoding="utf-8"?>
<formControlPr xmlns="http://schemas.microsoft.com/office/spreadsheetml/2009/9/main" objectType="CheckBox" fmlaLink="$M$47" lockText="1" noThreeD="1"/>
</file>

<file path=xl/ctrlProps/ctrlProp537.xml><?xml version="1.0" encoding="utf-8"?>
<formControlPr xmlns="http://schemas.microsoft.com/office/spreadsheetml/2009/9/main" objectType="CheckBox" fmlaLink="$M$47" lockText="1" noThreeD="1"/>
</file>

<file path=xl/ctrlProps/ctrlProp538.xml><?xml version="1.0" encoding="utf-8"?>
<formControlPr xmlns="http://schemas.microsoft.com/office/spreadsheetml/2009/9/main" objectType="CheckBox" fmlaLink="$M$47" lockText="1" noThreeD="1"/>
</file>

<file path=xl/ctrlProps/ctrlProp539.xml><?xml version="1.0" encoding="utf-8"?>
<formControlPr xmlns="http://schemas.microsoft.com/office/spreadsheetml/2009/9/main" objectType="CheckBox" fmlaLink="$M$47" lockText="1" noThreeD="1"/>
</file>

<file path=xl/ctrlProps/ctrlProp54.xml><?xml version="1.0" encoding="utf-8"?>
<formControlPr xmlns="http://schemas.microsoft.com/office/spreadsheetml/2009/9/main" objectType="CheckBox" fmlaLink="#REF!" lockText="1" noThreeD="1"/>
</file>

<file path=xl/ctrlProps/ctrlProp540.xml><?xml version="1.0" encoding="utf-8"?>
<formControlPr xmlns="http://schemas.microsoft.com/office/spreadsheetml/2009/9/main" objectType="CheckBox" fmlaLink="$M$47" lockText="1" noThreeD="1"/>
</file>

<file path=xl/ctrlProps/ctrlProp541.xml><?xml version="1.0" encoding="utf-8"?>
<formControlPr xmlns="http://schemas.microsoft.com/office/spreadsheetml/2009/9/main" objectType="CheckBox" fmlaLink="$M$47" lockText="1" noThreeD="1"/>
</file>

<file path=xl/ctrlProps/ctrlProp542.xml><?xml version="1.0" encoding="utf-8"?>
<formControlPr xmlns="http://schemas.microsoft.com/office/spreadsheetml/2009/9/main" objectType="CheckBox" fmlaLink="$M$47" lockText="1" noThreeD="1"/>
</file>

<file path=xl/ctrlProps/ctrlProp543.xml><?xml version="1.0" encoding="utf-8"?>
<formControlPr xmlns="http://schemas.microsoft.com/office/spreadsheetml/2009/9/main" objectType="CheckBox" fmlaLink="$M$47" lockText="1" noThreeD="1"/>
</file>

<file path=xl/ctrlProps/ctrlProp544.xml><?xml version="1.0" encoding="utf-8"?>
<formControlPr xmlns="http://schemas.microsoft.com/office/spreadsheetml/2009/9/main" objectType="CheckBox" fmlaLink="$M$47" lockText="1" noThreeD="1"/>
</file>

<file path=xl/ctrlProps/ctrlProp545.xml><?xml version="1.0" encoding="utf-8"?>
<formControlPr xmlns="http://schemas.microsoft.com/office/spreadsheetml/2009/9/main" objectType="CheckBox" fmlaLink="$M$47" lockText="1" noThreeD="1"/>
</file>

<file path=xl/ctrlProps/ctrlProp546.xml><?xml version="1.0" encoding="utf-8"?>
<formControlPr xmlns="http://schemas.microsoft.com/office/spreadsheetml/2009/9/main" objectType="CheckBox" fmlaLink="$M$47" lockText="1" noThreeD="1"/>
</file>

<file path=xl/ctrlProps/ctrlProp547.xml><?xml version="1.0" encoding="utf-8"?>
<formControlPr xmlns="http://schemas.microsoft.com/office/spreadsheetml/2009/9/main" objectType="CheckBox" fmlaLink="$M$47" lockText="1" noThreeD="1"/>
</file>

<file path=xl/ctrlProps/ctrlProp548.xml><?xml version="1.0" encoding="utf-8"?>
<formControlPr xmlns="http://schemas.microsoft.com/office/spreadsheetml/2009/9/main" objectType="CheckBox" fmlaLink="$M$47" lockText="1" noThreeD="1"/>
</file>

<file path=xl/ctrlProps/ctrlProp549.xml><?xml version="1.0" encoding="utf-8"?>
<formControlPr xmlns="http://schemas.microsoft.com/office/spreadsheetml/2009/9/main" objectType="CheckBox" fmlaLink="$M$47" lockText="1" noThreeD="1"/>
</file>

<file path=xl/ctrlProps/ctrlProp55.xml><?xml version="1.0" encoding="utf-8"?>
<formControlPr xmlns="http://schemas.microsoft.com/office/spreadsheetml/2009/9/main" objectType="CheckBox" fmlaLink="#REF!" lockText="1" noThreeD="1"/>
</file>

<file path=xl/ctrlProps/ctrlProp550.xml><?xml version="1.0" encoding="utf-8"?>
<formControlPr xmlns="http://schemas.microsoft.com/office/spreadsheetml/2009/9/main" objectType="CheckBox" fmlaLink="$M$47" lockText="1" noThreeD="1"/>
</file>

<file path=xl/ctrlProps/ctrlProp551.xml><?xml version="1.0" encoding="utf-8"?>
<formControlPr xmlns="http://schemas.microsoft.com/office/spreadsheetml/2009/9/main" objectType="CheckBox" fmlaLink="$M$47" lockText="1" noThreeD="1"/>
</file>

<file path=xl/ctrlProps/ctrlProp552.xml><?xml version="1.0" encoding="utf-8"?>
<formControlPr xmlns="http://schemas.microsoft.com/office/spreadsheetml/2009/9/main" objectType="CheckBox" fmlaLink="$M$47" lockText="1" noThreeD="1"/>
</file>

<file path=xl/ctrlProps/ctrlProp553.xml><?xml version="1.0" encoding="utf-8"?>
<formControlPr xmlns="http://schemas.microsoft.com/office/spreadsheetml/2009/9/main" objectType="CheckBox" fmlaLink="$M$47" lockText="1" noThreeD="1"/>
</file>

<file path=xl/ctrlProps/ctrlProp554.xml><?xml version="1.0" encoding="utf-8"?>
<formControlPr xmlns="http://schemas.microsoft.com/office/spreadsheetml/2009/9/main" objectType="CheckBox" fmlaLink="$M$47" lockText="1" noThreeD="1"/>
</file>

<file path=xl/ctrlProps/ctrlProp555.xml><?xml version="1.0" encoding="utf-8"?>
<formControlPr xmlns="http://schemas.microsoft.com/office/spreadsheetml/2009/9/main" objectType="CheckBox" fmlaLink="$M$47" lockText="1" noThreeD="1"/>
</file>

<file path=xl/ctrlProps/ctrlProp556.xml><?xml version="1.0" encoding="utf-8"?>
<formControlPr xmlns="http://schemas.microsoft.com/office/spreadsheetml/2009/9/main" objectType="CheckBox" fmlaLink="$M$47" lockText="1" noThreeD="1"/>
</file>

<file path=xl/ctrlProps/ctrlProp557.xml><?xml version="1.0" encoding="utf-8"?>
<formControlPr xmlns="http://schemas.microsoft.com/office/spreadsheetml/2009/9/main" objectType="CheckBox" fmlaLink="$M$47" lockText="1" noThreeD="1"/>
</file>

<file path=xl/ctrlProps/ctrlProp558.xml><?xml version="1.0" encoding="utf-8"?>
<formControlPr xmlns="http://schemas.microsoft.com/office/spreadsheetml/2009/9/main" objectType="CheckBox" fmlaLink="$M$47" lockText="1" noThreeD="1"/>
</file>

<file path=xl/ctrlProps/ctrlProp559.xml><?xml version="1.0" encoding="utf-8"?>
<formControlPr xmlns="http://schemas.microsoft.com/office/spreadsheetml/2009/9/main" objectType="CheckBox" fmlaLink="$M$47" lockText="1" noThreeD="1"/>
</file>

<file path=xl/ctrlProps/ctrlProp56.xml><?xml version="1.0" encoding="utf-8"?>
<formControlPr xmlns="http://schemas.microsoft.com/office/spreadsheetml/2009/9/main" objectType="CheckBox" fmlaLink="#REF!" lockText="1" noThreeD="1"/>
</file>

<file path=xl/ctrlProps/ctrlProp560.xml><?xml version="1.0" encoding="utf-8"?>
<formControlPr xmlns="http://schemas.microsoft.com/office/spreadsheetml/2009/9/main" objectType="CheckBox" fmlaLink="$M$47" lockText="1" noThreeD="1"/>
</file>

<file path=xl/ctrlProps/ctrlProp561.xml><?xml version="1.0" encoding="utf-8"?>
<formControlPr xmlns="http://schemas.microsoft.com/office/spreadsheetml/2009/9/main" objectType="CheckBox" fmlaLink="$M$47" lockText="1" noThreeD="1"/>
</file>

<file path=xl/ctrlProps/ctrlProp562.xml><?xml version="1.0" encoding="utf-8"?>
<formControlPr xmlns="http://schemas.microsoft.com/office/spreadsheetml/2009/9/main" objectType="CheckBox" fmlaLink="$M$47" lockText="1" noThreeD="1"/>
</file>

<file path=xl/ctrlProps/ctrlProp563.xml><?xml version="1.0" encoding="utf-8"?>
<formControlPr xmlns="http://schemas.microsoft.com/office/spreadsheetml/2009/9/main" objectType="CheckBox" fmlaLink="$M$47" lockText="1" noThreeD="1"/>
</file>

<file path=xl/ctrlProps/ctrlProp564.xml><?xml version="1.0" encoding="utf-8"?>
<formControlPr xmlns="http://schemas.microsoft.com/office/spreadsheetml/2009/9/main" objectType="CheckBox" fmlaLink="$M$47" lockText="1" noThreeD="1"/>
</file>

<file path=xl/ctrlProps/ctrlProp565.xml><?xml version="1.0" encoding="utf-8"?>
<formControlPr xmlns="http://schemas.microsoft.com/office/spreadsheetml/2009/9/main" objectType="CheckBox" fmlaLink="$M$47" lockText="1" noThreeD="1"/>
</file>

<file path=xl/ctrlProps/ctrlProp566.xml><?xml version="1.0" encoding="utf-8"?>
<formControlPr xmlns="http://schemas.microsoft.com/office/spreadsheetml/2009/9/main" objectType="CheckBox" fmlaLink="$M$47" lockText="1" noThreeD="1"/>
</file>

<file path=xl/ctrlProps/ctrlProp567.xml><?xml version="1.0" encoding="utf-8"?>
<formControlPr xmlns="http://schemas.microsoft.com/office/spreadsheetml/2009/9/main" objectType="CheckBox" fmlaLink="$M$47" lockText="1" noThreeD="1"/>
</file>

<file path=xl/ctrlProps/ctrlProp568.xml><?xml version="1.0" encoding="utf-8"?>
<formControlPr xmlns="http://schemas.microsoft.com/office/spreadsheetml/2009/9/main" objectType="CheckBox" fmlaLink="$M$47" lockText="1" noThreeD="1"/>
</file>

<file path=xl/ctrlProps/ctrlProp569.xml><?xml version="1.0" encoding="utf-8"?>
<formControlPr xmlns="http://schemas.microsoft.com/office/spreadsheetml/2009/9/main" objectType="CheckBox" fmlaLink="$M$47" lockText="1" noThreeD="1"/>
</file>

<file path=xl/ctrlProps/ctrlProp57.xml><?xml version="1.0" encoding="utf-8"?>
<formControlPr xmlns="http://schemas.microsoft.com/office/spreadsheetml/2009/9/main" objectType="CheckBox" fmlaLink="#REF!" lockText="1" noThreeD="1"/>
</file>

<file path=xl/ctrlProps/ctrlProp570.xml><?xml version="1.0" encoding="utf-8"?>
<formControlPr xmlns="http://schemas.microsoft.com/office/spreadsheetml/2009/9/main" objectType="CheckBox" fmlaLink="$M$47" lockText="1" noThreeD="1"/>
</file>

<file path=xl/ctrlProps/ctrlProp571.xml><?xml version="1.0" encoding="utf-8"?>
<formControlPr xmlns="http://schemas.microsoft.com/office/spreadsheetml/2009/9/main" objectType="CheckBox" fmlaLink="$M$47" lockText="1" noThreeD="1"/>
</file>

<file path=xl/ctrlProps/ctrlProp572.xml><?xml version="1.0" encoding="utf-8"?>
<formControlPr xmlns="http://schemas.microsoft.com/office/spreadsheetml/2009/9/main" objectType="CheckBox" fmlaLink="$M$47" lockText="1" noThreeD="1"/>
</file>

<file path=xl/ctrlProps/ctrlProp573.xml><?xml version="1.0" encoding="utf-8"?>
<formControlPr xmlns="http://schemas.microsoft.com/office/spreadsheetml/2009/9/main" objectType="CheckBox" fmlaLink="$M$47" lockText="1" noThreeD="1"/>
</file>

<file path=xl/ctrlProps/ctrlProp574.xml><?xml version="1.0" encoding="utf-8"?>
<formControlPr xmlns="http://schemas.microsoft.com/office/spreadsheetml/2009/9/main" objectType="CheckBox" fmlaLink="$M$47" lockText="1" noThreeD="1"/>
</file>

<file path=xl/ctrlProps/ctrlProp575.xml><?xml version="1.0" encoding="utf-8"?>
<formControlPr xmlns="http://schemas.microsoft.com/office/spreadsheetml/2009/9/main" objectType="CheckBox" fmlaLink="$M$47" lockText="1" noThreeD="1"/>
</file>

<file path=xl/ctrlProps/ctrlProp576.xml><?xml version="1.0" encoding="utf-8"?>
<formControlPr xmlns="http://schemas.microsoft.com/office/spreadsheetml/2009/9/main" objectType="CheckBox" fmlaLink="$M$47" lockText="1" noThreeD="1"/>
</file>

<file path=xl/ctrlProps/ctrlProp577.xml><?xml version="1.0" encoding="utf-8"?>
<formControlPr xmlns="http://schemas.microsoft.com/office/spreadsheetml/2009/9/main" objectType="CheckBox" fmlaLink="$M$47" lockText="1" noThreeD="1"/>
</file>

<file path=xl/ctrlProps/ctrlProp578.xml><?xml version="1.0" encoding="utf-8"?>
<formControlPr xmlns="http://schemas.microsoft.com/office/spreadsheetml/2009/9/main" objectType="CheckBox" fmlaLink="$M$47" lockText="1" noThreeD="1"/>
</file>

<file path=xl/ctrlProps/ctrlProp579.xml><?xml version="1.0" encoding="utf-8"?>
<formControlPr xmlns="http://schemas.microsoft.com/office/spreadsheetml/2009/9/main" objectType="CheckBox" fmlaLink="$M$47" lockText="1" noThreeD="1"/>
</file>

<file path=xl/ctrlProps/ctrlProp58.xml><?xml version="1.0" encoding="utf-8"?>
<formControlPr xmlns="http://schemas.microsoft.com/office/spreadsheetml/2009/9/main" objectType="CheckBox" fmlaLink="#REF!" lockText="1" noThreeD="1"/>
</file>

<file path=xl/ctrlProps/ctrlProp580.xml><?xml version="1.0" encoding="utf-8"?>
<formControlPr xmlns="http://schemas.microsoft.com/office/spreadsheetml/2009/9/main" objectType="CheckBox" fmlaLink="$M$47" lockText="1" noThreeD="1"/>
</file>

<file path=xl/ctrlProps/ctrlProp581.xml><?xml version="1.0" encoding="utf-8"?>
<formControlPr xmlns="http://schemas.microsoft.com/office/spreadsheetml/2009/9/main" objectType="CheckBox" fmlaLink="$M$47" lockText="1" noThreeD="1"/>
</file>

<file path=xl/ctrlProps/ctrlProp582.xml><?xml version="1.0" encoding="utf-8"?>
<formControlPr xmlns="http://schemas.microsoft.com/office/spreadsheetml/2009/9/main" objectType="CheckBox" fmlaLink="$M$47" lockText="1" noThreeD="1"/>
</file>

<file path=xl/ctrlProps/ctrlProp583.xml><?xml version="1.0" encoding="utf-8"?>
<formControlPr xmlns="http://schemas.microsoft.com/office/spreadsheetml/2009/9/main" objectType="CheckBox" fmlaLink="$M$47" lockText="1" noThreeD="1"/>
</file>

<file path=xl/ctrlProps/ctrlProp584.xml><?xml version="1.0" encoding="utf-8"?>
<formControlPr xmlns="http://schemas.microsoft.com/office/spreadsheetml/2009/9/main" objectType="CheckBox" fmlaLink="$M$47" lockText="1" noThreeD="1"/>
</file>

<file path=xl/ctrlProps/ctrlProp585.xml><?xml version="1.0" encoding="utf-8"?>
<formControlPr xmlns="http://schemas.microsoft.com/office/spreadsheetml/2009/9/main" objectType="CheckBox" fmlaLink="$M$47" lockText="1" noThreeD="1"/>
</file>

<file path=xl/ctrlProps/ctrlProp586.xml><?xml version="1.0" encoding="utf-8"?>
<formControlPr xmlns="http://schemas.microsoft.com/office/spreadsheetml/2009/9/main" objectType="CheckBox" fmlaLink="$M$47" lockText="1" noThreeD="1"/>
</file>

<file path=xl/ctrlProps/ctrlProp587.xml><?xml version="1.0" encoding="utf-8"?>
<formControlPr xmlns="http://schemas.microsoft.com/office/spreadsheetml/2009/9/main" objectType="CheckBox" fmlaLink="$M$47" lockText="1" noThreeD="1"/>
</file>

<file path=xl/ctrlProps/ctrlProp588.xml><?xml version="1.0" encoding="utf-8"?>
<formControlPr xmlns="http://schemas.microsoft.com/office/spreadsheetml/2009/9/main" objectType="CheckBox" fmlaLink="$M$47" lockText="1" noThreeD="1"/>
</file>

<file path=xl/ctrlProps/ctrlProp589.xml><?xml version="1.0" encoding="utf-8"?>
<formControlPr xmlns="http://schemas.microsoft.com/office/spreadsheetml/2009/9/main" objectType="CheckBox" fmlaLink="$M$47" lockText="1" noThreeD="1"/>
</file>

<file path=xl/ctrlProps/ctrlProp59.xml><?xml version="1.0" encoding="utf-8"?>
<formControlPr xmlns="http://schemas.microsoft.com/office/spreadsheetml/2009/9/main" objectType="CheckBox" fmlaLink="#REF!" lockText="1" noThreeD="1"/>
</file>

<file path=xl/ctrlProps/ctrlProp590.xml><?xml version="1.0" encoding="utf-8"?>
<formControlPr xmlns="http://schemas.microsoft.com/office/spreadsheetml/2009/9/main" objectType="CheckBox" fmlaLink="$M$47" lockText="1" noThreeD="1"/>
</file>

<file path=xl/ctrlProps/ctrlProp591.xml><?xml version="1.0" encoding="utf-8"?>
<formControlPr xmlns="http://schemas.microsoft.com/office/spreadsheetml/2009/9/main" objectType="CheckBox" fmlaLink="$M$47" lockText="1" noThreeD="1"/>
</file>

<file path=xl/ctrlProps/ctrlProp592.xml><?xml version="1.0" encoding="utf-8"?>
<formControlPr xmlns="http://schemas.microsoft.com/office/spreadsheetml/2009/9/main" objectType="CheckBox" fmlaLink="$M$47" lockText="1" noThreeD="1"/>
</file>

<file path=xl/ctrlProps/ctrlProp593.xml><?xml version="1.0" encoding="utf-8"?>
<formControlPr xmlns="http://schemas.microsoft.com/office/spreadsheetml/2009/9/main" objectType="CheckBox" fmlaLink="$M$47" lockText="1" noThreeD="1"/>
</file>

<file path=xl/ctrlProps/ctrlProp594.xml><?xml version="1.0" encoding="utf-8"?>
<formControlPr xmlns="http://schemas.microsoft.com/office/spreadsheetml/2009/9/main" objectType="CheckBox" fmlaLink="$M$48" lockText="1" noThreeD="1"/>
</file>

<file path=xl/ctrlProps/ctrlProp595.xml><?xml version="1.0" encoding="utf-8"?>
<formControlPr xmlns="http://schemas.microsoft.com/office/spreadsheetml/2009/9/main" objectType="CheckBox" fmlaLink="$M$47" lockText="1" noThreeD="1"/>
</file>

<file path=xl/ctrlProps/ctrlProp596.xml><?xml version="1.0" encoding="utf-8"?>
<formControlPr xmlns="http://schemas.microsoft.com/office/spreadsheetml/2009/9/main" objectType="CheckBox" fmlaLink="$M$47" lockText="1" noThreeD="1"/>
</file>

<file path=xl/ctrlProps/ctrlProp597.xml><?xml version="1.0" encoding="utf-8"?>
<formControlPr xmlns="http://schemas.microsoft.com/office/spreadsheetml/2009/9/main" objectType="CheckBox" fmlaLink="$M$49" lockText="1" noThreeD="1"/>
</file>

<file path=xl/ctrlProps/ctrlProp598.xml><?xml version="1.0" encoding="utf-8"?>
<formControlPr xmlns="http://schemas.microsoft.com/office/spreadsheetml/2009/9/main" objectType="CheckBox" fmlaLink="$M$47" lockText="1" noThreeD="1"/>
</file>

<file path=xl/ctrlProps/ctrlProp599.xml><?xml version="1.0" encoding="utf-8"?>
<formControlPr xmlns="http://schemas.microsoft.com/office/spreadsheetml/2009/9/main" objectType="CheckBox" fmlaLink="$M$47" lockText="1" noThreeD="1"/>
</file>

<file path=xl/ctrlProps/ctrlProp6.xml><?xml version="1.0" encoding="utf-8"?>
<formControlPr xmlns="http://schemas.microsoft.com/office/spreadsheetml/2009/9/main" objectType="CheckBox" fmlaLink="#REF!" lockText="1" noThreeD="1"/>
</file>

<file path=xl/ctrlProps/ctrlProp60.xml><?xml version="1.0" encoding="utf-8"?>
<formControlPr xmlns="http://schemas.microsoft.com/office/spreadsheetml/2009/9/main" objectType="CheckBox" fmlaLink="#REF!" lockText="1" noThreeD="1"/>
</file>

<file path=xl/ctrlProps/ctrlProp600.xml><?xml version="1.0" encoding="utf-8"?>
<formControlPr xmlns="http://schemas.microsoft.com/office/spreadsheetml/2009/9/main" objectType="CheckBox" fmlaLink="$M$50" lockText="1" noThreeD="1"/>
</file>

<file path=xl/ctrlProps/ctrlProp601.xml><?xml version="1.0" encoding="utf-8"?>
<formControlPr xmlns="http://schemas.microsoft.com/office/spreadsheetml/2009/9/main" objectType="CheckBox" fmlaLink="$M$47" lockText="1" noThreeD="1"/>
</file>

<file path=xl/ctrlProps/ctrlProp602.xml><?xml version="1.0" encoding="utf-8"?>
<formControlPr xmlns="http://schemas.microsoft.com/office/spreadsheetml/2009/9/main" objectType="CheckBox" fmlaLink="$M$47" lockText="1" noThreeD="1"/>
</file>

<file path=xl/ctrlProps/ctrlProp603.xml><?xml version="1.0" encoding="utf-8"?>
<formControlPr xmlns="http://schemas.microsoft.com/office/spreadsheetml/2009/9/main" objectType="CheckBox" fmlaLink="$M$51" lockText="1" noThreeD="1"/>
</file>

<file path=xl/ctrlProps/ctrlProp604.xml><?xml version="1.0" encoding="utf-8"?>
<formControlPr xmlns="http://schemas.microsoft.com/office/spreadsheetml/2009/9/main" objectType="CheckBox" fmlaLink="$M$47" lockText="1" noThreeD="1"/>
</file>

<file path=xl/ctrlProps/ctrlProp605.xml><?xml version="1.0" encoding="utf-8"?>
<formControlPr xmlns="http://schemas.microsoft.com/office/spreadsheetml/2009/9/main" objectType="CheckBox" fmlaLink="$M$47" lockText="1" noThreeD="1"/>
</file>

<file path=xl/ctrlProps/ctrlProp606.xml><?xml version="1.0" encoding="utf-8"?>
<formControlPr xmlns="http://schemas.microsoft.com/office/spreadsheetml/2009/9/main" objectType="CheckBox" fmlaLink="$M$52" lockText="1" noThreeD="1"/>
</file>

<file path=xl/ctrlProps/ctrlProp607.xml><?xml version="1.0" encoding="utf-8"?>
<formControlPr xmlns="http://schemas.microsoft.com/office/spreadsheetml/2009/9/main" objectType="CheckBox" fmlaLink="$M$47" lockText="1" noThreeD="1"/>
</file>

<file path=xl/ctrlProps/ctrlProp608.xml><?xml version="1.0" encoding="utf-8"?>
<formControlPr xmlns="http://schemas.microsoft.com/office/spreadsheetml/2009/9/main" objectType="CheckBox" fmlaLink="$M$47" lockText="1" noThreeD="1"/>
</file>

<file path=xl/ctrlProps/ctrlProp609.xml><?xml version="1.0" encoding="utf-8"?>
<formControlPr xmlns="http://schemas.microsoft.com/office/spreadsheetml/2009/9/main" objectType="CheckBox" fmlaLink="$M$53" lockText="1" noThreeD="1"/>
</file>

<file path=xl/ctrlProps/ctrlProp61.xml><?xml version="1.0" encoding="utf-8"?>
<formControlPr xmlns="http://schemas.microsoft.com/office/spreadsheetml/2009/9/main" objectType="CheckBox" fmlaLink="#REF!" lockText="1" noThreeD="1"/>
</file>

<file path=xl/ctrlProps/ctrlProp610.xml><?xml version="1.0" encoding="utf-8"?>
<formControlPr xmlns="http://schemas.microsoft.com/office/spreadsheetml/2009/9/main" objectType="CheckBox" fmlaLink="$M$47" lockText="1" noThreeD="1"/>
</file>

<file path=xl/ctrlProps/ctrlProp611.xml><?xml version="1.0" encoding="utf-8"?>
<formControlPr xmlns="http://schemas.microsoft.com/office/spreadsheetml/2009/9/main" objectType="CheckBox" fmlaLink="$M$47" lockText="1" noThreeD="1"/>
</file>

<file path=xl/ctrlProps/ctrlProp612.xml><?xml version="1.0" encoding="utf-8"?>
<formControlPr xmlns="http://schemas.microsoft.com/office/spreadsheetml/2009/9/main" objectType="CheckBox" fmlaLink="$M$54" lockText="1" noThreeD="1"/>
</file>

<file path=xl/ctrlProps/ctrlProp613.xml><?xml version="1.0" encoding="utf-8"?>
<formControlPr xmlns="http://schemas.microsoft.com/office/spreadsheetml/2009/9/main" objectType="CheckBox" fmlaLink="$M$47" lockText="1" noThreeD="1"/>
</file>

<file path=xl/ctrlProps/ctrlProp614.xml><?xml version="1.0" encoding="utf-8"?>
<formControlPr xmlns="http://schemas.microsoft.com/office/spreadsheetml/2009/9/main" objectType="CheckBox" fmlaLink="$M$47" lockText="1" noThreeD="1"/>
</file>

<file path=xl/ctrlProps/ctrlProp615.xml><?xml version="1.0" encoding="utf-8"?>
<formControlPr xmlns="http://schemas.microsoft.com/office/spreadsheetml/2009/9/main" objectType="CheckBox" fmlaLink="$M$47" lockText="1" noThreeD="1"/>
</file>

<file path=xl/ctrlProps/ctrlProp616.xml><?xml version="1.0" encoding="utf-8"?>
<formControlPr xmlns="http://schemas.microsoft.com/office/spreadsheetml/2009/9/main" objectType="CheckBox" fmlaLink="$M$47" lockText="1" noThreeD="1"/>
</file>

<file path=xl/ctrlProps/ctrlProp617.xml><?xml version="1.0" encoding="utf-8"?>
<formControlPr xmlns="http://schemas.microsoft.com/office/spreadsheetml/2009/9/main" objectType="CheckBox" fmlaLink="$M$47" lockText="1" noThreeD="1"/>
</file>

<file path=xl/ctrlProps/ctrlProp618.xml><?xml version="1.0" encoding="utf-8"?>
<formControlPr xmlns="http://schemas.microsoft.com/office/spreadsheetml/2009/9/main" objectType="CheckBox" fmlaLink="$M$47" lockText="1" noThreeD="1"/>
</file>

<file path=xl/ctrlProps/ctrlProp619.xml><?xml version="1.0" encoding="utf-8"?>
<formControlPr xmlns="http://schemas.microsoft.com/office/spreadsheetml/2009/9/main" objectType="CheckBox" fmlaLink="$M$47" lockText="1" noThreeD="1"/>
</file>

<file path=xl/ctrlProps/ctrlProp62.xml><?xml version="1.0" encoding="utf-8"?>
<formControlPr xmlns="http://schemas.microsoft.com/office/spreadsheetml/2009/9/main" objectType="CheckBox" fmlaLink="#REF!" lockText="1" noThreeD="1"/>
</file>

<file path=xl/ctrlProps/ctrlProp620.xml><?xml version="1.0" encoding="utf-8"?>
<formControlPr xmlns="http://schemas.microsoft.com/office/spreadsheetml/2009/9/main" objectType="CheckBox" fmlaLink="$M$47" lockText="1" noThreeD="1"/>
</file>

<file path=xl/ctrlProps/ctrlProp621.xml><?xml version="1.0" encoding="utf-8"?>
<formControlPr xmlns="http://schemas.microsoft.com/office/spreadsheetml/2009/9/main" objectType="CheckBox" fmlaLink="$M$47" lockText="1" noThreeD="1"/>
</file>

<file path=xl/ctrlProps/ctrlProp622.xml><?xml version="1.0" encoding="utf-8"?>
<formControlPr xmlns="http://schemas.microsoft.com/office/spreadsheetml/2009/9/main" objectType="CheckBox" fmlaLink="$M$47" lockText="1" noThreeD="1"/>
</file>

<file path=xl/ctrlProps/ctrlProp623.xml><?xml version="1.0" encoding="utf-8"?>
<formControlPr xmlns="http://schemas.microsoft.com/office/spreadsheetml/2009/9/main" objectType="CheckBox" fmlaLink="$M$47" lockText="1" noThreeD="1"/>
</file>

<file path=xl/ctrlProps/ctrlProp624.xml><?xml version="1.0" encoding="utf-8"?>
<formControlPr xmlns="http://schemas.microsoft.com/office/spreadsheetml/2009/9/main" objectType="CheckBox" fmlaLink="$M$47" lockText="1" noThreeD="1"/>
</file>

<file path=xl/ctrlProps/ctrlProp625.xml><?xml version="1.0" encoding="utf-8"?>
<formControlPr xmlns="http://schemas.microsoft.com/office/spreadsheetml/2009/9/main" objectType="CheckBox" fmlaLink="$M$47" lockText="1" noThreeD="1"/>
</file>

<file path=xl/ctrlProps/ctrlProp626.xml><?xml version="1.0" encoding="utf-8"?>
<formControlPr xmlns="http://schemas.microsoft.com/office/spreadsheetml/2009/9/main" objectType="CheckBox" fmlaLink="$M$47" lockText="1" noThreeD="1"/>
</file>

<file path=xl/ctrlProps/ctrlProp627.xml><?xml version="1.0" encoding="utf-8"?>
<formControlPr xmlns="http://schemas.microsoft.com/office/spreadsheetml/2009/9/main" objectType="CheckBox" fmlaLink="$M$47" lockText="1" noThreeD="1"/>
</file>

<file path=xl/ctrlProps/ctrlProp628.xml><?xml version="1.0" encoding="utf-8"?>
<formControlPr xmlns="http://schemas.microsoft.com/office/spreadsheetml/2009/9/main" objectType="CheckBox" fmlaLink="$M$47" lockText="1" noThreeD="1"/>
</file>

<file path=xl/ctrlProps/ctrlProp629.xml><?xml version="1.0" encoding="utf-8"?>
<formControlPr xmlns="http://schemas.microsoft.com/office/spreadsheetml/2009/9/main" objectType="CheckBox" fmlaLink="$M$47" lockText="1" noThreeD="1"/>
</file>

<file path=xl/ctrlProps/ctrlProp63.xml><?xml version="1.0" encoding="utf-8"?>
<formControlPr xmlns="http://schemas.microsoft.com/office/spreadsheetml/2009/9/main" objectType="CheckBox" fmlaLink="#REF!" lockText="1" noThreeD="1"/>
</file>

<file path=xl/ctrlProps/ctrlProp630.xml><?xml version="1.0" encoding="utf-8"?>
<formControlPr xmlns="http://schemas.microsoft.com/office/spreadsheetml/2009/9/main" objectType="CheckBox" fmlaLink="$M$47" lockText="1" noThreeD="1"/>
</file>

<file path=xl/ctrlProps/ctrlProp631.xml><?xml version="1.0" encoding="utf-8"?>
<formControlPr xmlns="http://schemas.microsoft.com/office/spreadsheetml/2009/9/main" objectType="CheckBox" fmlaLink="#REF!" lockText="1" noThreeD="1"/>
</file>

<file path=xl/ctrlProps/ctrlProp632.xml><?xml version="1.0" encoding="utf-8"?>
<formControlPr xmlns="http://schemas.microsoft.com/office/spreadsheetml/2009/9/main" objectType="CheckBox" fmlaLink="#REF!" lockText="1" noThreeD="1"/>
</file>

<file path=xl/ctrlProps/ctrlProp633.xml><?xml version="1.0" encoding="utf-8"?>
<formControlPr xmlns="http://schemas.microsoft.com/office/spreadsheetml/2009/9/main" objectType="CheckBox" fmlaLink="#REF!" lockText="1" noThreeD="1"/>
</file>

<file path=xl/ctrlProps/ctrlProp634.xml><?xml version="1.0" encoding="utf-8"?>
<formControlPr xmlns="http://schemas.microsoft.com/office/spreadsheetml/2009/9/main" objectType="CheckBox" fmlaLink="#REF!" lockText="1" noThreeD="1"/>
</file>

<file path=xl/ctrlProps/ctrlProp635.xml><?xml version="1.0" encoding="utf-8"?>
<formControlPr xmlns="http://schemas.microsoft.com/office/spreadsheetml/2009/9/main" objectType="CheckBox" fmlaLink="#REF!" lockText="1" noThreeD="1"/>
</file>

<file path=xl/ctrlProps/ctrlProp636.xml><?xml version="1.0" encoding="utf-8"?>
<formControlPr xmlns="http://schemas.microsoft.com/office/spreadsheetml/2009/9/main" objectType="CheckBox" fmlaLink="#REF!" lockText="1" noThreeD="1"/>
</file>

<file path=xl/ctrlProps/ctrlProp637.xml><?xml version="1.0" encoding="utf-8"?>
<formControlPr xmlns="http://schemas.microsoft.com/office/spreadsheetml/2009/9/main" objectType="CheckBox" fmlaLink="#REF!" lockText="1" noThreeD="1"/>
</file>

<file path=xl/ctrlProps/ctrlProp638.xml><?xml version="1.0" encoding="utf-8"?>
<formControlPr xmlns="http://schemas.microsoft.com/office/spreadsheetml/2009/9/main" objectType="CheckBox" fmlaLink="#REF!" lockText="1" noThreeD="1"/>
</file>

<file path=xl/ctrlProps/ctrlProp639.xml><?xml version="1.0" encoding="utf-8"?>
<formControlPr xmlns="http://schemas.microsoft.com/office/spreadsheetml/2009/9/main" objectType="CheckBox" fmlaLink="#REF!" lockText="1" noThreeD="1"/>
</file>

<file path=xl/ctrlProps/ctrlProp64.xml><?xml version="1.0" encoding="utf-8"?>
<formControlPr xmlns="http://schemas.microsoft.com/office/spreadsheetml/2009/9/main" objectType="CheckBox" fmlaLink="#REF!" lockText="1" noThreeD="1"/>
</file>

<file path=xl/ctrlProps/ctrlProp640.xml><?xml version="1.0" encoding="utf-8"?>
<formControlPr xmlns="http://schemas.microsoft.com/office/spreadsheetml/2009/9/main" objectType="CheckBox" fmlaLink="#REF!" lockText="1" noThreeD="1"/>
</file>

<file path=xl/ctrlProps/ctrlProp641.xml><?xml version="1.0" encoding="utf-8"?>
<formControlPr xmlns="http://schemas.microsoft.com/office/spreadsheetml/2009/9/main" objectType="CheckBox" fmlaLink="#REF!" lockText="1" noThreeD="1"/>
</file>

<file path=xl/ctrlProps/ctrlProp642.xml><?xml version="1.0" encoding="utf-8"?>
<formControlPr xmlns="http://schemas.microsoft.com/office/spreadsheetml/2009/9/main" objectType="CheckBox" fmlaLink="#REF!" lockText="1" noThreeD="1"/>
</file>

<file path=xl/ctrlProps/ctrlProp643.xml><?xml version="1.0" encoding="utf-8"?>
<formControlPr xmlns="http://schemas.microsoft.com/office/spreadsheetml/2009/9/main" objectType="CheckBox" fmlaLink="#REF!" lockText="1" noThreeD="1"/>
</file>

<file path=xl/ctrlProps/ctrlProp644.xml><?xml version="1.0" encoding="utf-8"?>
<formControlPr xmlns="http://schemas.microsoft.com/office/spreadsheetml/2009/9/main" objectType="CheckBox" fmlaLink="#REF!" lockText="1" noThreeD="1"/>
</file>

<file path=xl/ctrlProps/ctrlProp645.xml><?xml version="1.0" encoding="utf-8"?>
<formControlPr xmlns="http://schemas.microsoft.com/office/spreadsheetml/2009/9/main" objectType="CheckBox" fmlaLink="#REF!" lockText="1" noThreeD="1"/>
</file>

<file path=xl/ctrlProps/ctrlProp646.xml><?xml version="1.0" encoding="utf-8"?>
<formControlPr xmlns="http://schemas.microsoft.com/office/spreadsheetml/2009/9/main" objectType="CheckBox" fmlaLink="#REF!" lockText="1" noThreeD="1"/>
</file>

<file path=xl/ctrlProps/ctrlProp647.xml><?xml version="1.0" encoding="utf-8"?>
<formControlPr xmlns="http://schemas.microsoft.com/office/spreadsheetml/2009/9/main" objectType="CheckBox" fmlaLink="#REF!" lockText="1" noThreeD="1"/>
</file>

<file path=xl/ctrlProps/ctrlProp648.xml><?xml version="1.0" encoding="utf-8"?>
<formControlPr xmlns="http://schemas.microsoft.com/office/spreadsheetml/2009/9/main" objectType="CheckBox" fmlaLink="#REF!" lockText="1" noThreeD="1"/>
</file>

<file path=xl/ctrlProps/ctrlProp649.xml><?xml version="1.0" encoding="utf-8"?>
<formControlPr xmlns="http://schemas.microsoft.com/office/spreadsheetml/2009/9/main" objectType="CheckBox" fmlaLink="#REF!" lockText="1" noThreeD="1"/>
</file>

<file path=xl/ctrlProps/ctrlProp65.xml><?xml version="1.0" encoding="utf-8"?>
<formControlPr xmlns="http://schemas.microsoft.com/office/spreadsheetml/2009/9/main" objectType="CheckBox" fmlaLink="#REF!" lockText="1" noThreeD="1"/>
</file>

<file path=xl/ctrlProps/ctrlProp650.xml><?xml version="1.0" encoding="utf-8"?>
<formControlPr xmlns="http://schemas.microsoft.com/office/spreadsheetml/2009/9/main" objectType="CheckBox" fmlaLink="#REF!" lockText="1" noThreeD="1"/>
</file>

<file path=xl/ctrlProps/ctrlProp651.xml><?xml version="1.0" encoding="utf-8"?>
<formControlPr xmlns="http://schemas.microsoft.com/office/spreadsheetml/2009/9/main" objectType="CheckBox" fmlaLink="#REF!" lockText="1" noThreeD="1"/>
</file>

<file path=xl/ctrlProps/ctrlProp652.xml><?xml version="1.0" encoding="utf-8"?>
<formControlPr xmlns="http://schemas.microsoft.com/office/spreadsheetml/2009/9/main" objectType="CheckBox" fmlaLink="#REF!" lockText="1" noThreeD="1"/>
</file>

<file path=xl/ctrlProps/ctrlProp653.xml><?xml version="1.0" encoding="utf-8"?>
<formControlPr xmlns="http://schemas.microsoft.com/office/spreadsheetml/2009/9/main" objectType="CheckBox" fmlaLink="#REF!" lockText="1" noThreeD="1"/>
</file>

<file path=xl/ctrlProps/ctrlProp654.xml><?xml version="1.0" encoding="utf-8"?>
<formControlPr xmlns="http://schemas.microsoft.com/office/spreadsheetml/2009/9/main" objectType="CheckBox" fmlaLink="#REF!" lockText="1" noThreeD="1"/>
</file>

<file path=xl/ctrlProps/ctrlProp655.xml><?xml version="1.0" encoding="utf-8"?>
<formControlPr xmlns="http://schemas.microsoft.com/office/spreadsheetml/2009/9/main" objectType="CheckBox" fmlaLink="$K$35" lockText="1" noThreeD="1"/>
</file>

<file path=xl/ctrlProps/ctrlProp656.xml><?xml version="1.0" encoding="utf-8"?>
<formControlPr xmlns="http://schemas.microsoft.com/office/spreadsheetml/2009/9/main" objectType="CheckBox" fmlaLink="#REF!" lockText="1" noThreeD="1"/>
</file>

<file path=xl/ctrlProps/ctrlProp657.xml><?xml version="1.0" encoding="utf-8"?>
<formControlPr xmlns="http://schemas.microsoft.com/office/spreadsheetml/2009/9/main" objectType="CheckBox" fmlaLink="#REF!" lockText="1" noThreeD="1"/>
</file>

<file path=xl/ctrlProps/ctrlProp658.xml><?xml version="1.0" encoding="utf-8"?>
<formControlPr xmlns="http://schemas.microsoft.com/office/spreadsheetml/2009/9/main" objectType="CheckBox" fmlaLink="#REF!" lockText="1" noThreeD="1"/>
</file>

<file path=xl/ctrlProps/ctrlProp659.xml><?xml version="1.0" encoding="utf-8"?>
<formControlPr xmlns="http://schemas.microsoft.com/office/spreadsheetml/2009/9/main" objectType="CheckBox" fmlaLink="$L$35" lockText="1" noThreeD="1"/>
</file>

<file path=xl/ctrlProps/ctrlProp66.xml><?xml version="1.0" encoding="utf-8"?>
<formControlPr xmlns="http://schemas.microsoft.com/office/spreadsheetml/2009/9/main" objectType="CheckBox" fmlaLink="#REF!" lockText="1" noThreeD="1"/>
</file>

<file path=xl/ctrlProps/ctrlProp660.xml><?xml version="1.0" encoding="utf-8"?>
<formControlPr xmlns="http://schemas.microsoft.com/office/spreadsheetml/2009/9/main" objectType="CheckBox" fmlaLink="#REF!" lockText="1" noThreeD="1"/>
</file>

<file path=xl/ctrlProps/ctrlProp661.xml><?xml version="1.0" encoding="utf-8"?>
<formControlPr xmlns="http://schemas.microsoft.com/office/spreadsheetml/2009/9/main" objectType="CheckBox" fmlaLink="#REF!" lockText="1" noThreeD="1"/>
</file>

<file path=xl/ctrlProps/ctrlProp662.xml><?xml version="1.0" encoding="utf-8"?>
<formControlPr xmlns="http://schemas.microsoft.com/office/spreadsheetml/2009/9/main" objectType="CheckBox" fmlaLink="#REF!" lockText="1" noThreeD="1"/>
</file>

<file path=xl/ctrlProps/ctrlProp663.xml><?xml version="1.0" encoding="utf-8"?>
<formControlPr xmlns="http://schemas.microsoft.com/office/spreadsheetml/2009/9/main" objectType="CheckBox" fmlaLink="$M$35" lockText="1" noThreeD="1"/>
</file>

<file path=xl/ctrlProps/ctrlProp664.xml><?xml version="1.0" encoding="utf-8"?>
<formControlPr xmlns="http://schemas.microsoft.com/office/spreadsheetml/2009/9/main" objectType="CheckBox" fmlaLink="$M$36" lockText="1" noThreeD="1"/>
</file>

<file path=xl/ctrlProps/ctrlProp665.xml><?xml version="1.0" encoding="utf-8"?>
<formControlPr xmlns="http://schemas.microsoft.com/office/spreadsheetml/2009/9/main" objectType="CheckBox" fmlaLink="$K$37" lockText="1" noThreeD="1"/>
</file>

<file path=xl/ctrlProps/ctrlProp666.xml><?xml version="1.0" encoding="utf-8"?>
<formControlPr xmlns="http://schemas.microsoft.com/office/spreadsheetml/2009/9/main" objectType="CheckBox" fmlaLink="$L$37" lockText="1" noThreeD="1"/>
</file>

<file path=xl/ctrlProps/ctrlProp667.xml><?xml version="1.0" encoding="utf-8"?>
<formControlPr xmlns="http://schemas.microsoft.com/office/spreadsheetml/2009/9/main" objectType="CheckBox" fmlaLink="$M$37" lockText="1" noThreeD="1"/>
</file>

<file path=xl/ctrlProps/ctrlProp668.xml><?xml version="1.0" encoding="utf-8"?>
<formControlPr xmlns="http://schemas.microsoft.com/office/spreadsheetml/2009/9/main" objectType="CheckBox" fmlaLink="#REF!" lockText="1" noThreeD="1"/>
</file>

<file path=xl/ctrlProps/ctrlProp669.xml><?xml version="1.0" encoding="utf-8"?>
<formControlPr xmlns="http://schemas.microsoft.com/office/spreadsheetml/2009/9/main" objectType="CheckBox" fmlaLink="#REF!" lockText="1" noThreeD="1"/>
</file>

<file path=xl/ctrlProps/ctrlProp67.xml><?xml version="1.0" encoding="utf-8"?>
<formControlPr xmlns="http://schemas.microsoft.com/office/spreadsheetml/2009/9/main" objectType="CheckBox" fmlaLink="#REF!" lockText="1" noThreeD="1"/>
</file>

<file path=xl/ctrlProps/ctrlProp670.xml><?xml version="1.0" encoding="utf-8"?>
<formControlPr xmlns="http://schemas.microsoft.com/office/spreadsheetml/2009/9/main" objectType="CheckBox" fmlaLink="#REF!" lockText="1" noThreeD="1"/>
</file>

<file path=xl/ctrlProps/ctrlProp671.xml><?xml version="1.0" encoding="utf-8"?>
<formControlPr xmlns="http://schemas.microsoft.com/office/spreadsheetml/2009/9/main" objectType="CheckBox" fmlaLink="#REF!" lockText="1" noThreeD="1"/>
</file>

<file path=xl/ctrlProps/ctrlProp672.xml><?xml version="1.0" encoding="utf-8"?>
<formControlPr xmlns="http://schemas.microsoft.com/office/spreadsheetml/2009/9/main" objectType="CheckBox" fmlaLink="#REF!" lockText="1" noThreeD="1"/>
</file>

<file path=xl/ctrlProps/ctrlProp673.xml><?xml version="1.0" encoding="utf-8"?>
<formControlPr xmlns="http://schemas.microsoft.com/office/spreadsheetml/2009/9/main" objectType="CheckBox" fmlaLink="#REF!" lockText="1" noThreeD="1"/>
</file>

<file path=xl/ctrlProps/ctrlProp674.xml><?xml version="1.0" encoding="utf-8"?>
<formControlPr xmlns="http://schemas.microsoft.com/office/spreadsheetml/2009/9/main" objectType="CheckBox" fmlaLink="$M$38" lockText="1" noThreeD="1"/>
</file>

<file path=xl/ctrlProps/ctrlProp675.xml><?xml version="1.0" encoding="utf-8"?>
<formControlPr xmlns="http://schemas.microsoft.com/office/spreadsheetml/2009/9/main" objectType="CheckBox" fmlaLink="#REF!" lockText="1" noThreeD="1"/>
</file>

<file path=xl/ctrlProps/ctrlProp676.xml><?xml version="1.0" encoding="utf-8"?>
<formControlPr xmlns="http://schemas.microsoft.com/office/spreadsheetml/2009/9/main" objectType="CheckBox" fmlaLink="#REF!" lockText="1" noThreeD="1"/>
</file>

<file path=xl/ctrlProps/ctrlProp677.xml><?xml version="1.0" encoding="utf-8"?>
<formControlPr xmlns="http://schemas.microsoft.com/office/spreadsheetml/2009/9/main" objectType="CheckBox" fmlaLink="$M$39" lockText="1" noThreeD="1"/>
</file>

<file path=xl/ctrlProps/ctrlProp678.xml><?xml version="1.0" encoding="utf-8"?>
<formControlPr xmlns="http://schemas.microsoft.com/office/spreadsheetml/2009/9/main" objectType="CheckBox" fmlaLink="#REF!" lockText="1" noThreeD="1"/>
</file>

<file path=xl/ctrlProps/ctrlProp679.xml><?xml version="1.0" encoding="utf-8"?>
<formControlPr xmlns="http://schemas.microsoft.com/office/spreadsheetml/2009/9/main" objectType="CheckBox" fmlaLink="#REF!" lockText="1" noThreeD="1"/>
</file>

<file path=xl/ctrlProps/ctrlProp68.xml><?xml version="1.0" encoding="utf-8"?>
<formControlPr xmlns="http://schemas.microsoft.com/office/spreadsheetml/2009/9/main" objectType="CheckBox" fmlaLink="#REF!" lockText="1" noThreeD="1"/>
</file>

<file path=xl/ctrlProps/ctrlProp680.xml><?xml version="1.0" encoding="utf-8"?>
<formControlPr xmlns="http://schemas.microsoft.com/office/spreadsheetml/2009/9/main" objectType="CheckBox" fmlaLink="$L$36" lockText="1" noThreeD="1"/>
</file>

<file path=xl/ctrlProps/ctrlProp681.xml><?xml version="1.0" encoding="utf-8"?>
<formControlPr xmlns="http://schemas.microsoft.com/office/spreadsheetml/2009/9/main" objectType="CheckBox" fmlaLink="#REF!" lockText="1" noThreeD="1"/>
</file>

<file path=xl/ctrlProps/ctrlProp682.xml><?xml version="1.0" encoding="utf-8"?>
<formControlPr xmlns="http://schemas.microsoft.com/office/spreadsheetml/2009/9/main" objectType="CheckBox" fmlaLink="#REF!" lockText="1" noThreeD="1"/>
</file>

<file path=xl/ctrlProps/ctrlProp683.xml><?xml version="1.0" encoding="utf-8"?>
<formControlPr xmlns="http://schemas.microsoft.com/office/spreadsheetml/2009/9/main" objectType="CheckBox" fmlaLink="#REF!" lockText="1" noThreeD="1"/>
</file>

<file path=xl/ctrlProps/ctrlProp684.xml><?xml version="1.0" encoding="utf-8"?>
<formControlPr xmlns="http://schemas.microsoft.com/office/spreadsheetml/2009/9/main" objectType="CheckBox" fmlaLink="#REF!" lockText="1" noThreeD="1"/>
</file>

<file path=xl/ctrlProps/ctrlProp685.xml><?xml version="1.0" encoding="utf-8"?>
<formControlPr xmlns="http://schemas.microsoft.com/office/spreadsheetml/2009/9/main" objectType="CheckBox" fmlaLink="$L$38" lockText="1" noThreeD="1"/>
</file>

<file path=xl/ctrlProps/ctrlProp686.xml><?xml version="1.0" encoding="utf-8"?>
<formControlPr xmlns="http://schemas.microsoft.com/office/spreadsheetml/2009/9/main" objectType="CheckBox" fmlaLink="#REF!" lockText="1" noThreeD="1"/>
</file>

<file path=xl/ctrlProps/ctrlProp687.xml><?xml version="1.0" encoding="utf-8"?>
<formControlPr xmlns="http://schemas.microsoft.com/office/spreadsheetml/2009/9/main" objectType="CheckBox" fmlaLink="#REF!" lockText="1" noThreeD="1"/>
</file>

<file path=xl/ctrlProps/ctrlProp688.xml><?xml version="1.0" encoding="utf-8"?>
<formControlPr xmlns="http://schemas.microsoft.com/office/spreadsheetml/2009/9/main" objectType="CheckBox" fmlaLink="$L$39" lockText="1" noThreeD="1"/>
</file>

<file path=xl/ctrlProps/ctrlProp689.xml><?xml version="1.0" encoding="utf-8"?>
<formControlPr xmlns="http://schemas.microsoft.com/office/spreadsheetml/2009/9/main" objectType="CheckBox" fmlaLink="#REF!" lockText="1" noThreeD="1"/>
</file>

<file path=xl/ctrlProps/ctrlProp69.xml><?xml version="1.0" encoding="utf-8"?>
<formControlPr xmlns="http://schemas.microsoft.com/office/spreadsheetml/2009/9/main" objectType="CheckBox" fmlaLink="#REF!" lockText="1" noThreeD="1"/>
</file>

<file path=xl/ctrlProps/ctrlProp690.xml><?xml version="1.0" encoding="utf-8"?>
<formControlPr xmlns="http://schemas.microsoft.com/office/spreadsheetml/2009/9/main" objectType="CheckBox" fmlaLink="#REF!" lockText="1" noThreeD="1"/>
</file>

<file path=xl/ctrlProps/ctrlProp691.xml><?xml version="1.0" encoding="utf-8"?>
<formControlPr xmlns="http://schemas.microsoft.com/office/spreadsheetml/2009/9/main" objectType="CheckBox" fmlaLink="$K$36" lockText="1" noThreeD="1"/>
</file>

<file path=xl/ctrlProps/ctrlProp692.xml><?xml version="1.0" encoding="utf-8"?>
<formControlPr xmlns="http://schemas.microsoft.com/office/spreadsheetml/2009/9/main" objectType="CheckBox" fmlaLink="#REF!" lockText="1" noThreeD="1"/>
</file>

<file path=xl/ctrlProps/ctrlProp693.xml><?xml version="1.0" encoding="utf-8"?>
<formControlPr xmlns="http://schemas.microsoft.com/office/spreadsheetml/2009/9/main" objectType="CheckBox" fmlaLink="#REF!" lockText="1" noThreeD="1"/>
</file>

<file path=xl/ctrlProps/ctrlProp694.xml><?xml version="1.0" encoding="utf-8"?>
<formControlPr xmlns="http://schemas.microsoft.com/office/spreadsheetml/2009/9/main" objectType="CheckBox" fmlaLink="#REF!" lockText="1" noThreeD="1"/>
</file>

<file path=xl/ctrlProps/ctrlProp695.xml><?xml version="1.0" encoding="utf-8"?>
<formControlPr xmlns="http://schemas.microsoft.com/office/spreadsheetml/2009/9/main" objectType="CheckBox" fmlaLink="#REF!" lockText="1" noThreeD="1"/>
</file>

<file path=xl/ctrlProps/ctrlProp696.xml><?xml version="1.0" encoding="utf-8"?>
<formControlPr xmlns="http://schemas.microsoft.com/office/spreadsheetml/2009/9/main" objectType="CheckBox" fmlaLink="$K$38" lockText="1" noThreeD="1"/>
</file>

<file path=xl/ctrlProps/ctrlProp697.xml><?xml version="1.0" encoding="utf-8"?>
<formControlPr xmlns="http://schemas.microsoft.com/office/spreadsheetml/2009/9/main" objectType="CheckBox" fmlaLink="#REF!" lockText="1" noThreeD="1"/>
</file>

<file path=xl/ctrlProps/ctrlProp698.xml><?xml version="1.0" encoding="utf-8"?>
<formControlPr xmlns="http://schemas.microsoft.com/office/spreadsheetml/2009/9/main" objectType="CheckBox" fmlaLink="#REF!" lockText="1" noThreeD="1"/>
</file>

<file path=xl/ctrlProps/ctrlProp699.xml><?xml version="1.0" encoding="utf-8"?>
<formControlPr xmlns="http://schemas.microsoft.com/office/spreadsheetml/2009/9/main" objectType="CheckBox" fmlaLink="$K$39" lockText="1" noThreeD="1"/>
</file>

<file path=xl/ctrlProps/ctrlProp7.xml><?xml version="1.0" encoding="utf-8"?>
<formControlPr xmlns="http://schemas.microsoft.com/office/spreadsheetml/2009/9/main" objectType="CheckBox" fmlaLink="#REF!" lockText="1" noThreeD="1"/>
</file>

<file path=xl/ctrlProps/ctrlProp70.xml><?xml version="1.0" encoding="utf-8"?>
<formControlPr xmlns="http://schemas.microsoft.com/office/spreadsheetml/2009/9/main" objectType="CheckBox" fmlaLink="#REF!" lockText="1" noThreeD="1"/>
</file>

<file path=xl/ctrlProps/ctrlProp700.xml><?xml version="1.0" encoding="utf-8"?>
<formControlPr xmlns="http://schemas.microsoft.com/office/spreadsheetml/2009/9/main" objectType="CheckBox" fmlaLink="#REF!" lockText="1" noThreeD="1"/>
</file>

<file path=xl/ctrlProps/ctrlProp701.xml><?xml version="1.0" encoding="utf-8"?>
<formControlPr xmlns="http://schemas.microsoft.com/office/spreadsheetml/2009/9/main" objectType="CheckBox" fmlaLink="#REF!" lockText="1" noThreeD="1"/>
</file>

<file path=xl/ctrlProps/ctrlProp702.xml><?xml version="1.0" encoding="utf-8"?>
<formControlPr xmlns="http://schemas.microsoft.com/office/spreadsheetml/2009/9/main" objectType="CheckBox" fmlaLink="#REF!" lockText="1" noThreeD="1"/>
</file>

<file path=xl/ctrlProps/ctrlProp703.xml><?xml version="1.0" encoding="utf-8"?>
<formControlPr xmlns="http://schemas.microsoft.com/office/spreadsheetml/2009/9/main" objectType="CheckBox" fmlaLink="#REF!" lockText="1" noThreeD="1"/>
</file>

<file path=xl/ctrlProps/ctrlProp704.xml><?xml version="1.0" encoding="utf-8"?>
<formControlPr xmlns="http://schemas.microsoft.com/office/spreadsheetml/2009/9/main" objectType="CheckBox" fmlaLink="#REF!" lockText="1" noThreeD="1"/>
</file>

<file path=xl/ctrlProps/ctrlProp705.xml><?xml version="1.0" encoding="utf-8"?>
<formControlPr xmlns="http://schemas.microsoft.com/office/spreadsheetml/2009/9/main" objectType="CheckBox" fmlaLink="$K$63" lockText="1" noThreeD="1"/>
</file>

<file path=xl/ctrlProps/ctrlProp706.xml><?xml version="1.0" encoding="utf-8"?>
<formControlPr xmlns="http://schemas.microsoft.com/office/spreadsheetml/2009/9/main" objectType="CheckBox" fmlaLink="$L$63" lockText="1" noThreeD="1"/>
</file>

<file path=xl/ctrlProps/ctrlProp707.xml><?xml version="1.0" encoding="utf-8"?>
<formControlPr xmlns="http://schemas.microsoft.com/office/spreadsheetml/2009/9/main" objectType="CheckBox" fmlaLink="$M$63" lockText="1" noThreeD="1"/>
</file>

<file path=xl/ctrlProps/ctrlProp708.xml><?xml version="1.0" encoding="utf-8"?>
<formControlPr xmlns="http://schemas.microsoft.com/office/spreadsheetml/2009/9/main" objectType="CheckBox" fmlaLink="$H$63" lockText="1" noThreeD="1"/>
</file>

<file path=xl/ctrlProps/ctrlProp709.xml><?xml version="1.0" encoding="utf-8"?>
<formControlPr xmlns="http://schemas.microsoft.com/office/spreadsheetml/2009/9/main" objectType="CheckBox" fmlaLink="#REF!" lockText="1" noThreeD="1"/>
</file>

<file path=xl/ctrlProps/ctrlProp71.xml><?xml version="1.0" encoding="utf-8"?>
<formControlPr xmlns="http://schemas.microsoft.com/office/spreadsheetml/2009/9/main" objectType="CheckBox" fmlaLink="#REF!" lockText="1" noThreeD="1"/>
</file>

<file path=xl/ctrlProps/ctrlProp710.xml><?xml version="1.0" encoding="utf-8"?>
<formControlPr xmlns="http://schemas.microsoft.com/office/spreadsheetml/2009/9/main" objectType="Drop" dropStyle="combo" dx="22" fmlaLink="#REF!" fmlaRange="$AK$1:$AK$2" noThreeD="1" sel="0" val="0"/>
</file>

<file path=xl/ctrlProps/ctrlProp711.xml><?xml version="1.0" encoding="utf-8"?>
<formControlPr xmlns="http://schemas.microsoft.com/office/spreadsheetml/2009/9/main" objectType="Drop" dropStyle="combo" dx="22" fmlaLink="#REF!" fmlaRange="$AD$1:$AE$38" noThreeD="1" sel="0" val="0"/>
</file>

<file path=xl/ctrlProps/ctrlProp712.xml><?xml version="1.0" encoding="utf-8"?>
<formControlPr xmlns="http://schemas.microsoft.com/office/spreadsheetml/2009/9/main" objectType="CheckBox" fmlaLink="#REF!" lockText="1" noThreeD="1"/>
</file>

<file path=xl/ctrlProps/ctrlProp713.xml><?xml version="1.0" encoding="utf-8"?>
<formControlPr xmlns="http://schemas.microsoft.com/office/spreadsheetml/2009/9/main" objectType="CheckBox" fmlaLink="#REF!" lockText="1" noThreeD="1"/>
</file>

<file path=xl/ctrlProps/ctrlProp714.xml><?xml version="1.0" encoding="utf-8"?>
<formControlPr xmlns="http://schemas.microsoft.com/office/spreadsheetml/2009/9/main" objectType="CheckBox" fmlaLink="#REF!" lockText="1" noThreeD="1"/>
</file>

<file path=xl/ctrlProps/ctrlProp715.xml><?xml version="1.0" encoding="utf-8"?>
<formControlPr xmlns="http://schemas.microsoft.com/office/spreadsheetml/2009/9/main" objectType="CheckBox" fmlaLink="#REF!" lockText="1" noThreeD="1"/>
</file>

<file path=xl/ctrlProps/ctrlProp716.xml><?xml version="1.0" encoding="utf-8"?>
<formControlPr xmlns="http://schemas.microsoft.com/office/spreadsheetml/2009/9/main" objectType="CheckBox" fmlaLink="#REF!" lockText="1" noThreeD="1"/>
</file>

<file path=xl/ctrlProps/ctrlProp717.xml><?xml version="1.0" encoding="utf-8"?>
<formControlPr xmlns="http://schemas.microsoft.com/office/spreadsheetml/2009/9/main" objectType="CheckBox" fmlaLink="$K$63" lockText="1" noThreeD="1"/>
</file>

<file path=xl/ctrlProps/ctrlProp718.xml><?xml version="1.0" encoding="utf-8"?>
<formControlPr xmlns="http://schemas.microsoft.com/office/spreadsheetml/2009/9/main" objectType="CheckBox" fmlaLink="$L$63" lockText="1" noThreeD="1"/>
</file>

<file path=xl/ctrlProps/ctrlProp719.xml><?xml version="1.0" encoding="utf-8"?>
<formControlPr xmlns="http://schemas.microsoft.com/office/spreadsheetml/2009/9/main" objectType="CheckBox" fmlaLink="$M$63" lockText="1" noThreeD="1"/>
</file>

<file path=xl/ctrlProps/ctrlProp72.xml><?xml version="1.0" encoding="utf-8"?>
<formControlPr xmlns="http://schemas.microsoft.com/office/spreadsheetml/2009/9/main" objectType="CheckBox" fmlaLink="#REF!" lockText="1" noThreeD="1"/>
</file>

<file path=xl/ctrlProps/ctrlProp720.xml><?xml version="1.0" encoding="utf-8"?>
<formControlPr xmlns="http://schemas.microsoft.com/office/spreadsheetml/2009/9/main" objectType="CheckBox" fmlaLink="$H$63" lockText="1" noThreeD="1"/>
</file>

<file path=xl/ctrlProps/ctrlProp721.xml><?xml version="1.0" encoding="utf-8"?>
<formControlPr xmlns="http://schemas.microsoft.com/office/spreadsheetml/2009/9/main" objectType="CheckBox" fmlaLink="#REF!" lockText="1" noThreeD="1"/>
</file>

<file path=xl/ctrlProps/ctrlProp722.xml><?xml version="1.0" encoding="utf-8"?>
<formControlPr xmlns="http://schemas.microsoft.com/office/spreadsheetml/2009/9/main" objectType="CheckBox" fmlaLink="$K$48" lockText="1" noThreeD="1"/>
</file>

<file path=xl/ctrlProps/ctrlProp723.xml><?xml version="1.0" encoding="utf-8"?>
<formControlPr xmlns="http://schemas.microsoft.com/office/spreadsheetml/2009/9/main" objectType="CheckBox" fmlaLink="$K$63" lockText="1" noThreeD="1"/>
</file>

<file path=xl/ctrlProps/ctrlProp724.xml><?xml version="1.0" encoding="utf-8"?>
<formControlPr xmlns="http://schemas.microsoft.com/office/spreadsheetml/2009/9/main" objectType="CheckBox" fmlaLink="#REF!" lockText="1" noThreeD="1"/>
</file>

<file path=xl/ctrlProps/ctrlProp725.xml><?xml version="1.0" encoding="utf-8"?>
<formControlPr xmlns="http://schemas.microsoft.com/office/spreadsheetml/2009/9/main" objectType="CheckBox" fmlaLink="#REF!" lockText="1" noThreeD="1"/>
</file>

<file path=xl/ctrlProps/ctrlProp726.xml><?xml version="1.0" encoding="utf-8"?>
<formControlPr xmlns="http://schemas.microsoft.com/office/spreadsheetml/2009/9/main" objectType="CheckBox" fmlaLink="#REF!" lockText="1" noThreeD="1"/>
</file>

<file path=xl/ctrlProps/ctrlProp727.xml><?xml version="1.0" encoding="utf-8"?>
<formControlPr xmlns="http://schemas.microsoft.com/office/spreadsheetml/2009/9/main" objectType="CheckBox" fmlaLink="#REF!" lockText="1" noThreeD="1"/>
</file>

<file path=xl/ctrlProps/ctrlProp728.xml><?xml version="1.0" encoding="utf-8"?>
<formControlPr xmlns="http://schemas.microsoft.com/office/spreadsheetml/2009/9/main" objectType="Drop" dropStyle="combo" dx="22" fmlaLink="#REF!" fmlaRange="$AK$1:$AK$2" noThreeD="1" sel="0" val="0"/>
</file>

<file path=xl/ctrlProps/ctrlProp729.xml><?xml version="1.0" encoding="utf-8"?>
<formControlPr xmlns="http://schemas.microsoft.com/office/spreadsheetml/2009/9/main" objectType="CheckBox" fmlaLink="$M$47" lockText="1" noThreeD="1"/>
</file>

<file path=xl/ctrlProps/ctrlProp73.xml><?xml version="1.0" encoding="utf-8"?>
<formControlPr xmlns="http://schemas.microsoft.com/office/spreadsheetml/2009/9/main" objectType="CheckBox" fmlaLink="#REF!" lockText="1" noThreeD="1"/>
</file>

<file path=xl/ctrlProps/ctrlProp730.xml><?xml version="1.0" encoding="utf-8"?>
<formControlPr xmlns="http://schemas.microsoft.com/office/spreadsheetml/2009/9/main" objectType="CheckBox" fmlaLink="$M$47" lockText="1" noThreeD="1"/>
</file>

<file path=xl/ctrlProps/ctrlProp731.xml><?xml version="1.0" encoding="utf-8"?>
<formControlPr xmlns="http://schemas.microsoft.com/office/spreadsheetml/2009/9/main" objectType="CheckBox" fmlaLink="$M$47" lockText="1" noThreeD="1"/>
</file>

<file path=xl/ctrlProps/ctrlProp732.xml><?xml version="1.0" encoding="utf-8"?>
<formControlPr xmlns="http://schemas.microsoft.com/office/spreadsheetml/2009/9/main" objectType="CheckBox" fmlaLink="$M$47" lockText="1" noThreeD="1"/>
</file>

<file path=xl/ctrlProps/ctrlProp733.xml><?xml version="1.0" encoding="utf-8"?>
<formControlPr xmlns="http://schemas.microsoft.com/office/spreadsheetml/2009/9/main" objectType="CheckBox" fmlaLink="$M$47" lockText="1" noThreeD="1"/>
</file>

<file path=xl/ctrlProps/ctrlProp734.xml><?xml version="1.0" encoding="utf-8"?>
<formControlPr xmlns="http://schemas.microsoft.com/office/spreadsheetml/2009/9/main" objectType="CheckBox" fmlaLink="$M$47" lockText="1" noThreeD="1"/>
</file>

<file path=xl/ctrlProps/ctrlProp735.xml><?xml version="1.0" encoding="utf-8"?>
<formControlPr xmlns="http://schemas.microsoft.com/office/spreadsheetml/2009/9/main" objectType="CheckBox" fmlaLink="#REF!" lockText="1" noThreeD="1"/>
</file>

<file path=xl/ctrlProps/ctrlProp736.xml><?xml version="1.0" encoding="utf-8"?>
<formControlPr xmlns="http://schemas.microsoft.com/office/spreadsheetml/2009/9/main" objectType="CheckBox" fmlaLink="#REF!" lockText="1" noThreeD="1"/>
</file>

<file path=xl/ctrlProps/ctrlProp737.xml><?xml version="1.0" encoding="utf-8"?>
<formControlPr xmlns="http://schemas.microsoft.com/office/spreadsheetml/2009/9/main" objectType="CheckBox" fmlaLink="#REF!" lockText="1" noThreeD="1"/>
</file>

<file path=xl/ctrlProps/ctrlProp738.xml><?xml version="1.0" encoding="utf-8"?>
<formControlPr xmlns="http://schemas.microsoft.com/office/spreadsheetml/2009/9/main" objectType="CheckBox" fmlaLink="#REF!" lockText="1" noThreeD="1"/>
</file>

<file path=xl/ctrlProps/ctrlProp739.xml><?xml version="1.0" encoding="utf-8"?>
<formControlPr xmlns="http://schemas.microsoft.com/office/spreadsheetml/2009/9/main" objectType="CheckBox" fmlaLink="#REF!" lockText="1" noThreeD="1"/>
</file>

<file path=xl/ctrlProps/ctrlProp74.xml><?xml version="1.0" encoding="utf-8"?>
<formControlPr xmlns="http://schemas.microsoft.com/office/spreadsheetml/2009/9/main" objectType="CheckBox" fmlaLink="#REF!" lockText="1" noThreeD="1"/>
</file>

<file path=xl/ctrlProps/ctrlProp740.xml><?xml version="1.0" encoding="utf-8"?>
<formControlPr xmlns="http://schemas.microsoft.com/office/spreadsheetml/2009/9/main" objectType="CheckBox" fmlaLink="$K$63" lockText="1" noThreeD="1"/>
</file>

<file path=xl/ctrlProps/ctrlProp741.xml><?xml version="1.0" encoding="utf-8"?>
<formControlPr xmlns="http://schemas.microsoft.com/office/spreadsheetml/2009/9/main" objectType="CheckBox" fmlaLink="$L$63" lockText="1" noThreeD="1"/>
</file>

<file path=xl/ctrlProps/ctrlProp742.xml><?xml version="1.0" encoding="utf-8"?>
<formControlPr xmlns="http://schemas.microsoft.com/office/spreadsheetml/2009/9/main" objectType="CheckBox" fmlaLink="$M$63" lockText="1" noThreeD="1"/>
</file>

<file path=xl/ctrlProps/ctrlProp743.xml><?xml version="1.0" encoding="utf-8"?>
<formControlPr xmlns="http://schemas.microsoft.com/office/spreadsheetml/2009/9/main" objectType="CheckBox" fmlaLink="$H$63" lockText="1" noThreeD="1"/>
</file>

<file path=xl/ctrlProps/ctrlProp744.xml><?xml version="1.0" encoding="utf-8"?>
<formControlPr xmlns="http://schemas.microsoft.com/office/spreadsheetml/2009/9/main" objectType="CheckBox" fmlaLink="#REF!" lockText="1" noThreeD="1"/>
</file>

<file path=xl/ctrlProps/ctrlProp745.xml><?xml version="1.0" encoding="utf-8"?>
<formControlPr xmlns="http://schemas.microsoft.com/office/spreadsheetml/2009/9/main" objectType="Drop" dropStyle="combo" dx="22" fmlaLink="#REF!" fmlaRange="$AK$1:$AK$2" noThreeD="1" sel="0" val="0"/>
</file>

<file path=xl/ctrlProps/ctrlProp746.xml><?xml version="1.0" encoding="utf-8"?>
<formControlPr xmlns="http://schemas.microsoft.com/office/spreadsheetml/2009/9/main" objectType="CheckBox" fmlaLink="#REF!" lockText="1" noThreeD="1"/>
</file>

<file path=xl/ctrlProps/ctrlProp747.xml><?xml version="1.0" encoding="utf-8"?>
<formControlPr xmlns="http://schemas.microsoft.com/office/spreadsheetml/2009/9/main" objectType="CheckBox" fmlaLink="#REF!" lockText="1" noThreeD="1"/>
</file>

<file path=xl/ctrlProps/ctrlProp748.xml><?xml version="1.0" encoding="utf-8"?>
<formControlPr xmlns="http://schemas.microsoft.com/office/spreadsheetml/2009/9/main" objectType="CheckBox" fmlaLink="#REF!" lockText="1" noThreeD="1"/>
</file>

<file path=xl/ctrlProps/ctrlProp749.xml><?xml version="1.0" encoding="utf-8"?>
<formControlPr xmlns="http://schemas.microsoft.com/office/spreadsheetml/2009/9/main" objectType="CheckBox" fmlaLink="#REF!" lockText="1" noThreeD="1"/>
</file>

<file path=xl/ctrlProps/ctrlProp75.xml><?xml version="1.0" encoding="utf-8"?>
<formControlPr xmlns="http://schemas.microsoft.com/office/spreadsheetml/2009/9/main" objectType="CheckBox" fmlaLink="#REF!" lockText="1" noThreeD="1"/>
</file>

<file path=xl/ctrlProps/ctrlProp750.xml><?xml version="1.0" encoding="utf-8"?>
<formControlPr xmlns="http://schemas.microsoft.com/office/spreadsheetml/2009/9/main" objectType="CheckBox" fmlaLink="#REF!" lockText="1" noThreeD="1"/>
</file>

<file path=xl/ctrlProps/ctrlProp751.xml><?xml version="1.0" encoding="utf-8"?>
<formControlPr xmlns="http://schemas.microsoft.com/office/spreadsheetml/2009/9/main" objectType="CheckBox" fmlaLink="$K$63" lockText="1" noThreeD="1"/>
</file>

<file path=xl/ctrlProps/ctrlProp752.xml><?xml version="1.0" encoding="utf-8"?>
<formControlPr xmlns="http://schemas.microsoft.com/office/spreadsheetml/2009/9/main" objectType="CheckBox" fmlaLink="$L$63" lockText="1" noThreeD="1"/>
</file>

<file path=xl/ctrlProps/ctrlProp753.xml><?xml version="1.0" encoding="utf-8"?>
<formControlPr xmlns="http://schemas.microsoft.com/office/spreadsheetml/2009/9/main" objectType="CheckBox" fmlaLink="$M$63" lockText="1" noThreeD="1"/>
</file>

<file path=xl/ctrlProps/ctrlProp754.xml><?xml version="1.0" encoding="utf-8"?>
<formControlPr xmlns="http://schemas.microsoft.com/office/spreadsheetml/2009/9/main" objectType="CheckBox" fmlaLink="$H$63" lockText="1" noThreeD="1"/>
</file>

<file path=xl/ctrlProps/ctrlProp755.xml><?xml version="1.0" encoding="utf-8"?>
<formControlPr xmlns="http://schemas.microsoft.com/office/spreadsheetml/2009/9/main" objectType="CheckBox" fmlaLink="#REF!" lockText="1" noThreeD="1"/>
</file>

<file path=xl/ctrlProps/ctrlProp756.xml><?xml version="1.0" encoding="utf-8"?>
<formControlPr xmlns="http://schemas.microsoft.com/office/spreadsheetml/2009/9/main" objectType="CheckBox" fmlaLink="$K$48" lockText="1" noThreeD="1"/>
</file>

<file path=xl/ctrlProps/ctrlProp757.xml><?xml version="1.0" encoding="utf-8"?>
<formControlPr xmlns="http://schemas.microsoft.com/office/spreadsheetml/2009/9/main" objectType="CheckBox" fmlaLink="$K$63" lockText="1" noThreeD="1"/>
</file>

<file path=xl/ctrlProps/ctrlProp758.xml><?xml version="1.0" encoding="utf-8"?>
<formControlPr xmlns="http://schemas.microsoft.com/office/spreadsheetml/2009/9/main" objectType="CheckBox" fmlaLink="#REF!" lockText="1" noThreeD="1"/>
</file>

<file path=xl/ctrlProps/ctrlProp759.xml><?xml version="1.0" encoding="utf-8"?>
<formControlPr xmlns="http://schemas.microsoft.com/office/spreadsheetml/2009/9/main" objectType="CheckBox" fmlaLink="#REF!" lockText="1" noThreeD="1"/>
</file>

<file path=xl/ctrlProps/ctrlProp76.xml><?xml version="1.0" encoding="utf-8"?>
<formControlPr xmlns="http://schemas.microsoft.com/office/spreadsheetml/2009/9/main" objectType="CheckBox" fmlaLink="#REF!" lockText="1" noThreeD="1"/>
</file>

<file path=xl/ctrlProps/ctrlProp760.xml><?xml version="1.0" encoding="utf-8"?>
<formControlPr xmlns="http://schemas.microsoft.com/office/spreadsheetml/2009/9/main" objectType="CheckBox" fmlaLink="#REF!" lockText="1" noThreeD="1"/>
</file>

<file path=xl/ctrlProps/ctrlProp761.xml><?xml version="1.0" encoding="utf-8"?>
<formControlPr xmlns="http://schemas.microsoft.com/office/spreadsheetml/2009/9/main" objectType="CheckBox" fmlaLink="#REF!" lockText="1" noThreeD="1"/>
</file>

<file path=xl/ctrlProps/ctrlProp762.xml><?xml version="1.0" encoding="utf-8"?>
<formControlPr xmlns="http://schemas.microsoft.com/office/spreadsheetml/2009/9/main" objectType="Drop" dropStyle="combo" dx="22" fmlaLink="#REF!" fmlaRange="$AK$1:$AK$2" noThreeD="1" sel="0" val="0"/>
</file>

<file path=xl/ctrlProps/ctrlProp763.xml><?xml version="1.0" encoding="utf-8"?>
<formControlPr xmlns="http://schemas.microsoft.com/office/spreadsheetml/2009/9/main" objectType="CheckBox" fmlaLink="$M$47" lockText="1" noThreeD="1"/>
</file>

<file path=xl/ctrlProps/ctrlProp764.xml><?xml version="1.0" encoding="utf-8"?>
<formControlPr xmlns="http://schemas.microsoft.com/office/spreadsheetml/2009/9/main" objectType="CheckBox" fmlaLink="$M$47" lockText="1" noThreeD="1"/>
</file>

<file path=xl/ctrlProps/ctrlProp765.xml><?xml version="1.0" encoding="utf-8"?>
<formControlPr xmlns="http://schemas.microsoft.com/office/spreadsheetml/2009/9/main" objectType="CheckBox" fmlaLink="$M$47" lockText="1" noThreeD="1"/>
</file>

<file path=xl/ctrlProps/ctrlProp766.xml><?xml version="1.0" encoding="utf-8"?>
<formControlPr xmlns="http://schemas.microsoft.com/office/spreadsheetml/2009/9/main" objectType="CheckBox" fmlaLink="$M$47" lockText="1" noThreeD="1"/>
</file>

<file path=xl/ctrlProps/ctrlProp767.xml><?xml version="1.0" encoding="utf-8"?>
<formControlPr xmlns="http://schemas.microsoft.com/office/spreadsheetml/2009/9/main" objectType="CheckBox" fmlaLink="$M$47" lockText="1" noThreeD="1"/>
</file>

<file path=xl/ctrlProps/ctrlProp768.xml><?xml version="1.0" encoding="utf-8"?>
<formControlPr xmlns="http://schemas.microsoft.com/office/spreadsheetml/2009/9/main" objectType="CheckBox" fmlaLink="$M$47" lockText="1" noThreeD="1"/>
</file>

<file path=xl/ctrlProps/ctrlProp769.xml><?xml version="1.0" encoding="utf-8"?>
<formControlPr xmlns="http://schemas.microsoft.com/office/spreadsheetml/2009/9/main" objectType="CheckBox" fmlaLink="#REF!" lockText="1" noThreeD="1"/>
</file>

<file path=xl/ctrlProps/ctrlProp77.xml><?xml version="1.0" encoding="utf-8"?>
<formControlPr xmlns="http://schemas.microsoft.com/office/spreadsheetml/2009/9/main" objectType="CheckBox" fmlaLink="#REF!" lockText="1" noThreeD="1"/>
</file>

<file path=xl/ctrlProps/ctrlProp770.xml><?xml version="1.0" encoding="utf-8"?>
<formControlPr xmlns="http://schemas.microsoft.com/office/spreadsheetml/2009/9/main" objectType="CheckBox" fmlaLink="#REF!" lockText="1" noThreeD="1"/>
</file>

<file path=xl/ctrlProps/ctrlProp771.xml><?xml version="1.0" encoding="utf-8"?>
<formControlPr xmlns="http://schemas.microsoft.com/office/spreadsheetml/2009/9/main" objectType="CheckBox" fmlaLink="#REF!" lockText="1" noThreeD="1"/>
</file>

<file path=xl/ctrlProps/ctrlProp772.xml><?xml version="1.0" encoding="utf-8"?>
<formControlPr xmlns="http://schemas.microsoft.com/office/spreadsheetml/2009/9/main" objectType="CheckBox" fmlaLink="#REF!" lockText="1" noThreeD="1"/>
</file>

<file path=xl/ctrlProps/ctrlProp773.xml><?xml version="1.0" encoding="utf-8"?>
<formControlPr xmlns="http://schemas.microsoft.com/office/spreadsheetml/2009/9/main" objectType="CheckBox" fmlaLink="#REF!" lockText="1" noThreeD="1"/>
</file>

<file path=xl/ctrlProps/ctrlProp774.xml><?xml version="1.0" encoding="utf-8"?>
<formControlPr xmlns="http://schemas.microsoft.com/office/spreadsheetml/2009/9/main" objectType="CheckBox" fmlaLink="$K$63" lockText="1" noThreeD="1"/>
</file>

<file path=xl/ctrlProps/ctrlProp775.xml><?xml version="1.0" encoding="utf-8"?>
<formControlPr xmlns="http://schemas.microsoft.com/office/spreadsheetml/2009/9/main" objectType="CheckBox" fmlaLink="$L$63" lockText="1" noThreeD="1"/>
</file>

<file path=xl/ctrlProps/ctrlProp776.xml><?xml version="1.0" encoding="utf-8"?>
<formControlPr xmlns="http://schemas.microsoft.com/office/spreadsheetml/2009/9/main" objectType="CheckBox" fmlaLink="$M$63" lockText="1" noThreeD="1"/>
</file>

<file path=xl/ctrlProps/ctrlProp777.xml><?xml version="1.0" encoding="utf-8"?>
<formControlPr xmlns="http://schemas.microsoft.com/office/spreadsheetml/2009/9/main" objectType="CheckBox" fmlaLink="$H$63" lockText="1" noThreeD="1"/>
</file>

<file path=xl/ctrlProps/ctrlProp778.xml><?xml version="1.0" encoding="utf-8"?>
<formControlPr xmlns="http://schemas.microsoft.com/office/spreadsheetml/2009/9/main" objectType="CheckBox" fmlaLink="#REF!" lockText="1" noThreeD="1"/>
</file>

<file path=xl/ctrlProps/ctrlProp779.xml><?xml version="1.0" encoding="utf-8"?>
<formControlPr xmlns="http://schemas.microsoft.com/office/spreadsheetml/2009/9/main" objectType="Drop" dropStyle="combo" dx="22" fmlaLink="#REF!" fmlaRange="$AK$1:$AK$2" noThreeD="1" sel="0" val="0"/>
</file>

<file path=xl/ctrlProps/ctrlProp78.xml><?xml version="1.0" encoding="utf-8"?>
<formControlPr xmlns="http://schemas.microsoft.com/office/spreadsheetml/2009/9/main" objectType="CheckBox" fmlaLink="#REF!" lockText="1" noThreeD="1"/>
</file>

<file path=xl/ctrlProps/ctrlProp780.xml><?xml version="1.0" encoding="utf-8"?>
<formControlPr xmlns="http://schemas.microsoft.com/office/spreadsheetml/2009/9/main" objectType="CheckBox" fmlaLink="#REF!" lockText="1" noThreeD="1"/>
</file>

<file path=xl/ctrlProps/ctrlProp781.xml><?xml version="1.0" encoding="utf-8"?>
<formControlPr xmlns="http://schemas.microsoft.com/office/spreadsheetml/2009/9/main" objectType="CheckBox" fmlaLink="#REF!" lockText="1" noThreeD="1"/>
</file>

<file path=xl/ctrlProps/ctrlProp782.xml><?xml version="1.0" encoding="utf-8"?>
<formControlPr xmlns="http://schemas.microsoft.com/office/spreadsheetml/2009/9/main" objectType="CheckBox" fmlaLink="#REF!" lockText="1" noThreeD="1"/>
</file>

<file path=xl/ctrlProps/ctrlProp783.xml><?xml version="1.0" encoding="utf-8"?>
<formControlPr xmlns="http://schemas.microsoft.com/office/spreadsheetml/2009/9/main" objectType="CheckBox" fmlaLink="#REF!" lockText="1" noThreeD="1"/>
</file>

<file path=xl/ctrlProps/ctrlProp784.xml><?xml version="1.0" encoding="utf-8"?>
<formControlPr xmlns="http://schemas.microsoft.com/office/spreadsheetml/2009/9/main" objectType="CheckBox" fmlaLink="#REF!" lockText="1" noThreeD="1"/>
</file>

<file path=xl/ctrlProps/ctrlProp785.xml><?xml version="1.0" encoding="utf-8"?>
<formControlPr xmlns="http://schemas.microsoft.com/office/spreadsheetml/2009/9/main" objectType="CheckBox" fmlaLink="$K$63" lockText="1" noThreeD="1"/>
</file>

<file path=xl/ctrlProps/ctrlProp786.xml><?xml version="1.0" encoding="utf-8"?>
<formControlPr xmlns="http://schemas.microsoft.com/office/spreadsheetml/2009/9/main" objectType="CheckBox" fmlaLink="$L$63" lockText="1" noThreeD="1"/>
</file>

<file path=xl/ctrlProps/ctrlProp787.xml><?xml version="1.0" encoding="utf-8"?>
<formControlPr xmlns="http://schemas.microsoft.com/office/spreadsheetml/2009/9/main" objectType="CheckBox" fmlaLink="$M$63" lockText="1" noThreeD="1"/>
</file>

<file path=xl/ctrlProps/ctrlProp788.xml><?xml version="1.0" encoding="utf-8"?>
<formControlPr xmlns="http://schemas.microsoft.com/office/spreadsheetml/2009/9/main" objectType="CheckBox" fmlaLink="$H$63" lockText="1" noThreeD="1"/>
</file>

<file path=xl/ctrlProps/ctrlProp789.xml><?xml version="1.0" encoding="utf-8"?>
<formControlPr xmlns="http://schemas.microsoft.com/office/spreadsheetml/2009/9/main" objectType="CheckBox" fmlaLink="#REF!" lockText="1" noThreeD="1"/>
</file>

<file path=xl/ctrlProps/ctrlProp79.xml><?xml version="1.0" encoding="utf-8"?>
<formControlPr xmlns="http://schemas.microsoft.com/office/spreadsheetml/2009/9/main" objectType="CheckBox" fmlaLink="#REF!" lockText="1" noThreeD="1"/>
</file>

<file path=xl/ctrlProps/ctrlProp790.xml><?xml version="1.0" encoding="utf-8"?>
<formControlPr xmlns="http://schemas.microsoft.com/office/spreadsheetml/2009/9/main" objectType="CheckBox" fmlaLink="$K$48" lockText="1" noThreeD="1"/>
</file>

<file path=xl/ctrlProps/ctrlProp791.xml><?xml version="1.0" encoding="utf-8"?>
<formControlPr xmlns="http://schemas.microsoft.com/office/spreadsheetml/2009/9/main" objectType="CheckBox" fmlaLink="$K$63" lockText="1" noThreeD="1"/>
</file>

<file path=xl/ctrlProps/ctrlProp792.xml><?xml version="1.0" encoding="utf-8"?>
<formControlPr xmlns="http://schemas.microsoft.com/office/spreadsheetml/2009/9/main" objectType="CheckBox" fmlaLink="#REF!" lockText="1" noThreeD="1"/>
</file>

<file path=xl/ctrlProps/ctrlProp793.xml><?xml version="1.0" encoding="utf-8"?>
<formControlPr xmlns="http://schemas.microsoft.com/office/spreadsheetml/2009/9/main" objectType="CheckBox" fmlaLink="#REF!" lockText="1" noThreeD="1"/>
</file>

<file path=xl/ctrlProps/ctrlProp794.xml><?xml version="1.0" encoding="utf-8"?>
<formControlPr xmlns="http://schemas.microsoft.com/office/spreadsheetml/2009/9/main" objectType="CheckBox" fmlaLink="#REF!" lockText="1" noThreeD="1"/>
</file>

<file path=xl/ctrlProps/ctrlProp795.xml><?xml version="1.0" encoding="utf-8"?>
<formControlPr xmlns="http://schemas.microsoft.com/office/spreadsheetml/2009/9/main" objectType="CheckBox" fmlaLink="#REF!" lockText="1" noThreeD="1"/>
</file>

<file path=xl/ctrlProps/ctrlProp796.xml><?xml version="1.0" encoding="utf-8"?>
<formControlPr xmlns="http://schemas.microsoft.com/office/spreadsheetml/2009/9/main" objectType="Drop" dropStyle="combo" dx="22" fmlaLink="#REF!" fmlaRange="$AK$1:$AK$2" noThreeD="1" sel="0" val="0"/>
</file>

<file path=xl/ctrlProps/ctrlProp797.xml><?xml version="1.0" encoding="utf-8"?>
<formControlPr xmlns="http://schemas.microsoft.com/office/spreadsheetml/2009/9/main" objectType="CheckBox" fmlaLink="$M$47" lockText="1" noThreeD="1"/>
</file>

<file path=xl/ctrlProps/ctrlProp798.xml><?xml version="1.0" encoding="utf-8"?>
<formControlPr xmlns="http://schemas.microsoft.com/office/spreadsheetml/2009/9/main" objectType="CheckBox" fmlaLink="$M$47" lockText="1" noThreeD="1"/>
</file>

<file path=xl/ctrlProps/ctrlProp799.xml><?xml version="1.0" encoding="utf-8"?>
<formControlPr xmlns="http://schemas.microsoft.com/office/spreadsheetml/2009/9/main" objectType="CheckBox" fmlaLink="$M$47" lockText="1" noThreeD="1"/>
</file>

<file path=xl/ctrlProps/ctrlProp8.xml><?xml version="1.0" encoding="utf-8"?>
<formControlPr xmlns="http://schemas.microsoft.com/office/spreadsheetml/2009/9/main" objectType="CheckBox" fmlaLink="#REF!" lockText="1" noThreeD="1"/>
</file>

<file path=xl/ctrlProps/ctrlProp80.xml><?xml version="1.0" encoding="utf-8"?>
<formControlPr xmlns="http://schemas.microsoft.com/office/spreadsheetml/2009/9/main" objectType="CheckBox" fmlaLink="#REF!" lockText="1" noThreeD="1"/>
</file>

<file path=xl/ctrlProps/ctrlProp800.xml><?xml version="1.0" encoding="utf-8"?>
<formControlPr xmlns="http://schemas.microsoft.com/office/spreadsheetml/2009/9/main" objectType="CheckBox" fmlaLink="$M$47" lockText="1" noThreeD="1"/>
</file>

<file path=xl/ctrlProps/ctrlProp801.xml><?xml version="1.0" encoding="utf-8"?>
<formControlPr xmlns="http://schemas.microsoft.com/office/spreadsheetml/2009/9/main" objectType="CheckBox" fmlaLink="$M$47" lockText="1" noThreeD="1"/>
</file>

<file path=xl/ctrlProps/ctrlProp802.xml><?xml version="1.0" encoding="utf-8"?>
<formControlPr xmlns="http://schemas.microsoft.com/office/spreadsheetml/2009/9/main" objectType="CheckBox" fmlaLink="$M$47" lockText="1" noThreeD="1"/>
</file>

<file path=xl/ctrlProps/ctrlProp803.xml><?xml version="1.0" encoding="utf-8"?>
<formControlPr xmlns="http://schemas.microsoft.com/office/spreadsheetml/2009/9/main" objectType="CheckBox" fmlaLink="$H$63" lockText="1" noThreeD="1"/>
</file>

<file path=xl/ctrlProps/ctrlProp804.xml><?xml version="1.0" encoding="utf-8"?>
<formControlPr xmlns="http://schemas.microsoft.com/office/spreadsheetml/2009/9/main" objectType="CheckBox" fmlaLink="$H$63" lockText="1" noThreeD="1"/>
</file>

<file path=xl/ctrlProps/ctrlProp805.xml><?xml version="1.0" encoding="utf-8"?>
<formControlPr xmlns="http://schemas.microsoft.com/office/spreadsheetml/2009/9/main" objectType="CheckBox" fmlaLink="$H$63" lockText="1" noThreeD="1"/>
</file>

<file path=xl/ctrlProps/ctrlProp806.xml><?xml version="1.0" encoding="utf-8"?>
<formControlPr xmlns="http://schemas.microsoft.com/office/spreadsheetml/2009/9/main" objectType="CheckBox" fmlaLink="$H$63" lockText="1" noThreeD="1"/>
</file>

<file path=xl/ctrlProps/ctrlProp807.xml><?xml version="1.0" encoding="utf-8"?>
<formControlPr xmlns="http://schemas.microsoft.com/office/spreadsheetml/2009/9/main" objectType="CheckBox" fmlaLink="$K$63" lockText="1" noThreeD="1"/>
</file>

<file path=xl/ctrlProps/ctrlProp808.xml><?xml version="1.0" encoding="utf-8"?>
<formControlPr xmlns="http://schemas.microsoft.com/office/spreadsheetml/2009/9/main" objectType="CheckBox" fmlaLink="$K$63" lockText="1" noThreeD="1"/>
</file>

<file path=xl/ctrlProps/ctrlProp809.xml><?xml version="1.0" encoding="utf-8"?>
<formControlPr xmlns="http://schemas.microsoft.com/office/spreadsheetml/2009/9/main" objectType="CheckBox" fmlaLink="$K$48" lockText="1" noThreeD="1"/>
</file>

<file path=xl/ctrlProps/ctrlProp81.xml><?xml version="1.0" encoding="utf-8"?>
<formControlPr xmlns="http://schemas.microsoft.com/office/spreadsheetml/2009/9/main" objectType="CheckBox" fmlaLink="#REF!" lockText="1" noThreeD="1"/>
</file>

<file path=xl/ctrlProps/ctrlProp810.xml><?xml version="1.0" encoding="utf-8"?>
<formControlPr xmlns="http://schemas.microsoft.com/office/spreadsheetml/2009/9/main" objectType="CheckBox" fmlaLink="$K$63" lockText="1" noThreeD="1"/>
</file>

<file path=xl/ctrlProps/ctrlProp811.xml><?xml version="1.0" encoding="utf-8"?>
<formControlPr xmlns="http://schemas.microsoft.com/office/spreadsheetml/2009/9/main" objectType="CheckBox" fmlaLink="$H$63" lockText="1" noThreeD="1"/>
</file>

<file path=xl/ctrlProps/ctrlProp812.xml><?xml version="1.0" encoding="utf-8"?>
<formControlPr xmlns="http://schemas.microsoft.com/office/spreadsheetml/2009/9/main" objectType="CheckBox" fmlaLink="$H$63" lockText="1" noThreeD="1"/>
</file>

<file path=xl/ctrlProps/ctrlProp813.xml><?xml version="1.0" encoding="utf-8"?>
<formControlPr xmlns="http://schemas.microsoft.com/office/spreadsheetml/2009/9/main" objectType="CheckBox" fmlaLink="$K$63" lockText="1" noThreeD="1"/>
</file>

<file path=xl/ctrlProps/ctrlProp814.xml><?xml version="1.0" encoding="utf-8"?>
<formControlPr xmlns="http://schemas.microsoft.com/office/spreadsheetml/2009/9/main" objectType="CheckBox" fmlaLink="$K$63" lockText="1" noThreeD="1"/>
</file>

<file path=xl/ctrlProps/ctrlProp815.xml><?xml version="1.0" encoding="utf-8"?>
<formControlPr xmlns="http://schemas.microsoft.com/office/spreadsheetml/2009/9/main" objectType="CheckBox" fmlaLink="$K$48" lockText="1" noThreeD="1"/>
</file>

<file path=xl/ctrlProps/ctrlProp816.xml><?xml version="1.0" encoding="utf-8"?>
<formControlPr xmlns="http://schemas.microsoft.com/office/spreadsheetml/2009/9/main" objectType="CheckBox" fmlaLink="$K$63" lockText="1" noThreeD="1"/>
</file>

<file path=xl/ctrlProps/ctrlProp817.xml><?xml version="1.0" encoding="utf-8"?>
<formControlPr xmlns="http://schemas.microsoft.com/office/spreadsheetml/2009/9/main" objectType="CheckBox" fmlaLink="$H$63" lockText="1" noThreeD="1"/>
</file>

<file path=xl/ctrlProps/ctrlProp818.xml><?xml version="1.0" encoding="utf-8"?>
<formControlPr xmlns="http://schemas.microsoft.com/office/spreadsheetml/2009/9/main" objectType="CheckBox" fmlaLink="$H$63" lockText="1" noThreeD="1"/>
</file>

<file path=xl/ctrlProps/ctrlProp819.xml><?xml version="1.0" encoding="utf-8"?>
<formControlPr xmlns="http://schemas.microsoft.com/office/spreadsheetml/2009/9/main" objectType="CheckBox" fmlaLink="$M$63" lockText="1" noThreeD="1"/>
</file>

<file path=xl/ctrlProps/ctrlProp82.xml><?xml version="1.0" encoding="utf-8"?>
<formControlPr xmlns="http://schemas.microsoft.com/office/spreadsheetml/2009/9/main" objectType="CheckBox" fmlaLink="#REF!" lockText="1" noThreeD="1"/>
</file>

<file path=xl/ctrlProps/ctrlProp820.xml><?xml version="1.0" encoding="utf-8"?>
<formControlPr xmlns="http://schemas.microsoft.com/office/spreadsheetml/2009/9/main" objectType="CheckBox" fmlaLink="$M$63" lockText="1" noThreeD="1"/>
</file>

<file path=xl/ctrlProps/ctrlProp821.xml><?xml version="1.0" encoding="utf-8"?>
<formControlPr xmlns="http://schemas.microsoft.com/office/spreadsheetml/2009/9/main" objectType="CheckBox" fmlaLink="$M$47" lockText="1" noThreeD="1"/>
</file>

<file path=xl/ctrlProps/ctrlProp822.xml><?xml version="1.0" encoding="utf-8"?>
<formControlPr xmlns="http://schemas.microsoft.com/office/spreadsheetml/2009/9/main" objectType="CheckBox" fmlaLink="$M$47" lockText="1" noThreeD="1"/>
</file>

<file path=xl/ctrlProps/ctrlProp823.xml><?xml version="1.0" encoding="utf-8"?>
<formControlPr xmlns="http://schemas.microsoft.com/office/spreadsheetml/2009/9/main" objectType="CheckBox" fmlaLink="$M$47" lockText="1" noThreeD="1"/>
</file>

<file path=xl/ctrlProps/ctrlProp824.xml><?xml version="1.0" encoding="utf-8"?>
<formControlPr xmlns="http://schemas.microsoft.com/office/spreadsheetml/2009/9/main" objectType="CheckBox" fmlaLink="$M$47" lockText="1" noThreeD="1"/>
</file>

<file path=xl/ctrlProps/ctrlProp825.xml><?xml version="1.0" encoding="utf-8"?>
<formControlPr xmlns="http://schemas.microsoft.com/office/spreadsheetml/2009/9/main" objectType="CheckBox" fmlaLink="$M$47" lockText="1" noThreeD="1"/>
</file>

<file path=xl/ctrlProps/ctrlProp826.xml><?xml version="1.0" encoding="utf-8"?>
<formControlPr xmlns="http://schemas.microsoft.com/office/spreadsheetml/2009/9/main" objectType="CheckBox" fmlaLink="$M$47" lockText="1" noThreeD="1"/>
</file>

<file path=xl/ctrlProps/ctrlProp827.xml><?xml version="1.0" encoding="utf-8"?>
<formControlPr xmlns="http://schemas.microsoft.com/office/spreadsheetml/2009/9/main" objectType="CheckBox" fmlaLink="$K$63" lockText="1" noThreeD="1"/>
</file>

<file path=xl/ctrlProps/ctrlProp828.xml><?xml version="1.0" encoding="utf-8"?>
<formControlPr xmlns="http://schemas.microsoft.com/office/spreadsheetml/2009/9/main" objectType="CheckBox" fmlaLink="$K$63" lockText="1" noThreeD="1"/>
</file>

<file path=xl/ctrlProps/ctrlProp829.xml><?xml version="1.0" encoding="utf-8"?>
<formControlPr xmlns="http://schemas.microsoft.com/office/spreadsheetml/2009/9/main" objectType="CheckBox" fmlaLink="$K$48" lockText="1" noThreeD="1"/>
</file>

<file path=xl/ctrlProps/ctrlProp83.xml><?xml version="1.0" encoding="utf-8"?>
<formControlPr xmlns="http://schemas.microsoft.com/office/spreadsheetml/2009/9/main" objectType="CheckBox" fmlaLink="#REF!" lockText="1" noThreeD="1"/>
</file>

<file path=xl/ctrlProps/ctrlProp830.xml><?xml version="1.0" encoding="utf-8"?>
<formControlPr xmlns="http://schemas.microsoft.com/office/spreadsheetml/2009/9/main" objectType="CheckBox" fmlaLink="$K$63" lockText="1" noThreeD="1"/>
</file>

<file path=xl/ctrlProps/ctrlProp831.xml><?xml version="1.0" encoding="utf-8"?>
<formControlPr xmlns="http://schemas.microsoft.com/office/spreadsheetml/2009/9/main" objectType="CheckBox" fmlaLink="$H$63" lockText="1" noThreeD="1"/>
</file>

<file path=xl/ctrlProps/ctrlProp832.xml><?xml version="1.0" encoding="utf-8"?>
<formControlPr xmlns="http://schemas.microsoft.com/office/spreadsheetml/2009/9/main" objectType="CheckBox" fmlaLink="$H$63" lockText="1" noThreeD="1"/>
</file>

<file path=xl/ctrlProps/ctrlProp833.xml><?xml version="1.0" encoding="utf-8"?>
<formControlPr xmlns="http://schemas.microsoft.com/office/spreadsheetml/2009/9/main" objectType="CheckBox" fmlaLink="#REF!" lockText="1" noThreeD="1"/>
</file>

<file path=xl/ctrlProps/ctrlProp834.xml><?xml version="1.0" encoding="utf-8"?>
<formControlPr xmlns="http://schemas.microsoft.com/office/spreadsheetml/2009/9/main" objectType="CheckBox" fmlaLink="#REF!" lockText="1" noThreeD="1"/>
</file>

<file path=xl/ctrlProps/ctrlProp835.xml><?xml version="1.0" encoding="utf-8"?>
<formControlPr xmlns="http://schemas.microsoft.com/office/spreadsheetml/2009/9/main" objectType="CheckBox" fmlaLink="$M$63" lockText="1" noThreeD="1"/>
</file>

<file path=xl/ctrlProps/ctrlProp836.xml><?xml version="1.0" encoding="utf-8"?>
<formControlPr xmlns="http://schemas.microsoft.com/office/spreadsheetml/2009/9/main" objectType="CheckBox" fmlaLink="$M$63" lockText="1" noThreeD="1"/>
</file>

<file path=xl/ctrlProps/ctrlProp837.xml><?xml version="1.0" encoding="utf-8"?>
<formControlPr xmlns="http://schemas.microsoft.com/office/spreadsheetml/2009/9/main" objectType="CheckBox" fmlaLink="$M$47" lockText="1" noThreeD="1"/>
</file>

<file path=xl/ctrlProps/ctrlProp838.xml><?xml version="1.0" encoding="utf-8"?>
<formControlPr xmlns="http://schemas.microsoft.com/office/spreadsheetml/2009/9/main" objectType="CheckBox" fmlaLink="$M$47" lockText="1" noThreeD="1"/>
</file>

<file path=xl/ctrlProps/ctrlProp839.xml><?xml version="1.0" encoding="utf-8"?>
<formControlPr xmlns="http://schemas.microsoft.com/office/spreadsheetml/2009/9/main" objectType="CheckBox" fmlaLink="$M$47" lockText="1" noThreeD="1"/>
</file>

<file path=xl/ctrlProps/ctrlProp84.xml><?xml version="1.0" encoding="utf-8"?>
<formControlPr xmlns="http://schemas.microsoft.com/office/spreadsheetml/2009/9/main" objectType="CheckBox" fmlaLink="#REF!" lockText="1" noThreeD="1"/>
</file>

<file path=xl/ctrlProps/ctrlProp840.xml><?xml version="1.0" encoding="utf-8"?>
<formControlPr xmlns="http://schemas.microsoft.com/office/spreadsheetml/2009/9/main" objectType="CheckBox" fmlaLink="$M$47" lockText="1" noThreeD="1"/>
</file>

<file path=xl/ctrlProps/ctrlProp841.xml><?xml version="1.0" encoding="utf-8"?>
<formControlPr xmlns="http://schemas.microsoft.com/office/spreadsheetml/2009/9/main" objectType="CheckBox" fmlaLink="$M$47" lockText="1" noThreeD="1"/>
</file>

<file path=xl/ctrlProps/ctrlProp842.xml><?xml version="1.0" encoding="utf-8"?>
<formControlPr xmlns="http://schemas.microsoft.com/office/spreadsheetml/2009/9/main" objectType="CheckBox" fmlaLink="$M$47" lockText="1" noThreeD="1"/>
</file>

<file path=xl/ctrlProps/ctrlProp843.xml><?xml version="1.0" encoding="utf-8"?>
<formControlPr xmlns="http://schemas.microsoft.com/office/spreadsheetml/2009/9/main" objectType="CheckBox" fmlaLink="$K$63" lockText="1" noThreeD="1"/>
</file>

<file path=xl/ctrlProps/ctrlProp844.xml><?xml version="1.0" encoding="utf-8"?>
<formControlPr xmlns="http://schemas.microsoft.com/office/spreadsheetml/2009/9/main" objectType="CheckBox" fmlaLink="$K$63" lockText="1" noThreeD="1"/>
</file>

<file path=xl/ctrlProps/ctrlProp845.xml><?xml version="1.0" encoding="utf-8"?>
<formControlPr xmlns="http://schemas.microsoft.com/office/spreadsheetml/2009/9/main" objectType="CheckBox" fmlaLink="$K$48" lockText="1" noThreeD="1"/>
</file>

<file path=xl/ctrlProps/ctrlProp846.xml><?xml version="1.0" encoding="utf-8"?>
<formControlPr xmlns="http://schemas.microsoft.com/office/spreadsheetml/2009/9/main" objectType="CheckBox" fmlaLink="$K$63" lockText="1" noThreeD="1"/>
</file>

<file path=xl/ctrlProps/ctrlProp847.xml><?xml version="1.0" encoding="utf-8"?>
<formControlPr xmlns="http://schemas.microsoft.com/office/spreadsheetml/2009/9/main" objectType="CheckBox" fmlaLink="$H$63" lockText="1" noThreeD="1"/>
</file>

<file path=xl/ctrlProps/ctrlProp848.xml><?xml version="1.0" encoding="utf-8"?>
<formControlPr xmlns="http://schemas.microsoft.com/office/spreadsheetml/2009/9/main" objectType="CheckBox" fmlaLink="$H$63" lockText="1" noThreeD="1"/>
</file>

<file path=xl/ctrlProps/ctrlProp849.xml><?xml version="1.0" encoding="utf-8"?>
<formControlPr xmlns="http://schemas.microsoft.com/office/spreadsheetml/2009/9/main" objectType="CheckBox" fmlaLink="#REF!" lockText="1" noThreeD="1"/>
</file>

<file path=xl/ctrlProps/ctrlProp85.xml><?xml version="1.0" encoding="utf-8"?>
<formControlPr xmlns="http://schemas.microsoft.com/office/spreadsheetml/2009/9/main" objectType="CheckBox" fmlaLink="#REF!" lockText="1" noThreeD="1"/>
</file>

<file path=xl/ctrlProps/ctrlProp850.xml><?xml version="1.0" encoding="utf-8"?>
<formControlPr xmlns="http://schemas.microsoft.com/office/spreadsheetml/2009/9/main" objectType="CheckBox" fmlaLink="#REF!" lockText="1" noThreeD="1"/>
</file>

<file path=xl/ctrlProps/ctrlProp851.xml><?xml version="1.0" encoding="utf-8"?>
<formControlPr xmlns="http://schemas.microsoft.com/office/spreadsheetml/2009/9/main" objectType="CheckBox" fmlaLink="$M$63" lockText="1" noThreeD="1"/>
</file>

<file path=xl/ctrlProps/ctrlProp852.xml><?xml version="1.0" encoding="utf-8"?>
<formControlPr xmlns="http://schemas.microsoft.com/office/spreadsheetml/2009/9/main" objectType="CheckBox" fmlaLink="$M$63" lockText="1" noThreeD="1"/>
</file>

<file path=xl/ctrlProps/ctrlProp853.xml><?xml version="1.0" encoding="utf-8"?>
<formControlPr xmlns="http://schemas.microsoft.com/office/spreadsheetml/2009/9/main" objectType="CheckBox" fmlaLink="$M$47" lockText="1" noThreeD="1"/>
</file>

<file path=xl/ctrlProps/ctrlProp854.xml><?xml version="1.0" encoding="utf-8"?>
<formControlPr xmlns="http://schemas.microsoft.com/office/spreadsheetml/2009/9/main" objectType="CheckBox" fmlaLink="$M$47" lockText="1" noThreeD="1"/>
</file>

<file path=xl/ctrlProps/ctrlProp855.xml><?xml version="1.0" encoding="utf-8"?>
<formControlPr xmlns="http://schemas.microsoft.com/office/spreadsheetml/2009/9/main" objectType="CheckBox" fmlaLink="$M$47" lockText="1" noThreeD="1"/>
</file>

<file path=xl/ctrlProps/ctrlProp856.xml><?xml version="1.0" encoding="utf-8"?>
<formControlPr xmlns="http://schemas.microsoft.com/office/spreadsheetml/2009/9/main" objectType="CheckBox" fmlaLink="$M$47" lockText="1" noThreeD="1"/>
</file>

<file path=xl/ctrlProps/ctrlProp857.xml><?xml version="1.0" encoding="utf-8"?>
<formControlPr xmlns="http://schemas.microsoft.com/office/spreadsheetml/2009/9/main" objectType="CheckBox" fmlaLink="$M$47" lockText="1" noThreeD="1"/>
</file>

<file path=xl/ctrlProps/ctrlProp858.xml><?xml version="1.0" encoding="utf-8"?>
<formControlPr xmlns="http://schemas.microsoft.com/office/spreadsheetml/2009/9/main" objectType="CheckBox" fmlaLink="$M$47" lockText="1" noThreeD="1"/>
</file>

<file path=xl/ctrlProps/ctrlProp859.xml><?xml version="1.0" encoding="utf-8"?>
<formControlPr xmlns="http://schemas.microsoft.com/office/spreadsheetml/2009/9/main" objectType="CheckBox" fmlaLink="$K$63" lockText="1" noThreeD="1"/>
</file>

<file path=xl/ctrlProps/ctrlProp86.xml><?xml version="1.0" encoding="utf-8"?>
<formControlPr xmlns="http://schemas.microsoft.com/office/spreadsheetml/2009/9/main" objectType="CheckBox" fmlaLink="#REF!" lockText="1" noThreeD="1"/>
</file>

<file path=xl/ctrlProps/ctrlProp860.xml><?xml version="1.0" encoding="utf-8"?>
<formControlPr xmlns="http://schemas.microsoft.com/office/spreadsheetml/2009/9/main" objectType="CheckBox" fmlaLink="$K$63" lockText="1" noThreeD="1"/>
</file>

<file path=xl/ctrlProps/ctrlProp861.xml><?xml version="1.0" encoding="utf-8"?>
<formControlPr xmlns="http://schemas.microsoft.com/office/spreadsheetml/2009/9/main" objectType="CheckBox" fmlaLink="$K$48" lockText="1" noThreeD="1"/>
</file>

<file path=xl/ctrlProps/ctrlProp862.xml><?xml version="1.0" encoding="utf-8"?>
<formControlPr xmlns="http://schemas.microsoft.com/office/spreadsheetml/2009/9/main" objectType="CheckBox" fmlaLink="$K$63" lockText="1" noThreeD="1"/>
</file>

<file path=xl/ctrlProps/ctrlProp863.xml><?xml version="1.0" encoding="utf-8"?>
<formControlPr xmlns="http://schemas.microsoft.com/office/spreadsheetml/2009/9/main" objectType="CheckBox" fmlaLink="$H$63" lockText="1" noThreeD="1"/>
</file>

<file path=xl/ctrlProps/ctrlProp864.xml><?xml version="1.0" encoding="utf-8"?>
<formControlPr xmlns="http://schemas.microsoft.com/office/spreadsheetml/2009/9/main" objectType="CheckBox" fmlaLink="$H$63" lockText="1" noThreeD="1"/>
</file>

<file path=xl/ctrlProps/ctrlProp865.xml><?xml version="1.0" encoding="utf-8"?>
<formControlPr xmlns="http://schemas.microsoft.com/office/spreadsheetml/2009/9/main" objectType="CheckBox" fmlaLink="#REF!" lockText="1" noThreeD="1"/>
</file>

<file path=xl/ctrlProps/ctrlProp866.xml><?xml version="1.0" encoding="utf-8"?>
<formControlPr xmlns="http://schemas.microsoft.com/office/spreadsheetml/2009/9/main" objectType="CheckBox" fmlaLink="#REF!" lockText="1" noThreeD="1"/>
</file>

<file path=xl/ctrlProps/ctrlProp867.xml><?xml version="1.0" encoding="utf-8"?>
<formControlPr xmlns="http://schemas.microsoft.com/office/spreadsheetml/2009/9/main" objectType="CheckBox" fmlaLink="$M$63" lockText="1" noThreeD="1"/>
</file>

<file path=xl/ctrlProps/ctrlProp868.xml><?xml version="1.0" encoding="utf-8"?>
<formControlPr xmlns="http://schemas.microsoft.com/office/spreadsheetml/2009/9/main" objectType="CheckBox" fmlaLink="$M$63" lockText="1" noThreeD="1"/>
</file>

<file path=xl/ctrlProps/ctrlProp869.xml><?xml version="1.0" encoding="utf-8"?>
<formControlPr xmlns="http://schemas.microsoft.com/office/spreadsheetml/2009/9/main" objectType="CheckBox" fmlaLink="$M$47" lockText="1" noThreeD="1"/>
</file>

<file path=xl/ctrlProps/ctrlProp87.xml><?xml version="1.0" encoding="utf-8"?>
<formControlPr xmlns="http://schemas.microsoft.com/office/spreadsheetml/2009/9/main" objectType="CheckBox" fmlaLink="#REF!" lockText="1" noThreeD="1"/>
</file>

<file path=xl/ctrlProps/ctrlProp870.xml><?xml version="1.0" encoding="utf-8"?>
<formControlPr xmlns="http://schemas.microsoft.com/office/spreadsheetml/2009/9/main" objectType="CheckBox" fmlaLink="$M$47" lockText="1" noThreeD="1"/>
</file>

<file path=xl/ctrlProps/ctrlProp871.xml><?xml version="1.0" encoding="utf-8"?>
<formControlPr xmlns="http://schemas.microsoft.com/office/spreadsheetml/2009/9/main" objectType="CheckBox" fmlaLink="$M$47" lockText="1" noThreeD="1"/>
</file>

<file path=xl/ctrlProps/ctrlProp872.xml><?xml version="1.0" encoding="utf-8"?>
<formControlPr xmlns="http://schemas.microsoft.com/office/spreadsheetml/2009/9/main" objectType="CheckBox" fmlaLink="$M$47" lockText="1" noThreeD="1"/>
</file>

<file path=xl/ctrlProps/ctrlProp873.xml><?xml version="1.0" encoding="utf-8"?>
<formControlPr xmlns="http://schemas.microsoft.com/office/spreadsheetml/2009/9/main" objectType="CheckBox" fmlaLink="$M$47" lockText="1" noThreeD="1"/>
</file>

<file path=xl/ctrlProps/ctrlProp874.xml><?xml version="1.0" encoding="utf-8"?>
<formControlPr xmlns="http://schemas.microsoft.com/office/spreadsheetml/2009/9/main" objectType="CheckBox" fmlaLink="$M$47" lockText="1" noThreeD="1"/>
</file>

<file path=xl/ctrlProps/ctrlProp875.xml><?xml version="1.0" encoding="utf-8"?>
<formControlPr xmlns="http://schemas.microsoft.com/office/spreadsheetml/2009/9/main" objectType="CheckBox" fmlaLink="$K$63" lockText="1" noThreeD="1"/>
</file>

<file path=xl/ctrlProps/ctrlProp876.xml><?xml version="1.0" encoding="utf-8"?>
<formControlPr xmlns="http://schemas.microsoft.com/office/spreadsheetml/2009/9/main" objectType="CheckBox" fmlaLink="$K$63" lockText="1" noThreeD="1"/>
</file>

<file path=xl/ctrlProps/ctrlProp877.xml><?xml version="1.0" encoding="utf-8"?>
<formControlPr xmlns="http://schemas.microsoft.com/office/spreadsheetml/2009/9/main" objectType="CheckBox" fmlaLink="$K$48" lockText="1" noThreeD="1"/>
</file>

<file path=xl/ctrlProps/ctrlProp878.xml><?xml version="1.0" encoding="utf-8"?>
<formControlPr xmlns="http://schemas.microsoft.com/office/spreadsheetml/2009/9/main" objectType="CheckBox" fmlaLink="$K$63" lockText="1" noThreeD="1"/>
</file>

<file path=xl/ctrlProps/ctrlProp879.xml><?xml version="1.0" encoding="utf-8"?>
<formControlPr xmlns="http://schemas.microsoft.com/office/spreadsheetml/2009/9/main" objectType="CheckBox" fmlaLink="$H$63" lockText="1" noThreeD="1"/>
</file>

<file path=xl/ctrlProps/ctrlProp88.xml><?xml version="1.0" encoding="utf-8"?>
<formControlPr xmlns="http://schemas.microsoft.com/office/spreadsheetml/2009/9/main" objectType="CheckBox" fmlaLink="$K$47" lockText="1" noThreeD="1"/>
</file>

<file path=xl/ctrlProps/ctrlProp880.xml><?xml version="1.0" encoding="utf-8"?>
<formControlPr xmlns="http://schemas.microsoft.com/office/spreadsheetml/2009/9/main" objectType="CheckBox" fmlaLink="$H$63" lockText="1" noThreeD="1"/>
</file>

<file path=xl/ctrlProps/ctrlProp881.xml><?xml version="1.0" encoding="utf-8"?>
<formControlPr xmlns="http://schemas.microsoft.com/office/spreadsheetml/2009/9/main" objectType="CheckBox" fmlaLink="#REF!" lockText="1" noThreeD="1"/>
</file>

<file path=xl/ctrlProps/ctrlProp882.xml><?xml version="1.0" encoding="utf-8"?>
<formControlPr xmlns="http://schemas.microsoft.com/office/spreadsheetml/2009/9/main" objectType="CheckBox" fmlaLink="#REF!" lockText="1" noThreeD="1"/>
</file>

<file path=xl/ctrlProps/ctrlProp883.xml><?xml version="1.0" encoding="utf-8"?>
<formControlPr xmlns="http://schemas.microsoft.com/office/spreadsheetml/2009/9/main" objectType="CheckBox" fmlaLink="#REF!" lockText="1" noThreeD="1"/>
</file>

<file path=xl/ctrlProps/ctrlProp884.xml><?xml version="1.0" encoding="utf-8"?>
<formControlPr xmlns="http://schemas.microsoft.com/office/spreadsheetml/2009/9/main" objectType="CheckBox" fmlaLink="#REF!" lockText="1" noThreeD="1"/>
</file>

<file path=xl/ctrlProps/ctrlProp885.xml><?xml version="1.0" encoding="utf-8"?>
<formControlPr xmlns="http://schemas.microsoft.com/office/spreadsheetml/2009/9/main" objectType="CheckBox" fmlaLink="#REF!" lockText="1" noThreeD="1"/>
</file>

<file path=xl/ctrlProps/ctrlProp886.xml><?xml version="1.0" encoding="utf-8"?>
<formControlPr xmlns="http://schemas.microsoft.com/office/spreadsheetml/2009/9/main" objectType="CheckBox" fmlaLink="#REF!" lockText="1" noThreeD="1"/>
</file>

<file path=xl/ctrlProps/ctrlProp887.xml><?xml version="1.0" encoding="utf-8"?>
<formControlPr xmlns="http://schemas.microsoft.com/office/spreadsheetml/2009/9/main" objectType="CheckBox" fmlaLink="#REF!" lockText="1" noThreeD="1"/>
</file>

<file path=xl/ctrlProps/ctrlProp888.xml><?xml version="1.0" encoding="utf-8"?>
<formControlPr xmlns="http://schemas.microsoft.com/office/spreadsheetml/2009/9/main" objectType="CheckBox" fmlaLink="#REF!" lockText="1" noThreeD="1"/>
</file>

<file path=xl/ctrlProps/ctrlProp889.xml><?xml version="1.0" encoding="utf-8"?>
<formControlPr xmlns="http://schemas.microsoft.com/office/spreadsheetml/2009/9/main" objectType="CheckBox" fmlaLink="#REF!" lockText="1" noThreeD="1"/>
</file>

<file path=xl/ctrlProps/ctrlProp89.xml><?xml version="1.0" encoding="utf-8"?>
<formControlPr xmlns="http://schemas.microsoft.com/office/spreadsheetml/2009/9/main" objectType="CheckBox" fmlaLink="$K$48" lockText="1" noThreeD="1"/>
</file>

<file path=xl/ctrlProps/ctrlProp890.xml><?xml version="1.0" encoding="utf-8"?>
<formControlPr xmlns="http://schemas.microsoft.com/office/spreadsheetml/2009/9/main" objectType="CheckBox" fmlaLink="#REF!" lockText="1" noThreeD="1"/>
</file>

<file path=xl/ctrlProps/ctrlProp891.xml><?xml version="1.0" encoding="utf-8"?>
<formControlPr xmlns="http://schemas.microsoft.com/office/spreadsheetml/2009/9/main" objectType="CheckBox" fmlaLink="#REF!" lockText="1" noThreeD="1"/>
</file>

<file path=xl/ctrlProps/ctrlProp892.xml><?xml version="1.0" encoding="utf-8"?>
<formControlPr xmlns="http://schemas.microsoft.com/office/spreadsheetml/2009/9/main" objectType="CheckBox" fmlaLink="#REF!" lockText="1" noThreeD="1"/>
</file>

<file path=xl/ctrlProps/ctrlProp893.xml><?xml version="1.0" encoding="utf-8"?>
<formControlPr xmlns="http://schemas.microsoft.com/office/spreadsheetml/2009/9/main" objectType="CheckBox" fmlaLink="#REF!" lockText="1" noThreeD="1"/>
</file>

<file path=xl/ctrlProps/ctrlProp894.xml><?xml version="1.0" encoding="utf-8"?>
<formControlPr xmlns="http://schemas.microsoft.com/office/spreadsheetml/2009/9/main" objectType="CheckBox" fmlaLink="#REF!" lockText="1" noThreeD="1"/>
</file>

<file path=xl/ctrlProps/ctrlProp895.xml><?xml version="1.0" encoding="utf-8"?>
<formControlPr xmlns="http://schemas.microsoft.com/office/spreadsheetml/2009/9/main" objectType="CheckBox" fmlaLink="#REF!" lockText="1" noThreeD="1"/>
</file>

<file path=xl/ctrlProps/ctrlProp896.xml><?xml version="1.0" encoding="utf-8"?>
<formControlPr xmlns="http://schemas.microsoft.com/office/spreadsheetml/2009/9/main" objectType="CheckBox" fmlaLink="#REF!" lockText="1" noThreeD="1"/>
</file>

<file path=xl/ctrlProps/ctrlProp897.xml><?xml version="1.0" encoding="utf-8"?>
<formControlPr xmlns="http://schemas.microsoft.com/office/spreadsheetml/2009/9/main" objectType="CheckBox" fmlaLink="#REF!" lockText="1" noThreeD="1"/>
</file>

<file path=xl/ctrlProps/ctrlProp898.xml><?xml version="1.0" encoding="utf-8"?>
<formControlPr xmlns="http://schemas.microsoft.com/office/spreadsheetml/2009/9/main" objectType="CheckBox" fmlaLink="#REF!" lockText="1" noThreeD="1"/>
</file>

<file path=xl/ctrlProps/ctrlProp899.xml><?xml version="1.0" encoding="utf-8"?>
<formControlPr xmlns="http://schemas.microsoft.com/office/spreadsheetml/2009/9/main" objectType="CheckBox" fmlaLink="#REF!" lockText="1" noThreeD="1"/>
</file>

<file path=xl/ctrlProps/ctrlProp9.xml><?xml version="1.0" encoding="utf-8"?>
<formControlPr xmlns="http://schemas.microsoft.com/office/spreadsheetml/2009/9/main" objectType="CheckBox" fmlaLink="#REF!" lockText="1" noThreeD="1"/>
</file>

<file path=xl/ctrlProps/ctrlProp90.xml><?xml version="1.0" encoding="utf-8"?>
<formControlPr xmlns="http://schemas.microsoft.com/office/spreadsheetml/2009/9/main" objectType="CheckBox" fmlaLink="$K$49" lockText="1" noThreeD="1"/>
</file>

<file path=xl/ctrlProps/ctrlProp900.xml><?xml version="1.0" encoding="utf-8"?>
<formControlPr xmlns="http://schemas.microsoft.com/office/spreadsheetml/2009/9/main" objectType="CheckBox" fmlaLink="#REF!" lockText="1" noThreeD="1"/>
</file>

<file path=xl/ctrlProps/ctrlProp901.xml><?xml version="1.0" encoding="utf-8"?>
<formControlPr xmlns="http://schemas.microsoft.com/office/spreadsheetml/2009/9/main" objectType="CheckBox" fmlaLink="#REF!" lockText="1" noThreeD="1"/>
</file>

<file path=xl/ctrlProps/ctrlProp902.xml><?xml version="1.0" encoding="utf-8"?>
<formControlPr xmlns="http://schemas.microsoft.com/office/spreadsheetml/2009/9/main" objectType="CheckBox" fmlaLink="#REF!" lockText="1" noThreeD="1"/>
</file>

<file path=xl/ctrlProps/ctrlProp903.xml><?xml version="1.0" encoding="utf-8"?>
<formControlPr xmlns="http://schemas.microsoft.com/office/spreadsheetml/2009/9/main" objectType="CheckBox" fmlaLink="#REF!" lockText="1" noThreeD="1"/>
</file>

<file path=xl/ctrlProps/ctrlProp904.xml><?xml version="1.0" encoding="utf-8"?>
<formControlPr xmlns="http://schemas.microsoft.com/office/spreadsheetml/2009/9/main" objectType="CheckBox" fmlaLink="#REF!" lockText="1" noThreeD="1"/>
</file>

<file path=xl/ctrlProps/ctrlProp905.xml><?xml version="1.0" encoding="utf-8"?>
<formControlPr xmlns="http://schemas.microsoft.com/office/spreadsheetml/2009/9/main" objectType="CheckBox" fmlaLink="#REF!" lockText="1" noThreeD="1"/>
</file>

<file path=xl/ctrlProps/ctrlProp906.xml><?xml version="1.0" encoding="utf-8"?>
<formControlPr xmlns="http://schemas.microsoft.com/office/spreadsheetml/2009/9/main" objectType="CheckBox" fmlaLink="#REF!" lockText="1" noThreeD="1"/>
</file>

<file path=xl/ctrlProps/ctrlProp907.xml><?xml version="1.0" encoding="utf-8"?>
<formControlPr xmlns="http://schemas.microsoft.com/office/spreadsheetml/2009/9/main" objectType="CheckBox" fmlaLink="#REF!" lockText="1" noThreeD="1"/>
</file>

<file path=xl/ctrlProps/ctrlProp908.xml><?xml version="1.0" encoding="utf-8"?>
<formControlPr xmlns="http://schemas.microsoft.com/office/spreadsheetml/2009/9/main" objectType="CheckBox" fmlaLink="#REF!" lockText="1" noThreeD="1"/>
</file>

<file path=xl/ctrlProps/ctrlProp909.xml><?xml version="1.0" encoding="utf-8"?>
<formControlPr xmlns="http://schemas.microsoft.com/office/spreadsheetml/2009/9/main" objectType="CheckBox" fmlaLink="#REF!" lockText="1" noThreeD="1"/>
</file>

<file path=xl/ctrlProps/ctrlProp91.xml><?xml version="1.0" encoding="utf-8"?>
<formControlPr xmlns="http://schemas.microsoft.com/office/spreadsheetml/2009/9/main" objectType="CheckBox" fmlaLink="$K$50" lockText="1" noThreeD="1"/>
</file>

<file path=xl/ctrlProps/ctrlProp910.xml><?xml version="1.0" encoding="utf-8"?>
<formControlPr xmlns="http://schemas.microsoft.com/office/spreadsheetml/2009/9/main" objectType="CheckBox" fmlaLink="#REF!" lockText="1" noThreeD="1"/>
</file>

<file path=xl/ctrlProps/ctrlProp911.xml><?xml version="1.0" encoding="utf-8"?>
<formControlPr xmlns="http://schemas.microsoft.com/office/spreadsheetml/2009/9/main" objectType="CheckBox" fmlaLink="#REF!" lockText="1" noThreeD="1"/>
</file>

<file path=xl/ctrlProps/ctrlProp912.xml><?xml version="1.0" encoding="utf-8"?>
<formControlPr xmlns="http://schemas.microsoft.com/office/spreadsheetml/2009/9/main" objectType="CheckBox" fmlaLink="#REF!" lockText="1" noThreeD="1"/>
</file>

<file path=xl/ctrlProps/ctrlProp913.xml><?xml version="1.0" encoding="utf-8"?>
<formControlPr xmlns="http://schemas.microsoft.com/office/spreadsheetml/2009/9/main" objectType="CheckBox" fmlaLink="#REF!" lockText="1" noThreeD="1"/>
</file>

<file path=xl/ctrlProps/ctrlProp914.xml><?xml version="1.0" encoding="utf-8"?>
<formControlPr xmlns="http://schemas.microsoft.com/office/spreadsheetml/2009/9/main" objectType="CheckBox" fmlaLink="#REF!" lockText="1" noThreeD="1"/>
</file>

<file path=xl/ctrlProps/ctrlProp915.xml><?xml version="1.0" encoding="utf-8"?>
<formControlPr xmlns="http://schemas.microsoft.com/office/spreadsheetml/2009/9/main" objectType="CheckBox" fmlaLink="#REF!" lockText="1" noThreeD="1"/>
</file>

<file path=xl/ctrlProps/ctrlProp916.xml><?xml version="1.0" encoding="utf-8"?>
<formControlPr xmlns="http://schemas.microsoft.com/office/spreadsheetml/2009/9/main" objectType="CheckBox" fmlaLink="#REF!" lockText="1" noThreeD="1"/>
</file>

<file path=xl/ctrlProps/ctrlProp917.xml><?xml version="1.0" encoding="utf-8"?>
<formControlPr xmlns="http://schemas.microsoft.com/office/spreadsheetml/2009/9/main" objectType="CheckBox" fmlaLink="#REF!" lockText="1" noThreeD="1"/>
</file>

<file path=xl/ctrlProps/ctrlProp918.xml><?xml version="1.0" encoding="utf-8"?>
<formControlPr xmlns="http://schemas.microsoft.com/office/spreadsheetml/2009/9/main" objectType="CheckBox" fmlaLink="#REF!" lockText="1" noThreeD="1"/>
</file>

<file path=xl/ctrlProps/ctrlProp919.xml><?xml version="1.0" encoding="utf-8"?>
<formControlPr xmlns="http://schemas.microsoft.com/office/spreadsheetml/2009/9/main" objectType="CheckBox" fmlaLink="#REF!" lockText="1" noThreeD="1"/>
</file>

<file path=xl/ctrlProps/ctrlProp92.xml><?xml version="1.0" encoding="utf-8"?>
<formControlPr xmlns="http://schemas.microsoft.com/office/spreadsheetml/2009/9/main" objectType="CheckBox" fmlaLink="$K$51" lockText="1" noThreeD="1"/>
</file>

<file path=xl/ctrlProps/ctrlProp920.xml><?xml version="1.0" encoding="utf-8"?>
<formControlPr xmlns="http://schemas.microsoft.com/office/spreadsheetml/2009/9/main" objectType="CheckBox" fmlaLink="#REF!" lockText="1" noThreeD="1"/>
</file>

<file path=xl/ctrlProps/ctrlProp921.xml><?xml version="1.0" encoding="utf-8"?>
<formControlPr xmlns="http://schemas.microsoft.com/office/spreadsheetml/2009/9/main" objectType="CheckBox" fmlaLink="#REF!" lockText="1" noThreeD="1"/>
</file>

<file path=xl/ctrlProps/ctrlProp922.xml><?xml version="1.0" encoding="utf-8"?>
<formControlPr xmlns="http://schemas.microsoft.com/office/spreadsheetml/2009/9/main" objectType="CheckBox" fmlaLink="#REF!" lockText="1" noThreeD="1"/>
</file>

<file path=xl/ctrlProps/ctrlProp923.xml><?xml version="1.0" encoding="utf-8"?>
<formControlPr xmlns="http://schemas.microsoft.com/office/spreadsheetml/2009/9/main" objectType="CheckBox" fmlaLink="#REF!" lockText="1" noThreeD="1"/>
</file>

<file path=xl/ctrlProps/ctrlProp924.xml><?xml version="1.0" encoding="utf-8"?>
<formControlPr xmlns="http://schemas.microsoft.com/office/spreadsheetml/2009/9/main" objectType="CheckBox" fmlaLink="#REF!" lockText="1" noThreeD="1"/>
</file>

<file path=xl/ctrlProps/ctrlProp925.xml><?xml version="1.0" encoding="utf-8"?>
<formControlPr xmlns="http://schemas.microsoft.com/office/spreadsheetml/2009/9/main" objectType="CheckBox" fmlaLink="#REF!" lockText="1" noThreeD="1"/>
</file>

<file path=xl/ctrlProps/ctrlProp926.xml><?xml version="1.0" encoding="utf-8"?>
<formControlPr xmlns="http://schemas.microsoft.com/office/spreadsheetml/2009/9/main" objectType="CheckBox" fmlaLink="#REF!" lockText="1" noThreeD="1"/>
</file>

<file path=xl/ctrlProps/ctrlProp927.xml><?xml version="1.0" encoding="utf-8"?>
<formControlPr xmlns="http://schemas.microsoft.com/office/spreadsheetml/2009/9/main" objectType="CheckBox" fmlaLink="#REF!" lockText="1" noThreeD="1"/>
</file>

<file path=xl/ctrlProps/ctrlProp928.xml><?xml version="1.0" encoding="utf-8"?>
<formControlPr xmlns="http://schemas.microsoft.com/office/spreadsheetml/2009/9/main" objectType="CheckBox" fmlaLink="#REF!" lockText="1" noThreeD="1"/>
</file>

<file path=xl/ctrlProps/ctrlProp929.xml><?xml version="1.0" encoding="utf-8"?>
<formControlPr xmlns="http://schemas.microsoft.com/office/spreadsheetml/2009/9/main" objectType="CheckBox" fmlaLink="#REF!" lockText="1" noThreeD="1"/>
</file>

<file path=xl/ctrlProps/ctrlProp93.xml><?xml version="1.0" encoding="utf-8"?>
<formControlPr xmlns="http://schemas.microsoft.com/office/spreadsheetml/2009/9/main" objectType="CheckBox" fmlaLink="$K$52" lockText="1" noThreeD="1"/>
</file>

<file path=xl/ctrlProps/ctrlProp930.xml><?xml version="1.0" encoding="utf-8"?>
<formControlPr xmlns="http://schemas.microsoft.com/office/spreadsheetml/2009/9/main" objectType="CheckBox" fmlaLink="#REF!" lockText="1" noThreeD="1"/>
</file>

<file path=xl/ctrlProps/ctrlProp931.xml><?xml version="1.0" encoding="utf-8"?>
<formControlPr xmlns="http://schemas.microsoft.com/office/spreadsheetml/2009/9/main" objectType="CheckBox" noThreeD="1"/>
</file>

<file path=xl/ctrlProps/ctrlProp932.xml><?xml version="1.0" encoding="utf-8"?>
<formControlPr xmlns="http://schemas.microsoft.com/office/spreadsheetml/2009/9/main" objectType="CheckBox" noThreeD="1"/>
</file>

<file path=xl/ctrlProps/ctrlProp933.xml><?xml version="1.0" encoding="utf-8"?>
<formControlPr xmlns="http://schemas.microsoft.com/office/spreadsheetml/2009/9/main" objectType="CheckBox" noThreeD="1"/>
</file>

<file path=xl/ctrlProps/ctrlProp934.xml><?xml version="1.0" encoding="utf-8"?>
<formControlPr xmlns="http://schemas.microsoft.com/office/spreadsheetml/2009/9/main" objectType="CheckBox" noThreeD="1"/>
</file>

<file path=xl/ctrlProps/ctrlProp935.xml><?xml version="1.0" encoding="utf-8"?>
<formControlPr xmlns="http://schemas.microsoft.com/office/spreadsheetml/2009/9/main" objectType="CheckBox" noThreeD="1"/>
</file>

<file path=xl/ctrlProps/ctrlProp936.xml><?xml version="1.0" encoding="utf-8"?>
<formControlPr xmlns="http://schemas.microsoft.com/office/spreadsheetml/2009/9/main" objectType="CheckBox" noThreeD="1"/>
</file>

<file path=xl/ctrlProps/ctrlProp937.xml><?xml version="1.0" encoding="utf-8"?>
<formControlPr xmlns="http://schemas.microsoft.com/office/spreadsheetml/2009/9/main" objectType="CheckBox" noThreeD="1"/>
</file>

<file path=xl/ctrlProps/ctrlProp938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fmlaLink="$K$53" lockText="1" noThreeD="1"/>
</file>

<file path=xl/ctrlProps/ctrlProp95.xml><?xml version="1.0" encoding="utf-8"?>
<formControlPr xmlns="http://schemas.microsoft.com/office/spreadsheetml/2009/9/main" objectType="CheckBox" fmlaLink="$K$54" lockText="1" noThreeD="1"/>
</file>

<file path=xl/ctrlProps/ctrlProp96.xml><?xml version="1.0" encoding="utf-8"?>
<formControlPr xmlns="http://schemas.microsoft.com/office/spreadsheetml/2009/9/main" objectType="CheckBox" fmlaLink="$K$55" lockText="1" noThreeD="1"/>
</file>

<file path=xl/ctrlProps/ctrlProp97.xml><?xml version="1.0" encoding="utf-8"?>
<formControlPr xmlns="http://schemas.microsoft.com/office/spreadsheetml/2009/9/main" objectType="CheckBox" fmlaLink="$K$56" lockText="1" noThreeD="1"/>
</file>

<file path=xl/ctrlProps/ctrlProp98.xml><?xml version="1.0" encoding="utf-8"?>
<formControlPr xmlns="http://schemas.microsoft.com/office/spreadsheetml/2009/9/main" objectType="CheckBox" fmlaLink="$K$57" lockText="1" noThreeD="1"/>
</file>

<file path=xl/ctrlProps/ctrlProp99.xml><?xml version="1.0" encoding="utf-8"?>
<formControlPr xmlns="http://schemas.microsoft.com/office/spreadsheetml/2009/9/main" objectType="CheckBox" fmlaLink="$K$58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hyperlink" Target="https://pixabay.com/en/banner-header-background-wave-line-1050615/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1.wdp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7.pn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1.png"/><Relationship Id="rId9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26" Type="http://schemas.openxmlformats.org/officeDocument/2006/relationships/image" Target="../media/image33.png"/><Relationship Id="rId3" Type="http://schemas.openxmlformats.org/officeDocument/2006/relationships/image" Target="../media/image4.png"/><Relationship Id="rId21" Type="http://schemas.openxmlformats.org/officeDocument/2006/relationships/image" Target="../media/image28.png"/><Relationship Id="rId34" Type="http://schemas.openxmlformats.org/officeDocument/2006/relationships/image" Target="../media/image41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2.png"/><Relationship Id="rId33" Type="http://schemas.openxmlformats.org/officeDocument/2006/relationships/image" Target="../media/image40.png"/><Relationship Id="rId2" Type="http://schemas.openxmlformats.org/officeDocument/2006/relationships/image" Target="../media/image3.png"/><Relationship Id="rId16" Type="http://schemas.openxmlformats.org/officeDocument/2006/relationships/image" Target="../media/image23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2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1.png"/><Relationship Id="rId32" Type="http://schemas.openxmlformats.org/officeDocument/2006/relationships/image" Target="../media/image39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31" Type="http://schemas.openxmlformats.org/officeDocument/2006/relationships/image" Target="../media/image38.png"/><Relationship Id="rId4" Type="http://schemas.openxmlformats.org/officeDocument/2006/relationships/image" Target="../media/image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png"/><Relationship Id="rId35" Type="http://schemas.openxmlformats.org/officeDocument/2006/relationships/image" Target="../media/image4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chart" Target="../charts/chart1.xml"/><Relationship Id="rId3" Type="http://schemas.openxmlformats.org/officeDocument/2006/relationships/image" Target="../media/image44.png"/><Relationship Id="rId7" Type="http://schemas.openxmlformats.org/officeDocument/2006/relationships/image" Target="../media/image2.png"/><Relationship Id="rId12" Type="http://schemas.microsoft.com/office/2007/relationships/hdphoto" Target="../media/hdphoto4.wdp"/><Relationship Id="rId2" Type="http://schemas.microsoft.com/office/2007/relationships/hdphoto" Target="../media/hdphoto2.wdp"/><Relationship Id="rId1" Type="http://schemas.openxmlformats.org/officeDocument/2006/relationships/image" Target="../media/image43.png"/><Relationship Id="rId6" Type="http://schemas.openxmlformats.org/officeDocument/2006/relationships/image" Target="../media/image1.png"/><Relationship Id="rId11" Type="http://schemas.openxmlformats.org/officeDocument/2006/relationships/image" Target="../media/image47.png"/><Relationship Id="rId5" Type="http://schemas.openxmlformats.org/officeDocument/2006/relationships/image" Target="../media/image45.png"/><Relationship Id="rId15" Type="http://schemas.microsoft.com/office/2007/relationships/hdphoto" Target="../media/hdphoto5.wdp"/><Relationship Id="rId10" Type="http://schemas.openxmlformats.org/officeDocument/2006/relationships/image" Target="../media/image46.png"/><Relationship Id="rId4" Type="http://schemas.microsoft.com/office/2007/relationships/hdphoto" Target="../media/hdphoto3.wdp"/><Relationship Id="rId9" Type="http://schemas.openxmlformats.org/officeDocument/2006/relationships/image" Target="../media/image4.png"/><Relationship Id="rId14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180974</xdr:rowOff>
    </xdr:from>
    <xdr:to>
      <xdr:col>9</xdr:col>
      <xdr:colOff>187648</xdr:colOff>
      <xdr:row>7</xdr:row>
      <xdr:rowOff>57149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56" b="14756"/>
        <a:stretch/>
      </xdr:blipFill>
      <xdr:spPr>
        <a:xfrm>
          <a:off x="0" y="180974"/>
          <a:ext cx="5674048" cy="1209675"/>
        </a:xfrm>
        <a:prstGeom prst="rect">
          <a:avLst/>
        </a:prstGeom>
      </xdr:spPr>
    </xdr:pic>
    <xdr:clientData/>
  </xdr:twoCellAnchor>
  <xdr:twoCellAnchor>
    <xdr:from>
      <xdr:col>19</xdr:col>
      <xdr:colOff>533930</xdr:colOff>
      <xdr:row>0</xdr:row>
      <xdr:rowOff>189047</xdr:rowOff>
    </xdr:from>
    <xdr:to>
      <xdr:col>20</xdr:col>
      <xdr:colOff>285812</xdr:colOff>
      <xdr:row>2</xdr:row>
      <xdr:rowOff>165635</xdr:rowOff>
    </xdr:to>
    <xdr:pic macro="[0]!print_tudo">
      <xdr:nvPicPr>
        <xdr:cNvPr id="4" name="Imagem 3" descr="Ver a imagem de orige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763" y="189047"/>
          <a:ext cx="365716" cy="357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306519</xdr:colOff>
      <xdr:row>1</xdr:row>
      <xdr:rowOff>895</xdr:rowOff>
    </xdr:from>
    <xdr:to>
      <xdr:col>19</xdr:col>
      <xdr:colOff>56404</xdr:colOff>
      <xdr:row>2</xdr:row>
      <xdr:rowOff>167984</xdr:rowOff>
    </xdr:to>
    <xdr:pic macro="[0]!MySave">
      <xdr:nvPicPr>
        <xdr:cNvPr id="5" name="Imagem 4" descr="Ver a imagem de origem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5519" y="191395"/>
          <a:ext cx="363718" cy="357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3258</xdr:colOff>
      <xdr:row>1</xdr:row>
      <xdr:rowOff>895</xdr:rowOff>
    </xdr:from>
    <xdr:to>
      <xdr:col>22</xdr:col>
      <xdr:colOff>8930</xdr:colOff>
      <xdr:row>2</xdr:row>
      <xdr:rowOff>163286</xdr:rowOff>
    </xdr:to>
    <xdr:pic macro="[0]!EmailAttachment">
      <xdr:nvPicPr>
        <xdr:cNvPr id="6" name="Imagem 5" descr="Ver a imagem de origem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76" b="21076"/>
        <a:stretch/>
      </xdr:blipFill>
      <xdr:spPr bwMode="auto">
        <a:xfrm>
          <a:off x="12893758" y="191395"/>
          <a:ext cx="619505" cy="352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143794</xdr:colOff>
      <xdr:row>5</xdr:row>
      <xdr:rowOff>83097</xdr:rowOff>
    </xdr:from>
    <xdr:to>
      <xdr:col>22</xdr:col>
      <xdr:colOff>146646</xdr:colOff>
      <xdr:row>7</xdr:row>
      <xdr:rowOff>153044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9351294" y="1035597"/>
          <a:ext cx="4299685" cy="4509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Direção de Serviços de Investigação,</a:t>
          </a:r>
          <a:r>
            <a:rPr lang="pt-PT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Formação e Inovação (DSFIE)</a:t>
          </a:r>
          <a:endParaRPr lang="pt-PT">
            <a:solidFill>
              <a:schemeClr val="bg1"/>
            </a:solidFill>
            <a:effectLst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Divisão de Ação e Inovação Pedagógica (DAIP)</a:t>
          </a:r>
          <a:endParaRPr lang="pt-PT" b="1">
            <a:solidFill>
              <a:schemeClr val="bg1"/>
            </a:solidFill>
            <a:effectLst/>
          </a:endParaRPr>
        </a:p>
      </xdr:txBody>
    </xdr:sp>
    <xdr:clientData/>
  </xdr:twoCellAnchor>
  <xdr:twoCellAnchor>
    <xdr:from>
      <xdr:col>0</xdr:col>
      <xdr:colOff>0</xdr:colOff>
      <xdr:row>10</xdr:row>
      <xdr:rowOff>10582</xdr:rowOff>
    </xdr:from>
    <xdr:to>
      <xdr:col>23</xdr:col>
      <xdr:colOff>0</xdr:colOff>
      <xdr:row>50</xdr:row>
      <xdr:rowOff>190499</xdr:rowOff>
    </xdr:to>
    <xdr:grpSp>
      <xdr:nvGrpSpPr>
        <xdr:cNvPr id="12" name="Agrupar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0" y="1979082"/>
          <a:ext cx="14118167" cy="7799917"/>
          <a:chOff x="0" y="1938193"/>
          <a:chExt cx="12820650" cy="8004080"/>
        </a:xfrm>
      </xdr:grpSpPr>
      <xdr:pic>
        <xdr:nvPicPr>
          <xdr:cNvPr id="9" name="Imagem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alphaModFix amt="35000"/>
            <a:duotone>
              <a:prstClr val="black"/>
              <a:schemeClr val="accent6">
                <a:tint val="45000"/>
                <a:satMod val="400000"/>
              </a:schemeClr>
            </a:duotone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saturation sat="187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  <a:ext uri="{837473B0-CC2E-450A-ABE3-18F120FF3D39}">
                <a1611:picAttrSrcUrl xmlns:a1611="http://schemas.microsoft.com/office/drawing/2016/11/main" r:id="rId7"/>
              </a:ext>
            </a:extLst>
          </a:blip>
          <a:stretch>
            <a:fillRect/>
          </a:stretch>
        </xdr:blipFill>
        <xdr:spPr>
          <a:xfrm>
            <a:off x="0" y="1938193"/>
            <a:ext cx="12820650" cy="8004080"/>
          </a:xfrm>
          <a:prstGeom prst="rect">
            <a:avLst/>
          </a:prstGeom>
        </xdr:spPr>
      </xdr:pic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960756" y="3433849"/>
            <a:ext cx="9555836" cy="1343001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pt-PT" sz="4000" b="1" cap="none" spc="0">
                <a:ln w="12700">
                  <a:noFill/>
                  <a:prstDash val="solid"/>
                </a:ln>
                <a:solidFill>
                  <a:srgbClr val="00B050"/>
                </a:solidFill>
                <a:effectLst>
                  <a:outerShdw dist="38100" dir="2640000" algn="bl" rotWithShape="0">
                    <a:schemeClr val="accent1"/>
                  </a:outerShdw>
                </a:effectLst>
              </a:rPr>
              <a:t>Candidaturas</a:t>
            </a:r>
          </a:p>
          <a:p>
            <a:pPr algn="ctr"/>
            <a:r>
              <a:rPr lang="pt-PT" sz="4000" b="1" cap="none" spc="0">
                <a:ln w="12700">
                  <a:noFill/>
                  <a:prstDash val="solid"/>
                </a:ln>
                <a:solidFill>
                  <a:srgbClr val="00B050"/>
                </a:solidFill>
                <a:effectLst>
                  <a:outerShdw dist="38100" dir="2640000" algn="bl" rotWithShape="0">
                    <a:schemeClr val="accent1"/>
                  </a:outerShdw>
                </a:effectLst>
              </a:rPr>
              <a:t>Projetos</a:t>
            </a:r>
            <a:r>
              <a:rPr lang="pt-PT" sz="4000" b="1" cap="none" spc="0" baseline="0">
                <a:ln w="12700">
                  <a:noFill/>
                  <a:prstDash val="solid"/>
                </a:ln>
                <a:solidFill>
                  <a:srgbClr val="00B050"/>
                </a:solidFill>
                <a:effectLst>
                  <a:outerShdw dist="38100" dir="2640000" algn="bl" rotWithShape="0">
                    <a:schemeClr val="accent1"/>
                  </a:outerShdw>
                </a:effectLst>
              </a:rPr>
              <a:t> de Promoção do Sucesso Escolar </a:t>
            </a:r>
          </a:p>
          <a:p>
            <a:pPr algn="ctr"/>
            <a:r>
              <a:rPr lang="pt-PT" sz="4000" b="1" cap="none" spc="0" baseline="0">
                <a:ln w="12700">
                  <a:noFill/>
                  <a:prstDash val="solid"/>
                </a:ln>
                <a:solidFill>
                  <a:srgbClr val="00B050"/>
                </a:solidFill>
                <a:effectLst>
                  <a:outerShdw dist="38100" dir="2640000" algn="bl" rotWithShape="0">
                    <a:schemeClr val="accent1"/>
                  </a:outerShdw>
                </a:effectLst>
              </a:rPr>
              <a:t>2021/2022 - 1.º Ciclo</a:t>
            </a:r>
          </a:p>
        </xdr:txBody>
      </xdr:sp>
    </xdr:grpSp>
    <xdr:clientData/>
  </xdr:twoCellAnchor>
  <xdr:twoCellAnchor editAs="absolute">
    <xdr:from>
      <xdr:col>21</xdr:col>
      <xdr:colOff>348192</xdr:colOff>
      <xdr:row>48</xdr:row>
      <xdr:rowOff>43392</xdr:rowOff>
    </xdr:from>
    <xdr:to>
      <xdr:col>22</xdr:col>
      <xdr:colOff>194396</xdr:colOff>
      <xdr:row>50</xdr:row>
      <xdr:rowOff>141206</xdr:rowOff>
    </xdr:to>
    <xdr:pic macro="[0]!mostra_ferramentas">
      <xdr:nvPicPr>
        <xdr:cNvPr id="11" name="Imagem 10" descr="Ver a imagem de origem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8692" y="9250892"/>
          <a:ext cx="460037" cy="478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571500</xdr:colOff>
          <xdr:row>17</xdr:row>
          <xdr:rowOff>123825</xdr:rowOff>
        </xdr:from>
        <xdr:to>
          <xdr:col>3</xdr:col>
          <xdr:colOff>571500</xdr:colOff>
          <xdr:row>18</xdr:row>
          <xdr:rowOff>180975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105833</xdr:rowOff>
    </xdr:from>
    <xdr:to>
      <xdr:col>20</xdr:col>
      <xdr:colOff>210146</xdr:colOff>
      <xdr:row>7</xdr:row>
      <xdr:rowOff>107536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0" y="105833"/>
          <a:ext cx="12021146" cy="1335203"/>
          <a:chOff x="0" y="105833"/>
          <a:chExt cx="12486813" cy="1335203"/>
        </a:xfrm>
      </xdr:grpSpPr>
      <xdr:pic macro="[0]!print_tudo">
        <xdr:nvPicPr>
          <xdr:cNvPr id="12" name="Imagem 11" descr="Ver a imagem de origem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35456" y="143539"/>
            <a:ext cx="363951" cy="35758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 macro="[0]!MySave">
        <xdr:nvPicPr>
          <xdr:cNvPr id="13" name="Imagem 12" descr="Ver a imagem de origem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192732" y="145887"/>
            <a:ext cx="361938" cy="3575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 macro="[0]!EmailAttachment">
        <xdr:nvPicPr>
          <xdr:cNvPr id="14" name="Imagem 13" descr="Ver a imagem de origem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1076" b="21076"/>
          <a:stretch/>
        </xdr:blipFill>
        <xdr:spPr bwMode="auto">
          <a:xfrm>
            <a:off x="11728686" y="145887"/>
            <a:ext cx="619471" cy="35289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5" name="CaixaDeTexto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/>
        </xdr:nvSpPr>
        <xdr:spPr>
          <a:xfrm>
            <a:off x="7925072" y="990089"/>
            <a:ext cx="4561741" cy="4509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PT" sz="1100" b="1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Direção de Serviços de Investigação,</a:t>
            </a:r>
            <a:r>
              <a:rPr lang="pt-PT" sz="1100" b="1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Formação e Inovação (DSFIE)</a:t>
            </a:r>
          </a:p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PT" sz="1100" b="1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Divisão de Ação e Inovação Pedagógica (DAIP)</a:t>
            </a:r>
            <a:endParaRPr lang="pt-PT" b="1">
              <a:solidFill>
                <a:schemeClr val="bg1"/>
              </a:solidFill>
              <a:effectLst/>
            </a:endParaRPr>
          </a:p>
          <a:p>
            <a:pPr algn="r"/>
            <a:r>
              <a:rPr lang="pt-PT" sz="1100" b="1" baseline="0">
                <a:solidFill>
                  <a:schemeClr val="bg1"/>
                </a:solidFill>
              </a:rPr>
              <a:t>)</a:t>
            </a:r>
          </a:p>
        </xdr:txBody>
      </xdr:sp>
      <xdr:pic>
        <xdr:nvPicPr>
          <xdr:cNvPr id="18" name="Imagem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756" b="14756"/>
          <a:stretch/>
        </xdr:blipFill>
        <xdr:spPr>
          <a:xfrm>
            <a:off x="0" y="105833"/>
            <a:ext cx="5674048" cy="1209675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75142</xdr:colOff>
      <xdr:row>40</xdr:row>
      <xdr:rowOff>134411</xdr:rowOff>
    </xdr:from>
    <xdr:to>
      <xdr:col>12</xdr:col>
      <xdr:colOff>73025</xdr:colOff>
      <xdr:row>40</xdr:row>
      <xdr:rowOff>727078</xdr:rowOff>
    </xdr:to>
    <xdr:pic macro="[0]!InserirtabelasInptBox"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1192" y="11326286"/>
          <a:ext cx="588433" cy="592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161925</xdr:colOff>
          <xdr:row>24</xdr:row>
          <xdr:rowOff>304800</xdr:rowOff>
        </xdr:from>
        <xdr:to>
          <xdr:col>5</xdr:col>
          <xdr:colOff>466725</xdr:colOff>
          <xdr:row>26</xdr:row>
          <xdr:rowOff>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704850</xdr:colOff>
          <xdr:row>24</xdr:row>
          <xdr:rowOff>314325</xdr:rowOff>
        </xdr:from>
        <xdr:to>
          <xdr:col>5</xdr:col>
          <xdr:colOff>1171575</xdr:colOff>
          <xdr:row>26</xdr:row>
          <xdr:rowOff>9525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2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2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2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2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2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2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2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2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2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2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34" name="Check Box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2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2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36" name="Check Box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2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37" name="Check Box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2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38" name="Check Box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2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139" name="Check Box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2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40" name="Check Box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2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41" name="Check Box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2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42" name="Check Box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2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43" name="Check Box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2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44" name="Check Box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2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45" name="Check Box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2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46" name="Check Box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2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47" name="Check Box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2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48" name="Check Box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2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49" name="Check Box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2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50" name="Check Box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2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51" name="Check Box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2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52" name="Check Box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2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53" name="Check Box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2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54" name="Check Box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2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55" name="Check Box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2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56" name="Check Box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2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190500</xdr:rowOff>
        </xdr:to>
        <xdr:sp macro="" textlink="">
          <xdr:nvSpPr>
            <xdr:cNvPr id="5157" name="Check Box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2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58" name="Check Box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2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59" name="Check Box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2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60" name="Check Box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2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61" name="Check Box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2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62" name="Check Box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2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63" name="Check Box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2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64" name="Check Box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2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65" name="Check Box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2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66" name="Check Box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2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67" name="Check Box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2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68" name="Check Box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2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69" name="Check Box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2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70" name="Check Box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2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71" name="Check Box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2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72" name="Check Box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2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73" name="Check Box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2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74" name="Check Box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2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75" name="Check Box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2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76" name="Check Box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2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77" name="Check Box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2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78" name="Check Box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2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79" name="Check Box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2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80" name="Check Box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2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81" name="Check Box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2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82" name="Check Box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2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83" name="Check Box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2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84" name="Check Box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2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85" name="Check Box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2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86" name="Check Box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2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87" name="Check Box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2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88" name="Check Box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2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189" name="Check Box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2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190" name="Check Box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2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191" name="Check Box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2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192" name="Check Box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2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193" name="Check Box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2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194" name="Check Box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2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195" name="Check Box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2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196" name="Check Box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2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197" name="Check Box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2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198" name="Check Box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2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199" name="Check Box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2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200" name="Check Box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2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201" name="Check Box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2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202" name="Check Box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2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203" name="Check Box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2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204" name="Check Box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2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205" name="Check Box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2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206" name="Check Box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2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46</xdr:row>
          <xdr:rowOff>28575</xdr:rowOff>
        </xdr:from>
        <xdr:to>
          <xdr:col>10</xdr:col>
          <xdr:colOff>219075</xdr:colOff>
          <xdr:row>46</xdr:row>
          <xdr:rowOff>219075</xdr:rowOff>
        </xdr:to>
        <xdr:sp macro="" textlink="">
          <xdr:nvSpPr>
            <xdr:cNvPr id="5207" name="Check Box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2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47</xdr:row>
          <xdr:rowOff>28575</xdr:rowOff>
        </xdr:from>
        <xdr:to>
          <xdr:col>10</xdr:col>
          <xdr:colOff>219075</xdr:colOff>
          <xdr:row>47</xdr:row>
          <xdr:rowOff>190500</xdr:rowOff>
        </xdr:to>
        <xdr:sp macro="" textlink="">
          <xdr:nvSpPr>
            <xdr:cNvPr id="5208" name="Check Box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2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48</xdr:row>
          <xdr:rowOff>28575</xdr:rowOff>
        </xdr:from>
        <xdr:to>
          <xdr:col>10</xdr:col>
          <xdr:colOff>219075</xdr:colOff>
          <xdr:row>48</xdr:row>
          <xdr:rowOff>190500</xdr:rowOff>
        </xdr:to>
        <xdr:sp macro="" textlink="">
          <xdr:nvSpPr>
            <xdr:cNvPr id="5209" name="Check Box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2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49</xdr:row>
          <xdr:rowOff>28575</xdr:rowOff>
        </xdr:from>
        <xdr:to>
          <xdr:col>10</xdr:col>
          <xdr:colOff>219075</xdr:colOff>
          <xdr:row>49</xdr:row>
          <xdr:rowOff>190500</xdr:rowOff>
        </xdr:to>
        <xdr:sp macro="" textlink="">
          <xdr:nvSpPr>
            <xdr:cNvPr id="5210" name="Check Box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2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50</xdr:row>
          <xdr:rowOff>28575</xdr:rowOff>
        </xdr:from>
        <xdr:to>
          <xdr:col>10</xdr:col>
          <xdr:colOff>219075</xdr:colOff>
          <xdr:row>50</xdr:row>
          <xdr:rowOff>190500</xdr:rowOff>
        </xdr:to>
        <xdr:sp macro="" textlink="">
          <xdr:nvSpPr>
            <xdr:cNvPr id="5211" name="Check Box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2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51</xdr:row>
          <xdr:rowOff>28575</xdr:rowOff>
        </xdr:from>
        <xdr:to>
          <xdr:col>10</xdr:col>
          <xdr:colOff>219075</xdr:colOff>
          <xdr:row>51</xdr:row>
          <xdr:rowOff>190500</xdr:rowOff>
        </xdr:to>
        <xdr:sp macro="" textlink="">
          <xdr:nvSpPr>
            <xdr:cNvPr id="5212" name="Check Box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2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52</xdr:row>
          <xdr:rowOff>28575</xdr:rowOff>
        </xdr:from>
        <xdr:to>
          <xdr:col>10</xdr:col>
          <xdr:colOff>219075</xdr:colOff>
          <xdr:row>52</xdr:row>
          <xdr:rowOff>190500</xdr:rowOff>
        </xdr:to>
        <xdr:sp macro="" textlink="">
          <xdr:nvSpPr>
            <xdr:cNvPr id="5213" name="Check Box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2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53</xdr:row>
          <xdr:rowOff>28575</xdr:rowOff>
        </xdr:from>
        <xdr:to>
          <xdr:col>10</xdr:col>
          <xdr:colOff>219075</xdr:colOff>
          <xdr:row>53</xdr:row>
          <xdr:rowOff>190500</xdr:rowOff>
        </xdr:to>
        <xdr:sp macro="" textlink="">
          <xdr:nvSpPr>
            <xdr:cNvPr id="5214" name="Check Box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2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54</xdr:row>
          <xdr:rowOff>28575</xdr:rowOff>
        </xdr:from>
        <xdr:to>
          <xdr:col>10</xdr:col>
          <xdr:colOff>219075</xdr:colOff>
          <xdr:row>54</xdr:row>
          <xdr:rowOff>190500</xdr:rowOff>
        </xdr:to>
        <xdr:sp macro="" textlink="">
          <xdr:nvSpPr>
            <xdr:cNvPr id="5215" name="Check Box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2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55</xdr:row>
          <xdr:rowOff>28575</xdr:rowOff>
        </xdr:from>
        <xdr:to>
          <xdr:col>10</xdr:col>
          <xdr:colOff>219075</xdr:colOff>
          <xdr:row>55</xdr:row>
          <xdr:rowOff>190500</xdr:rowOff>
        </xdr:to>
        <xdr:sp macro="" textlink="">
          <xdr:nvSpPr>
            <xdr:cNvPr id="5216" name="Check Box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2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56</xdr:row>
          <xdr:rowOff>28575</xdr:rowOff>
        </xdr:from>
        <xdr:to>
          <xdr:col>10</xdr:col>
          <xdr:colOff>219075</xdr:colOff>
          <xdr:row>56</xdr:row>
          <xdr:rowOff>190500</xdr:rowOff>
        </xdr:to>
        <xdr:sp macro="" textlink="">
          <xdr:nvSpPr>
            <xdr:cNvPr id="5217" name="Check Box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2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57</xdr:row>
          <xdr:rowOff>28575</xdr:rowOff>
        </xdr:from>
        <xdr:to>
          <xdr:col>10</xdr:col>
          <xdr:colOff>219075</xdr:colOff>
          <xdr:row>57</xdr:row>
          <xdr:rowOff>190500</xdr:rowOff>
        </xdr:to>
        <xdr:sp macro="" textlink="">
          <xdr:nvSpPr>
            <xdr:cNvPr id="5218" name="Check Box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2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58</xdr:row>
          <xdr:rowOff>28575</xdr:rowOff>
        </xdr:from>
        <xdr:to>
          <xdr:col>10</xdr:col>
          <xdr:colOff>219075</xdr:colOff>
          <xdr:row>58</xdr:row>
          <xdr:rowOff>190500</xdr:rowOff>
        </xdr:to>
        <xdr:sp macro="" textlink="">
          <xdr:nvSpPr>
            <xdr:cNvPr id="5219" name="Check Box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2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59</xdr:row>
          <xdr:rowOff>28575</xdr:rowOff>
        </xdr:from>
        <xdr:to>
          <xdr:col>10</xdr:col>
          <xdr:colOff>219075</xdr:colOff>
          <xdr:row>59</xdr:row>
          <xdr:rowOff>190500</xdr:rowOff>
        </xdr:to>
        <xdr:sp macro="" textlink="">
          <xdr:nvSpPr>
            <xdr:cNvPr id="5220" name="Check Box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2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60</xdr:row>
          <xdr:rowOff>28575</xdr:rowOff>
        </xdr:from>
        <xdr:to>
          <xdr:col>10</xdr:col>
          <xdr:colOff>219075</xdr:colOff>
          <xdr:row>60</xdr:row>
          <xdr:rowOff>190500</xdr:rowOff>
        </xdr:to>
        <xdr:sp macro="" textlink="">
          <xdr:nvSpPr>
            <xdr:cNvPr id="5221" name="Check Box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2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61</xdr:row>
          <xdr:rowOff>28575</xdr:rowOff>
        </xdr:from>
        <xdr:to>
          <xdr:col>10</xdr:col>
          <xdr:colOff>219075</xdr:colOff>
          <xdr:row>61</xdr:row>
          <xdr:rowOff>190500</xdr:rowOff>
        </xdr:to>
        <xdr:sp macro="" textlink="">
          <xdr:nvSpPr>
            <xdr:cNvPr id="5222" name="Check Box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2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62</xdr:row>
          <xdr:rowOff>28575</xdr:rowOff>
        </xdr:from>
        <xdr:to>
          <xdr:col>10</xdr:col>
          <xdr:colOff>219075</xdr:colOff>
          <xdr:row>62</xdr:row>
          <xdr:rowOff>190500</xdr:rowOff>
        </xdr:to>
        <xdr:sp macro="" textlink="">
          <xdr:nvSpPr>
            <xdr:cNvPr id="5223" name="Check Box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2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46</xdr:row>
          <xdr:rowOff>28575</xdr:rowOff>
        </xdr:from>
        <xdr:to>
          <xdr:col>11</xdr:col>
          <xdr:colOff>190500</xdr:colOff>
          <xdr:row>46</xdr:row>
          <xdr:rowOff>180975</xdr:rowOff>
        </xdr:to>
        <xdr:sp macro="" textlink="">
          <xdr:nvSpPr>
            <xdr:cNvPr id="5224" name="Check Box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2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47</xdr:row>
          <xdr:rowOff>28575</xdr:rowOff>
        </xdr:from>
        <xdr:to>
          <xdr:col>11</xdr:col>
          <xdr:colOff>190500</xdr:colOff>
          <xdr:row>47</xdr:row>
          <xdr:rowOff>190500</xdr:rowOff>
        </xdr:to>
        <xdr:sp macro="" textlink="">
          <xdr:nvSpPr>
            <xdr:cNvPr id="5225" name="Check Box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2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48</xdr:row>
          <xdr:rowOff>28575</xdr:rowOff>
        </xdr:from>
        <xdr:to>
          <xdr:col>11</xdr:col>
          <xdr:colOff>190500</xdr:colOff>
          <xdr:row>48</xdr:row>
          <xdr:rowOff>190500</xdr:rowOff>
        </xdr:to>
        <xdr:sp macro="" textlink="">
          <xdr:nvSpPr>
            <xdr:cNvPr id="5226" name="Check Box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2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49</xdr:row>
          <xdr:rowOff>28575</xdr:rowOff>
        </xdr:from>
        <xdr:to>
          <xdr:col>11</xdr:col>
          <xdr:colOff>190500</xdr:colOff>
          <xdr:row>49</xdr:row>
          <xdr:rowOff>190500</xdr:rowOff>
        </xdr:to>
        <xdr:sp macro="" textlink="">
          <xdr:nvSpPr>
            <xdr:cNvPr id="5227" name="Check Box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2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50</xdr:row>
          <xdr:rowOff>28575</xdr:rowOff>
        </xdr:from>
        <xdr:to>
          <xdr:col>11</xdr:col>
          <xdr:colOff>190500</xdr:colOff>
          <xdr:row>50</xdr:row>
          <xdr:rowOff>190500</xdr:rowOff>
        </xdr:to>
        <xdr:sp macro="" textlink="">
          <xdr:nvSpPr>
            <xdr:cNvPr id="5228" name="Check Box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2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51</xdr:row>
          <xdr:rowOff>28575</xdr:rowOff>
        </xdr:from>
        <xdr:to>
          <xdr:col>11</xdr:col>
          <xdr:colOff>190500</xdr:colOff>
          <xdr:row>51</xdr:row>
          <xdr:rowOff>190500</xdr:rowOff>
        </xdr:to>
        <xdr:sp macro="" textlink="">
          <xdr:nvSpPr>
            <xdr:cNvPr id="5229" name="Check Box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2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52</xdr:row>
          <xdr:rowOff>28575</xdr:rowOff>
        </xdr:from>
        <xdr:to>
          <xdr:col>11</xdr:col>
          <xdr:colOff>190500</xdr:colOff>
          <xdr:row>52</xdr:row>
          <xdr:rowOff>190500</xdr:rowOff>
        </xdr:to>
        <xdr:sp macro="" textlink="">
          <xdr:nvSpPr>
            <xdr:cNvPr id="5230" name="Check Box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2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53</xdr:row>
          <xdr:rowOff>28575</xdr:rowOff>
        </xdr:from>
        <xdr:to>
          <xdr:col>11</xdr:col>
          <xdr:colOff>190500</xdr:colOff>
          <xdr:row>53</xdr:row>
          <xdr:rowOff>190500</xdr:rowOff>
        </xdr:to>
        <xdr:sp macro="" textlink="">
          <xdr:nvSpPr>
            <xdr:cNvPr id="5231" name="Check Box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2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54</xdr:row>
          <xdr:rowOff>28575</xdr:rowOff>
        </xdr:from>
        <xdr:to>
          <xdr:col>11</xdr:col>
          <xdr:colOff>190500</xdr:colOff>
          <xdr:row>54</xdr:row>
          <xdr:rowOff>190500</xdr:rowOff>
        </xdr:to>
        <xdr:sp macro="" textlink="">
          <xdr:nvSpPr>
            <xdr:cNvPr id="5232" name="Check Box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2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55</xdr:row>
          <xdr:rowOff>28575</xdr:rowOff>
        </xdr:from>
        <xdr:to>
          <xdr:col>11</xdr:col>
          <xdr:colOff>190500</xdr:colOff>
          <xdr:row>55</xdr:row>
          <xdr:rowOff>190500</xdr:rowOff>
        </xdr:to>
        <xdr:sp macro="" textlink="">
          <xdr:nvSpPr>
            <xdr:cNvPr id="5233" name="Check Box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2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56</xdr:row>
          <xdr:rowOff>28575</xdr:rowOff>
        </xdr:from>
        <xdr:to>
          <xdr:col>11</xdr:col>
          <xdr:colOff>190500</xdr:colOff>
          <xdr:row>56</xdr:row>
          <xdr:rowOff>190500</xdr:rowOff>
        </xdr:to>
        <xdr:sp macro="" textlink="">
          <xdr:nvSpPr>
            <xdr:cNvPr id="5234" name="Check Box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2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57</xdr:row>
          <xdr:rowOff>28575</xdr:rowOff>
        </xdr:from>
        <xdr:to>
          <xdr:col>11</xdr:col>
          <xdr:colOff>190500</xdr:colOff>
          <xdr:row>57</xdr:row>
          <xdr:rowOff>190500</xdr:rowOff>
        </xdr:to>
        <xdr:sp macro="" textlink="">
          <xdr:nvSpPr>
            <xdr:cNvPr id="5235" name="Check Box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2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58</xdr:row>
          <xdr:rowOff>28575</xdr:rowOff>
        </xdr:from>
        <xdr:to>
          <xdr:col>11</xdr:col>
          <xdr:colOff>190500</xdr:colOff>
          <xdr:row>58</xdr:row>
          <xdr:rowOff>190500</xdr:rowOff>
        </xdr:to>
        <xdr:sp macro="" textlink="">
          <xdr:nvSpPr>
            <xdr:cNvPr id="5236" name="Check Box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2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59</xdr:row>
          <xdr:rowOff>28575</xdr:rowOff>
        </xdr:from>
        <xdr:to>
          <xdr:col>11</xdr:col>
          <xdr:colOff>190500</xdr:colOff>
          <xdr:row>59</xdr:row>
          <xdr:rowOff>190500</xdr:rowOff>
        </xdr:to>
        <xdr:sp macro="" textlink="">
          <xdr:nvSpPr>
            <xdr:cNvPr id="5237" name="Check Box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2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60</xdr:row>
          <xdr:rowOff>28575</xdr:rowOff>
        </xdr:from>
        <xdr:to>
          <xdr:col>11</xdr:col>
          <xdr:colOff>190500</xdr:colOff>
          <xdr:row>60</xdr:row>
          <xdr:rowOff>190500</xdr:rowOff>
        </xdr:to>
        <xdr:sp macro="" textlink="">
          <xdr:nvSpPr>
            <xdr:cNvPr id="5238" name="Check Box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2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61</xdr:row>
          <xdr:rowOff>28575</xdr:rowOff>
        </xdr:from>
        <xdr:to>
          <xdr:col>11</xdr:col>
          <xdr:colOff>190500</xdr:colOff>
          <xdr:row>61</xdr:row>
          <xdr:rowOff>190500</xdr:rowOff>
        </xdr:to>
        <xdr:sp macro="" textlink="">
          <xdr:nvSpPr>
            <xdr:cNvPr id="5239" name="Check Box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2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62</xdr:row>
          <xdr:rowOff>28575</xdr:rowOff>
        </xdr:from>
        <xdr:to>
          <xdr:col>11</xdr:col>
          <xdr:colOff>190500</xdr:colOff>
          <xdr:row>62</xdr:row>
          <xdr:rowOff>190500</xdr:rowOff>
        </xdr:to>
        <xdr:sp macro="" textlink="">
          <xdr:nvSpPr>
            <xdr:cNvPr id="5240" name="Check Box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2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46</xdr:row>
          <xdr:rowOff>28575</xdr:rowOff>
        </xdr:from>
        <xdr:to>
          <xdr:col>12</xdr:col>
          <xdr:colOff>219075</xdr:colOff>
          <xdr:row>46</xdr:row>
          <xdr:rowOff>180975</xdr:rowOff>
        </xdr:to>
        <xdr:sp macro="" textlink="">
          <xdr:nvSpPr>
            <xdr:cNvPr id="5241" name="Check Box 121" hidden="1">
              <a:extLst>
                <a:ext uri="{63B3BB69-23CF-44E3-9099-C40C66FF867C}">
                  <a14:compatExt spid="_x0000_s5241"/>
                </a:ext>
                <a:ext uri="{FF2B5EF4-FFF2-40B4-BE49-F238E27FC236}">
                  <a16:creationId xmlns:a16="http://schemas.microsoft.com/office/drawing/2014/main" id="{00000000-0008-0000-0200-00007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47</xdr:row>
          <xdr:rowOff>28575</xdr:rowOff>
        </xdr:from>
        <xdr:to>
          <xdr:col>12</xdr:col>
          <xdr:colOff>219075</xdr:colOff>
          <xdr:row>47</xdr:row>
          <xdr:rowOff>190500</xdr:rowOff>
        </xdr:to>
        <xdr:sp macro="" textlink="">
          <xdr:nvSpPr>
            <xdr:cNvPr id="5242" name="Check Box 122" hidden="1">
              <a:extLst>
                <a:ext uri="{63B3BB69-23CF-44E3-9099-C40C66FF867C}">
                  <a14:compatExt spid="_x0000_s5242"/>
                </a:ext>
                <a:ext uri="{FF2B5EF4-FFF2-40B4-BE49-F238E27FC236}">
                  <a16:creationId xmlns:a16="http://schemas.microsoft.com/office/drawing/2014/main" id="{00000000-0008-0000-0200-00007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48</xdr:row>
          <xdr:rowOff>28575</xdr:rowOff>
        </xdr:from>
        <xdr:to>
          <xdr:col>12</xdr:col>
          <xdr:colOff>219075</xdr:colOff>
          <xdr:row>48</xdr:row>
          <xdr:rowOff>190500</xdr:rowOff>
        </xdr:to>
        <xdr:sp macro="" textlink="">
          <xdr:nvSpPr>
            <xdr:cNvPr id="5243" name="Check Box 123" hidden="1">
              <a:extLst>
                <a:ext uri="{63B3BB69-23CF-44E3-9099-C40C66FF867C}">
                  <a14:compatExt spid="_x0000_s5243"/>
                </a:ext>
                <a:ext uri="{FF2B5EF4-FFF2-40B4-BE49-F238E27FC236}">
                  <a16:creationId xmlns:a16="http://schemas.microsoft.com/office/drawing/2014/main" id="{00000000-0008-0000-0200-00007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49</xdr:row>
          <xdr:rowOff>28575</xdr:rowOff>
        </xdr:from>
        <xdr:to>
          <xdr:col>12</xdr:col>
          <xdr:colOff>219075</xdr:colOff>
          <xdr:row>49</xdr:row>
          <xdr:rowOff>190500</xdr:rowOff>
        </xdr:to>
        <xdr:sp macro="" textlink="">
          <xdr:nvSpPr>
            <xdr:cNvPr id="5244" name="Check Box 124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00000000-0008-0000-0200-00007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50</xdr:row>
          <xdr:rowOff>28575</xdr:rowOff>
        </xdr:from>
        <xdr:to>
          <xdr:col>12</xdr:col>
          <xdr:colOff>219075</xdr:colOff>
          <xdr:row>50</xdr:row>
          <xdr:rowOff>190500</xdr:rowOff>
        </xdr:to>
        <xdr:sp macro="" textlink="">
          <xdr:nvSpPr>
            <xdr:cNvPr id="5245" name="Check Box 125" hidden="1">
              <a:extLst>
                <a:ext uri="{63B3BB69-23CF-44E3-9099-C40C66FF867C}">
                  <a14:compatExt spid="_x0000_s5245"/>
                </a:ext>
                <a:ext uri="{FF2B5EF4-FFF2-40B4-BE49-F238E27FC236}">
                  <a16:creationId xmlns:a16="http://schemas.microsoft.com/office/drawing/2014/main" id="{00000000-0008-0000-0200-00007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51</xdr:row>
          <xdr:rowOff>28575</xdr:rowOff>
        </xdr:from>
        <xdr:to>
          <xdr:col>12</xdr:col>
          <xdr:colOff>219075</xdr:colOff>
          <xdr:row>51</xdr:row>
          <xdr:rowOff>190500</xdr:rowOff>
        </xdr:to>
        <xdr:sp macro="" textlink="">
          <xdr:nvSpPr>
            <xdr:cNvPr id="5246" name="Check Box 126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00000000-0008-0000-0200-00007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52</xdr:row>
          <xdr:rowOff>28575</xdr:rowOff>
        </xdr:from>
        <xdr:to>
          <xdr:col>12</xdr:col>
          <xdr:colOff>219075</xdr:colOff>
          <xdr:row>52</xdr:row>
          <xdr:rowOff>190500</xdr:rowOff>
        </xdr:to>
        <xdr:sp macro="" textlink="">
          <xdr:nvSpPr>
            <xdr:cNvPr id="5247" name="Check Box 127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00000000-0008-0000-0200-00007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53</xdr:row>
          <xdr:rowOff>28575</xdr:rowOff>
        </xdr:from>
        <xdr:to>
          <xdr:col>12</xdr:col>
          <xdr:colOff>219075</xdr:colOff>
          <xdr:row>53</xdr:row>
          <xdr:rowOff>190500</xdr:rowOff>
        </xdr:to>
        <xdr:sp macro="" textlink="">
          <xdr:nvSpPr>
            <xdr:cNvPr id="5248" name="Check Box 128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2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54</xdr:row>
          <xdr:rowOff>28575</xdr:rowOff>
        </xdr:from>
        <xdr:to>
          <xdr:col>12</xdr:col>
          <xdr:colOff>219075</xdr:colOff>
          <xdr:row>54</xdr:row>
          <xdr:rowOff>190500</xdr:rowOff>
        </xdr:to>
        <xdr:sp macro="" textlink="">
          <xdr:nvSpPr>
            <xdr:cNvPr id="5249" name="Check Box 129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2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55</xdr:row>
          <xdr:rowOff>28575</xdr:rowOff>
        </xdr:from>
        <xdr:to>
          <xdr:col>12</xdr:col>
          <xdr:colOff>219075</xdr:colOff>
          <xdr:row>55</xdr:row>
          <xdr:rowOff>190500</xdr:rowOff>
        </xdr:to>
        <xdr:sp macro="" textlink="">
          <xdr:nvSpPr>
            <xdr:cNvPr id="5250" name="Check Box 130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2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56</xdr:row>
          <xdr:rowOff>28575</xdr:rowOff>
        </xdr:from>
        <xdr:to>
          <xdr:col>12</xdr:col>
          <xdr:colOff>219075</xdr:colOff>
          <xdr:row>56</xdr:row>
          <xdr:rowOff>190500</xdr:rowOff>
        </xdr:to>
        <xdr:sp macro="" textlink="">
          <xdr:nvSpPr>
            <xdr:cNvPr id="5251" name="Check Box 131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2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57</xdr:row>
          <xdr:rowOff>28575</xdr:rowOff>
        </xdr:from>
        <xdr:to>
          <xdr:col>12</xdr:col>
          <xdr:colOff>219075</xdr:colOff>
          <xdr:row>57</xdr:row>
          <xdr:rowOff>190500</xdr:rowOff>
        </xdr:to>
        <xdr:sp macro="" textlink="">
          <xdr:nvSpPr>
            <xdr:cNvPr id="5252" name="Check Box 132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00000000-0008-0000-0200-00008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58</xdr:row>
          <xdr:rowOff>28575</xdr:rowOff>
        </xdr:from>
        <xdr:to>
          <xdr:col>12</xdr:col>
          <xdr:colOff>219075</xdr:colOff>
          <xdr:row>58</xdr:row>
          <xdr:rowOff>190500</xdr:rowOff>
        </xdr:to>
        <xdr:sp macro="" textlink="">
          <xdr:nvSpPr>
            <xdr:cNvPr id="5253" name="Check Box 133" hidden="1">
              <a:extLst>
                <a:ext uri="{63B3BB69-23CF-44E3-9099-C40C66FF867C}">
                  <a14:compatExt spid="_x0000_s5253"/>
                </a:ext>
                <a:ext uri="{FF2B5EF4-FFF2-40B4-BE49-F238E27FC236}">
                  <a16:creationId xmlns:a16="http://schemas.microsoft.com/office/drawing/2014/main" id="{00000000-0008-0000-0200-00008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59</xdr:row>
          <xdr:rowOff>28575</xdr:rowOff>
        </xdr:from>
        <xdr:to>
          <xdr:col>12</xdr:col>
          <xdr:colOff>219075</xdr:colOff>
          <xdr:row>59</xdr:row>
          <xdr:rowOff>190500</xdr:rowOff>
        </xdr:to>
        <xdr:sp macro="" textlink="">
          <xdr:nvSpPr>
            <xdr:cNvPr id="5254" name="Check Box 134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00000000-0008-0000-0200-00008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60</xdr:row>
          <xdr:rowOff>28575</xdr:rowOff>
        </xdr:from>
        <xdr:to>
          <xdr:col>12</xdr:col>
          <xdr:colOff>219075</xdr:colOff>
          <xdr:row>60</xdr:row>
          <xdr:rowOff>190500</xdr:rowOff>
        </xdr:to>
        <xdr:sp macro="" textlink="">
          <xdr:nvSpPr>
            <xdr:cNvPr id="5255" name="Check Box 135" hidden="1">
              <a:extLst>
                <a:ext uri="{63B3BB69-23CF-44E3-9099-C40C66FF867C}">
                  <a14:compatExt spid="_x0000_s5255"/>
                </a:ext>
                <a:ext uri="{FF2B5EF4-FFF2-40B4-BE49-F238E27FC236}">
                  <a16:creationId xmlns:a16="http://schemas.microsoft.com/office/drawing/2014/main" id="{00000000-0008-0000-0200-00008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61</xdr:row>
          <xdr:rowOff>28575</xdr:rowOff>
        </xdr:from>
        <xdr:to>
          <xdr:col>12</xdr:col>
          <xdr:colOff>219075</xdr:colOff>
          <xdr:row>61</xdr:row>
          <xdr:rowOff>190500</xdr:rowOff>
        </xdr:to>
        <xdr:sp macro="" textlink="">
          <xdr:nvSpPr>
            <xdr:cNvPr id="5256" name="Check Box 136" hidden="1">
              <a:extLst>
                <a:ext uri="{63B3BB69-23CF-44E3-9099-C40C66FF867C}">
                  <a14:compatExt spid="_x0000_s5256"/>
                </a:ext>
                <a:ext uri="{FF2B5EF4-FFF2-40B4-BE49-F238E27FC236}">
                  <a16:creationId xmlns:a16="http://schemas.microsoft.com/office/drawing/2014/main" id="{00000000-0008-0000-0200-00008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62</xdr:row>
          <xdr:rowOff>28575</xdr:rowOff>
        </xdr:from>
        <xdr:to>
          <xdr:col>12</xdr:col>
          <xdr:colOff>219075</xdr:colOff>
          <xdr:row>62</xdr:row>
          <xdr:rowOff>190500</xdr:rowOff>
        </xdr:to>
        <xdr:sp macro="" textlink="">
          <xdr:nvSpPr>
            <xdr:cNvPr id="5257" name="Check Box 137" hidden="1">
              <a:extLst>
                <a:ext uri="{63B3BB69-23CF-44E3-9099-C40C66FF867C}">
                  <a14:compatExt spid="_x0000_s5257"/>
                </a:ext>
                <a:ext uri="{FF2B5EF4-FFF2-40B4-BE49-F238E27FC236}">
                  <a16:creationId xmlns:a16="http://schemas.microsoft.com/office/drawing/2014/main" id="{00000000-0008-0000-0200-00008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46</xdr:row>
          <xdr:rowOff>28575</xdr:rowOff>
        </xdr:from>
        <xdr:to>
          <xdr:col>8</xdr:col>
          <xdr:colOff>219075</xdr:colOff>
          <xdr:row>46</xdr:row>
          <xdr:rowOff>219075</xdr:rowOff>
        </xdr:to>
        <xdr:sp macro="" textlink="">
          <xdr:nvSpPr>
            <xdr:cNvPr id="5258" name="Check Box 138" hidden="1">
              <a:extLst>
                <a:ext uri="{63B3BB69-23CF-44E3-9099-C40C66FF867C}">
                  <a14:compatExt spid="_x0000_s5258"/>
                </a:ext>
                <a:ext uri="{FF2B5EF4-FFF2-40B4-BE49-F238E27FC236}">
                  <a16:creationId xmlns:a16="http://schemas.microsoft.com/office/drawing/2014/main" id="{00000000-0008-0000-0200-00008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47</xdr:row>
          <xdr:rowOff>28575</xdr:rowOff>
        </xdr:from>
        <xdr:to>
          <xdr:col>8</xdr:col>
          <xdr:colOff>219075</xdr:colOff>
          <xdr:row>47</xdr:row>
          <xdr:rowOff>190500</xdr:rowOff>
        </xdr:to>
        <xdr:sp macro="" textlink="">
          <xdr:nvSpPr>
            <xdr:cNvPr id="5259" name="Check Box 139" hidden="1">
              <a:extLst>
                <a:ext uri="{63B3BB69-23CF-44E3-9099-C40C66FF867C}">
                  <a14:compatExt spid="_x0000_s5259"/>
                </a:ext>
                <a:ext uri="{FF2B5EF4-FFF2-40B4-BE49-F238E27FC236}">
                  <a16:creationId xmlns:a16="http://schemas.microsoft.com/office/drawing/2014/main" id="{00000000-0008-0000-0200-00008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48</xdr:row>
          <xdr:rowOff>28575</xdr:rowOff>
        </xdr:from>
        <xdr:to>
          <xdr:col>8</xdr:col>
          <xdr:colOff>219075</xdr:colOff>
          <xdr:row>48</xdr:row>
          <xdr:rowOff>190500</xdr:rowOff>
        </xdr:to>
        <xdr:sp macro="" textlink="">
          <xdr:nvSpPr>
            <xdr:cNvPr id="5260" name="Check Box 140" hidden="1">
              <a:extLst>
                <a:ext uri="{63B3BB69-23CF-44E3-9099-C40C66FF867C}">
                  <a14:compatExt spid="_x0000_s5260"/>
                </a:ext>
                <a:ext uri="{FF2B5EF4-FFF2-40B4-BE49-F238E27FC236}">
                  <a16:creationId xmlns:a16="http://schemas.microsoft.com/office/drawing/2014/main" id="{00000000-0008-0000-0200-00008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49</xdr:row>
          <xdr:rowOff>28575</xdr:rowOff>
        </xdr:from>
        <xdr:to>
          <xdr:col>8</xdr:col>
          <xdr:colOff>219075</xdr:colOff>
          <xdr:row>49</xdr:row>
          <xdr:rowOff>190500</xdr:rowOff>
        </xdr:to>
        <xdr:sp macro="" textlink="">
          <xdr:nvSpPr>
            <xdr:cNvPr id="5261" name="Check Box 141" hidden="1">
              <a:extLst>
                <a:ext uri="{63B3BB69-23CF-44E3-9099-C40C66FF867C}">
                  <a14:compatExt spid="_x0000_s5261"/>
                </a:ext>
                <a:ext uri="{FF2B5EF4-FFF2-40B4-BE49-F238E27FC236}">
                  <a16:creationId xmlns:a16="http://schemas.microsoft.com/office/drawing/2014/main" id="{00000000-0008-0000-0200-00008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50</xdr:row>
          <xdr:rowOff>28575</xdr:rowOff>
        </xdr:from>
        <xdr:to>
          <xdr:col>8</xdr:col>
          <xdr:colOff>219075</xdr:colOff>
          <xdr:row>50</xdr:row>
          <xdr:rowOff>190500</xdr:rowOff>
        </xdr:to>
        <xdr:sp macro="" textlink="">
          <xdr:nvSpPr>
            <xdr:cNvPr id="5262" name="Check Box 142" hidden="1">
              <a:extLst>
                <a:ext uri="{63B3BB69-23CF-44E3-9099-C40C66FF867C}">
                  <a14:compatExt spid="_x0000_s5262"/>
                </a:ext>
                <a:ext uri="{FF2B5EF4-FFF2-40B4-BE49-F238E27FC236}">
                  <a16:creationId xmlns:a16="http://schemas.microsoft.com/office/drawing/2014/main" id="{00000000-0008-0000-0200-00008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51</xdr:row>
          <xdr:rowOff>28575</xdr:rowOff>
        </xdr:from>
        <xdr:to>
          <xdr:col>8</xdr:col>
          <xdr:colOff>219075</xdr:colOff>
          <xdr:row>51</xdr:row>
          <xdr:rowOff>190500</xdr:rowOff>
        </xdr:to>
        <xdr:sp macro="" textlink="">
          <xdr:nvSpPr>
            <xdr:cNvPr id="5263" name="Check Box 143" hidden="1">
              <a:extLst>
                <a:ext uri="{63B3BB69-23CF-44E3-9099-C40C66FF867C}">
                  <a14:compatExt spid="_x0000_s5263"/>
                </a:ext>
                <a:ext uri="{FF2B5EF4-FFF2-40B4-BE49-F238E27FC236}">
                  <a16:creationId xmlns:a16="http://schemas.microsoft.com/office/drawing/2014/main" id="{00000000-0008-0000-0200-00008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52</xdr:row>
          <xdr:rowOff>28575</xdr:rowOff>
        </xdr:from>
        <xdr:to>
          <xdr:col>8</xdr:col>
          <xdr:colOff>219075</xdr:colOff>
          <xdr:row>52</xdr:row>
          <xdr:rowOff>190500</xdr:rowOff>
        </xdr:to>
        <xdr:sp macro="" textlink="">
          <xdr:nvSpPr>
            <xdr:cNvPr id="5264" name="Check Box 144" hidden="1">
              <a:extLst>
                <a:ext uri="{63B3BB69-23CF-44E3-9099-C40C66FF867C}">
                  <a14:compatExt spid="_x0000_s5264"/>
                </a:ext>
                <a:ext uri="{FF2B5EF4-FFF2-40B4-BE49-F238E27FC236}">
                  <a16:creationId xmlns:a16="http://schemas.microsoft.com/office/drawing/2014/main" id="{00000000-0008-0000-0200-00009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53</xdr:row>
          <xdr:rowOff>28575</xdr:rowOff>
        </xdr:from>
        <xdr:to>
          <xdr:col>8</xdr:col>
          <xdr:colOff>219075</xdr:colOff>
          <xdr:row>53</xdr:row>
          <xdr:rowOff>190500</xdr:rowOff>
        </xdr:to>
        <xdr:sp macro="" textlink="">
          <xdr:nvSpPr>
            <xdr:cNvPr id="5265" name="Check Box 145" hidden="1">
              <a:extLst>
                <a:ext uri="{63B3BB69-23CF-44E3-9099-C40C66FF867C}">
                  <a14:compatExt spid="_x0000_s5265"/>
                </a:ext>
                <a:ext uri="{FF2B5EF4-FFF2-40B4-BE49-F238E27FC236}">
                  <a16:creationId xmlns:a16="http://schemas.microsoft.com/office/drawing/2014/main" id="{00000000-0008-0000-0200-00009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54</xdr:row>
          <xdr:rowOff>28575</xdr:rowOff>
        </xdr:from>
        <xdr:to>
          <xdr:col>8</xdr:col>
          <xdr:colOff>219075</xdr:colOff>
          <xdr:row>54</xdr:row>
          <xdr:rowOff>180975</xdr:rowOff>
        </xdr:to>
        <xdr:sp macro="" textlink="">
          <xdr:nvSpPr>
            <xdr:cNvPr id="5266" name="Check Box 146" hidden="1">
              <a:extLst>
                <a:ext uri="{63B3BB69-23CF-44E3-9099-C40C66FF867C}">
                  <a14:compatExt spid="_x0000_s5266"/>
                </a:ext>
                <a:ext uri="{FF2B5EF4-FFF2-40B4-BE49-F238E27FC236}">
                  <a16:creationId xmlns:a16="http://schemas.microsoft.com/office/drawing/2014/main" id="{00000000-0008-0000-0200-00009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55</xdr:row>
          <xdr:rowOff>19050</xdr:rowOff>
        </xdr:from>
        <xdr:to>
          <xdr:col>8</xdr:col>
          <xdr:colOff>219075</xdr:colOff>
          <xdr:row>55</xdr:row>
          <xdr:rowOff>180975</xdr:rowOff>
        </xdr:to>
        <xdr:sp macro="" textlink="">
          <xdr:nvSpPr>
            <xdr:cNvPr id="5267" name="Check Box 147" hidden="1">
              <a:extLst>
                <a:ext uri="{63B3BB69-23CF-44E3-9099-C40C66FF867C}">
                  <a14:compatExt spid="_x0000_s5267"/>
                </a:ext>
                <a:ext uri="{FF2B5EF4-FFF2-40B4-BE49-F238E27FC236}">
                  <a16:creationId xmlns:a16="http://schemas.microsoft.com/office/drawing/2014/main" id="{00000000-0008-0000-0200-00009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56</xdr:row>
          <xdr:rowOff>19050</xdr:rowOff>
        </xdr:from>
        <xdr:to>
          <xdr:col>8</xdr:col>
          <xdr:colOff>219075</xdr:colOff>
          <xdr:row>56</xdr:row>
          <xdr:rowOff>180975</xdr:rowOff>
        </xdr:to>
        <xdr:sp macro="" textlink="">
          <xdr:nvSpPr>
            <xdr:cNvPr id="5268" name="Check Box 148" hidden="1">
              <a:extLst>
                <a:ext uri="{63B3BB69-23CF-44E3-9099-C40C66FF867C}">
                  <a14:compatExt spid="_x0000_s5268"/>
                </a:ext>
                <a:ext uri="{FF2B5EF4-FFF2-40B4-BE49-F238E27FC236}">
                  <a16:creationId xmlns:a16="http://schemas.microsoft.com/office/drawing/2014/main" id="{00000000-0008-0000-0200-00009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57</xdr:row>
          <xdr:rowOff>19050</xdr:rowOff>
        </xdr:from>
        <xdr:to>
          <xdr:col>8</xdr:col>
          <xdr:colOff>219075</xdr:colOff>
          <xdr:row>57</xdr:row>
          <xdr:rowOff>180975</xdr:rowOff>
        </xdr:to>
        <xdr:sp macro="" textlink="">
          <xdr:nvSpPr>
            <xdr:cNvPr id="5269" name="Check Box 149" hidden="1">
              <a:extLst>
                <a:ext uri="{63B3BB69-23CF-44E3-9099-C40C66FF867C}">
                  <a14:compatExt spid="_x0000_s5269"/>
                </a:ext>
                <a:ext uri="{FF2B5EF4-FFF2-40B4-BE49-F238E27FC236}">
                  <a16:creationId xmlns:a16="http://schemas.microsoft.com/office/drawing/2014/main" id="{00000000-0008-0000-0200-00009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58</xdr:row>
          <xdr:rowOff>19050</xdr:rowOff>
        </xdr:from>
        <xdr:to>
          <xdr:col>8</xdr:col>
          <xdr:colOff>219075</xdr:colOff>
          <xdr:row>58</xdr:row>
          <xdr:rowOff>180975</xdr:rowOff>
        </xdr:to>
        <xdr:sp macro="" textlink="">
          <xdr:nvSpPr>
            <xdr:cNvPr id="5270" name="Check Box 150" hidden="1">
              <a:extLst>
                <a:ext uri="{63B3BB69-23CF-44E3-9099-C40C66FF867C}">
                  <a14:compatExt spid="_x0000_s5270"/>
                </a:ext>
                <a:ext uri="{FF2B5EF4-FFF2-40B4-BE49-F238E27FC236}">
                  <a16:creationId xmlns:a16="http://schemas.microsoft.com/office/drawing/2014/main" id="{00000000-0008-0000-0200-00009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59</xdr:row>
          <xdr:rowOff>19050</xdr:rowOff>
        </xdr:from>
        <xdr:to>
          <xdr:col>8</xdr:col>
          <xdr:colOff>219075</xdr:colOff>
          <xdr:row>59</xdr:row>
          <xdr:rowOff>180975</xdr:rowOff>
        </xdr:to>
        <xdr:sp macro="" textlink="">
          <xdr:nvSpPr>
            <xdr:cNvPr id="5271" name="Check Box 151" hidden="1">
              <a:extLst>
                <a:ext uri="{63B3BB69-23CF-44E3-9099-C40C66FF867C}">
                  <a14:compatExt spid="_x0000_s5271"/>
                </a:ext>
                <a:ext uri="{FF2B5EF4-FFF2-40B4-BE49-F238E27FC236}">
                  <a16:creationId xmlns:a16="http://schemas.microsoft.com/office/drawing/2014/main" id="{00000000-0008-0000-0200-00009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209550</xdr:colOff>
          <xdr:row>60</xdr:row>
          <xdr:rowOff>19050</xdr:rowOff>
        </xdr:from>
        <xdr:to>
          <xdr:col>7</xdr:col>
          <xdr:colOff>219075</xdr:colOff>
          <xdr:row>60</xdr:row>
          <xdr:rowOff>180975</xdr:rowOff>
        </xdr:to>
        <xdr:sp macro="" textlink="">
          <xdr:nvSpPr>
            <xdr:cNvPr id="5272" name="Check Box 152" hidden="1">
              <a:extLst>
                <a:ext uri="{63B3BB69-23CF-44E3-9099-C40C66FF867C}">
                  <a14:compatExt spid="_x0000_s5272"/>
                </a:ext>
                <a:ext uri="{FF2B5EF4-FFF2-40B4-BE49-F238E27FC236}">
                  <a16:creationId xmlns:a16="http://schemas.microsoft.com/office/drawing/2014/main" id="{00000000-0008-0000-0200-00009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209550</xdr:colOff>
          <xdr:row>61</xdr:row>
          <xdr:rowOff>19050</xdr:rowOff>
        </xdr:from>
        <xdr:to>
          <xdr:col>7</xdr:col>
          <xdr:colOff>219075</xdr:colOff>
          <xdr:row>61</xdr:row>
          <xdr:rowOff>180975</xdr:rowOff>
        </xdr:to>
        <xdr:sp macro="" textlink="">
          <xdr:nvSpPr>
            <xdr:cNvPr id="5273" name="Check Box 153" hidden="1">
              <a:extLst>
                <a:ext uri="{63B3BB69-23CF-44E3-9099-C40C66FF867C}">
                  <a14:compatExt spid="_x0000_s5273"/>
                </a:ext>
                <a:ext uri="{FF2B5EF4-FFF2-40B4-BE49-F238E27FC236}">
                  <a16:creationId xmlns:a16="http://schemas.microsoft.com/office/drawing/2014/main" id="{00000000-0008-0000-0200-00009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209550</xdr:colOff>
          <xdr:row>62</xdr:row>
          <xdr:rowOff>19050</xdr:rowOff>
        </xdr:from>
        <xdr:to>
          <xdr:col>7</xdr:col>
          <xdr:colOff>219075</xdr:colOff>
          <xdr:row>62</xdr:row>
          <xdr:rowOff>180975</xdr:rowOff>
        </xdr:to>
        <xdr:sp macro="" textlink="">
          <xdr:nvSpPr>
            <xdr:cNvPr id="5274" name="Check Box 154" hidden="1">
              <a:extLst>
                <a:ext uri="{63B3BB69-23CF-44E3-9099-C40C66FF867C}">
                  <a14:compatExt spid="_x0000_s5274"/>
                </a:ext>
                <a:ext uri="{FF2B5EF4-FFF2-40B4-BE49-F238E27FC236}">
                  <a16:creationId xmlns:a16="http://schemas.microsoft.com/office/drawing/2014/main" id="{00000000-0008-0000-0200-00009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46</xdr:row>
          <xdr:rowOff>28575</xdr:rowOff>
        </xdr:from>
        <xdr:to>
          <xdr:col>9</xdr:col>
          <xdr:colOff>9525</xdr:colOff>
          <xdr:row>46</xdr:row>
          <xdr:rowOff>219075</xdr:rowOff>
        </xdr:to>
        <xdr:sp macro="" textlink="">
          <xdr:nvSpPr>
            <xdr:cNvPr id="5275" name="Check Box 155" hidden="1">
              <a:extLst>
                <a:ext uri="{63B3BB69-23CF-44E3-9099-C40C66FF867C}">
                  <a14:compatExt spid="_x0000_s5275"/>
                </a:ext>
                <a:ext uri="{FF2B5EF4-FFF2-40B4-BE49-F238E27FC236}">
                  <a16:creationId xmlns:a16="http://schemas.microsoft.com/office/drawing/2014/main" id="{00000000-0008-0000-0200-00009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47</xdr:row>
          <xdr:rowOff>38100</xdr:rowOff>
        </xdr:from>
        <xdr:to>
          <xdr:col>9</xdr:col>
          <xdr:colOff>9525</xdr:colOff>
          <xdr:row>47</xdr:row>
          <xdr:rowOff>200025</xdr:rowOff>
        </xdr:to>
        <xdr:sp macro="" textlink="">
          <xdr:nvSpPr>
            <xdr:cNvPr id="5276" name="Check Box 156" hidden="1">
              <a:extLst>
                <a:ext uri="{63B3BB69-23CF-44E3-9099-C40C66FF867C}">
                  <a14:compatExt spid="_x0000_s5276"/>
                </a:ext>
                <a:ext uri="{FF2B5EF4-FFF2-40B4-BE49-F238E27FC236}">
                  <a16:creationId xmlns:a16="http://schemas.microsoft.com/office/drawing/2014/main" id="{00000000-0008-0000-0200-00009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48</xdr:row>
          <xdr:rowOff>38100</xdr:rowOff>
        </xdr:from>
        <xdr:to>
          <xdr:col>9</xdr:col>
          <xdr:colOff>9525</xdr:colOff>
          <xdr:row>48</xdr:row>
          <xdr:rowOff>200025</xdr:rowOff>
        </xdr:to>
        <xdr:sp macro="" textlink="">
          <xdr:nvSpPr>
            <xdr:cNvPr id="5277" name="Check Box 157" hidden="1">
              <a:extLst>
                <a:ext uri="{63B3BB69-23CF-44E3-9099-C40C66FF867C}">
                  <a14:compatExt spid="_x0000_s5277"/>
                </a:ext>
                <a:ext uri="{FF2B5EF4-FFF2-40B4-BE49-F238E27FC236}">
                  <a16:creationId xmlns:a16="http://schemas.microsoft.com/office/drawing/2014/main" id="{00000000-0008-0000-0200-00009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49</xdr:row>
          <xdr:rowOff>38100</xdr:rowOff>
        </xdr:from>
        <xdr:to>
          <xdr:col>9</xdr:col>
          <xdr:colOff>9525</xdr:colOff>
          <xdr:row>49</xdr:row>
          <xdr:rowOff>200025</xdr:rowOff>
        </xdr:to>
        <xdr:sp macro="" textlink="">
          <xdr:nvSpPr>
            <xdr:cNvPr id="5278" name="Check Box 158" hidden="1">
              <a:extLst>
                <a:ext uri="{63B3BB69-23CF-44E3-9099-C40C66FF867C}">
                  <a14:compatExt spid="_x0000_s5278"/>
                </a:ext>
                <a:ext uri="{FF2B5EF4-FFF2-40B4-BE49-F238E27FC236}">
                  <a16:creationId xmlns:a16="http://schemas.microsoft.com/office/drawing/2014/main" id="{00000000-0008-0000-0200-00009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50</xdr:row>
          <xdr:rowOff>38100</xdr:rowOff>
        </xdr:from>
        <xdr:to>
          <xdr:col>9</xdr:col>
          <xdr:colOff>9525</xdr:colOff>
          <xdr:row>50</xdr:row>
          <xdr:rowOff>200025</xdr:rowOff>
        </xdr:to>
        <xdr:sp macro="" textlink="">
          <xdr:nvSpPr>
            <xdr:cNvPr id="5279" name="Check Box 159" hidden="1">
              <a:extLst>
                <a:ext uri="{63B3BB69-23CF-44E3-9099-C40C66FF867C}">
                  <a14:compatExt spid="_x0000_s5279"/>
                </a:ext>
                <a:ext uri="{FF2B5EF4-FFF2-40B4-BE49-F238E27FC236}">
                  <a16:creationId xmlns:a16="http://schemas.microsoft.com/office/drawing/2014/main" id="{00000000-0008-0000-0200-00009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51</xdr:row>
          <xdr:rowOff>38100</xdr:rowOff>
        </xdr:from>
        <xdr:to>
          <xdr:col>9</xdr:col>
          <xdr:colOff>9525</xdr:colOff>
          <xdr:row>51</xdr:row>
          <xdr:rowOff>200025</xdr:rowOff>
        </xdr:to>
        <xdr:sp macro="" textlink="">
          <xdr:nvSpPr>
            <xdr:cNvPr id="5280" name="Check Box 160" hidden="1">
              <a:extLst>
                <a:ext uri="{63B3BB69-23CF-44E3-9099-C40C66FF867C}">
                  <a14:compatExt spid="_x0000_s5280"/>
                </a:ext>
                <a:ext uri="{FF2B5EF4-FFF2-40B4-BE49-F238E27FC236}">
                  <a16:creationId xmlns:a16="http://schemas.microsoft.com/office/drawing/2014/main" id="{00000000-0008-0000-0200-0000A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52</xdr:row>
          <xdr:rowOff>38100</xdr:rowOff>
        </xdr:from>
        <xdr:to>
          <xdr:col>9</xdr:col>
          <xdr:colOff>9525</xdr:colOff>
          <xdr:row>52</xdr:row>
          <xdr:rowOff>200025</xdr:rowOff>
        </xdr:to>
        <xdr:sp macro="" textlink="">
          <xdr:nvSpPr>
            <xdr:cNvPr id="5281" name="Check Box 161" hidden="1">
              <a:extLst>
                <a:ext uri="{63B3BB69-23CF-44E3-9099-C40C66FF867C}">
                  <a14:compatExt spid="_x0000_s5281"/>
                </a:ext>
                <a:ext uri="{FF2B5EF4-FFF2-40B4-BE49-F238E27FC236}">
                  <a16:creationId xmlns:a16="http://schemas.microsoft.com/office/drawing/2014/main" id="{00000000-0008-0000-0200-0000A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53</xdr:row>
          <xdr:rowOff>38100</xdr:rowOff>
        </xdr:from>
        <xdr:to>
          <xdr:col>9</xdr:col>
          <xdr:colOff>9525</xdr:colOff>
          <xdr:row>53</xdr:row>
          <xdr:rowOff>200025</xdr:rowOff>
        </xdr:to>
        <xdr:sp macro="" textlink="">
          <xdr:nvSpPr>
            <xdr:cNvPr id="5282" name="Check Box 162" hidden="1">
              <a:extLst>
                <a:ext uri="{63B3BB69-23CF-44E3-9099-C40C66FF867C}">
                  <a14:compatExt spid="_x0000_s5282"/>
                </a:ext>
                <a:ext uri="{FF2B5EF4-FFF2-40B4-BE49-F238E27FC236}">
                  <a16:creationId xmlns:a16="http://schemas.microsoft.com/office/drawing/2014/main" id="{00000000-0008-0000-0200-0000A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54</xdr:row>
          <xdr:rowOff>38100</xdr:rowOff>
        </xdr:from>
        <xdr:to>
          <xdr:col>9</xdr:col>
          <xdr:colOff>9525</xdr:colOff>
          <xdr:row>54</xdr:row>
          <xdr:rowOff>190500</xdr:rowOff>
        </xdr:to>
        <xdr:sp macro="" textlink="">
          <xdr:nvSpPr>
            <xdr:cNvPr id="5283" name="Check Box 163" hidden="1">
              <a:extLst>
                <a:ext uri="{63B3BB69-23CF-44E3-9099-C40C66FF867C}">
                  <a14:compatExt spid="_x0000_s5283"/>
                </a:ext>
                <a:ext uri="{FF2B5EF4-FFF2-40B4-BE49-F238E27FC236}">
                  <a16:creationId xmlns:a16="http://schemas.microsoft.com/office/drawing/2014/main" id="{00000000-0008-0000-0200-0000A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55</xdr:row>
          <xdr:rowOff>28575</xdr:rowOff>
        </xdr:from>
        <xdr:to>
          <xdr:col>9</xdr:col>
          <xdr:colOff>9525</xdr:colOff>
          <xdr:row>55</xdr:row>
          <xdr:rowOff>190500</xdr:rowOff>
        </xdr:to>
        <xdr:sp macro="" textlink="">
          <xdr:nvSpPr>
            <xdr:cNvPr id="5284" name="Check Box 164" hidden="1">
              <a:extLst>
                <a:ext uri="{63B3BB69-23CF-44E3-9099-C40C66FF867C}">
                  <a14:compatExt spid="_x0000_s5284"/>
                </a:ext>
                <a:ext uri="{FF2B5EF4-FFF2-40B4-BE49-F238E27FC236}">
                  <a16:creationId xmlns:a16="http://schemas.microsoft.com/office/drawing/2014/main" id="{00000000-0008-0000-0200-0000A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56</xdr:row>
          <xdr:rowOff>28575</xdr:rowOff>
        </xdr:from>
        <xdr:to>
          <xdr:col>9</xdr:col>
          <xdr:colOff>9525</xdr:colOff>
          <xdr:row>56</xdr:row>
          <xdr:rowOff>190500</xdr:rowOff>
        </xdr:to>
        <xdr:sp macro="" textlink="">
          <xdr:nvSpPr>
            <xdr:cNvPr id="5285" name="Check Box 165" hidden="1">
              <a:extLst>
                <a:ext uri="{63B3BB69-23CF-44E3-9099-C40C66FF867C}">
                  <a14:compatExt spid="_x0000_s5285"/>
                </a:ext>
                <a:ext uri="{FF2B5EF4-FFF2-40B4-BE49-F238E27FC236}">
                  <a16:creationId xmlns:a16="http://schemas.microsoft.com/office/drawing/2014/main" id="{00000000-0008-0000-0200-0000A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57</xdr:row>
          <xdr:rowOff>28575</xdr:rowOff>
        </xdr:from>
        <xdr:to>
          <xdr:col>9</xdr:col>
          <xdr:colOff>9525</xdr:colOff>
          <xdr:row>57</xdr:row>
          <xdr:rowOff>190500</xdr:rowOff>
        </xdr:to>
        <xdr:sp macro="" textlink="">
          <xdr:nvSpPr>
            <xdr:cNvPr id="5286" name="Check Box 166" hidden="1">
              <a:extLst>
                <a:ext uri="{63B3BB69-23CF-44E3-9099-C40C66FF867C}">
                  <a14:compatExt spid="_x0000_s5286"/>
                </a:ext>
                <a:ext uri="{FF2B5EF4-FFF2-40B4-BE49-F238E27FC236}">
                  <a16:creationId xmlns:a16="http://schemas.microsoft.com/office/drawing/2014/main" id="{00000000-0008-0000-0200-0000A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58</xdr:row>
          <xdr:rowOff>28575</xdr:rowOff>
        </xdr:from>
        <xdr:to>
          <xdr:col>9</xdr:col>
          <xdr:colOff>9525</xdr:colOff>
          <xdr:row>58</xdr:row>
          <xdr:rowOff>190500</xdr:rowOff>
        </xdr:to>
        <xdr:sp macro="" textlink="">
          <xdr:nvSpPr>
            <xdr:cNvPr id="5287" name="Check Box 167" hidden="1">
              <a:extLst>
                <a:ext uri="{63B3BB69-23CF-44E3-9099-C40C66FF867C}">
                  <a14:compatExt spid="_x0000_s5287"/>
                </a:ext>
                <a:ext uri="{FF2B5EF4-FFF2-40B4-BE49-F238E27FC236}">
                  <a16:creationId xmlns:a16="http://schemas.microsoft.com/office/drawing/2014/main" id="{00000000-0008-0000-0200-0000A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59</xdr:row>
          <xdr:rowOff>28575</xdr:rowOff>
        </xdr:from>
        <xdr:to>
          <xdr:col>9</xdr:col>
          <xdr:colOff>9525</xdr:colOff>
          <xdr:row>59</xdr:row>
          <xdr:rowOff>190500</xdr:rowOff>
        </xdr:to>
        <xdr:sp macro="" textlink="">
          <xdr:nvSpPr>
            <xdr:cNvPr id="5288" name="Check Box 168" hidden="1">
              <a:extLst>
                <a:ext uri="{63B3BB69-23CF-44E3-9099-C40C66FF867C}">
                  <a14:compatExt spid="_x0000_s5288"/>
                </a:ext>
                <a:ext uri="{FF2B5EF4-FFF2-40B4-BE49-F238E27FC236}">
                  <a16:creationId xmlns:a16="http://schemas.microsoft.com/office/drawing/2014/main" id="{00000000-0008-0000-0200-0000A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60</xdr:row>
          <xdr:rowOff>28575</xdr:rowOff>
        </xdr:from>
        <xdr:to>
          <xdr:col>9</xdr:col>
          <xdr:colOff>9525</xdr:colOff>
          <xdr:row>60</xdr:row>
          <xdr:rowOff>190500</xdr:rowOff>
        </xdr:to>
        <xdr:sp macro="" textlink="">
          <xdr:nvSpPr>
            <xdr:cNvPr id="5289" name="Check Box 169" hidden="1">
              <a:extLst>
                <a:ext uri="{63B3BB69-23CF-44E3-9099-C40C66FF867C}">
                  <a14:compatExt spid="_x0000_s5289"/>
                </a:ext>
                <a:ext uri="{FF2B5EF4-FFF2-40B4-BE49-F238E27FC236}">
                  <a16:creationId xmlns:a16="http://schemas.microsoft.com/office/drawing/2014/main" id="{00000000-0008-0000-0200-0000A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61</xdr:row>
          <xdr:rowOff>28575</xdr:rowOff>
        </xdr:from>
        <xdr:to>
          <xdr:col>9</xdr:col>
          <xdr:colOff>9525</xdr:colOff>
          <xdr:row>61</xdr:row>
          <xdr:rowOff>190500</xdr:rowOff>
        </xdr:to>
        <xdr:sp macro="" textlink="">
          <xdr:nvSpPr>
            <xdr:cNvPr id="5290" name="Check Box 170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00000000-0008-0000-0200-0000A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62</xdr:row>
          <xdr:rowOff>28575</xdr:rowOff>
        </xdr:from>
        <xdr:to>
          <xdr:col>9</xdr:col>
          <xdr:colOff>9525</xdr:colOff>
          <xdr:row>62</xdr:row>
          <xdr:rowOff>190500</xdr:rowOff>
        </xdr:to>
        <xdr:sp macro="" textlink="">
          <xdr:nvSpPr>
            <xdr:cNvPr id="5291" name="Check Box 171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00000000-0008-0000-0200-0000A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63</xdr:row>
          <xdr:rowOff>0</xdr:rowOff>
        </xdr:from>
        <xdr:to>
          <xdr:col>9</xdr:col>
          <xdr:colOff>0</xdr:colOff>
          <xdr:row>64</xdr:row>
          <xdr:rowOff>190500</xdr:rowOff>
        </xdr:to>
        <xdr:sp macro="" textlink="">
          <xdr:nvSpPr>
            <xdr:cNvPr id="5327" name="Drop Down 207" hidden="1">
              <a:extLst>
                <a:ext uri="{63B3BB69-23CF-44E3-9099-C40C66FF867C}">
                  <a14:compatExt spid="_x0000_s5327"/>
                </a:ext>
                <a:ext uri="{FF2B5EF4-FFF2-40B4-BE49-F238E27FC236}">
                  <a16:creationId xmlns:a16="http://schemas.microsoft.com/office/drawing/2014/main" id="{00000000-0008-0000-0200-0000C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63</xdr:row>
          <xdr:rowOff>0</xdr:rowOff>
        </xdr:from>
        <xdr:to>
          <xdr:col>9</xdr:col>
          <xdr:colOff>0</xdr:colOff>
          <xdr:row>64</xdr:row>
          <xdr:rowOff>190500</xdr:rowOff>
        </xdr:to>
        <xdr:sp macro="" textlink="">
          <xdr:nvSpPr>
            <xdr:cNvPr id="5328" name="Drop Down 208" hidden="1">
              <a:extLst>
                <a:ext uri="{63B3BB69-23CF-44E3-9099-C40C66FF867C}">
                  <a14:compatExt spid="_x0000_s5328"/>
                </a:ext>
                <a:ext uri="{FF2B5EF4-FFF2-40B4-BE49-F238E27FC236}">
                  <a16:creationId xmlns:a16="http://schemas.microsoft.com/office/drawing/2014/main" id="{00000000-0008-0000-0200-0000D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63</xdr:row>
          <xdr:rowOff>0</xdr:rowOff>
        </xdr:from>
        <xdr:to>
          <xdr:col>9</xdr:col>
          <xdr:colOff>0</xdr:colOff>
          <xdr:row>64</xdr:row>
          <xdr:rowOff>190500</xdr:rowOff>
        </xdr:to>
        <xdr:sp macro="" textlink="">
          <xdr:nvSpPr>
            <xdr:cNvPr id="5329" name="Drop Down 209" hidden="1">
              <a:extLst>
                <a:ext uri="{63B3BB69-23CF-44E3-9099-C40C66FF867C}">
                  <a14:compatExt spid="_x0000_s5329"/>
                </a:ext>
                <a:ext uri="{FF2B5EF4-FFF2-40B4-BE49-F238E27FC236}">
                  <a16:creationId xmlns:a16="http://schemas.microsoft.com/office/drawing/2014/main" id="{00000000-0008-0000-0200-0000D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63</xdr:row>
          <xdr:rowOff>0</xdr:rowOff>
        </xdr:from>
        <xdr:to>
          <xdr:col>9</xdr:col>
          <xdr:colOff>0</xdr:colOff>
          <xdr:row>64</xdr:row>
          <xdr:rowOff>190500</xdr:rowOff>
        </xdr:to>
        <xdr:sp macro="" textlink="">
          <xdr:nvSpPr>
            <xdr:cNvPr id="5330" name="Drop Down 210" hidden="1">
              <a:extLst>
                <a:ext uri="{63B3BB69-23CF-44E3-9099-C40C66FF867C}">
                  <a14:compatExt spid="_x0000_s5330"/>
                </a:ext>
                <a:ext uri="{FF2B5EF4-FFF2-40B4-BE49-F238E27FC236}">
                  <a16:creationId xmlns:a16="http://schemas.microsoft.com/office/drawing/2014/main" id="{00000000-0008-0000-0200-0000D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63</xdr:row>
          <xdr:rowOff>0</xdr:rowOff>
        </xdr:from>
        <xdr:to>
          <xdr:col>10</xdr:col>
          <xdr:colOff>247650</xdr:colOff>
          <xdr:row>64</xdr:row>
          <xdr:rowOff>238125</xdr:rowOff>
        </xdr:to>
        <xdr:sp macro="" textlink="">
          <xdr:nvSpPr>
            <xdr:cNvPr id="5331" name="Check Box 211" hidden="1">
              <a:extLst>
                <a:ext uri="{63B3BB69-23CF-44E3-9099-C40C66FF867C}">
                  <a14:compatExt spid="_x0000_s5331"/>
                </a:ext>
                <a:ext uri="{FF2B5EF4-FFF2-40B4-BE49-F238E27FC236}">
                  <a16:creationId xmlns:a16="http://schemas.microsoft.com/office/drawing/2014/main" id="{00000000-0008-0000-0200-0000D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257175</xdr:colOff>
          <xdr:row>63</xdr:row>
          <xdr:rowOff>0</xdr:rowOff>
        </xdr:from>
        <xdr:to>
          <xdr:col>10</xdr:col>
          <xdr:colOff>266700</xdr:colOff>
          <xdr:row>64</xdr:row>
          <xdr:rowOff>238125</xdr:rowOff>
        </xdr:to>
        <xdr:sp macro="" textlink="">
          <xdr:nvSpPr>
            <xdr:cNvPr id="5332" name="Check Box 212" hidden="1">
              <a:extLst>
                <a:ext uri="{63B3BB69-23CF-44E3-9099-C40C66FF867C}">
                  <a14:compatExt spid="_x0000_s5332"/>
                </a:ext>
                <a:ext uri="{FF2B5EF4-FFF2-40B4-BE49-F238E27FC236}">
                  <a16:creationId xmlns:a16="http://schemas.microsoft.com/office/drawing/2014/main" id="{00000000-0008-0000-0200-0000D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257175</xdr:colOff>
          <xdr:row>63</xdr:row>
          <xdr:rowOff>0</xdr:rowOff>
        </xdr:from>
        <xdr:to>
          <xdr:col>10</xdr:col>
          <xdr:colOff>266700</xdr:colOff>
          <xdr:row>64</xdr:row>
          <xdr:rowOff>219075</xdr:rowOff>
        </xdr:to>
        <xdr:sp macro="" textlink="">
          <xdr:nvSpPr>
            <xdr:cNvPr id="5333" name="Check Box 213" hidden="1">
              <a:extLst>
                <a:ext uri="{63B3BB69-23CF-44E3-9099-C40C66FF867C}">
                  <a14:compatExt spid="_x0000_s5333"/>
                </a:ext>
                <a:ext uri="{FF2B5EF4-FFF2-40B4-BE49-F238E27FC236}">
                  <a16:creationId xmlns:a16="http://schemas.microsoft.com/office/drawing/2014/main" id="{00000000-0008-0000-0200-0000D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257175</xdr:colOff>
          <xdr:row>63</xdr:row>
          <xdr:rowOff>0</xdr:rowOff>
        </xdr:from>
        <xdr:to>
          <xdr:col>10</xdr:col>
          <xdr:colOff>266700</xdr:colOff>
          <xdr:row>64</xdr:row>
          <xdr:rowOff>219075</xdr:rowOff>
        </xdr:to>
        <xdr:sp macro="" textlink="">
          <xdr:nvSpPr>
            <xdr:cNvPr id="5334" name="Check Box 214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00000000-0008-0000-0200-0000D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63</xdr:row>
          <xdr:rowOff>0</xdr:rowOff>
        </xdr:from>
        <xdr:to>
          <xdr:col>11</xdr:col>
          <xdr:colOff>190500</xdr:colOff>
          <xdr:row>64</xdr:row>
          <xdr:rowOff>238125</xdr:rowOff>
        </xdr:to>
        <xdr:sp macro="" textlink="">
          <xdr:nvSpPr>
            <xdr:cNvPr id="5335" name="Check Box 215" hidden="1">
              <a:extLst>
                <a:ext uri="{63B3BB69-23CF-44E3-9099-C40C66FF867C}">
                  <a14:compatExt spid="_x0000_s5335"/>
                </a:ext>
                <a:ext uri="{FF2B5EF4-FFF2-40B4-BE49-F238E27FC236}">
                  <a16:creationId xmlns:a16="http://schemas.microsoft.com/office/drawing/2014/main" id="{00000000-0008-0000-0200-0000D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63</xdr:row>
          <xdr:rowOff>0</xdr:rowOff>
        </xdr:from>
        <xdr:to>
          <xdr:col>11</xdr:col>
          <xdr:colOff>200025</xdr:colOff>
          <xdr:row>64</xdr:row>
          <xdr:rowOff>238125</xdr:rowOff>
        </xdr:to>
        <xdr:sp macro="" textlink="">
          <xdr:nvSpPr>
            <xdr:cNvPr id="5336" name="Check Box 216" hidden="1">
              <a:extLst>
                <a:ext uri="{63B3BB69-23CF-44E3-9099-C40C66FF867C}">
                  <a14:compatExt spid="_x0000_s5336"/>
                </a:ext>
                <a:ext uri="{FF2B5EF4-FFF2-40B4-BE49-F238E27FC236}">
                  <a16:creationId xmlns:a16="http://schemas.microsoft.com/office/drawing/2014/main" id="{00000000-0008-0000-0200-0000D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63</xdr:row>
          <xdr:rowOff>0</xdr:rowOff>
        </xdr:from>
        <xdr:to>
          <xdr:col>11</xdr:col>
          <xdr:colOff>200025</xdr:colOff>
          <xdr:row>64</xdr:row>
          <xdr:rowOff>219075</xdr:rowOff>
        </xdr:to>
        <xdr:sp macro="" textlink="">
          <xdr:nvSpPr>
            <xdr:cNvPr id="5337" name="Check Box 217" hidden="1">
              <a:extLst>
                <a:ext uri="{63B3BB69-23CF-44E3-9099-C40C66FF867C}">
                  <a14:compatExt spid="_x0000_s5337"/>
                </a:ext>
                <a:ext uri="{FF2B5EF4-FFF2-40B4-BE49-F238E27FC236}">
                  <a16:creationId xmlns:a16="http://schemas.microsoft.com/office/drawing/2014/main" id="{00000000-0008-0000-0200-0000D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63</xdr:row>
          <xdr:rowOff>0</xdr:rowOff>
        </xdr:from>
        <xdr:to>
          <xdr:col>11</xdr:col>
          <xdr:colOff>200025</xdr:colOff>
          <xdr:row>64</xdr:row>
          <xdr:rowOff>219075</xdr:rowOff>
        </xdr:to>
        <xdr:sp macro="" textlink="">
          <xdr:nvSpPr>
            <xdr:cNvPr id="5338" name="Check Box 218" hidden="1">
              <a:extLst>
                <a:ext uri="{63B3BB69-23CF-44E3-9099-C40C66FF867C}">
                  <a14:compatExt spid="_x0000_s5338"/>
                </a:ext>
                <a:ext uri="{FF2B5EF4-FFF2-40B4-BE49-F238E27FC236}">
                  <a16:creationId xmlns:a16="http://schemas.microsoft.com/office/drawing/2014/main" id="{00000000-0008-0000-0200-0000D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63</xdr:row>
          <xdr:rowOff>0</xdr:rowOff>
        </xdr:from>
        <xdr:to>
          <xdr:col>12</xdr:col>
          <xdr:colOff>180975</xdr:colOff>
          <xdr:row>64</xdr:row>
          <xdr:rowOff>238125</xdr:rowOff>
        </xdr:to>
        <xdr:sp macro="" textlink="">
          <xdr:nvSpPr>
            <xdr:cNvPr id="5339" name="Check Box 219" hidden="1">
              <a:extLst>
                <a:ext uri="{63B3BB69-23CF-44E3-9099-C40C66FF867C}">
                  <a14:compatExt spid="_x0000_s5339"/>
                </a:ext>
                <a:ext uri="{FF2B5EF4-FFF2-40B4-BE49-F238E27FC236}">
                  <a16:creationId xmlns:a16="http://schemas.microsoft.com/office/drawing/2014/main" id="{00000000-0008-0000-0200-0000D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63</xdr:row>
          <xdr:rowOff>0</xdr:rowOff>
        </xdr:from>
        <xdr:to>
          <xdr:col>12</xdr:col>
          <xdr:colOff>190500</xdr:colOff>
          <xdr:row>64</xdr:row>
          <xdr:rowOff>238125</xdr:rowOff>
        </xdr:to>
        <xdr:sp macro="" textlink="">
          <xdr:nvSpPr>
            <xdr:cNvPr id="5340" name="Check Box 220" hidden="1">
              <a:extLst>
                <a:ext uri="{63B3BB69-23CF-44E3-9099-C40C66FF867C}">
                  <a14:compatExt spid="_x0000_s5340"/>
                </a:ext>
                <a:ext uri="{FF2B5EF4-FFF2-40B4-BE49-F238E27FC236}">
                  <a16:creationId xmlns:a16="http://schemas.microsoft.com/office/drawing/2014/main" id="{00000000-0008-0000-0200-0000D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63</xdr:row>
          <xdr:rowOff>0</xdr:rowOff>
        </xdr:from>
        <xdr:to>
          <xdr:col>12</xdr:col>
          <xdr:colOff>190500</xdr:colOff>
          <xdr:row>64</xdr:row>
          <xdr:rowOff>219075</xdr:rowOff>
        </xdr:to>
        <xdr:sp macro="" textlink="">
          <xdr:nvSpPr>
            <xdr:cNvPr id="5341" name="Check Box 221" hidden="1">
              <a:extLst>
                <a:ext uri="{63B3BB69-23CF-44E3-9099-C40C66FF867C}">
                  <a14:compatExt spid="_x0000_s5341"/>
                </a:ext>
                <a:ext uri="{FF2B5EF4-FFF2-40B4-BE49-F238E27FC236}">
                  <a16:creationId xmlns:a16="http://schemas.microsoft.com/office/drawing/2014/main" id="{00000000-0008-0000-0200-0000D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63</xdr:row>
          <xdr:rowOff>0</xdr:rowOff>
        </xdr:from>
        <xdr:to>
          <xdr:col>12</xdr:col>
          <xdr:colOff>190500</xdr:colOff>
          <xdr:row>64</xdr:row>
          <xdr:rowOff>219075</xdr:rowOff>
        </xdr:to>
        <xdr:sp macro="" textlink="">
          <xdr:nvSpPr>
            <xdr:cNvPr id="5342" name="Check Box 222" hidden="1">
              <a:extLst>
                <a:ext uri="{63B3BB69-23CF-44E3-9099-C40C66FF867C}">
                  <a14:compatExt spid="_x0000_s5342"/>
                </a:ext>
                <a:ext uri="{FF2B5EF4-FFF2-40B4-BE49-F238E27FC236}">
                  <a16:creationId xmlns:a16="http://schemas.microsoft.com/office/drawing/2014/main" id="{00000000-0008-0000-0200-0000D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63</xdr:row>
          <xdr:rowOff>0</xdr:rowOff>
        </xdr:from>
        <xdr:to>
          <xdr:col>14</xdr:col>
          <xdr:colOff>9525</xdr:colOff>
          <xdr:row>64</xdr:row>
          <xdr:rowOff>190500</xdr:rowOff>
        </xdr:to>
        <xdr:sp macro="" textlink="">
          <xdr:nvSpPr>
            <xdr:cNvPr id="5343" name="Drop Down 223" hidden="1">
              <a:extLst>
                <a:ext uri="{63B3BB69-23CF-44E3-9099-C40C66FF867C}">
                  <a14:compatExt spid="_x0000_s5343"/>
                </a:ext>
                <a:ext uri="{FF2B5EF4-FFF2-40B4-BE49-F238E27FC236}">
                  <a16:creationId xmlns:a16="http://schemas.microsoft.com/office/drawing/2014/main" id="{00000000-0008-0000-0200-0000D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63</xdr:row>
          <xdr:rowOff>0</xdr:rowOff>
        </xdr:from>
        <xdr:to>
          <xdr:col>14</xdr:col>
          <xdr:colOff>9525</xdr:colOff>
          <xdr:row>64</xdr:row>
          <xdr:rowOff>190500</xdr:rowOff>
        </xdr:to>
        <xdr:sp macro="" textlink="">
          <xdr:nvSpPr>
            <xdr:cNvPr id="5344" name="Drop Down 224" hidden="1">
              <a:extLst>
                <a:ext uri="{63B3BB69-23CF-44E3-9099-C40C66FF867C}">
                  <a14:compatExt spid="_x0000_s5344"/>
                </a:ext>
                <a:ext uri="{FF2B5EF4-FFF2-40B4-BE49-F238E27FC236}">
                  <a16:creationId xmlns:a16="http://schemas.microsoft.com/office/drawing/2014/main" id="{00000000-0008-0000-0200-0000E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63</xdr:row>
          <xdr:rowOff>0</xdr:rowOff>
        </xdr:from>
        <xdr:to>
          <xdr:col>14</xdr:col>
          <xdr:colOff>9525</xdr:colOff>
          <xdr:row>64</xdr:row>
          <xdr:rowOff>190500</xdr:rowOff>
        </xdr:to>
        <xdr:sp macro="" textlink="">
          <xdr:nvSpPr>
            <xdr:cNvPr id="5345" name="Drop Down 225" hidden="1">
              <a:extLst>
                <a:ext uri="{63B3BB69-23CF-44E3-9099-C40C66FF867C}">
                  <a14:compatExt spid="_x0000_s5345"/>
                </a:ext>
                <a:ext uri="{FF2B5EF4-FFF2-40B4-BE49-F238E27FC236}">
                  <a16:creationId xmlns:a16="http://schemas.microsoft.com/office/drawing/2014/main" id="{00000000-0008-0000-0200-0000E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63</xdr:row>
          <xdr:rowOff>0</xdr:rowOff>
        </xdr:from>
        <xdr:to>
          <xdr:col>14</xdr:col>
          <xdr:colOff>9525</xdr:colOff>
          <xdr:row>64</xdr:row>
          <xdr:rowOff>190500</xdr:rowOff>
        </xdr:to>
        <xdr:sp macro="" textlink="">
          <xdr:nvSpPr>
            <xdr:cNvPr id="5346" name="Drop Down 226" hidden="1">
              <a:extLst>
                <a:ext uri="{63B3BB69-23CF-44E3-9099-C40C66FF867C}">
                  <a14:compatExt spid="_x0000_s5346"/>
                </a:ext>
                <a:ext uri="{FF2B5EF4-FFF2-40B4-BE49-F238E27FC236}">
                  <a16:creationId xmlns:a16="http://schemas.microsoft.com/office/drawing/2014/main" id="{00000000-0008-0000-0200-0000E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397" name="Check Box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2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398" name="Check Box 278" hidden="1">
              <a:extLst>
                <a:ext uri="{63B3BB69-23CF-44E3-9099-C40C66FF867C}">
                  <a14:compatExt spid="_x0000_s5398"/>
                </a:ext>
                <a:ext uri="{FF2B5EF4-FFF2-40B4-BE49-F238E27FC236}">
                  <a16:creationId xmlns:a16="http://schemas.microsoft.com/office/drawing/2014/main" id="{00000000-0008-0000-0200-00001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399" name="Check Box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2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400" name="Check Box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00000000-0008-0000-02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401" name="Check Box 281" hidden="1">
              <a:extLst>
                <a:ext uri="{63B3BB69-23CF-44E3-9099-C40C66FF867C}">
                  <a14:compatExt spid="_x0000_s5401"/>
                </a:ext>
                <a:ext uri="{FF2B5EF4-FFF2-40B4-BE49-F238E27FC236}">
                  <a16:creationId xmlns:a16="http://schemas.microsoft.com/office/drawing/2014/main" id="{00000000-0008-0000-0200-00001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402" name="Check Box 282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00000000-0008-0000-0200-00001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403" name="Check Box 283" hidden="1">
              <a:extLst>
                <a:ext uri="{63B3BB69-23CF-44E3-9099-C40C66FF867C}">
                  <a14:compatExt spid="_x0000_s5403"/>
                </a:ext>
                <a:ext uri="{FF2B5EF4-FFF2-40B4-BE49-F238E27FC236}">
                  <a16:creationId xmlns:a16="http://schemas.microsoft.com/office/drawing/2014/main" id="{00000000-0008-0000-0200-00001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404" name="Check Box 284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2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405" name="Check Box 285" hidden="1">
              <a:extLst>
                <a:ext uri="{63B3BB69-23CF-44E3-9099-C40C66FF867C}">
                  <a14:compatExt spid="_x0000_s5405"/>
                </a:ext>
                <a:ext uri="{FF2B5EF4-FFF2-40B4-BE49-F238E27FC236}">
                  <a16:creationId xmlns:a16="http://schemas.microsoft.com/office/drawing/2014/main" id="{00000000-0008-0000-0200-00001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406" name="Check Box 286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2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407" name="Check Box 287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2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408" name="Check Box 288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00000000-0008-0000-0200-00002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409" name="Check Box 289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2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410" name="Check Box 290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2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411" name="Check Box 291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2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5412" name="Check Box 292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2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13" name="Check Box 293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2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14" name="Check Box 294" hidden="1">
              <a:extLst>
                <a:ext uri="{63B3BB69-23CF-44E3-9099-C40C66FF867C}">
                  <a14:compatExt spid="_x0000_s5414"/>
                </a:ext>
                <a:ext uri="{FF2B5EF4-FFF2-40B4-BE49-F238E27FC236}">
                  <a16:creationId xmlns:a16="http://schemas.microsoft.com/office/drawing/2014/main" id="{00000000-0008-0000-0200-00002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15" name="Check Box 295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2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16" name="Check Box 296" hidden="1">
              <a:extLst>
                <a:ext uri="{63B3BB69-23CF-44E3-9099-C40C66FF867C}">
                  <a14:compatExt spid="_x0000_s5416"/>
                </a:ext>
                <a:ext uri="{FF2B5EF4-FFF2-40B4-BE49-F238E27FC236}">
                  <a16:creationId xmlns:a16="http://schemas.microsoft.com/office/drawing/2014/main" id="{00000000-0008-0000-0200-00002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17" name="Check Box 297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2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18" name="Check Box 298" hidden="1">
              <a:extLst>
                <a:ext uri="{63B3BB69-23CF-44E3-9099-C40C66FF867C}">
                  <a14:compatExt spid="_x0000_s5418"/>
                </a:ext>
                <a:ext uri="{FF2B5EF4-FFF2-40B4-BE49-F238E27FC236}">
                  <a16:creationId xmlns:a16="http://schemas.microsoft.com/office/drawing/2014/main" id="{00000000-0008-0000-0200-00002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19" name="Check Box 299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2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20" name="Check Box 300" hidden="1">
              <a:extLst>
                <a:ext uri="{63B3BB69-23CF-44E3-9099-C40C66FF867C}">
                  <a14:compatExt spid="_x0000_s5420"/>
                </a:ext>
                <a:ext uri="{FF2B5EF4-FFF2-40B4-BE49-F238E27FC236}">
                  <a16:creationId xmlns:a16="http://schemas.microsoft.com/office/drawing/2014/main" id="{00000000-0008-0000-0200-00002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21" name="Check Box 301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2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22" name="Check Box 302" hidden="1">
              <a:extLst>
                <a:ext uri="{63B3BB69-23CF-44E3-9099-C40C66FF867C}">
                  <a14:compatExt spid="_x0000_s5422"/>
                </a:ext>
                <a:ext uri="{FF2B5EF4-FFF2-40B4-BE49-F238E27FC236}">
                  <a16:creationId xmlns:a16="http://schemas.microsoft.com/office/drawing/2014/main" id="{00000000-0008-0000-0200-00002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23" name="Check Box 303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2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24" name="Check Box 304" hidden="1">
              <a:extLst>
                <a:ext uri="{63B3BB69-23CF-44E3-9099-C40C66FF867C}">
                  <a14:compatExt spid="_x0000_s5424"/>
                </a:ext>
                <a:ext uri="{FF2B5EF4-FFF2-40B4-BE49-F238E27FC236}">
                  <a16:creationId xmlns:a16="http://schemas.microsoft.com/office/drawing/2014/main" id="{00000000-0008-0000-0200-00003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25" name="Check Box 305" hidden="1">
              <a:extLst>
                <a:ext uri="{63B3BB69-23CF-44E3-9099-C40C66FF867C}">
                  <a14:compatExt spid="_x0000_s5425"/>
                </a:ext>
                <a:ext uri="{FF2B5EF4-FFF2-40B4-BE49-F238E27FC236}">
                  <a16:creationId xmlns:a16="http://schemas.microsoft.com/office/drawing/2014/main" id="{00000000-0008-0000-0200-00003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26" name="Check Box 306" hidden="1">
              <a:extLst>
                <a:ext uri="{63B3BB69-23CF-44E3-9099-C40C66FF867C}">
                  <a14:compatExt spid="_x0000_s5426"/>
                </a:ext>
                <a:ext uri="{FF2B5EF4-FFF2-40B4-BE49-F238E27FC236}">
                  <a16:creationId xmlns:a16="http://schemas.microsoft.com/office/drawing/2014/main" id="{00000000-0008-0000-0200-00003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27" name="Check Box 307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2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28" name="Check Box 308" hidden="1">
              <a:extLst>
                <a:ext uri="{63B3BB69-23CF-44E3-9099-C40C66FF867C}">
                  <a14:compatExt spid="_x0000_s5428"/>
                </a:ext>
                <a:ext uri="{FF2B5EF4-FFF2-40B4-BE49-F238E27FC236}">
                  <a16:creationId xmlns:a16="http://schemas.microsoft.com/office/drawing/2014/main" id="{00000000-0008-0000-0200-00003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29" name="Check Box 309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2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30" name="Check Box 310" hidden="1">
              <a:extLst>
                <a:ext uri="{63B3BB69-23CF-44E3-9099-C40C66FF867C}">
                  <a14:compatExt spid="_x0000_s5430"/>
                </a:ext>
                <a:ext uri="{FF2B5EF4-FFF2-40B4-BE49-F238E27FC236}">
                  <a16:creationId xmlns:a16="http://schemas.microsoft.com/office/drawing/2014/main" id="{00000000-0008-0000-0200-00003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31" name="Check Box 311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2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32" name="Check Box 312" hidden="1">
              <a:extLst>
                <a:ext uri="{63B3BB69-23CF-44E3-9099-C40C66FF867C}">
                  <a14:compatExt spid="_x0000_s5432"/>
                </a:ext>
                <a:ext uri="{FF2B5EF4-FFF2-40B4-BE49-F238E27FC236}">
                  <a16:creationId xmlns:a16="http://schemas.microsoft.com/office/drawing/2014/main" id="{00000000-0008-0000-0200-00003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33" name="Check Box 313" hidden="1">
              <a:extLst>
                <a:ext uri="{63B3BB69-23CF-44E3-9099-C40C66FF867C}">
                  <a14:compatExt spid="_x0000_s5433"/>
                </a:ext>
                <a:ext uri="{FF2B5EF4-FFF2-40B4-BE49-F238E27FC236}">
                  <a16:creationId xmlns:a16="http://schemas.microsoft.com/office/drawing/2014/main" id="{00000000-0008-0000-0200-00003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34" name="Check Box 314" hidden="1">
              <a:extLst>
                <a:ext uri="{63B3BB69-23CF-44E3-9099-C40C66FF867C}">
                  <a14:compatExt spid="_x0000_s5434"/>
                </a:ext>
                <a:ext uri="{FF2B5EF4-FFF2-40B4-BE49-F238E27FC236}">
                  <a16:creationId xmlns:a16="http://schemas.microsoft.com/office/drawing/2014/main" id="{00000000-0008-0000-0200-00003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35" name="Check Box 315" hidden="1">
              <a:extLst>
                <a:ext uri="{63B3BB69-23CF-44E3-9099-C40C66FF867C}">
                  <a14:compatExt spid="_x0000_s5435"/>
                </a:ext>
                <a:ext uri="{FF2B5EF4-FFF2-40B4-BE49-F238E27FC236}">
                  <a16:creationId xmlns:a16="http://schemas.microsoft.com/office/drawing/2014/main" id="{00000000-0008-0000-0200-00003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36" name="Check Box 316" hidden="1">
              <a:extLst>
                <a:ext uri="{63B3BB69-23CF-44E3-9099-C40C66FF867C}">
                  <a14:compatExt spid="_x0000_s5436"/>
                </a:ext>
                <a:ext uri="{FF2B5EF4-FFF2-40B4-BE49-F238E27FC236}">
                  <a16:creationId xmlns:a16="http://schemas.microsoft.com/office/drawing/2014/main" id="{00000000-0008-0000-0200-00003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37" name="Check Box 317" hidden="1">
              <a:extLst>
                <a:ext uri="{63B3BB69-23CF-44E3-9099-C40C66FF867C}">
                  <a14:compatExt spid="_x0000_s5437"/>
                </a:ext>
                <a:ext uri="{FF2B5EF4-FFF2-40B4-BE49-F238E27FC236}">
                  <a16:creationId xmlns:a16="http://schemas.microsoft.com/office/drawing/2014/main" id="{00000000-0008-0000-0200-00003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38" name="Check Box 318" hidden="1">
              <a:extLst>
                <a:ext uri="{63B3BB69-23CF-44E3-9099-C40C66FF867C}">
                  <a14:compatExt spid="_x0000_s5438"/>
                </a:ext>
                <a:ext uri="{FF2B5EF4-FFF2-40B4-BE49-F238E27FC236}">
                  <a16:creationId xmlns:a16="http://schemas.microsoft.com/office/drawing/2014/main" id="{00000000-0008-0000-0200-00003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39" name="Check Box 319" hidden="1">
              <a:extLst>
                <a:ext uri="{63B3BB69-23CF-44E3-9099-C40C66FF867C}">
                  <a14:compatExt spid="_x0000_s5439"/>
                </a:ext>
                <a:ext uri="{FF2B5EF4-FFF2-40B4-BE49-F238E27FC236}">
                  <a16:creationId xmlns:a16="http://schemas.microsoft.com/office/drawing/2014/main" id="{00000000-0008-0000-0200-00003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40" name="Check Box 320" hidden="1">
              <a:extLst>
                <a:ext uri="{63B3BB69-23CF-44E3-9099-C40C66FF867C}">
                  <a14:compatExt spid="_x0000_s5440"/>
                </a:ext>
                <a:ext uri="{FF2B5EF4-FFF2-40B4-BE49-F238E27FC236}">
                  <a16:creationId xmlns:a16="http://schemas.microsoft.com/office/drawing/2014/main" id="{00000000-0008-0000-0200-00004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41" name="Check Box 321" hidden="1">
              <a:extLst>
                <a:ext uri="{63B3BB69-23CF-44E3-9099-C40C66FF867C}">
                  <a14:compatExt spid="_x0000_s5441"/>
                </a:ext>
                <a:ext uri="{FF2B5EF4-FFF2-40B4-BE49-F238E27FC236}">
                  <a16:creationId xmlns:a16="http://schemas.microsoft.com/office/drawing/2014/main" id="{00000000-0008-0000-0200-00004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42" name="Check Box 322" hidden="1">
              <a:extLst>
                <a:ext uri="{63B3BB69-23CF-44E3-9099-C40C66FF867C}">
                  <a14:compatExt spid="_x0000_s5442"/>
                </a:ext>
                <a:ext uri="{FF2B5EF4-FFF2-40B4-BE49-F238E27FC236}">
                  <a16:creationId xmlns:a16="http://schemas.microsoft.com/office/drawing/2014/main" id="{00000000-0008-0000-0200-00004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43" name="Check Box 323" hidden="1">
              <a:extLst>
                <a:ext uri="{63B3BB69-23CF-44E3-9099-C40C66FF867C}">
                  <a14:compatExt spid="_x0000_s5443"/>
                </a:ext>
                <a:ext uri="{FF2B5EF4-FFF2-40B4-BE49-F238E27FC236}">
                  <a16:creationId xmlns:a16="http://schemas.microsoft.com/office/drawing/2014/main" id="{00000000-0008-0000-0200-00004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44" name="Check Box 324" hidden="1">
              <a:extLst>
                <a:ext uri="{63B3BB69-23CF-44E3-9099-C40C66FF867C}">
                  <a14:compatExt spid="_x0000_s5444"/>
                </a:ext>
                <a:ext uri="{FF2B5EF4-FFF2-40B4-BE49-F238E27FC236}">
                  <a16:creationId xmlns:a16="http://schemas.microsoft.com/office/drawing/2014/main" id="{00000000-0008-0000-0200-00004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45" name="Check Box 325" hidden="1">
              <a:extLst>
                <a:ext uri="{63B3BB69-23CF-44E3-9099-C40C66FF867C}">
                  <a14:compatExt spid="_x0000_s5445"/>
                </a:ext>
                <a:ext uri="{FF2B5EF4-FFF2-40B4-BE49-F238E27FC236}">
                  <a16:creationId xmlns:a16="http://schemas.microsoft.com/office/drawing/2014/main" id="{00000000-0008-0000-0200-00004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46" name="Check Box 326" hidden="1">
              <a:extLst>
                <a:ext uri="{63B3BB69-23CF-44E3-9099-C40C66FF867C}">
                  <a14:compatExt spid="_x0000_s5446"/>
                </a:ext>
                <a:ext uri="{FF2B5EF4-FFF2-40B4-BE49-F238E27FC236}">
                  <a16:creationId xmlns:a16="http://schemas.microsoft.com/office/drawing/2014/main" id="{00000000-0008-0000-0200-00004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47" name="Check Box 327" hidden="1">
              <a:extLst>
                <a:ext uri="{63B3BB69-23CF-44E3-9099-C40C66FF867C}">
                  <a14:compatExt spid="_x0000_s5447"/>
                </a:ext>
                <a:ext uri="{FF2B5EF4-FFF2-40B4-BE49-F238E27FC236}">
                  <a16:creationId xmlns:a16="http://schemas.microsoft.com/office/drawing/2014/main" id="{00000000-0008-0000-0200-00004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48" name="Check Box 328" hidden="1">
              <a:extLst>
                <a:ext uri="{63B3BB69-23CF-44E3-9099-C40C66FF867C}">
                  <a14:compatExt spid="_x0000_s5448"/>
                </a:ext>
                <a:ext uri="{FF2B5EF4-FFF2-40B4-BE49-F238E27FC236}">
                  <a16:creationId xmlns:a16="http://schemas.microsoft.com/office/drawing/2014/main" id="{00000000-0008-0000-0200-00004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49" name="Check Box 329" hidden="1">
              <a:extLst>
                <a:ext uri="{63B3BB69-23CF-44E3-9099-C40C66FF867C}">
                  <a14:compatExt spid="_x0000_s5449"/>
                </a:ext>
                <a:ext uri="{FF2B5EF4-FFF2-40B4-BE49-F238E27FC236}">
                  <a16:creationId xmlns:a16="http://schemas.microsoft.com/office/drawing/2014/main" id="{00000000-0008-0000-0200-00004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450" name="Check Box 330" hidden="1">
              <a:extLst>
                <a:ext uri="{63B3BB69-23CF-44E3-9099-C40C66FF867C}">
                  <a14:compatExt spid="_x0000_s5450"/>
                </a:ext>
                <a:ext uri="{FF2B5EF4-FFF2-40B4-BE49-F238E27FC236}">
                  <a16:creationId xmlns:a16="http://schemas.microsoft.com/office/drawing/2014/main" id="{00000000-0008-0000-0200-00004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451" name="Check Box 331" hidden="1">
              <a:extLst>
                <a:ext uri="{63B3BB69-23CF-44E3-9099-C40C66FF867C}">
                  <a14:compatExt spid="_x0000_s5451"/>
                </a:ext>
                <a:ext uri="{FF2B5EF4-FFF2-40B4-BE49-F238E27FC236}">
                  <a16:creationId xmlns:a16="http://schemas.microsoft.com/office/drawing/2014/main" id="{00000000-0008-0000-0200-00004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452" name="Check Box 332" hidden="1">
              <a:extLst>
                <a:ext uri="{63B3BB69-23CF-44E3-9099-C40C66FF867C}">
                  <a14:compatExt spid="_x0000_s5452"/>
                </a:ext>
                <a:ext uri="{FF2B5EF4-FFF2-40B4-BE49-F238E27FC236}">
                  <a16:creationId xmlns:a16="http://schemas.microsoft.com/office/drawing/2014/main" id="{00000000-0008-0000-0200-00004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453" name="Check Box 333" hidden="1">
              <a:extLst>
                <a:ext uri="{63B3BB69-23CF-44E3-9099-C40C66FF867C}">
                  <a14:compatExt spid="_x0000_s5453"/>
                </a:ext>
                <a:ext uri="{FF2B5EF4-FFF2-40B4-BE49-F238E27FC236}">
                  <a16:creationId xmlns:a16="http://schemas.microsoft.com/office/drawing/2014/main" id="{00000000-0008-0000-0200-00004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454" name="Check Box 334" hidden="1">
              <a:extLst>
                <a:ext uri="{63B3BB69-23CF-44E3-9099-C40C66FF867C}">
                  <a14:compatExt spid="_x0000_s5454"/>
                </a:ext>
                <a:ext uri="{FF2B5EF4-FFF2-40B4-BE49-F238E27FC236}">
                  <a16:creationId xmlns:a16="http://schemas.microsoft.com/office/drawing/2014/main" id="{00000000-0008-0000-0200-00004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455" name="Check Box 335" hidden="1">
              <a:extLst>
                <a:ext uri="{63B3BB69-23CF-44E3-9099-C40C66FF867C}">
                  <a14:compatExt spid="_x0000_s5455"/>
                </a:ext>
                <a:ext uri="{FF2B5EF4-FFF2-40B4-BE49-F238E27FC236}">
                  <a16:creationId xmlns:a16="http://schemas.microsoft.com/office/drawing/2014/main" id="{00000000-0008-0000-0200-00004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456" name="Check Box 336" hidden="1">
              <a:extLst>
                <a:ext uri="{63B3BB69-23CF-44E3-9099-C40C66FF867C}">
                  <a14:compatExt spid="_x0000_s5456"/>
                </a:ext>
                <a:ext uri="{FF2B5EF4-FFF2-40B4-BE49-F238E27FC236}">
                  <a16:creationId xmlns:a16="http://schemas.microsoft.com/office/drawing/2014/main" id="{00000000-0008-0000-0200-00005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457" name="Check Box 337" hidden="1">
              <a:extLst>
                <a:ext uri="{63B3BB69-23CF-44E3-9099-C40C66FF867C}">
                  <a14:compatExt spid="_x0000_s5457"/>
                </a:ext>
                <a:ext uri="{FF2B5EF4-FFF2-40B4-BE49-F238E27FC236}">
                  <a16:creationId xmlns:a16="http://schemas.microsoft.com/office/drawing/2014/main" id="{00000000-0008-0000-0200-00005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458" name="Check Box 338" hidden="1">
              <a:extLst>
                <a:ext uri="{63B3BB69-23CF-44E3-9099-C40C66FF867C}">
                  <a14:compatExt spid="_x0000_s5458"/>
                </a:ext>
                <a:ext uri="{FF2B5EF4-FFF2-40B4-BE49-F238E27FC236}">
                  <a16:creationId xmlns:a16="http://schemas.microsoft.com/office/drawing/2014/main" id="{00000000-0008-0000-0200-00005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459" name="Check Box 339" hidden="1">
              <a:extLst>
                <a:ext uri="{63B3BB69-23CF-44E3-9099-C40C66FF867C}">
                  <a14:compatExt spid="_x0000_s5459"/>
                </a:ext>
                <a:ext uri="{FF2B5EF4-FFF2-40B4-BE49-F238E27FC236}">
                  <a16:creationId xmlns:a16="http://schemas.microsoft.com/office/drawing/2014/main" id="{00000000-0008-0000-0200-00005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460" name="Check Box 340" hidden="1">
              <a:extLst>
                <a:ext uri="{63B3BB69-23CF-44E3-9099-C40C66FF867C}">
                  <a14:compatExt spid="_x0000_s5460"/>
                </a:ext>
                <a:ext uri="{FF2B5EF4-FFF2-40B4-BE49-F238E27FC236}">
                  <a16:creationId xmlns:a16="http://schemas.microsoft.com/office/drawing/2014/main" id="{00000000-0008-0000-0200-00005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461" name="Check Box 341" hidden="1">
              <a:extLst>
                <a:ext uri="{63B3BB69-23CF-44E3-9099-C40C66FF867C}">
                  <a14:compatExt spid="_x0000_s5461"/>
                </a:ext>
                <a:ext uri="{FF2B5EF4-FFF2-40B4-BE49-F238E27FC236}">
                  <a16:creationId xmlns:a16="http://schemas.microsoft.com/office/drawing/2014/main" id="{00000000-0008-0000-0200-00005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462" name="Check Box 342" hidden="1">
              <a:extLst>
                <a:ext uri="{63B3BB69-23CF-44E3-9099-C40C66FF867C}">
                  <a14:compatExt spid="_x0000_s5462"/>
                </a:ext>
                <a:ext uri="{FF2B5EF4-FFF2-40B4-BE49-F238E27FC236}">
                  <a16:creationId xmlns:a16="http://schemas.microsoft.com/office/drawing/2014/main" id="{00000000-0008-0000-0200-00005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463" name="Check Box 343" hidden="1">
              <a:extLst>
                <a:ext uri="{63B3BB69-23CF-44E3-9099-C40C66FF867C}">
                  <a14:compatExt spid="_x0000_s5463"/>
                </a:ext>
                <a:ext uri="{FF2B5EF4-FFF2-40B4-BE49-F238E27FC236}">
                  <a16:creationId xmlns:a16="http://schemas.microsoft.com/office/drawing/2014/main" id="{00000000-0008-0000-0200-00005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464" name="Check Box 344" hidden="1">
              <a:extLst>
                <a:ext uri="{63B3BB69-23CF-44E3-9099-C40C66FF867C}">
                  <a14:compatExt spid="_x0000_s5464"/>
                </a:ext>
                <a:ext uri="{FF2B5EF4-FFF2-40B4-BE49-F238E27FC236}">
                  <a16:creationId xmlns:a16="http://schemas.microsoft.com/office/drawing/2014/main" id="{00000000-0008-0000-0200-00005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465" name="Check Box 345" hidden="1">
              <a:extLst>
                <a:ext uri="{63B3BB69-23CF-44E3-9099-C40C66FF867C}">
                  <a14:compatExt spid="_x0000_s5465"/>
                </a:ext>
                <a:ext uri="{FF2B5EF4-FFF2-40B4-BE49-F238E27FC236}">
                  <a16:creationId xmlns:a16="http://schemas.microsoft.com/office/drawing/2014/main" id="{00000000-0008-0000-0200-00005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46</xdr:row>
          <xdr:rowOff>28575</xdr:rowOff>
        </xdr:from>
        <xdr:to>
          <xdr:col>10</xdr:col>
          <xdr:colOff>219075</xdr:colOff>
          <xdr:row>46</xdr:row>
          <xdr:rowOff>200025</xdr:rowOff>
        </xdr:to>
        <xdr:sp macro="" textlink="">
          <xdr:nvSpPr>
            <xdr:cNvPr id="5466" name="Check Box 346" hidden="1">
              <a:extLst>
                <a:ext uri="{63B3BB69-23CF-44E3-9099-C40C66FF867C}">
                  <a14:compatExt spid="_x0000_s5466"/>
                </a:ext>
                <a:ext uri="{FF2B5EF4-FFF2-40B4-BE49-F238E27FC236}">
                  <a16:creationId xmlns:a16="http://schemas.microsoft.com/office/drawing/2014/main" id="{00000000-0008-0000-0200-00005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47</xdr:row>
          <xdr:rowOff>28575</xdr:rowOff>
        </xdr:from>
        <xdr:to>
          <xdr:col>10</xdr:col>
          <xdr:colOff>219075</xdr:colOff>
          <xdr:row>47</xdr:row>
          <xdr:rowOff>190500</xdr:rowOff>
        </xdr:to>
        <xdr:sp macro="" textlink="">
          <xdr:nvSpPr>
            <xdr:cNvPr id="5467" name="Check Box 347" hidden="1">
              <a:extLst>
                <a:ext uri="{63B3BB69-23CF-44E3-9099-C40C66FF867C}">
                  <a14:compatExt spid="_x0000_s5467"/>
                </a:ext>
                <a:ext uri="{FF2B5EF4-FFF2-40B4-BE49-F238E27FC236}">
                  <a16:creationId xmlns:a16="http://schemas.microsoft.com/office/drawing/2014/main" id="{00000000-0008-0000-0200-00005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48</xdr:row>
          <xdr:rowOff>28575</xdr:rowOff>
        </xdr:from>
        <xdr:to>
          <xdr:col>10</xdr:col>
          <xdr:colOff>219075</xdr:colOff>
          <xdr:row>48</xdr:row>
          <xdr:rowOff>190500</xdr:rowOff>
        </xdr:to>
        <xdr:sp macro="" textlink="">
          <xdr:nvSpPr>
            <xdr:cNvPr id="5468" name="Check Box 348" hidden="1">
              <a:extLst>
                <a:ext uri="{63B3BB69-23CF-44E3-9099-C40C66FF867C}">
                  <a14:compatExt spid="_x0000_s5468"/>
                </a:ext>
                <a:ext uri="{FF2B5EF4-FFF2-40B4-BE49-F238E27FC236}">
                  <a16:creationId xmlns:a16="http://schemas.microsoft.com/office/drawing/2014/main" id="{00000000-0008-0000-0200-00005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49</xdr:row>
          <xdr:rowOff>28575</xdr:rowOff>
        </xdr:from>
        <xdr:to>
          <xdr:col>10</xdr:col>
          <xdr:colOff>219075</xdr:colOff>
          <xdr:row>49</xdr:row>
          <xdr:rowOff>190500</xdr:rowOff>
        </xdr:to>
        <xdr:sp macro="" textlink="">
          <xdr:nvSpPr>
            <xdr:cNvPr id="5469" name="Check Box 349" hidden="1">
              <a:extLst>
                <a:ext uri="{63B3BB69-23CF-44E3-9099-C40C66FF867C}">
                  <a14:compatExt spid="_x0000_s5469"/>
                </a:ext>
                <a:ext uri="{FF2B5EF4-FFF2-40B4-BE49-F238E27FC236}">
                  <a16:creationId xmlns:a16="http://schemas.microsoft.com/office/drawing/2014/main" id="{00000000-0008-0000-0200-00005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50</xdr:row>
          <xdr:rowOff>28575</xdr:rowOff>
        </xdr:from>
        <xdr:to>
          <xdr:col>10</xdr:col>
          <xdr:colOff>219075</xdr:colOff>
          <xdr:row>50</xdr:row>
          <xdr:rowOff>190500</xdr:rowOff>
        </xdr:to>
        <xdr:sp macro="" textlink="">
          <xdr:nvSpPr>
            <xdr:cNvPr id="5470" name="Check Box 350" hidden="1">
              <a:extLst>
                <a:ext uri="{63B3BB69-23CF-44E3-9099-C40C66FF867C}">
                  <a14:compatExt spid="_x0000_s5470"/>
                </a:ext>
                <a:ext uri="{FF2B5EF4-FFF2-40B4-BE49-F238E27FC236}">
                  <a16:creationId xmlns:a16="http://schemas.microsoft.com/office/drawing/2014/main" id="{00000000-0008-0000-0200-00005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51</xdr:row>
          <xdr:rowOff>28575</xdr:rowOff>
        </xdr:from>
        <xdr:to>
          <xdr:col>10</xdr:col>
          <xdr:colOff>219075</xdr:colOff>
          <xdr:row>51</xdr:row>
          <xdr:rowOff>190500</xdr:rowOff>
        </xdr:to>
        <xdr:sp macro="" textlink="">
          <xdr:nvSpPr>
            <xdr:cNvPr id="5471" name="Check Box 351" hidden="1">
              <a:extLst>
                <a:ext uri="{63B3BB69-23CF-44E3-9099-C40C66FF867C}">
                  <a14:compatExt spid="_x0000_s5471"/>
                </a:ext>
                <a:ext uri="{FF2B5EF4-FFF2-40B4-BE49-F238E27FC236}">
                  <a16:creationId xmlns:a16="http://schemas.microsoft.com/office/drawing/2014/main" id="{00000000-0008-0000-0200-00005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52</xdr:row>
          <xdr:rowOff>28575</xdr:rowOff>
        </xdr:from>
        <xdr:to>
          <xdr:col>10</xdr:col>
          <xdr:colOff>219075</xdr:colOff>
          <xdr:row>52</xdr:row>
          <xdr:rowOff>190500</xdr:rowOff>
        </xdr:to>
        <xdr:sp macro="" textlink="">
          <xdr:nvSpPr>
            <xdr:cNvPr id="5472" name="Check Box 352" hidden="1">
              <a:extLst>
                <a:ext uri="{63B3BB69-23CF-44E3-9099-C40C66FF867C}">
                  <a14:compatExt spid="_x0000_s5472"/>
                </a:ext>
                <a:ext uri="{FF2B5EF4-FFF2-40B4-BE49-F238E27FC236}">
                  <a16:creationId xmlns:a16="http://schemas.microsoft.com/office/drawing/2014/main" id="{00000000-0008-0000-0200-00006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53</xdr:row>
          <xdr:rowOff>28575</xdr:rowOff>
        </xdr:from>
        <xdr:to>
          <xdr:col>10</xdr:col>
          <xdr:colOff>219075</xdr:colOff>
          <xdr:row>53</xdr:row>
          <xdr:rowOff>190500</xdr:rowOff>
        </xdr:to>
        <xdr:sp macro="" textlink="">
          <xdr:nvSpPr>
            <xdr:cNvPr id="5473" name="Check Box 353" hidden="1">
              <a:extLst>
                <a:ext uri="{63B3BB69-23CF-44E3-9099-C40C66FF867C}">
                  <a14:compatExt spid="_x0000_s5473"/>
                </a:ext>
                <a:ext uri="{FF2B5EF4-FFF2-40B4-BE49-F238E27FC236}">
                  <a16:creationId xmlns:a16="http://schemas.microsoft.com/office/drawing/2014/main" id="{00000000-0008-0000-0200-00006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54</xdr:row>
          <xdr:rowOff>28575</xdr:rowOff>
        </xdr:from>
        <xdr:to>
          <xdr:col>10</xdr:col>
          <xdr:colOff>219075</xdr:colOff>
          <xdr:row>54</xdr:row>
          <xdr:rowOff>190500</xdr:rowOff>
        </xdr:to>
        <xdr:sp macro="" textlink="">
          <xdr:nvSpPr>
            <xdr:cNvPr id="5474" name="Check Box 354" hidden="1">
              <a:extLst>
                <a:ext uri="{63B3BB69-23CF-44E3-9099-C40C66FF867C}">
                  <a14:compatExt spid="_x0000_s5474"/>
                </a:ext>
                <a:ext uri="{FF2B5EF4-FFF2-40B4-BE49-F238E27FC236}">
                  <a16:creationId xmlns:a16="http://schemas.microsoft.com/office/drawing/2014/main" id="{00000000-0008-0000-0200-00006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55</xdr:row>
          <xdr:rowOff>28575</xdr:rowOff>
        </xdr:from>
        <xdr:to>
          <xdr:col>10</xdr:col>
          <xdr:colOff>219075</xdr:colOff>
          <xdr:row>55</xdr:row>
          <xdr:rowOff>190500</xdr:rowOff>
        </xdr:to>
        <xdr:sp macro="" textlink="">
          <xdr:nvSpPr>
            <xdr:cNvPr id="5475" name="Check Box 355" hidden="1">
              <a:extLst>
                <a:ext uri="{63B3BB69-23CF-44E3-9099-C40C66FF867C}">
                  <a14:compatExt spid="_x0000_s5475"/>
                </a:ext>
                <a:ext uri="{FF2B5EF4-FFF2-40B4-BE49-F238E27FC236}">
                  <a16:creationId xmlns:a16="http://schemas.microsoft.com/office/drawing/2014/main" id="{00000000-0008-0000-0200-00006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56</xdr:row>
          <xdr:rowOff>28575</xdr:rowOff>
        </xdr:from>
        <xdr:to>
          <xdr:col>10</xdr:col>
          <xdr:colOff>219075</xdr:colOff>
          <xdr:row>56</xdr:row>
          <xdr:rowOff>190500</xdr:rowOff>
        </xdr:to>
        <xdr:sp macro="" textlink="">
          <xdr:nvSpPr>
            <xdr:cNvPr id="5476" name="Check Box 356" hidden="1">
              <a:extLst>
                <a:ext uri="{63B3BB69-23CF-44E3-9099-C40C66FF867C}">
                  <a14:compatExt spid="_x0000_s5476"/>
                </a:ext>
                <a:ext uri="{FF2B5EF4-FFF2-40B4-BE49-F238E27FC236}">
                  <a16:creationId xmlns:a16="http://schemas.microsoft.com/office/drawing/2014/main" id="{00000000-0008-0000-0200-00006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58</xdr:row>
          <xdr:rowOff>28575</xdr:rowOff>
        </xdr:from>
        <xdr:to>
          <xdr:col>10</xdr:col>
          <xdr:colOff>219075</xdr:colOff>
          <xdr:row>58</xdr:row>
          <xdr:rowOff>190500</xdr:rowOff>
        </xdr:to>
        <xdr:sp macro="" textlink="">
          <xdr:nvSpPr>
            <xdr:cNvPr id="5477" name="Check Box 357" hidden="1">
              <a:extLst>
                <a:ext uri="{63B3BB69-23CF-44E3-9099-C40C66FF867C}">
                  <a14:compatExt spid="_x0000_s5477"/>
                </a:ext>
                <a:ext uri="{FF2B5EF4-FFF2-40B4-BE49-F238E27FC236}">
                  <a16:creationId xmlns:a16="http://schemas.microsoft.com/office/drawing/2014/main" id="{00000000-0008-0000-0200-00006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59</xdr:row>
          <xdr:rowOff>28575</xdr:rowOff>
        </xdr:from>
        <xdr:to>
          <xdr:col>10</xdr:col>
          <xdr:colOff>219075</xdr:colOff>
          <xdr:row>59</xdr:row>
          <xdr:rowOff>190500</xdr:rowOff>
        </xdr:to>
        <xdr:sp macro="" textlink="">
          <xdr:nvSpPr>
            <xdr:cNvPr id="5478" name="Check Box 358" hidden="1">
              <a:extLst>
                <a:ext uri="{63B3BB69-23CF-44E3-9099-C40C66FF867C}">
                  <a14:compatExt spid="_x0000_s5478"/>
                </a:ext>
                <a:ext uri="{FF2B5EF4-FFF2-40B4-BE49-F238E27FC236}">
                  <a16:creationId xmlns:a16="http://schemas.microsoft.com/office/drawing/2014/main" id="{00000000-0008-0000-0200-00006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60</xdr:row>
          <xdr:rowOff>28575</xdr:rowOff>
        </xdr:from>
        <xdr:to>
          <xdr:col>10</xdr:col>
          <xdr:colOff>219075</xdr:colOff>
          <xdr:row>60</xdr:row>
          <xdr:rowOff>190500</xdr:rowOff>
        </xdr:to>
        <xdr:sp macro="" textlink="">
          <xdr:nvSpPr>
            <xdr:cNvPr id="5479" name="Check Box 359" hidden="1">
              <a:extLst>
                <a:ext uri="{63B3BB69-23CF-44E3-9099-C40C66FF867C}">
                  <a14:compatExt spid="_x0000_s5479"/>
                </a:ext>
                <a:ext uri="{FF2B5EF4-FFF2-40B4-BE49-F238E27FC236}">
                  <a16:creationId xmlns:a16="http://schemas.microsoft.com/office/drawing/2014/main" id="{00000000-0008-0000-0200-00006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61</xdr:row>
          <xdr:rowOff>28575</xdr:rowOff>
        </xdr:from>
        <xdr:to>
          <xdr:col>10</xdr:col>
          <xdr:colOff>219075</xdr:colOff>
          <xdr:row>61</xdr:row>
          <xdr:rowOff>190500</xdr:rowOff>
        </xdr:to>
        <xdr:sp macro="" textlink="">
          <xdr:nvSpPr>
            <xdr:cNvPr id="5480" name="Check Box 360" hidden="1">
              <a:extLst>
                <a:ext uri="{63B3BB69-23CF-44E3-9099-C40C66FF867C}">
                  <a14:compatExt spid="_x0000_s5480"/>
                </a:ext>
                <a:ext uri="{FF2B5EF4-FFF2-40B4-BE49-F238E27FC236}">
                  <a16:creationId xmlns:a16="http://schemas.microsoft.com/office/drawing/2014/main" id="{00000000-0008-0000-0200-00006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62</xdr:row>
          <xdr:rowOff>28575</xdr:rowOff>
        </xdr:from>
        <xdr:to>
          <xdr:col>10</xdr:col>
          <xdr:colOff>219075</xdr:colOff>
          <xdr:row>62</xdr:row>
          <xdr:rowOff>190500</xdr:rowOff>
        </xdr:to>
        <xdr:sp macro="" textlink="">
          <xdr:nvSpPr>
            <xdr:cNvPr id="5481" name="Check Box 361" hidden="1">
              <a:extLst>
                <a:ext uri="{63B3BB69-23CF-44E3-9099-C40C66FF867C}">
                  <a14:compatExt spid="_x0000_s5481"/>
                </a:ext>
                <a:ext uri="{FF2B5EF4-FFF2-40B4-BE49-F238E27FC236}">
                  <a16:creationId xmlns:a16="http://schemas.microsoft.com/office/drawing/2014/main" id="{00000000-0008-0000-0200-00006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46</xdr:row>
          <xdr:rowOff>28575</xdr:rowOff>
        </xdr:from>
        <xdr:to>
          <xdr:col>11</xdr:col>
          <xdr:colOff>190500</xdr:colOff>
          <xdr:row>46</xdr:row>
          <xdr:rowOff>180975</xdr:rowOff>
        </xdr:to>
        <xdr:sp macro="" textlink="">
          <xdr:nvSpPr>
            <xdr:cNvPr id="5482" name="Check Box 362" hidden="1">
              <a:extLst>
                <a:ext uri="{63B3BB69-23CF-44E3-9099-C40C66FF867C}">
                  <a14:compatExt spid="_x0000_s5482"/>
                </a:ext>
                <a:ext uri="{FF2B5EF4-FFF2-40B4-BE49-F238E27FC236}">
                  <a16:creationId xmlns:a16="http://schemas.microsoft.com/office/drawing/2014/main" id="{00000000-0008-0000-0200-00006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47</xdr:row>
          <xdr:rowOff>28575</xdr:rowOff>
        </xdr:from>
        <xdr:to>
          <xdr:col>11</xdr:col>
          <xdr:colOff>190500</xdr:colOff>
          <xdr:row>47</xdr:row>
          <xdr:rowOff>190500</xdr:rowOff>
        </xdr:to>
        <xdr:sp macro="" textlink="">
          <xdr:nvSpPr>
            <xdr:cNvPr id="5483" name="Check Box 363" hidden="1">
              <a:extLst>
                <a:ext uri="{63B3BB69-23CF-44E3-9099-C40C66FF867C}">
                  <a14:compatExt spid="_x0000_s5483"/>
                </a:ext>
                <a:ext uri="{FF2B5EF4-FFF2-40B4-BE49-F238E27FC236}">
                  <a16:creationId xmlns:a16="http://schemas.microsoft.com/office/drawing/2014/main" id="{00000000-0008-0000-0200-00006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48</xdr:row>
          <xdr:rowOff>28575</xdr:rowOff>
        </xdr:from>
        <xdr:to>
          <xdr:col>11</xdr:col>
          <xdr:colOff>190500</xdr:colOff>
          <xdr:row>48</xdr:row>
          <xdr:rowOff>190500</xdr:rowOff>
        </xdr:to>
        <xdr:sp macro="" textlink="">
          <xdr:nvSpPr>
            <xdr:cNvPr id="5484" name="Check Box 364" hidden="1">
              <a:extLst>
                <a:ext uri="{63B3BB69-23CF-44E3-9099-C40C66FF867C}">
                  <a14:compatExt spid="_x0000_s5484"/>
                </a:ext>
                <a:ext uri="{FF2B5EF4-FFF2-40B4-BE49-F238E27FC236}">
                  <a16:creationId xmlns:a16="http://schemas.microsoft.com/office/drawing/2014/main" id="{00000000-0008-0000-0200-00006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49</xdr:row>
          <xdr:rowOff>28575</xdr:rowOff>
        </xdr:from>
        <xdr:to>
          <xdr:col>11</xdr:col>
          <xdr:colOff>190500</xdr:colOff>
          <xdr:row>49</xdr:row>
          <xdr:rowOff>190500</xdr:rowOff>
        </xdr:to>
        <xdr:sp macro="" textlink="">
          <xdr:nvSpPr>
            <xdr:cNvPr id="5485" name="Check Box 365" hidden="1">
              <a:extLst>
                <a:ext uri="{63B3BB69-23CF-44E3-9099-C40C66FF867C}">
                  <a14:compatExt spid="_x0000_s5485"/>
                </a:ext>
                <a:ext uri="{FF2B5EF4-FFF2-40B4-BE49-F238E27FC236}">
                  <a16:creationId xmlns:a16="http://schemas.microsoft.com/office/drawing/2014/main" id="{00000000-0008-0000-0200-00006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50</xdr:row>
          <xdr:rowOff>28575</xdr:rowOff>
        </xdr:from>
        <xdr:to>
          <xdr:col>11</xdr:col>
          <xdr:colOff>190500</xdr:colOff>
          <xdr:row>50</xdr:row>
          <xdr:rowOff>190500</xdr:rowOff>
        </xdr:to>
        <xdr:sp macro="" textlink="">
          <xdr:nvSpPr>
            <xdr:cNvPr id="5486" name="Check Box 366" hidden="1">
              <a:extLst>
                <a:ext uri="{63B3BB69-23CF-44E3-9099-C40C66FF867C}">
                  <a14:compatExt spid="_x0000_s5486"/>
                </a:ext>
                <a:ext uri="{FF2B5EF4-FFF2-40B4-BE49-F238E27FC236}">
                  <a16:creationId xmlns:a16="http://schemas.microsoft.com/office/drawing/2014/main" id="{00000000-0008-0000-0200-00006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51</xdr:row>
          <xdr:rowOff>28575</xdr:rowOff>
        </xdr:from>
        <xdr:to>
          <xdr:col>11</xdr:col>
          <xdr:colOff>190500</xdr:colOff>
          <xdr:row>51</xdr:row>
          <xdr:rowOff>190500</xdr:rowOff>
        </xdr:to>
        <xdr:sp macro="" textlink="">
          <xdr:nvSpPr>
            <xdr:cNvPr id="5487" name="Check Box 367" hidden="1">
              <a:extLst>
                <a:ext uri="{63B3BB69-23CF-44E3-9099-C40C66FF867C}">
                  <a14:compatExt spid="_x0000_s5487"/>
                </a:ext>
                <a:ext uri="{FF2B5EF4-FFF2-40B4-BE49-F238E27FC236}">
                  <a16:creationId xmlns:a16="http://schemas.microsoft.com/office/drawing/2014/main" id="{00000000-0008-0000-0200-00006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52</xdr:row>
          <xdr:rowOff>28575</xdr:rowOff>
        </xdr:from>
        <xdr:to>
          <xdr:col>11</xdr:col>
          <xdr:colOff>190500</xdr:colOff>
          <xdr:row>52</xdr:row>
          <xdr:rowOff>190500</xdr:rowOff>
        </xdr:to>
        <xdr:sp macro="" textlink="">
          <xdr:nvSpPr>
            <xdr:cNvPr id="5488" name="Check Box 368" hidden="1">
              <a:extLst>
                <a:ext uri="{63B3BB69-23CF-44E3-9099-C40C66FF867C}">
                  <a14:compatExt spid="_x0000_s5488"/>
                </a:ext>
                <a:ext uri="{FF2B5EF4-FFF2-40B4-BE49-F238E27FC236}">
                  <a16:creationId xmlns:a16="http://schemas.microsoft.com/office/drawing/2014/main" id="{00000000-0008-0000-0200-00007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53</xdr:row>
          <xdr:rowOff>28575</xdr:rowOff>
        </xdr:from>
        <xdr:to>
          <xdr:col>11</xdr:col>
          <xdr:colOff>190500</xdr:colOff>
          <xdr:row>53</xdr:row>
          <xdr:rowOff>190500</xdr:rowOff>
        </xdr:to>
        <xdr:sp macro="" textlink="">
          <xdr:nvSpPr>
            <xdr:cNvPr id="5489" name="Check Box 369" hidden="1">
              <a:extLst>
                <a:ext uri="{63B3BB69-23CF-44E3-9099-C40C66FF867C}">
                  <a14:compatExt spid="_x0000_s5489"/>
                </a:ext>
                <a:ext uri="{FF2B5EF4-FFF2-40B4-BE49-F238E27FC236}">
                  <a16:creationId xmlns:a16="http://schemas.microsoft.com/office/drawing/2014/main" id="{00000000-0008-0000-0200-00007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54</xdr:row>
          <xdr:rowOff>28575</xdr:rowOff>
        </xdr:from>
        <xdr:to>
          <xdr:col>11</xdr:col>
          <xdr:colOff>190500</xdr:colOff>
          <xdr:row>54</xdr:row>
          <xdr:rowOff>190500</xdr:rowOff>
        </xdr:to>
        <xdr:sp macro="" textlink="">
          <xdr:nvSpPr>
            <xdr:cNvPr id="5490" name="Check Box 370" hidden="1">
              <a:extLst>
                <a:ext uri="{63B3BB69-23CF-44E3-9099-C40C66FF867C}">
                  <a14:compatExt spid="_x0000_s5490"/>
                </a:ext>
                <a:ext uri="{FF2B5EF4-FFF2-40B4-BE49-F238E27FC236}">
                  <a16:creationId xmlns:a16="http://schemas.microsoft.com/office/drawing/2014/main" id="{00000000-0008-0000-0200-00007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55</xdr:row>
          <xdr:rowOff>28575</xdr:rowOff>
        </xdr:from>
        <xdr:to>
          <xdr:col>11</xdr:col>
          <xdr:colOff>190500</xdr:colOff>
          <xdr:row>55</xdr:row>
          <xdr:rowOff>190500</xdr:rowOff>
        </xdr:to>
        <xdr:sp macro="" textlink="">
          <xdr:nvSpPr>
            <xdr:cNvPr id="5491" name="Check Box 371" hidden="1">
              <a:extLst>
                <a:ext uri="{63B3BB69-23CF-44E3-9099-C40C66FF867C}">
                  <a14:compatExt spid="_x0000_s5491"/>
                </a:ext>
                <a:ext uri="{FF2B5EF4-FFF2-40B4-BE49-F238E27FC236}">
                  <a16:creationId xmlns:a16="http://schemas.microsoft.com/office/drawing/2014/main" id="{00000000-0008-0000-0200-00007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56</xdr:row>
          <xdr:rowOff>28575</xdr:rowOff>
        </xdr:from>
        <xdr:to>
          <xdr:col>11</xdr:col>
          <xdr:colOff>190500</xdr:colOff>
          <xdr:row>56</xdr:row>
          <xdr:rowOff>190500</xdr:rowOff>
        </xdr:to>
        <xdr:sp macro="" textlink="">
          <xdr:nvSpPr>
            <xdr:cNvPr id="5492" name="Check Box 372" hidden="1">
              <a:extLst>
                <a:ext uri="{63B3BB69-23CF-44E3-9099-C40C66FF867C}">
                  <a14:compatExt spid="_x0000_s5492"/>
                </a:ext>
                <a:ext uri="{FF2B5EF4-FFF2-40B4-BE49-F238E27FC236}">
                  <a16:creationId xmlns:a16="http://schemas.microsoft.com/office/drawing/2014/main" id="{00000000-0008-0000-0200-00007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58</xdr:row>
          <xdr:rowOff>28575</xdr:rowOff>
        </xdr:from>
        <xdr:to>
          <xdr:col>11</xdr:col>
          <xdr:colOff>190500</xdr:colOff>
          <xdr:row>58</xdr:row>
          <xdr:rowOff>190500</xdr:rowOff>
        </xdr:to>
        <xdr:sp macro="" textlink="">
          <xdr:nvSpPr>
            <xdr:cNvPr id="5493" name="Check Box 373" hidden="1">
              <a:extLst>
                <a:ext uri="{63B3BB69-23CF-44E3-9099-C40C66FF867C}">
                  <a14:compatExt spid="_x0000_s5493"/>
                </a:ext>
                <a:ext uri="{FF2B5EF4-FFF2-40B4-BE49-F238E27FC236}">
                  <a16:creationId xmlns:a16="http://schemas.microsoft.com/office/drawing/2014/main" id="{00000000-0008-0000-0200-00007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59</xdr:row>
          <xdr:rowOff>28575</xdr:rowOff>
        </xdr:from>
        <xdr:to>
          <xdr:col>11</xdr:col>
          <xdr:colOff>190500</xdr:colOff>
          <xdr:row>59</xdr:row>
          <xdr:rowOff>190500</xdr:rowOff>
        </xdr:to>
        <xdr:sp macro="" textlink="">
          <xdr:nvSpPr>
            <xdr:cNvPr id="5494" name="Check Box 374" hidden="1">
              <a:extLst>
                <a:ext uri="{63B3BB69-23CF-44E3-9099-C40C66FF867C}">
                  <a14:compatExt spid="_x0000_s5494"/>
                </a:ext>
                <a:ext uri="{FF2B5EF4-FFF2-40B4-BE49-F238E27FC236}">
                  <a16:creationId xmlns:a16="http://schemas.microsoft.com/office/drawing/2014/main" id="{00000000-0008-0000-0200-00007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60</xdr:row>
          <xdr:rowOff>28575</xdr:rowOff>
        </xdr:from>
        <xdr:to>
          <xdr:col>11</xdr:col>
          <xdr:colOff>190500</xdr:colOff>
          <xdr:row>60</xdr:row>
          <xdr:rowOff>190500</xdr:rowOff>
        </xdr:to>
        <xdr:sp macro="" textlink="">
          <xdr:nvSpPr>
            <xdr:cNvPr id="5495" name="Check Box 375" hidden="1">
              <a:extLst>
                <a:ext uri="{63B3BB69-23CF-44E3-9099-C40C66FF867C}">
                  <a14:compatExt spid="_x0000_s5495"/>
                </a:ext>
                <a:ext uri="{FF2B5EF4-FFF2-40B4-BE49-F238E27FC236}">
                  <a16:creationId xmlns:a16="http://schemas.microsoft.com/office/drawing/2014/main" id="{00000000-0008-0000-0200-00007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61</xdr:row>
          <xdr:rowOff>28575</xdr:rowOff>
        </xdr:from>
        <xdr:to>
          <xdr:col>11</xdr:col>
          <xdr:colOff>190500</xdr:colOff>
          <xdr:row>61</xdr:row>
          <xdr:rowOff>190500</xdr:rowOff>
        </xdr:to>
        <xdr:sp macro="" textlink="">
          <xdr:nvSpPr>
            <xdr:cNvPr id="5496" name="Check Box 376" hidden="1">
              <a:extLst>
                <a:ext uri="{63B3BB69-23CF-44E3-9099-C40C66FF867C}">
                  <a14:compatExt spid="_x0000_s5496"/>
                </a:ext>
                <a:ext uri="{FF2B5EF4-FFF2-40B4-BE49-F238E27FC236}">
                  <a16:creationId xmlns:a16="http://schemas.microsoft.com/office/drawing/2014/main" id="{00000000-0008-0000-0200-00007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62</xdr:row>
          <xdr:rowOff>28575</xdr:rowOff>
        </xdr:from>
        <xdr:to>
          <xdr:col>11</xdr:col>
          <xdr:colOff>190500</xdr:colOff>
          <xdr:row>62</xdr:row>
          <xdr:rowOff>190500</xdr:rowOff>
        </xdr:to>
        <xdr:sp macro="" textlink="">
          <xdr:nvSpPr>
            <xdr:cNvPr id="5497" name="Check Box 377" hidden="1">
              <a:extLst>
                <a:ext uri="{63B3BB69-23CF-44E3-9099-C40C66FF867C}">
                  <a14:compatExt spid="_x0000_s5497"/>
                </a:ext>
                <a:ext uri="{FF2B5EF4-FFF2-40B4-BE49-F238E27FC236}">
                  <a16:creationId xmlns:a16="http://schemas.microsoft.com/office/drawing/2014/main" id="{00000000-0008-0000-0200-00007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46</xdr:row>
          <xdr:rowOff>28575</xdr:rowOff>
        </xdr:from>
        <xdr:to>
          <xdr:col>12</xdr:col>
          <xdr:colOff>219075</xdr:colOff>
          <xdr:row>46</xdr:row>
          <xdr:rowOff>180975</xdr:rowOff>
        </xdr:to>
        <xdr:sp macro="" textlink="">
          <xdr:nvSpPr>
            <xdr:cNvPr id="5498" name="Check Box 378" hidden="1">
              <a:extLst>
                <a:ext uri="{63B3BB69-23CF-44E3-9099-C40C66FF867C}">
                  <a14:compatExt spid="_x0000_s5498"/>
                </a:ext>
                <a:ext uri="{FF2B5EF4-FFF2-40B4-BE49-F238E27FC236}">
                  <a16:creationId xmlns:a16="http://schemas.microsoft.com/office/drawing/2014/main" id="{00000000-0008-0000-0200-00007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47</xdr:row>
          <xdr:rowOff>28575</xdr:rowOff>
        </xdr:from>
        <xdr:to>
          <xdr:col>12</xdr:col>
          <xdr:colOff>219075</xdr:colOff>
          <xdr:row>47</xdr:row>
          <xdr:rowOff>190500</xdr:rowOff>
        </xdr:to>
        <xdr:sp macro="" textlink="">
          <xdr:nvSpPr>
            <xdr:cNvPr id="5499" name="Check Box 379" hidden="1">
              <a:extLst>
                <a:ext uri="{63B3BB69-23CF-44E3-9099-C40C66FF867C}">
                  <a14:compatExt spid="_x0000_s5499"/>
                </a:ext>
                <a:ext uri="{FF2B5EF4-FFF2-40B4-BE49-F238E27FC236}">
                  <a16:creationId xmlns:a16="http://schemas.microsoft.com/office/drawing/2014/main" id="{00000000-0008-0000-0200-00007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48</xdr:row>
          <xdr:rowOff>28575</xdr:rowOff>
        </xdr:from>
        <xdr:to>
          <xdr:col>12</xdr:col>
          <xdr:colOff>219075</xdr:colOff>
          <xdr:row>48</xdr:row>
          <xdr:rowOff>190500</xdr:rowOff>
        </xdr:to>
        <xdr:sp macro="" textlink="">
          <xdr:nvSpPr>
            <xdr:cNvPr id="5500" name="Check Box 380" hidden="1">
              <a:extLst>
                <a:ext uri="{63B3BB69-23CF-44E3-9099-C40C66FF867C}">
                  <a14:compatExt spid="_x0000_s5500"/>
                </a:ext>
                <a:ext uri="{FF2B5EF4-FFF2-40B4-BE49-F238E27FC236}">
                  <a16:creationId xmlns:a16="http://schemas.microsoft.com/office/drawing/2014/main" id="{00000000-0008-0000-0200-00007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49</xdr:row>
          <xdr:rowOff>28575</xdr:rowOff>
        </xdr:from>
        <xdr:to>
          <xdr:col>12</xdr:col>
          <xdr:colOff>219075</xdr:colOff>
          <xdr:row>49</xdr:row>
          <xdr:rowOff>190500</xdr:rowOff>
        </xdr:to>
        <xdr:sp macro="" textlink="">
          <xdr:nvSpPr>
            <xdr:cNvPr id="5501" name="Check Box 381" hidden="1">
              <a:extLst>
                <a:ext uri="{63B3BB69-23CF-44E3-9099-C40C66FF867C}">
                  <a14:compatExt spid="_x0000_s5501"/>
                </a:ext>
                <a:ext uri="{FF2B5EF4-FFF2-40B4-BE49-F238E27FC236}">
                  <a16:creationId xmlns:a16="http://schemas.microsoft.com/office/drawing/2014/main" id="{00000000-0008-0000-0200-00007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50</xdr:row>
          <xdr:rowOff>28575</xdr:rowOff>
        </xdr:from>
        <xdr:to>
          <xdr:col>12</xdr:col>
          <xdr:colOff>219075</xdr:colOff>
          <xdr:row>50</xdr:row>
          <xdr:rowOff>190500</xdr:rowOff>
        </xdr:to>
        <xdr:sp macro="" textlink="">
          <xdr:nvSpPr>
            <xdr:cNvPr id="5502" name="Check Box 382" hidden="1">
              <a:extLst>
                <a:ext uri="{63B3BB69-23CF-44E3-9099-C40C66FF867C}">
                  <a14:compatExt spid="_x0000_s5502"/>
                </a:ext>
                <a:ext uri="{FF2B5EF4-FFF2-40B4-BE49-F238E27FC236}">
                  <a16:creationId xmlns:a16="http://schemas.microsoft.com/office/drawing/2014/main" id="{00000000-0008-0000-0200-00007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51</xdr:row>
          <xdr:rowOff>28575</xdr:rowOff>
        </xdr:from>
        <xdr:to>
          <xdr:col>12</xdr:col>
          <xdr:colOff>219075</xdr:colOff>
          <xdr:row>51</xdr:row>
          <xdr:rowOff>190500</xdr:rowOff>
        </xdr:to>
        <xdr:sp macro="" textlink="">
          <xdr:nvSpPr>
            <xdr:cNvPr id="5503" name="Check Box 383" hidden="1">
              <a:extLst>
                <a:ext uri="{63B3BB69-23CF-44E3-9099-C40C66FF867C}">
                  <a14:compatExt spid="_x0000_s5503"/>
                </a:ext>
                <a:ext uri="{FF2B5EF4-FFF2-40B4-BE49-F238E27FC236}">
                  <a16:creationId xmlns:a16="http://schemas.microsoft.com/office/drawing/2014/main" id="{00000000-0008-0000-0200-00007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52</xdr:row>
          <xdr:rowOff>28575</xdr:rowOff>
        </xdr:from>
        <xdr:to>
          <xdr:col>12</xdr:col>
          <xdr:colOff>219075</xdr:colOff>
          <xdr:row>52</xdr:row>
          <xdr:rowOff>190500</xdr:rowOff>
        </xdr:to>
        <xdr:sp macro="" textlink="">
          <xdr:nvSpPr>
            <xdr:cNvPr id="5504" name="Check Box 384" hidden="1">
              <a:extLst>
                <a:ext uri="{63B3BB69-23CF-44E3-9099-C40C66FF867C}">
                  <a14:compatExt spid="_x0000_s5504"/>
                </a:ext>
                <a:ext uri="{FF2B5EF4-FFF2-40B4-BE49-F238E27FC236}">
                  <a16:creationId xmlns:a16="http://schemas.microsoft.com/office/drawing/2014/main" id="{00000000-0008-0000-0200-00008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53</xdr:row>
          <xdr:rowOff>28575</xdr:rowOff>
        </xdr:from>
        <xdr:to>
          <xdr:col>12</xdr:col>
          <xdr:colOff>219075</xdr:colOff>
          <xdr:row>53</xdr:row>
          <xdr:rowOff>190500</xdr:rowOff>
        </xdr:to>
        <xdr:sp macro="" textlink="">
          <xdr:nvSpPr>
            <xdr:cNvPr id="5505" name="Check Box 385" hidden="1">
              <a:extLst>
                <a:ext uri="{63B3BB69-23CF-44E3-9099-C40C66FF867C}">
                  <a14:compatExt spid="_x0000_s5505"/>
                </a:ext>
                <a:ext uri="{FF2B5EF4-FFF2-40B4-BE49-F238E27FC236}">
                  <a16:creationId xmlns:a16="http://schemas.microsoft.com/office/drawing/2014/main" id="{00000000-0008-0000-0200-00008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54</xdr:row>
          <xdr:rowOff>28575</xdr:rowOff>
        </xdr:from>
        <xdr:to>
          <xdr:col>12</xdr:col>
          <xdr:colOff>219075</xdr:colOff>
          <xdr:row>54</xdr:row>
          <xdr:rowOff>190500</xdr:rowOff>
        </xdr:to>
        <xdr:sp macro="" textlink="">
          <xdr:nvSpPr>
            <xdr:cNvPr id="5506" name="Check Box 386" hidden="1">
              <a:extLst>
                <a:ext uri="{63B3BB69-23CF-44E3-9099-C40C66FF867C}">
                  <a14:compatExt spid="_x0000_s5506"/>
                </a:ext>
                <a:ext uri="{FF2B5EF4-FFF2-40B4-BE49-F238E27FC236}">
                  <a16:creationId xmlns:a16="http://schemas.microsoft.com/office/drawing/2014/main" id="{00000000-0008-0000-0200-00008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55</xdr:row>
          <xdr:rowOff>28575</xdr:rowOff>
        </xdr:from>
        <xdr:to>
          <xdr:col>12</xdr:col>
          <xdr:colOff>219075</xdr:colOff>
          <xdr:row>55</xdr:row>
          <xdr:rowOff>190500</xdr:rowOff>
        </xdr:to>
        <xdr:sp macro="" textlink="">
          <xdr:nvSpPr>
            <xdr:cNvPr id="5507" name="Check Box 387" hidden="1">
              <a:extLst>
                <a:ext uri="{63B3BB69-23CF-44E3-9099-C40C66FF867C}">
                  <a14:compatExt spid="_x0000_s5507"/>
                </a:ext>
                <a:ext uri="{FF2B5EF4-FFF2-40B4-BE49-F238E27FC236}">
                  <a16:creationId xmlns:a16="http://schemas.microsoft.com/office/drawing/2014/main" id="{00000000-0008-0000-0200-00008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56</xdr:row>
          <xdr:rowOff>28575</xdr:rowOff>
        </xdr:from>
        <xdr:to>
          <xdr:col>12</xdr:col>
          <xdr:colOff>219075</xdr:colOff>
          <xdr:row>56</xdr:row>
          <xdr:rowOff>190500</xdr:rowOff>
        </xdr:to>
        <xdr:sp macro="" textlink="">
          <xdr:nvSpPr>
            <xdr:cNvPr id="5508" name="Check Box 388" hidden="1">
              <a:extLst>
                <a:ext uri="{63B3BB69-23CF-44E3-9099-C40C66FF867C}">
                  <a14:compatExt spid="_x0000_s5508"/>
                </a:ext>
                <a:ext uri="{FF2B5EF4-FFF2-40B4-BE49-F238E27FC236}">
                  <a16:creationId xmlns:a16="http://schemas.microsoft.com/office/drawing/2014/main" id="{00000000-0008-0000-0200-00008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58</xdr:row>
          <xdr:rowOff>28575</xdr:rowOff>
        </xdr:from>
        <xdr:to>
          <xdr:col>12</xdr:col>
          <xdr:colOff>219075</xdr:colOff>
          <xdr:row>58</xdr:row>
          <xdr:rowOff>190500</xdr:rowOff>
        </xdr:to>
        <xdr:sp macro="" textlink="">
          <xdr:nvSpPr>
            <xdr:cNvPr id="5509" name="Check Box 389" hidden="1">
              <a:extLst>
                <a:ext uri="{63B3BB69-23CF-44E3-9099-C40C66FF867C}">
                  <a14:compatExt spid="_x0000_s5509"/>
                </a:ext>
                <a:ext uri="{FF2B5EF4-FFF2-40B4-BE49-F238E27FC236}">
                  <a16:creationId xmlns:a16="http://schemas.microsoft.com/office/drawing/2014/main" id="{00000000-0008-0000-0200-00008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59</xdr:row>
          <xdr:rowOff>28575</xdr:rowOff>
        </xdr:from>
        <xdr:to>
          <xdr:col>12</xdr:col>
          <xdr:colOff>219075</xdr:colOff>
          <xdr:row>59</xdr:row>
          <xdr:rowOff>190500</xdr:rowOff>
        </xdr:to>
        <xdr:sp macro="" textlink="">
          <xdr:nvSpPr>
            <xdr:cNvPr id="5510" name="Check Box 390" hidden="1">
              <a:extLst>
                <a:ext uri="{63B3BB69-23CF-44E3-9099-C40C66FF867C}">
                  <a14:compatExt spid="_x0000_s5510"/>
                </a:ext>
                <a:ext uri="{FF2B5EF4-FFF2-40B4-BE49-F238E27FC236}">
                  <a16:creationId xmlns:a16="http://schemas.microsoft.com/office/drawing/2014/main" id="{00000000-0008-0000-0200-00008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60</xdr:row>
          <xdr:rowOff>28575</xdr:rowOff>
        </xdr:from>
        <xdr:to>
          <xdr:col>12</xdr:col>
          <xdr:colOff>219075</xdr:colOff>
          <xdr:row>60</xdr:row>
          <xdr:rowOff>190500</xdr:rowOff>
        </xdr:to>
        <xdr:sp macro="" textlink="">
          <xdr:nvSpPr>
            <xdr:cNvPr id="5511" name="Check Box 391" hidden="1">
              <a:extLst>
                <a:ext uri="{63B3BB69-23CF-44E3-9099-C40C66FF867C}">
                  <a14:compatExt spid="_x0000_s5511"/>
                </a:ext>
                <a:ext uri="{FF2B5EF4-FFF2-40B4-BE49-F238E27FC236}">
                  <a16:creationId xmlns:a16="http://schemas.microsoft.com/office/drawing/2014/main" id="{00000000-0008-0000-0200-00008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61</xdr:row>
          <xdr:rowOff>28575</xdr:rowOff>
        </xdr:from>
        <xdr:to>
          <xdr:col>12</xdr:col>
          <xdr:colOff>219075</xdr:colOff>
          <xdr:row>61</xdr:row>
          <xdr:rowOff>190500</xdr:rowOff>
        </xdr:to>
        <xdr:sp macro="" textlink="">
          <xdr:nvSpPr>
            <xdr:cNvPr id="5512" name="Check Box 392" hidden="1">
              <a:extLst>
                <a:ext uri="{63B3BB69-23CF-44E3-9099-C40C66FF867C}">
                  <a14:compatExt spid="_x0000_s5512"/>
                </a:ext>
                <a:ext uri="{FF2B5EF4-FFF2-40B4-BE49-F238E27FC236}">
                  <a16:creationId xmlns:a16="http://schemas.microsoft.com/office/drawing/2014/main" id="{00000000-0008-0000-0200-00008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62</xdr:row>
          <xdr:rowOff>28575</xdr:rowOff>
        </xdr:from>
        <xdr:to>
          <xdr:col>12</xdr:col>
          <xdr:colOff>219075</xdr:colOff>
          <xdr:row>62</xdr:row>
          <xdr:rowOff>190500</xdr:rowOff>
        </xdr:to>
        <xdr:sp macro="" textlink="">
          <xdr:nvSpPr>
            <xdr:cNvPr id="5513" name="Check Box 393" hidden="1">
              <a:extLst>
                <a:ext uri="{63B3BB69-23CF-44E3-9099-C40C66FF867C}">
                  <a14:compatExt spid="_x0000_s5513"/>
                </a:ext>
                <a:ext uri="{FF2B5EF4-FFF2-40B4-BE49-F238E27FC236}">
                  <a16:creationId xmlns:a16="http://schemas.microsoft.com/office/drawing/2014/main" id="{00000000-0008-0000-0200-00008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46</xdr:row>
          <xdr:rowOff>28575</xdr:rowOff>
        </xdr:from>
        <xdr:to>
          <xdr:col>8</xdr:col>
          <xdr:colOff>219075</xdr:colOff>
          <xdr:row>46</xdr:row>
          <xdr:rowOff>200025</xdr:rowOff>
        </xdr:to>
        <xdr:sp macro="" textlink="">
          <xdr:nvSpPr>
            <xdr:cNvPr id="5514" name="Check Box 394" hidden="1">
              <a:extLst>
                <a:ext uri="{63B3BB69-23CF-44E3-9099-C40C66FF867C}">
                  <a14:compatExt spid="_x0000_s5514"/>
                </a:ext>
                <a:ext uri="{FF2B5EF4-FFF2-40B4-BE49-F238E27FC236}">
                  <a16:creationId xmlns:a16="http://schemas.microsoft.com/office/drawing/2014/main" id="{00000000-0008-0000-0200-00008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47</xdr:row>
          <xdr:rowOff>28575</xdr:rowOff>
        </xdr:from>
        <xdr:to>
          <xdr:col>8</xdr:col>
          <xdr:colOff>219075</xdr:colOff>
          <xdr:row>47</xdr:row>
          <xdr:rowOff>190500</xdr:rowOff>
        </xdr:to>
        <xdr:sp macro="" textlink="">
          <xdr:nvSpPr>
            <xdr:cNvPr id="5515" name="Check Box 395" hidden="1">
              <a:extLst>
                <a:ext uri="{63B3BB69-23CF-44E3-9099-C40C66FF867C}">
                  <a14:compatExt spid="_x0000_s5515"/>
                </a:ext>
                <a:ext uri="{FF2B5EF4-FFF2-40B4-BE49-F238E27FC236}">
                  <a16:creationId xmlns:a16="http://schemas.microsoft.com/office/drawing/2014/main" id="{00000000-0008-0000-0200-00008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48</xdr:row>
          <xdr:rowOff>28575</xdr:rowOff>
        </xdr:from>
        <xdr:to>
          <xdr:col>8</xdr:col>
          <xdr:colOff>219075</xdr:colOff>
          <xdr:row>48</xdr:row>
          <xdr:rowOff>190500</xdr:rowOff>
        </xdr:to>
        <xdr:sp macro="" textlink="">
          <xdr:nvSpPr>
            <xdr:cNvPr id="5516" name="Check Box 396" hidden="1">
              <a:extLst>
                <a:ext uri="{63B3BB69-23CF-44E3-9099-C40C66FF867C}">
                  <a14:compatExt spid="_x0000_s5516"/>
                </a:ext>
                <a:ext uri="{FF2B5EF4-FFF2-40B4-BE49-F238E27FC236}">
                  <a16:creationId xmlns:a16="http://schemas.microsoft.com/office/drawing/2014/main" id="{00000000-0008-0000-0200-00008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49</xdr:row>
          <xdr:rowOff>28575</xdr:rowOff>
        </xdr:from>
        <xdr:to>
          <xdr:col>8</xdr:col>
          <xdr:colOff>219075</xdr:colOff>
          <xdr:row>49</xdr:row>
          <xdr:rowOff>190500</xdr:rowOff>
        </xdr:to>
        <xdr:sp macro="" textlink="">
          <xdr:nvSpPr>
            <xdr:cNvPr id="5517" name="Check Box 397" hidden="1">
              <a:extLst>
                <a:ext uri="{63B3BB69-23CF-44E3-9099-C40C66FF867C}">
                  <a14:compatExt spid="_x0000_s5517"/>
                </a:ext>
                <a:ext uri="{FF2B5EF4-FFF2-40B4-BE49-F238E27FC236}">
                  <a16:creationId xmlns:a16="http://schemas.microsoft.com/office/drawing/2014/main" id="{00000000-0008-0000-0200-00008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50</xdr:row>
          <xdr:rowOff>28575</xdr:rowOff>
        </xdr:from>
        <xdr:to>
          <xdr:col>8</xdr:col>
          <xdr:colOff>219075</xdr:colOff>
          <xdr:row>50</xdr:row>
          <xdr:rowOff>190500</xdr:rowOff>
        </xdr:to>
        <xdr:sp macro="" textlink="">
          <xdr:nvSpPr>
            <xdr:cNvPr id="5518" name="Check Box 398" hidden="1">
              <a:extLst>
                <a:ext uri="{63B3BB69-23CF-44E3-9099-C40C66FF867C}">
                  <a14:compatExt spid="_x0000_s5518"/>
                </a:ext>
                <a:ext uri="{FF2B5EF4-FFF2-40B4-BE49-F238E27FC236}">
                  <a16:creationId xmlns:a16="http://schemas.microsoft.com/office/drawing/2014/main" id="{00000000-0008-0000-0200-00008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51</xdr:row>
          <xdr:rowOff>28575</xdr:rowOff>
        </xdr:from>
        <xdr:to>
          <xdr:col>8</xdr:col>
          <xdr:colOff>219075</xdr:colOff>
          <xdr:row>51</xdr:row>
          <xdr:rowOff>190500</xdr:rowOff>
        </xdr:to>
        <xdr:sp macro="" textlink="">
          <xdr:nvSpPr>
            <xdr:cNvPr id="5519" name="Check Box 399" hidden="1">
              <a:extLst>
                <a:ext uri="{63B3BB69-23CF-44E3-9099-C40C66FF867C}">
                  <a14:compatExt spid="_x0000_s5519"/>
                </a:ext>
                <a:ext uri="{FF2B5EF4-FFF2-40B4-BE49-F238E27FC236}">
                  <a16:creationId xmlns:a16="http://schemas.microsoft.com/office/drawing/2014/main" id="{00000000-0008-0000-0200-00008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52</xdr:row>
          <xdr:rowOff>28575</xdr:rowOff>
        </xdr:from>
        <xdr:to>
          <xdr:col>8</xdr:col>
          <xdr:colOff>219075</xdr:colOff>
          <xdr:row>52</xdr:row>
          <xdr:rowOff>190500</xdr:rowOff>
        </xdr:to>
        <xdr:sp macro="" textlink="">
          <xdr:nvSpPr>
            <xdr:cNvPr id="5520" name="Check Box 400" hidden="1">
              <a:extLst>
                <a:ext uri="{63B3BB69-23CF-44E3-9099-C40C66FF867C}">
                  <a14:compatExt spid="_x0000_s5520"/>
                </a:ext>
                <a:ext uri="{FF2B5EF4-FFF2-40B4-BE49-F238E27FC236}">
                  <a16:creationId xmlns:a16="http://schemas.microsoft.com/office/drawing/2014/main" id="{00000000-0008-0000-0200-00009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53</xdr:row>
          <xdr:rowOff>28575</xdr:rowOff>
        </xdr:from>
        <xdr:to>
          <xdr:col>8</xdr:col>
          <xdr:colOff>219075</xdr:colOff>
          <xdr:row>53</xdr:row>
          <xdr:rowOff>190500</xdr:rowOff>
        </xdr:to>
        <xdr:sp macro="" textlink="">
          <xdr:nvSpPr>
            <xdr:cNvPr id="5521" name="Check Box 401" hidden="1">
              <a:extLst>
                <a:ext uri="{63B3BB69-23CF-44E3-9099-C40C66FF867C}">
                  <a14:compatExt spid="_x0000_s5521"/>
                </a:ext>
                <a:ext uri="{FF2B5EF4-FFF2-40B4-BE49-F238E27FC236}">
                  <a16:creationId xmlns:a16="http://schemas.microsoft.com/office/drawing/2014/main" id="{00000000-0008-0000-0200-00009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54</xdr:row>
          <xdr:rowOff>28575</xdr:rowOff>
        </xdr:from>
        <xdr:to>
          <xdr:col>8</xdr:col>
          <xdr:colOff>219075</xdr:colOff>
          <xdr:row>54</xdr:row>
          <xdr:rowOff>180975</xdr:rowOff>
        </xdr:to>
        <xdr:sp macro="" textlink="">
          <xdr:nvSpPr>
            <xdr:cNvPr id="5522" name="Check Box 402" hidden="1">
              <a:extLst>
                <a:ext uri="{63B3BB69-23CF-44E3-9099-C40C66FF867C}">
                  <a14:compatExt spid="_x0000_s5522"/>
                </a:ext>
                <a:ext uri="{FF2B5EF4-FFF2-40B4-BE49-F238E27FC236}">
                  <a16:creationId xmlns:a16="http://schemas.microsoft.com/office/drawing/2014/main" id="{00000000-0008-0000-0200-00009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55</xdr:row>
          <xdr:rowOff>19050</xdr:rowOff>
        </xdr:from>
        <xdr:to>
          <xdr:col>8</xdr:col>
          <xdr:colOff>219075</xdr:colOff>
          <xdr:row>55</xdr:row>
          <xdr:rowOff>180975</xdr:rowOff>
        </xdr:to>
        <xdr:sp macro="" textlink="">
          <xdr:nvSpPr>
            <xdr:cNvPr id="5523" name="Check Box 403" hidden="1">
              <a:extLst>
                <a:ext uri="{63B3BB69-23CF-44E3-9099-C40C66FF867C}">
                  <a14:compatExt spid="_x0000_s5523"/>
                </a:ext>
                <a:ext uri="{FF2B5EF4-FFF2-40B4-BE49-F238E27FC236}">
                  <a16:creationId xmlns:a16="http://schemas.microsoft.com/office/drawing/2014/main" id="{00000000-0008-0000-0200-00009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56</xdr:row>
          <xdr:rowOff>19050</xdr:rowOff>
        </xdr:from>
        <xdr:to>
          <xdr:col>8</xdr:col>
          <xdr:colOff>219075</xdr:colOff>
          <xdr:row>56</xdr:row>
          <xdr:rowOff>180975</xdr:rowOff>
        </xdr:to>
        <xdr:sp macro="" textlink="">
          <xdr:nvSpPr>
            <xdr:cNvPr id="5524" name="Check Box 404" hidden="1">
              <a:extLst>
                <a:ext uri="{63B3BB69-23CF-44E3-9099-C40C66FF867C}">
                  <a14:compatExt spid="_x0000_s5524"/>
                </a:ext>
                <a:ext uri="{FF2B5EF4-FFF2-40B4-BE49-F238E27FC236}">
                  <a16:creationId xmlns:a16="http://schemas.microsoft.com/office/drawing/2014/main" id="{00000000-0008-0000-0200-00009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57</xdr:row>
          <xdr:rowOff>19050</xdr:rowOff>
        </xdr:from>
        <xdr:to>
          <xdr:col>8</xdr:col>
          <xdr:colOff>219075</xdr:colOff>
          <xdr:row>57</xdr:row>
          <xdr:rowOff>180975</xdr:rowOff>
        </xdr:to>
        <xdr:sp macro="" textlink="">
          <xdr:nvSpPr>
            <xdr:cNvPr id="5525" name="Check Box 405" hidden="1">
              <a:extLst>
                <a:ext uri="{63B3BB69-23CF-44E3-9099-C40C66FF867C}">
                  <a14:compatExt spid="_x0000_s5525"/>
                </a:ext>
                <a:ext uri="{FF2B5EF4-FFF2-40B4-BE49-F238E27FC236}">
                  <a16:creationId xmlns:a16="http://schemas.microsoft.com/office/drawing/2014/main" id="{00000000-0008-0000-0200-00009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58</xdr:row>
          <xdr:rowOff>19050</xdr:rowOff>
        </xdr:from>
        <xdr:to>
          <xdr:col>8</xdr:col>
          <xdr:colOff>219075</xdr:colOff>
          <xdr:row>58</xdr:row>
          <xdr:rowOff>180975</xdr:rowOff>
        </xdr:to>
        <xdr:sp macro="" textlink="">
          <xdr:nvSpPr>
            <xdr:cNvPr id="5526" name="Check Box 406" hidden="1">
              <a:extLst>
                <a:ext uri="{63B3BB69-23CF-44E3-9099-C40C66FF867C}">
                  <a14:compatExt spid="_x0000_s5526"/>
                </a:ext>
                <a:ext uri="{FF2B5EF4-FFF2-40B4-BE49-F238E27FC236}">
                  <a16:creationId xmlns:a16="http://schemas.microsoft.com/office/drawing/2014/main" id="{00000000-0008-0000-0200-00009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59</xdr:row>
          <xdr:rowOff>19050</xdr:rowOff>
        </xdr:from>
        <xdr:to>
          <xdr:col>8</xdr:col>
          <xdr:colOff>219075</xdr:colOff>
          <xdr:row>59</xdr:row>
          <xdr:rowOff>180975</xdr:rowOff>
        </xdr:to>
        <xdr:sp macro="" textlink="">
          <xdr:nvSpPr>
            <xdr:cNvPr id="5527" name="Check Box 407" hidden="1">
              <a:extLst>
                <a:ext uri="{63B3BB69-23CF-44E3-9099-C40C66FF867C}">
                  <a14:compatExt spid="_x0000_s5527"/>
                </a:ext>
                <a:ext uri="{FF2B5EF4-FFF2-40B4-BE49-F238E27FC236}">
                  <a16:creationId xmlns:a16="http://schemas.microsoft.com/office/drawing/2014/main" id="{00000000-0008-0000-0200-00009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209550</xdr:colOff>
          <xdr:row>60</xdr:row>
          <xdr:rowOff>19050</xdr:rowOff>
        </xdr:from>
        <xdr:to>
          <xdr:col>7</xdr:col>
          <xdr:colOff>219075</xdr:colOff>
          <xdr:row>60</xdr:row>
          <xdr:rowOff>180975</xdr:rowOff>
        </xdr:to>
        <xdr:sp macro="" textlink="">
          <xdr:nvSpPr>
            <xdr:cNvPr id="5528" name="Check Box 408" hidden="1">
              <a:extLst>
                <a:ext uri="{63B3BB69-23CF-44E3-9099-C40C66FF867C}">
                  <a14:compatExt spid="_x0000_s5528"/>
                </a:ext>
                <a:ext uri="{FF2B5EF4-FFF2-40B4-BE49-F238E27FC236}">
                  <a16:creationId xmlns:a16="http://schemas.microsoft.com/office/drawing/2014/main" id="{00000000-0008-0000-0200-00009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209550</xdr:colOff>
          <xdr:row>61</xdr:row>
          <xdr:rowOff>19050</xdr:rowOff>
        </xdr:from>
        <xdr:to>
          <xdr:col>7</xdr:col>
          <xdr:colOff>219075</xdr:colOff>
          <xdr:row>61</xdr:row>
          <xdr:rowOff>180975</xdr:rowOff>
        </xdr:to>
        <xdr:sp macro="" textlink="">
          <xdr:nvSpPr>
            <xdr:cNvPr id="5529" name="Check Box 409" hidden="1">
              <a:extLst>
                <a:ext uri="{63B3BB69-23CF-44E3-9099-C40C66FF867C}">
                  <a14:compatExt spid="_x0000_s5529"/>
                </a:ext>
                <a:ext uri="{FF2B5EF4-FFF2-40B4-BE49-F238E27FC236}">
                  <a16:creationId xmlns:a16="http://schemas.microsoft.com/office/drawing/2014/main" id="{00000000-0008-0000-0200-00009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209550</xdr:colOff>
          <xdr:row>62</xdr:row>
          <xdr:rowOff>19050</xdr:rowOff>
        </xdr:from>
        <xdr:to>
          <xdr:col>7</xdr:col>
          <xdr:colOff>219075</xdr:colOff>
          <xdr:row>62</xdr:row>
          <xdr:rowOff>180975</xdr:rowOff>
        </xdr:to>
        <xdr:sp macro="" textlink="">
          <xdr:nvSpPr>
            <xdr:cNvPr id="5530" name="Check Box 410" hidden="1">
              <a:extLst>
                <a:ext uri="{63B3BB69-23CF-44E3-9099-C40C66FF867C}">
                  <a14:compatExt spid="_x0000_s5530"/>
                </a:ext>
                <a:ext uri="{FF2B5EF4-FFF2-40B4-BE49-F238E27FC236}">
                  <a16:creationId xmlns:a16="http://schemas.microsoft.com/office/drawing/2014/main" id="{00000000-0008-0000-0200-00009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46</xdr:row>
          <xdr:rowOff>28575</xdr:rowOff>
        </xdr:from>
        <xdr:to>
          <xdr:col>9</xdr:col>
          <xdr:colOff>9525</xdr:colOff>
          <xdr:row>46</xdr:row>
          <xdr:rowOff>200025</xdr:rowOff>
        </xdr:to>
        <xdr:sp macro="" textlink="">
          <xdr:nvSpPr>
            <xdr:cNvPr id="5531" name="Check Box 411" hidden="1">
              <a:extLst>
                <a:ext uri="{63B3BB69-23CF-44E3-9099-C40C66FF867C}">
                  <a14:compatExt spid="_x0000_s5531"/>
                </a:ext>
                <a:ext uri="{FF2B5EF4-FFF2-40B4-BE49-F238E27FC236}">
                  <a16:creationId xmlns:a16="http://schemas.microsoft.com/office/drawing/2014/main" id="{00000000-0008-0000-0200-00009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47</xdr:row>
          <xdr:rowOff>38100</xdr:rowOff>
        </xdr:from>
        <xdr:to>
          <xdr:col>9</xdr:col>
          <xdr:colOff>9525</xdr:colOff>
          <xdr:row>47</xdr:row>
          <xdr:rowOff>200025</xdr:rowOff>
        </xdr:to>
        <xdr:sp macro="" textlink="">
          <xdr:nvSpPr>
            <xdr:cNvPr id="5532" name="Check Box 412" hidden="1">
              <a:extLst>
                <a:ext uri="{63B3BB69-23CF-44E3-9099-C40C66FF867C}">
                  <a14:compatExt spid="_x0000_s5532"/>
                </a:ext>
                <a:ext uri="{FF2B5EF4-FFF2-40B4-BE49-F238E27FC236}">
                  <a16:creationId xmlns:a16="http://schemas.microsoft.com/office/drawing/2014/main" id="{00000000-0008-0000-0200-00009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48</xdr:row>
          <xdr:rowOff>38100</xdr:rowOff>
        </xdr:from>
        <xdr:to>
          <xdr:col>9</xdr:col>
          <xdr:colOff>9525</xdr:colOff>
          <xdr:row>48</xdr:row>
          <xdr:rowOff>200025</xdr:rowOff>
        </xdr:to>
        <xdr:sp macro="" textlink="">
          <xdr:nvSpPr>
            <xdr:cNvPr id="5533" name="Check Box 413" hidden="1">
              <a:extLst>
                <a:ext uri="{63B3BB69-23CF-44E3-9099-C40C66FF867C}">
                  <a14:compatExt spid="_x0000_s5533"/>
                </a:ext>
                <a:ext uri="{FF2B5EF4-FFF2-40B4-BE49-F238E27FC236}">
                  <a16:creationId xmlns:a16="http://schemas.microsoft.com/office/drawing/2014/main" id="{00000000-0008-0000-0200-00009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49</xdr:row>
          <xdr:rowOff>38100</xdr:rowOff>
        </xdr:from>
        <xdr:to>
          <xdr:col>9</xdr:col>
          <xdr:colOff>9525</xdr:colOff>
          <xdr:row>49</xdr:row>
          <xdr:rowOff>200025</xdr:rowOff>
        </xdr:to>
        <xdr:sp macro="" textlink="">
          <xdr:nvSpPr>
            <xdr:cNvPr id="5534" name="Check Box 414" hidden="1">
              <a:extLst>
                <a:ext uri="{63B3BB69-23CF-44E3-9099-C40C66FF867C}">
                  <a14:compatExt spid="_x0000_s5534"/>
                </a:ext>
                <a:ext uri="{FF2B5EF4-FFF2-40B4-BE49-F238E27FC236}">
                  <a16:creationId xmlns:a16="http://schemas.microsoft.com/office/drawing/2014/main" id="{00000000-0008-0000-0200-00009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50</xdr:row>
          <xdr:rowOff>38100</xdr:rowOff>
        </xdr:from>
        <xdr:to>
          <xdr:col>9</xdr:col>
          <xdr:colOff>9525</xdr:colOff>
          <xdr:row>50</xdr:row>
          <xdr:rowOff>200025</xdr:rowOff>
        </xdr:to>
        <xdr:sp macro="" textlink="">
          <xdr:nvSpPr>
            <xdr:cNvPr id="5535" name="Check Box 415" hidden="1">
              <a:extLst>
                <a:ext uri="{63B3BB69-23CF-44E3-9099-C40C66FF867C}">
                  <a14:compatExt spid="_x0000_s5535"/>
                </a:ext>
                <a:ext uri="{FF2B5EF4-FFF2-40B4-BE49-F238E27FC236}">
                  <a16:creationId xmlns:a16="http://schemas.microsoft.com/office/drawing/2014/main" id="{00000000-0008-0000-0200-00009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51</xdr:row>
          <xdr:rowOff>38100</xdr:rowOff>
        </xdr:from>
        <xdr:to>
          <xdr:col>9</xdr:col>
          <xdr:colOff>9525</xdr:colOff>
          <xdr:row>51</xdr:row>
          <xdr:rowOff>200025</xdr:rowOff>
        </xdr:to>
        <xdr:sp macro="" textlink="">
          <xdr:nvSpPr>
            <xdr:cNvPr id="5536" name="Check Box 416" hidden="1">
              <a:extLst>
                <a:ext uri="{63B3BB69-23CF-44E3-9099-C40C66FF867C}">
                  <a14:compatExt spid="_x0000_s5536"/>
                </a:ext>
                <a:ext uri="{FF2B5EF4-FFF2-40B4-BE49-F238E27FC236}">
                  <a16:creationId xmlns:a16="http://schemas.microsoft.com/office/drawing/2014/main" id="{00000000-0008-0000-0200-0000A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52</xdr:row>
          <xdr:rowOff>38100</xdr:rowOff>
        </xdr:from>
        <xdr:to>
          <xdr:col>9</xdr:col>
          <xdr:colOff>9525</xdr:colOff>
          <xdr:row>52</xdr:row>
          <xdr:rowOff>200025</xdr:rowOff>
        </xdr:to>
        <xdr:sp macro="" textlink="">
          <xdr:nvSpPr>
            <xdr:cNvPr id="5537" name="Check Box 417" hidden="1">
              <a:extLst>
                <a:ext uri="{63B3BB69-23CF-44E3-9099-C40C66FF867C}">
                  <a14:compatExt spid="_x0000_s5537"/>
                </a:ext>
                <a:ext uri="{FF2B5EF4-FFF2-40B4-BE49-F238E27FC236}">
                  <a16:creationId xmlns:a16="http://schemas.microsoft.com/office/drawing/2014/main" id="{00000000-0008-0000-0200-0000A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53</xdr:row>
          <xdr:rowOff>38100</xdr:rowOff>
        </xdr:from>
        <xdr:to>
          <xdr:col>9</xdr:col>
          <xdr:colOff>9525</xdr:colOff>
          <xdr:row>53</xdr:row>
          <xdr:rowOff>200025</xdr:rowOff>
        </xdr:to>
        <xdr:sp macro="" textlink="">
          <xdr:nvSpPr>
            <xdr:cNvPr id="5538" name="Check Box 418" hidden="1">
              <a:extLst>
                <a:ext uri="{63B3BB69-23CF-44E3-9099-C40C66FF867C}">
                  <a14:compatExt spid="_x0000_s5538"/>
                </a:ext>
                <a:ext uri="{FF2B5EF4-FFF2-40B4-BE49-F238E27FC236}">
                  <a16:creationId xmlns:a16="http://schemas.microsoft.com/office/drawing/2014/main" id="{00000000-0008-0000-0200-0000A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54</xdr:row>
          <xdr:rowOff>38100</xdr:rowOff>
        </xdr:from>
        <xdr:to>
          <xdr:col>9</xdr:col>
          <xdr:colOff>9525</xdr:colOff>
          <xdr:row>54</xdr:row>
          <xdr:rowOff>190500</xdr:rowOff>
        </xdr:to>
        <xdr:sp macro="" textlink="">
          <xdr:nvSpPr>
            <xdr:cNvPr id="5539" name="Check Box 419" hidden="1">
              <a:extLst>
                <a:ext uri="{63B3BB69-23CF-44E3-9099-C40C66FF867C}">
                  <a14:compatExt spid="_x0000_s5539"/>
                </a:ext>
                <a:ext uri="{FF2B5EF4-FFF2-40B4-BE49-F238E27FC236}">
                  <a16:creationId xmlns:a16="http://schemas.microsoft.com/office/drawing/2014/main" id="{00000000-0008-0000-0200-0000A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55</xdr:row>
          <xdr:rowOff>28575</xdr:rowOff>
        </xdr:from>
        <xdr:to>
          <xdr:col>9</xdr:col>
          <xdr:colOff>9525</xdr:colOff>
          <xdr:row>55</xdr:row>
          <xdr:rowOff>190500</xdr:rowOff>
        </xdr:to>
        <xdr:sp macro="" textlink="">
          <xdr:nvSpPr>
            <xdr:cNvPr id="5540" name="Check Box 420" hidden="1">
              <a:extLst>
                <a:ext uri="{63B3BB69-23CF-44E3-9099-C40C66FF867C}">
                  <a14:compatExt spid="_x0000_s5540"/>
                </a:ext>
                <a:ext uri="{FF2B5EF4-FFF2-40B4-BE49-F238E27FC236}">
                  <a16:creationId xmlns:a16="http://schemas.microsoft.com/office/drawing/2014/main" id="{00000000-0008-0000-0200-0000A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56</xdr:row>
          <xdr:rowOff>28575</xdr:rowOff>
        </xdr:from>
        <xdr:to>
          <xdr:col>9</xdr:col>
          <xdr:colOff>9525</xdr:colOff>
          <xdr:row>56</xdr:row>
          <xdr:rowOff>190500</xdr:rowOff>
        </xdr:to>
        <xdr:sp macro="" textlink="">
          <xdr:nvSpPr>
            <xdr:cNvPr id="5541" name="Check Box 421" hidden="1">
              <a:extLst>
                <a:ext uri="{63B3BB69-23CF-44E3-9099-C40C66FF867C}">
                  <a14:compatExt spid="_x0000_s5541"/>
                </a:ext>
                <a:ext uri="{FF2B5EF4-FFF2-40B4-BE49-F238E27FC236}">
                  <a16:creationId xmlns:a16="http://schemas.microsoft.com/office/drawing/2014/main" id="{00000000-0008-0000-0200-0000A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57</xdr:row>
          <xdr:rowOff>28575</xdr:rowOff>
        </xdr:from>
        <xdr:to>
          <xdr:col>9</xdr:col>
          <xdr:colOff>9525</xdr:colOff>
          <xdr:row>57</xdr:row>
          <xdr:rowOff>190500</xdr:rowOff>
        </xdr:to>
        <xdr:sp macro="" textlink="">
          <xdr:nvSpPr>
            <xdr:cNvPr id="5542" name="Check Box 422" hidden="1">
              <a:extLst>
                <a:ext uri="{63B3BB69-23CF-44E3-9099-C40C66FF867C}">
                  <a14:compatExt spid="_x0000_s5542"/>
                </a:ext>
                <a:ext uri="{FF2B5EF4-FFF2-40B4-BE49-F238E27FC236}">
                  <a16:creationId xmlns:a16="http://schemas.microsoft.com/office/drawing/2014/main" id="{00000000-0008-0000-0200-0000A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58</xdr:row>
          <xdr:rowOff>28575</xdr:rowOff>
        </xdr:from>
        <xdr:to>
          <xdr:col>9</xdr:col>
          <xdr:colOff>9525</xdr:colOff>
          <xdr:row>58</xdr:row>
          <xdr:rowOff>190500</xdr:rowOff>
        </xdr:to>
        <xdr:sp macro="" textlink="">
          <xdr:nvSpPr>
            <xdr:cNvPr id="5543" name="Check Box 423" hidden="1">
              <a:extLst>
                <a:ext uri="{63B3BB69-23CF-44E3-9099-C40C66FF867C}">
                  <a14:compatExt spid="_x0000_s5543"/>
                </a:ext>
                <a:ext uri="{FF2B5EF4-FFF2-40B4-BE49-F238E27FC236}">
                  <a16:creationId xmlns:a16="http://schemas.microsoft.com/office/drawing/2014/main" id="{00000000-0008-0000-0200-0000A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59</xdr:row>
          <xdr:rowOff>28575</xdr:rowOff>
        </xdr:from>
        <xdr:to>
          <xdr:col>9</xdr:col>
          <xdr:colOff>9525</xdr:colOff>
          <xdr:row>59</xdr:row>
          <xdr:rowOff>190500</xdr:rowOff>
        </xdr:to>
        <xdr:sp macro="" textlink="">
          <xdr:nvSpPr>
            <xdr:cNvPr id="5544" name="Check Box 424" hidden="1">
              <a:extLst>
                <a:ext uri="{63B3BB69-23CF-44E3-9099-C40C66FF867C}">
                  <a14:compatExt spid="_x0000_s5544"/>
                </a:ext>
                <a:ext uri="{FF2B5EF4-FFF2-40B4-BE49-F238E27FC236}">
                  <a16:creationId xmlns:a16="http://schemas.microsoft.com/office/drawing/2014/main" id="{00000000-0008-0000-0200-0000A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60</xdr:row>
          <xdr:rowOff>28575</xdr:rowOff>
        </xdr:from>
        <xdr:to>
          <xdr:col>9</xdr:col>
          <xdr:colOff>9525</xdr:colOff>
          <xdr:row>60</xdr:row>
          <xdr:rowOff>190500</xdr:rowOff>
        </xdr:to>
        <xdr:sp macro="" textlink="">
          <xdr:nvSpPr>
            <xdr:cNvPr id="5545" name="Check Box 425" hidden="1">
              <a:extLst>
                <a:ext uri="{63B3BB69-23CF-44E3-9099-C40C66FF867C}">
                  <a14:compatExt spid="_x0000_s5545"/>
                </a:ext>
                <a:ext uri="{FF2B5EF4-FFF2-40B4-BE49-F238E27FC236}">
                  <a16:creationId xmlns:a16="http://schemas.microsoft.com/office/drawing/2014/main" id="{00000000-0008-0000-0200-0000A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61</xdr:row>
          <xdr:rowOff>28575</xdr:rowOff>
        </xdr:from>
        <xdr:to>
          <xdr:col>9</xdr:col>
          <xdr:colOff>9525</xdr:colOff>
          <xdr:row>61</xdr:row>
          <xdr:rowOff>190500</xdr:rowOff>
        </xdr:to>
        <xdr:sp macro="" textlink="">
          <xdr:nvSpPr>
            <xdr:cNvPr id="5546" name="Check Box 426" hidden="1">
              <a:extLst>
                <a:ext uri="{63B3BB69-23CF-44E3-9099-C40C66FF867C}">
                  <a14:compatExt spid="_x0000_s5546"/>
                </a:ext>
                <a:ext uri="{FF2B5EF4-FFF2-40B4-BE49-F238E27FC236}">
                  <a16:creationId xmlns:a16="http://schemas.microsoft.com/office/drawing/2014/main" id="{00000000-0008-0000-0200-0000A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62</xdr:row>
          <xdr:rowOff>28575</xdr:rowOff>
        </xdr:from>
        <xdr:to>
          <xdr:col>9</xdr:col>
          <xdr:colOff>9525</xdr:colOff>
          <xdr:row>62</xdr:row>
          <xdr:rowOff>190500</xdr:rowOff>
        </xdr:to>
        <xdr:sp macro="" textlink="">
          <xdr:nvSpPr>
            <xdr:cNvPr id="5547" name="Check Box 427" hidden="1">
              <a:extLst>
                <a:ext uri="{63B3BB69-23CF-44E3-9099-C40C66FF867C}">
                  <a14:compatExt spid="_x0000_s5547"/>
                </a:ext>
                <a:ext uri="{FF2B5EF4-FFF2-40B4-BE49-F238E27FC236}">
                  <a16:creationId xmlns:a16="http://schemas.microsoft.com/office/drawing/2014/main" id="{00000000-0008-0000-0200-0000A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63</xdr:row>
          <xdr:rowOff>0</xdr:rowOff>
        </xdr:from>
        <xdr:to>
          <xdr:col>10</xdr:col>
          <xdr:colOff>247650</xdr:colOff>
          <xdr:row>64</xdr:row>
          <xdr:rowOff>180975</xdr:rowOff>
        </xdr:to>
        <xdr:sp macro="" textlink="">
          <xdr:nvSpPr>
            <xdr:cNvPr id="5549" name="Check Box 429" hidden="1">
              <a:extLst>
                <a:ext uri="{63B3BB69-23CF-44E3-9099-C40C66FF867C}">
                  <a14:compatExt spid="_x0000_s5549"/>
                </a:ext>
                <a:ext uri="{FF2B5EF4-FFF2-40B4-BE49-F238E27FC236}">
                  <a16:creationId xmlns:a16="http://schemas.microsoft.com/office/drawing/2014/main" id="{00000000-0008-0000-0200-0000A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63</xdr:row>
          <xdr:rowOff>0</xdr:rowOff>
        </xdr:from>
        <xdr:to>
          <xdr:col>10</xdr:col>
          <xdr:colOff>247650</xdr:colOff>
          <xdr:row>64</xdr:row>
          <xdr:rowOff>180975</xdr:rowOff>
        </xdr:to>
        <xdr:sp macro="" textlink="">
          <xdr:nvSpPr>
            <xdr:cNvPr id="5550" name="Check Box 430" hidden="1">
              <a:extLst>
                <a:ext uri="{63B3BB69-23CF-44E3-9099-C40C66FF867C}">
                  <a14:compatExt spid="_x0000_s5550"/>
                </a:ext>
                <a:ext uri="{FF2B5EF4-FFF2-40B4-BE49-F238E27FC236}">
                  <a16:creationId xmlns:a16="http://schemas.microsoft.com/office/drawing/2014/main" id="{00000000-0008-0000-0200-0000A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63</xdr:row>
          <xdr:rowOff>0</xdr:rowOff>
        </xdr:from>
        <xdr:to>
          <xdr:col>10</xdr:col>
          <xdr:colOff>247650</xdr:colOff>
          <xdr:row>64</xdr:row>
          <xdr:rowOff>180975</xdr:rowOff>
        </xdr:to>
        <xdr:sp macro="" textlink="">
          <xdr:nvSpPr>
            <xdr:cNvPr id="5551" name="Check Box 431" hidden="1">
              <a:extLst>
                <a:ext uri="{63B3BB69-23CF-44E3-9099-C40C66FF867C}">
                  <a14:compatExt spid="_x0000_s5551"/>
                </a:ext>
                <a:ext uri="{FF2B5EF4-FFF2-40B4-BE49-F238E27FC236}">
                  <a16:creationId xmlns:a16="http://schemas.microsoft.com/office/drawing/2014/main" id="{00000000-0008-0000-0200-0000A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63</xdr:row>
          <xdr:rowOff>0</xdr:rowOff>
        </xdr:from>
        <xdr:to>
          <xdr:col>10</xdr:col>
          <xdr:colOff>247650</xdr:colOff>
          <xdr:row>64</xdr:row>
          <xdr:rowOff>180975</xdr:rowOff>
        </xdr:to>
        <xdr:sp macro="" textlink="">
          <xdr:nvSpPr>
            <xdr:cNvPr id="5552" name="Check Box 432" hidden="1">
              <a:extLst>
                <a:ext uri="{63B3BB69-23CF-44E3-9099-C40C66FF867C}">
                  <a14:compatExt spid="_x0000_s5552"/>
                </a:ext>
                <a:ext uri="{FF2B5EF4-FFF2-40B4-BE49-F238E27FC236}">
                  <a16:creationId xmlns:a16="http://schemas.microsoft.com/office/drawing/2014/main" id="{00000000-0008-0000-0200-0000B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63</xdr:row>
          <xdr:rowOff>0</xdr:rowOff>
        </xdr:from>
        <xdr:to>
          <xdr:col>11</xdr:col>
          <xdr:colOff>228600</xdr:colOff>
          <xdr:row>64</xdr:row>
          <xdr:rowOff>180975</xdr:rowOff>
        </xdr:to>
        <xdr:sp macro="" textlink="">
          <xdr:nvSpPr>
            <xdr:cNvPr id="5553" name="Check Box 433" hidden="1">
              <a:extLst>
                <a:ext uri="{63B3BB69-23CF-44E3-9099-C40C66FF867C}">
                  <a14:compatExt spid="_x0000_s5553"/>
                </a:ext>
                <a:ext uri="{FF2B5EF4-FFF2-40B4-BE49-F238E27FC236}">
                  <a16:creationId xmlns:a16="http://schemas.microsoft.com/office/drawing/2014/main" id="{00000000-0008-0000-0200-0000B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63</xdr:row>
          <xdr:rowOff>0</xdr:rowOff>
        </xdr:from>
        <xdr:to>
          <xdr:col>11</xdr:col>
          <xdr:colOff>228600</xdr:colOff>
          <xdr:row>64</xdr:row>
          <xdr:rowOff>180975</xdr:rowOff>
        </xdr:to>
        <xdr:sp macro="" textlink="">
          <xdr:nvSpPr>
            <xdr:cNvPr id="5554" name="Check Box 434" hidden="1">
              <a:extLst>
                <a:ext uri="{63B3BB69-23CF-44E3-9099-C40C66FF867C}">
                  <a14:compatExt spid="_x0000_s5554"/>
                </a:ext>
                <a:ext uri="{FF2B5EF4-FFF2-40B4-BE49-F238E27FC236}">
                  <a16:creationId xmlns:a16="http://schemas.microsoft.com/office/drawing/2014/main" id="{00000000-0008-0000-0200-0000B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63</xdr:row>
          <xdr:rowOff>0</xdr:rowOff>
        </xdr:from>
        <xdr:to>
          <xdr:col>11</xdr:col>
          <xdr:colOff>228600</xdr:colOff>
          <xdr:row>64</xdr:row>
          <xdr:rowOff>180975</xdr:rowOff>
        </xdr:to>
        <xdr:sp macro="" textlink="">
          <xdr:nvSpPr>
            <xdr:cNvPr id="5555" name="Check Box 435" hidden="1">
              <a:extLst>
                <a:ext uri="{63B3BB69-23CF-44E3-9099-C40C66FF867C}">
                  <a14:compatExt spid="_x0000_s5555"/>
                </a:ext>
                <a:ext uri="{FF2B5EF4-FFF2-40B4-BE49-F238E27FC236}">
                  <a16:creationId xmlns:a16="http://schemas.microsoft.com/office/drawing/2014/main" id="{00000000-0008-0000-0200-0000B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63</xdr:row>
          <xdr:rowOff>0</xdr:rowOff>
        </xdr:from>
        <xdr:to>
          <xdr:col>11</xdr:col>
          <xdr:colOff>228600</xdr:colOff>
          <xdr:row>64</xdr:row>
          <xdr:rowOff>180975</xdr:rowOff>
        </xdr:to>
        <xdr:sp macro="" textlink="">
          <xdr:nvSpPr>
            <xdr:cNvPr id="5556" name="Check Box 436" hidden="1">
              <a:extLst>
                <a:ext uri="{63B3BB69-23CF-44E3-9099-C40C66FF867C}">
                  <a14:compatExt spid="_x0000_s5556"/>
                </a:ext>
                <a:ext uri="{FF2B5EF4-FFF2-40B4-BE49-F238E27FC236}">
                  <a16:creationId xmlns:a16="http://schemas.microsoft.com/office/drawing/2014/main" id="{00000000-0008-0000-0200-0000B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63</xdr:row>
          <xdr:rowOff>0</xdr:rowOff>
        </xdr:from>
        <xdr:to>
          <xdr:col>12</xdr:col>
          <xdr:colOff>247650</xdr:colOff>
          <xdr:row>64</xdr:row>
          <xdr:rowOff>180975</xdr:rowOff>
        </xdr:to>
        <xdr:sp macro="" textlink="">
          <xdr:nvSpPr>
            <xdr:cNvPr id="5557" name="Check Box 437" hidden="1">
              <a:extLst>
                <a:ext uri="{63B3BB69-23CF-44E3-9099-C40C66FF867C}">
                  <a14:compatExt spid="_x0000_s5557"/>
                </a:ext>
                <a:ext uri="{FF2B5EF4-FFF2-40B4-BE49-F238E27FC236}">
                  <a16:creationId xmlns:a16="http://schemas.microsoft.com/office/drawing/2014/main" id="{00000000-0008-0000-0200-0000B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63</xdr:row>
          <xdr:rowOff>0</xdr:rowOff>
        </xdr:from>
        <xdr:to>
          <xdr:col>12</xdr:col>
          <xdr:colOff>247650</xdr:colOff>
          <xdr:row>64</xdr:row>
          <xdr:rowOff>180975</xdr:rowOff>
        </xdr:to>
        <xdr:sp macro="" textlink="">
          <xdr:nvSpPr>
            <xdr:cNvPr id="5558" name="Check Box 438" hidden="1">
              <a:extLst>
                <a:ext uri="{63B3BB69-23CF-44E3-9099-C40C66FF867C}">
                  <a14:compatExt spid="_x0000_s5558"/>
                </a:ext>
                <a:ext uri="{FF2B5EF4-FFF2-40B4-BE49-F238E27FC236}">
                  <a16:creationId xmlns:a16="http://schemas.microsoft.com/office/drawing/2014/main" id="{00000000-0008-0000-0200-0000B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63</xdr:row>
          <xdr:rowOff>0</xdr:rowOff>
        </xdr:from>
        <xdr:to>
          <xdr:col>12</xdr:col>
          <xdr:colOff>247650</xdr:colOff>
          <xdr:row>64</xdr:row>
          <xdr:rowOff>180975</xdr:rowOff>
        </xdr:to>
        <xdr:sp macro="" textlink="">
          <xdr:nvSpPr>
            <xdr:cNvPr id="5559" name="Check Box 439" hidden="1">
              <a:extLst>
                <a:ext uri="{63B3BB69-23CF-44E3-9099-C40C66FF867C}">
                  <a14:compatExt spid="_x0000_s5559"/>
                </a:ext>
                <a:ext uri="{FF2B5EF4-FFF2-40B4-BE49-F238E27FC236}">
                  <a16:creationId xmlns:a16="http://schemas.microsoft.com/office/drawing/2014/main" id="{00000000-0008-0000-0200-0000B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63</xdr:row>
          <xdr:rowOff>0</xdr:rowOff>
        </xdr:from>
        <xdr:to>
          <xdr:col>12</xdr:col>
          <xdr:colOff>247650</xdr:colOff>
          <xdr:row>64</xdr:row>
          <xdr:rowOff>180975</xdr:rowOff>
        </xdr:to>
        <xdr:sp macro="" textlink="">
          <xdr:nvSpPr>
            <xdr:cNvPr id="5560" name="Check Box 440" hidden="1">
              <a:extLst>
                <a:ext uri="{63B3BB69-23CF-44E3-9099-C40C66FF867C}">
                  <a14:compatExt spid="_x0000_s5560"/>
                </a:ext>
                <a:ext uri="{FF2B5EF4-FFF2-40B4-BE49-F238E27FC236}">
                  <a16:creationId xmlns:a16="http://schemas.microsoft.com/office/drawing/2014/main" id="{00000000-0008-0000-0200-0000B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57</xdr:row>
          <xdr:rowOff>28575</xdr:rowOff>
        </xdr:from>
        <xdr:to>
          <xdr:col>10</xdr:col>
          <xdr:colOff>219075</xdr:colOff>
          <xdr:row>57</xdr:row>
          <xdr:rowOff>190500</xdr:rowOff>
        </xdr:to>
        <xdr:sp macro="" textlink="">
          <xdr:nvSpPr>
            <xdr:cNvPr id="5733" name="Check Box 613" hidden="1">
              <a:extLst>
                <a:ext uri="{63B3BB69-23CF-44E3-9099-C40C66FF867C}">
                  <a14:compatExt spid="_x0000_s5733"/>
                </a:ext>
                <a:ext uri="{FF2B5EF4-FFF2-40B4-BE49-F238E27FC236}">
                  <a16:creationId xmlns:a16="http://schemas.microsoft.com/office/drawing/2014/main" id="{00000000-0008-0000-0200-00006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57</xdr:row>
          <xdr:rowOff>28575</xdr:rowOff>
        </xdr:from>
        <xdr:to>
          <xdr:col>11</xdr:col>
          <xdr:colOff>190500</xdr:colOff>
          <xdr:row>57</xdr:row>
          <xdr:rowOff>190500</xdr:rowOff>
        </xdr:to>
        <xdr:sp macro="" textlink="">
          <xdr:nvSpPr>
            <xdr:cNvPr id="5734" name="Check Box 614" hidden="1">
              <a:extLst>
                <a:ext uri="{63B3BB69-23CF-44E3-9099-C40C66FF867C}">
                  <a14:compatExt spid="_x0000_s5734"/>
                </a:ext>
                <a:ext uri="{FF2B5EF4-FFF2-40B4-BE49-F238E27FC236}">
                  <a16:creationId xmlns:a16="http://schemas.microsoft.com/office/drawing/2014/main" id="{00000000-0008-0000-0200-00006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57</xdr:row>
          <xdr:rowOff>28575</xdr:rowOff>
        </xdr:from>
        <xdr:to>
          <xdr:col>12</xdr:col>
          <xdr:colOff>219075</xdr:colOff>
          <xdr:row>57</xdr:row>
          <xdr:rowOff>190500</xdr:rowOff>
        </xdr:to>
        <xdr:sp macro="" textlink="">
          <xdr:nvSpPr>
            <xdr:cNvPr id="5735" name="Check Box 615" hidden="1">
              <a:extLst>
                <a:ext uri="{63B3BB69-23CF-44E3-9099-C40C66FF867C}">
                  <a14:compatExt spid="_x0000_s5735"/>
                </a:ext>
                <a:ext uri="{FF2B5EF4-FFF2-40B4-BE49-F238E27FC236}">
                  <a16:creationId xmlns:a16="http://schemas.microsoft.com/office/drawing/2014/main" id="{00000000-0008-0000-0200-00006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48</xdr:row>
          <xdr:rowOff>28575</xdr:rowOff>
        </xdr:from>
        <xdr:to>
          <xdr:col>10</xdr:col>
          <xdr:colOff>219075</xdr:colOff>
          <xdr:row>48</xdr:row>
          <xdr:rowOff>190500</xdr:rowOff>
        </xdr:to>
        <xdr:sp macro="" textlink="">
          <xdr:nvSpPr>
            <xdr:cNvPr id="5736" name="Check Box 616" hidden="1">
              <a:extLst>
                <a:ext uri="{63B3BB69-23CF-44E3-9099-C40C66FF867C}">
                  <a14:compatExt spid="_x0000_s5736"/>
                </a:ext>
                <a:ext uri="{FF2B5EF4-FFF2-40B4-BE49-F238E27FC236}">
                  <a16:creationId xmlns:a16="http://schemas.microsoft.com/office/drawing/2014/main" id="{00000000-0008-0000-0200-00006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48</xdr:row>
          <xdr:rowOff>28575</xdr:rowOff>
        </xdr:from>
        <xdr:to>
          <xdr:col>10</xdr:col>
          <xdr:colOff>219075</xdr:colOff>
          <xdr:row>48</xdr:row>
          <xdr:rowOff>190500</xdr:rowOff>
        </xdr:to>
        <xdr:sp macro="" textlink="">
          <xdr:nvSpPr>
            <xdr:cNvPr id="5737" name="Check Box 617" hidden="1">
              <a:extLst>
                <a:ext uri="{63B3BB69-23CF-44E3-9099-C40C66FF867C}">
                  <a14:compatExt spid="_x0000_s5737"/>
                </a:ext>
                <a:ext uri="{FF2B5EF4-FFF2-40B4-BE49-F238E27FC236}">
                  <a16:creationId xmlns:a16="http://schemas.microsoft.com/office/drawing/2014/main" id="{00000000-0008-0000-0200-00006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49</xdr:row>
          <xdr:rowOff>28575</xdr:rowOff>
        </xdr:from>
        <xdr:to>
          <xdr:col>10</xdr:col>
          <xdr:colOff>219075</xdr:colOff>
          <xdr:row>49</xdr:row>
          <xdr:rowOff>190500</xdr:rowOff>
        </xdr:to>
        <xdr:sp macro="" textlink="">
          <xdr:nvSpPr>
            <xdr:cNvPr id="5738" name="Check Box 618" hidden="1">
              <a:extLst>
                <a:ext uri="{63B3BB69-23CF-44E3-9099-C40C66FF867C}">
                  <a14:compatExt spid="_x0000_s5738"/>
                </a:ext>
                <a:ext uri="{FF2B5EF4-FFF2-40B4-BE49-F238E27FC236}">
                  <a16:creationId xmlns:a16="http://schemas.microsoft.com/office/drawing/2014/main" id="{00000000-0008-0000-0200-00006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49</xdr:row>
          <xdr:rowOff>28575</xdr:rowOff>
        </xdr:from>
        <xdr:to>
          <xdr:col>10</xdr:col>
          <xdr:colOff>219075</xdr:colOff>
          <xdr:row>49</xdr:row>
          <xdr:rowOff>190500</xdr:rowOff>
        </xdr:to>
        <xdr:sp macro="" textlink="">
          <xdr:nvSpPr>
            <xdr:cNvPr id="5739" name="Check Box 619" hidden="1">
              <a:extLst>
                <a:ext uri="{63B3BB69-23CF-44E3-9099-C40C66FF867C}">
                  <a14:compatExt spid="_x0000_s5739"/>
                </a:ext>
                <a:ext uri="{FF2B5EF4-FFF2-40B4-BE49-F238E27FC236}">
                  <a16:creationId xmlns:a16="http://schemas.microsoft.com/office/drawing/2014/main" id="{00000000-0008-0000-0200-00006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50</xdr:row>
          <xdr:rowOff>28575</xdr:rowOff>
        </xdr:from>
        <xdr:to>
          <xdr:col>10</xdr:col>
          <xdr:colOff>219075</xdr:colOff>
          <xdr:row>50</xdr:row>
          <xdr:rowOff>190500</xdr:rowOff>
        </xdr:to>
        <xdr:sp macro="" textlink="">
          <xdr:nvSpPr>
            <xdr:cNvPr id="5740" name="Check Box 620" hidden="1">
              <a:extLst>
                <a:ext uri="{63B3BB69-23CF-44E3-9099-C40C66FF867C}">
                  <a14:compatExt spid="_x0000_s5740"/>
                </a:ext>
                <a:ext uri="{FF2B5EF4-FFF2-40B4-BE49-F238E27FC236}">
                  <a16:creationId xmlns:a16="http://schemas.microsoft.com/office/drawing/2014/main" id="{00000000-0008-0000-0200-00006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50</xdr:row>
          <xdr:rowOff>28575</xdr:rowOff>
        </xdr:from>
        <xdr:to>
          <xdr:col>10</xdr:col>
          <xdr:colOff>219075</xdr:colOff>
          <xdr:row>50</xdr:row>
          <xdr:rowOff>190500</xdr:rowOff>
        </xdr:to>
        <xdr:sp macro="" textlink="">
          <xdr:nvSpPr>
            <xdr:cNvPr id="5741" name="Check Box 621" hidden="1">
              <a:extLst>
                <a:ext uri="{63B3BB69-23CF-44E3-9099-C40C66FF867C}">
                  <a14:compatExt spid="_x0000_s5741"/>
                </a:ext>
                <a:ext uri="{FF2B5EF4-FFF2-40B4-BE49-F238E27FC236}">
                  <a16:creationId xmlns:a16="http://schemas.microsoft.com/office/drawing/2014/main" id="{00000000-0008-0000-0200-00006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51</xdr:row>
          <xdr:rowOff>28575</xdr:rowOff>
        </xdr:from>
        <xdr:to>
          <xdr:col>10</xdr:col>
          <xdr:colOff>219075</xdr:colOff>
          <xdr:row>51</xdr:row>
          <xdr:rowOff>190500</xdr:rowOff>
        </xdr:to>
        <xdr:sp macro="" textlink="">
          <xdr:nvSpPr>
            <xdr:cNvPr id="5742" name="Check Box 622" hidden="1">
              <a:extLst>
                <a:ext uri="{63B3BB69-23CF-44E3-9099-C40C66FF867C}">
                  <a14:compatExt spid="_x0000_s5742"/>
                </a:ext>
                <a:ext uri="{FF2B5EF4-FFF2-40B4-BE49-F238E27FC236}">
                  <a16:creationId xmlns:a16="http://schemas.microsoft.com/office/drawing/2014/main" id="{00000000-0008-0000-0200-00006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51</xdr:row>
          <xdr:rowOff>28575</xdr:rowOff>
        </xdr:from>
        <xdr:to>
          <xdr:col>10</xdr:col>
          <xdr:colOff>219075</xdr:colOff>
          <xdr:row>51</xdr:row>
          <xdr:rowOff>190500</xdr:rowOff>
        </xdr:to>
        <xdr:sp macro="" textlink="">
          <xdr:nvSpPr>
            <xdr:cNvPr id="5743" name="Check Box 623" hidden="1">
              <a:extLst>
                <a:ext uri="{63B3BB69-23CF-44E3-9099-C40C66FF867C}">
                  <a14:compatExt spid="_x0000_s5743"/>
                </a:ext>
                <a:ext uri="{FF2B5EF4-FFF2-40B4-BE49-F238E27FC236}">
                  <a16:creationId xmlns:a16="http://schemas.microsoft.com/office/drawing/2014/main" id="{00000000-0008-0000-0200-00006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52</xdr:row>
          <xdr:rowOff>28575</xdr:rowOff>
        </xdr:from>
        <xdr:to>
          <xdr:col>10</xdr:col>
          <xdr:colOff>219075</xdr:colOff>
          <xdr:row>52</xdr:row>
          <xdr:rowOff>190500</xdr:rowOff>
        </xdr:to>
        <xdr:sp macro="" textlink="">
          <xdr:nvSpPr>
            <xdr:cNvPr id="5744" name="Check Box 624" hidden="1">
              <a:extLst>
                <a:ext uri="{63B3BB69-23CF-44E3-9099-C40C66FF867C}">
                  <a14:compatExt spid="_x0000_s5744"/>
                </a:ext>
                <a:ext uri="{FF2B5EF4-FFF2-40B4-BE49-F238E27FC236}">
                  <a16:creationId xmlns:a16="http://schemas.microsoft.com/office/drawing/2014/main" id="{00000000-0008-0000-0200-00007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52</xdr:row>
          <xdr:rowOff>28575</xdr:rowOff>
        </xdr:from>
        <xdr:to>
          <xdr:col>10</xdr:col>
          <xdr:colOff>219075</xdr:colOff>
          <xdr:row>52</xdr:row>
          <xdr:rowOff>190500</xdr:rowOff>
        </xdr:to>
        <xdr:sp macro="" textlink="">
          <xdr:nvSpPr>
            <xdr:cNvPr id="5745" name="Check Box 625" hidden="1">
              <a:extLst>
                <a:ext uri="{63B3BB69-23CF-44E3-9099-C40C66FF867C}">
                  <a14:compatExt spid="_x0000_s5745"/>
                </a:ext>
                <a:ext uri="{FF2B5EF4-FFF2-40B4-BE49-F238E27FC236}">
                  <a16:creationId xmlns:a16="http://schemas.microsoft.com/office/drawing/2014/main" id="{00000000-0008-0000-0200-00007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53</xdr:row>
          <xdr:rowOff>28575</xdr:rowOff>
        </xdr:from>
        <xdr:to>
          <xdr:col>10</xdr:col>
          <xdr:colOff>219075</xdr:colOff>
          <xdr:row>53</xdr:row>
          <xdr:rowOff>190500</xdr:rowOff>
        </xdr:to>
        <xdr:sp macro="" textlink="">
          <xdr:nvSpPr>
            <xdr:cNvPr id="5746" name="Check Box 626" hidden="1">
              <a:extLst>
                <a:ext uri="{63B3BB69-23CF-44E3-9099-C40C66FF867C}">
                  <a14:compatExt spid="_x0000_s5746"/>
                </a:ext>
                <a:ext uri="{FF2B5EF4-FFF2-40B4-BE49-F238E27FC236}">
                  <a16:creationId xmlns:a16="http://schemas.microsoft.com/office/drawing/2014/main" id="{00000000-0008-0000-0200-00007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53</xdr:row>
          <xdr:rowOff>28575</xdr:rowOff>
        </xdr:from>
        <xdr:to>
          <xdr:col>10</xdr:col>
          <xdr:colOff>219075</xdr:colOff>
          <xdr:row>53</xdr:row>
          <xdr:rowOff>190500</xdr:rowOff>
        </xdr:to>
        <xdr:sp macro="" textlink="">
          <xdr:nvSpPr>
            <xdr:cNvPr id="5747" name="Check Box 627" hidden="1">
              <a:extLst>
                <a:ext uri="{63B3BB69-23CF-44E3-9099-C40C66FF867C}">
                  <a14:compatExt spid="_x0000_s5747"/>
                </a:ext>
                <a:ext uri="{FF2B5EF4-FFF2-40B4-BE49-F238E27FC236}">
                  <a16:creationId xmlns:a16="http://schemas.microsoft.com/office/drawing/2014/main" id="{00000000-0008-0000-0200-00007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54</xdr:row>
          <xdr:rowOff>28575</xdr:rowOff>
        </xdr:from>
        <xdr:to>
          <xdr:col>10</xdr:col>
          <xdr:colOff>219075</xdr:colOff>
          <xdr:row>54</xdr:row>
          <xdr:rowOff>190500</xdr:rowOff>
        </xdr:to>
        <xdr:sp macro="" textlink="">
          <xdr:nvSpPr>
            <xdr:cNvPr id="5748" name="Check Box 628" hidden="1">
              <a:extLst>
                <a:ext uri="{63B3BB69-23CF-44E3-9099-C40C66FF867C}">
                  <a14:compatExt spid="_x0000_s5748"/>
                </a:ext>
                <a:ext uri="{FF2B5EF4-FFF2-40B4-BE49-F238E27FC236}">
                  <a16:creationId xmlns:a16="http://schemas.microsoft.com/office/drawing/2014/main" id="{00000000-0008-0000-0200-00007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54</xdr:row>
          <xdr:rowOff>28575</xdr:rowOff>
        </xdr:from>
        <xdr:to>
          <xdr:col>10</xdr:col>
          <xdr:colOff>219075</xdr:colOff>
          <xdr:row>54</xdr:row>
          <xdr:rowOff>190500</xdr:rowOff>
        </xdr:to>
        <xdr:sp macro="" textlink="">
          <xdr:nvSpPr>
            <xdr:cNvPr id="5749" name="Check Box 629" hidden="1">
              <a:extLst>
                <a:ext uri="{63B3BB69-23CF-44E3-9099-C40C66FF867C}">
                  <a14:compatExt spid="_x0000_s5749"/>
                </a:ext>
                <a:ext uri="{FF2B5EF4-FFF2-40B4-BE49-F238E27FC236}">
                  <a16:creationId xmlns:a16="http://schemas.microsoft.com/office/drawing/2014/main" id="{00000000-0008-0000-0200-00007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55</xdr:row>
          <xdr:rowOff>28575</xdr:rowOff>
        </xdr:from>
        <xdr:to>
          <xdr:col>10</xdr:col>
          <xdr:colOff>219075</xdr:colOff>
          <xdr:row>55</xdr:row>
          <xdr:rowOff>190500</xdr:rowOff>
        </xdr:to>
        <xdr:sp macro="" textlink="">
          <xdr:nvSpPr>
            <xdr:cNvPr id="5750" name="Check Box 630" hidden="1">
              <a:extLst>
                <a:ext uri="{63B3BB69-23CF-44E3-9099-C40C66FF867C}">
                  <a14:compatExt spid="_x0000_s5750"/>
                </a:ext>
                <a:ext uri="{FF2B5EF4-FFF2-40B4-BE49-F238E27FC236}">
                  <a16:creationId xmlns:a16="http://schemas.microsoft.com/office/drawing/2014/main" id="{00000000-0008-0000-0200-00007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55</xdr:row>
          <xdr:rowOff>28575</xdr:rowOff>
        </xdr:from>
        <xdr:to>
          <xdr:col>10</xdr:col>
          <xdr:colOff>219075</xdr:colOff>
          <xdr:row>55</xdr:row>
          <xdr:rowOff>190500</xdr:rowOff>
        </xdr:to>
        <xdr:sp macro="" textlink="">
          <xdr:nvSpPr>
            <xdr:cNvPr id="5751" name="Check Box 631" hidden="1">
              <a:extLst>
                <a:ext uri="{63B3BB69-23CF-44E3-9099-C40C66FF867C}">
                  <a14:compatExt spid="_x0000_s5751"/>
                </a:ext>
                <a:ext uri="{FF2B5EF4-FFF2-40B4-BE49-F238E27FC236}">
                  <a16:creationId xmlns:a16="http://schemas.microsoft.com/office/drawing/2014/main" id="{00000000-0008-0000-0200-00007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56</xdr:row>
          <xdr:rowOff>28575</xdr:rowOff>
        </xdr:from>
        <xdr:to>
          <xdr:col>10</xdr:col>
          <xdr:colOff>219075</xdr:colOff>
          <xdr:row>56</xdr:row>
          <xdr:rowOff>190500</xdr:rowOff>
        </xdr:to>
        <xdr:sp macro="" textlink="">
          <xdr:nvSpPr>
            <xdr:cNvPr id="5752" name="Check Box 632" hidden="1">
              <a:extLst>
                <a:ext uri="{63B3BB69-23CF-44E3-9099-C40C66FF867C}">
                  <a14:compatExt spid="_x0000_s5752"/>
                </a:ext>
                <a:ext uri="{FF2B5EF4-FFF2-40B4-BE49-F238E27FC236}">
                  <a16:creationId xmlns:a16="http://schemas.microsoft.com/office/drawing/2014/main" id="{00000000-0008-0000-0200-00007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56</xdr:row>
          <xdr:rowOff>28575</xdr:rowOff>
        </xdr:from>
        <xdr:to>
          <xdr:col>10</xdr:col>
          <xdr:colOff>219075</xdr:colOff>
          <xdr:row>56</xdr:row>
          <xdr:rowOff>190500</xdr:rowOff>
        </xdr:to>
        <xdr:sp macro="" textlink="">
          <xdr:nvSpPr>
            <xdr:cNvPr id="5753" name="Check Box 633" hidden="1">
              <a:extLst>
                <a:ext uri="{63B3BB69-23CF-44E3-9099-C40C66FF867C}">
                  <a14:compatExt spid="_x0000_s5753"/>
                </a:ext>
                <a:ext uri="{FF2B5EF4-FFF2-40B4-BE49-F238E27FC236}">
                  <a16:creationId xmlns:a16="http://schemas.microsoft.com/office/drawing/2014/main" id="{00000000-0008-0000-0200-00007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57</xdr:row>
          <xdr:rowOff>28575</xdr:rowOff>
        </xdr:from>
        <xdr:to>
          <xdr:col>10</xdr:col>
          <xdr:colOff>219075</xdr:colOff>
          <xdr:row>57</xdr:row>
          <xdr:rowOff>190500</xdr:rowOff>
        </xdr:to>
        <xdr:sp macro="" textlink="">
          <xdr:nvSpPr>
            <xdr:cNvPr id="5754" name="Check Box 634" hidden="1">
              <a:extLst>
                <a:ext uri="{63B3BB69-23CF-44E3-9099-C40C66FF867C}">
                  <a14:compatExt spid="_x0000_s5754"/>
                </a:ext>
                <a:ext uri="{FF2B5EF4-FFF2-40B4-BE49-F238E27FC236}">
                  <a16:creationId xmlns:a16="http://schemas.microsoft.com/office/drawing/2014/main" id="{00000000-0008-0000-0200-00007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57</xdr:row>
          <xdr:rowOff>28575</xdr:rowOff>
        </xdr:from>
        <xdr:to>
          <xdr:col>10</xdr:col>
          <xdr:colOff>219075</xdr:colOff>
          <xdr:row>57</xdr:row>
          <xdr:rowOff>190500</xdr:rowOff>
        </xdr:to>
        <xdr:sp macro="" textlink="">
          <xdr:nvSpPr>
            <xdr:cNvPr id="5755" name="Check Box 635" hidden="1">
              <a:extLst>
                <a:ext uri="{63B3BB69-23CF-44E3-9099-C40C66FF867C}">
                  <a14:compatExt spid="_x0000_s5755"/>
                </a:ext>
                <a:ext uri="{FF2B5EF4-FFF2-40B4-BE49-F238E27FC236}">
                  <a16:creationId xmlns:a16="http://schemas.microsoft.com/office/drawing/2014/main" id="{00000000-0008-0000-0200-00007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58</xdr:row>
          <xdr:rowOff>28575</xdr:rowOff>
        </xdr:from>
        <xdr:to>
          <xdr:col>10</xdr:col>
          <xdr:colOff>219075</xdr:colOff>
          <xdr:row>58</xdr:row>
          <xdr:rowOff>190500</xdr:rowOff>
        </xdr:to>
        <xdr:sp macro="" textlink="">
          <xdr:nvSpPr>
            <xdr:cNvPr id="5756" name="Check Box 636" hidden="1">
              <a:extLst>
                <a:ext uri="{63B3BB69-23CF-44E3-9099-C40C66FF867C}">
                  <a14:compatExt spid="_x0000_s5756"/>
                </a:ext>
                <a:ext uri="{FF2B5EF4-FFF2-40B4-BE49-F238E27FC236}">
                  <a16:creationId xmlns:a16="http://schemas.microsoft.com/office/drawing/2014/main" id="{00000000-0008-0000-0200-00007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58</xdr:row>
          <xdr:rowOff>28575</xdr:rowOff>
        </xdr:from>
        <xdr:to>
          <xdr:col>10</xdr:col>
          <xdr:colOff>219075</xdr:colOff>
          <xdr:row>58</xdr:row>
          <xdr:rowOff>190500</xdr:rowOff>
        </xdr:to>
        <xdr:sp macro="" textlink="">
          <xdr:nvSpPr>
            <xdr:cNvPr id="5757" name="Check Box 637" hidden="1">
              <a:extLst>
                <a:ext uri="{63B3BB69-23CF-44E3-9099-C40C66FF867C}">
                  <a14:compatExt spid="_x0000_s5757"/>
                </a:ext>
                <a:ext uri="{FF2B5EF4-FFF2-40B4-BE49-F238E27FC236}">
                  <a16:creationId xmlns:a16="http://schemas.microsoft.com/office/drawing/2014/main" id="{00000000-0008-0000-0200-00007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59</xdr:row>
          <xdr:rowOff>28575</xdr:rowOff>
        </xdr:from>
        <xdr:to>
          <xdr:col>10</xdr:col>
          <xdr:colOff>219075</xdr:colOff>
          <xdr:row>59</xdr:row>
          <xdr:rowOff>190500</xdr:rowOff>
        </xdr:to>
        <xdr:sp macro="" textlink="">
          <xdr:nvSpPr>
            <xdr:cNvPr id="5758" name="Check Box 638" hidden="1">
              <a:extLst>
                <a:ext uri="{63B3BB69-23CF-44E3-9099-C40C66FF867C}">
                  <a14:compatExt spid="_x0000_s5758"/>
                </a:ext>
                <a:ext uri="{FF2B5EF4-FFF2-40B4-BE49-F238E27FC236}">
                  <a16:creationId xmlns:a16="http://schemas.microsoft.com/office/drawing/2014/main" id="{00000000-0008-0000-0200-00007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59</xdr:row>
          <xdr:rowOff>28575</xdr:rowOff>
        </xdr:from>
        <xdr:to>
          <xdr:col>10</xdr:col>
          <xdr:colOff>219075</xdr:colOff>
          <xdr:row>59</xdr:row>
          <xdr:rowOff>190500</xdr:rowOff>
        </xdr:to>
        <xdr:sp macro="" textlink="">
          <xdr:nvSpPr>
            <xdr:cNvPr id="5759" name="Check Box 639" hidden="1">
              <a:extLst>
                <a:ext uri="{63B3BB69-23CF-44E3-9099-C40C66FF867C}">
                  <a14:compatExt spid="_x0000_s5759"/>
                </a:ext>
                <a:ext uri="{FF2B5EF4-FFF2-40B4-BE49-F238E27FC236}">
                  <a16:creationId xmlns:a16="http://schemas.microsoft.com/office/drawing/2014/main" id="{00000000-0008-0000-0200-00007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60</xdr:row>
          <xdr:rowOff>28575</xdr:rowOff>
        </xdr:from>
        <xdr:to>
          <xdr:col>10</xdr:col>
          <xdr:colOff>219075</xdr:colOff>
          <xdr:row>60</xdr:row>
          <xdr:rowOff>190500</xdr:rowOff>
        </xdr:to>
        <xdr:sp macro="" textlink="">
          <xdr:nvSpPr>
            <xdr:cNvPr id="5760" name="Check Box 640" hidden="1">
              <a:extLst>
                <a:ext uri="{63B3BB69-23CF-44E3-9099-C40C66FF867C}">
                  <a14:compatExt spid="_x0000_s5760"/>
                </a:ext>
                <a:ext uri="{FF2B5EF4-FFF2-40B4-BE49-F238E27FC236}">
                  <a16:creationId xmlns:a16="http://schemas.microsoft.com/office/drawing/2014/main" id="{00000000-0008-0000-0200-00008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60</xdr:row>
          <xdr:rowOff>28575</xdr:rowOff>
        </xdr:from>
        <xdr:to>
          <xdr:col>10</xdr:col>
          <xdr:colOff>219075</xdr:colOff>
          <xdr:row>60</xdr:row>
          <xdr:rowOff>190500</xdr:rowOff>
        </xdr:to>
        <xdr:sp macro="" textlink="">
          <xdr:nvSpPr>
            <xdr:cNvPr id="5761" name="Check Box 641" hidden="1">
              <a:extLst>
                <a:ext uri="{63B3BB69-23CF-44E3-9099-C40C66FF867C}">
                  <a14:compatExt spid="_x0000_s5761"/>
                </a:ext>
                <a:ext uri="{FF2B5EF4-FFF2-40B4-BE49-F238E27FC236}">
                  <a16:creationId xmlns:a16="http://schemas.microsoft.com/office/drawing/2014/main" id="{00000000-0008-0000-0200-00008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61</xdr:row>
          <xdr:rowOff>28575</xdr:rowOff>
        </xdr:from>
        <xdr:to>
          <xdr:col>10</xdr:col>
          <xdr:colOff>219075</xdr:colOff>
          <xdr:row>61</xdr:row>
          <xdr:rowOff>190500</xdr:rowOff>
        </xdr:to>
        <xdr:sp macro="" textlink="">
          <xdr:nvSpPr>
            <xdr:cNvPr id="5762" name="Check Box 642" hidden="1">
              <a:extLst>
                <a:ext uri="{63B3BB69-23CF-44E3-9099-C40C66FF867C}">
                  <a14:compatExt spid="_x0000_s5762"/>
                </a:ext>
                <a:ext uri="{FF2B5EF4-FFF2-40B4-BE49-F238E27FC236}">
                  <a16:creationId xmlns:a16="http://schemas.microsoft.com/office/drawing/2014/main" id="{00000000-0008-0000-0200-00008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61</xdr:row>
          <xdr:rowOff>28575</xdr:rowOff>
        </xdr:from>
        <xdr:to>
          <xdr:col>10</xdr:col>
          <xdr:colOff>219075</xdr:colOff>
          <xdr:row>61</xdr:row>
          <xdr:rowOff>190500</xdr:rowOff>
        </xdr:to>
        <xdr:sp macro="" textlink="">
          <xdr:nvSpPr>
            <xdr:cNvPr id="5763" name="Check Box 643" hidden="1">
              <a:extLst>
                <a:ext uri="{63B3BB69-23CF-44E3-9099-C40C66FF867C}">
                  <a14:compatExt spid="_x0000_s5763"/>
                </a:ext>
                <a:ext uri="{FF2B5EF4-FFF2-40B4-BE49-F238E27FC236}">
                  <a16:creationId xmlns:a16="http://schemas.microsoft.com/office/drawing/2014/main" id="{00000000-0008-0000-0200-00008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62</xdr:row>
          <xdr:rowOff>28575</xdr:rowOff>
        </xdr:from>
        <xdr:to>
          <xdr:col>10</xdr:col>
          <xdr:colOff>219075</xdr:colOff>
          <xdr:row>62</xdr:row>
          <xdr:rowOff>190500</xdr:rowOff>
        </xdr:to>
        <xdr:sp macro="" textlink="">
          <xdr:nvSpPr>
            <xdr:cNvPr id="5764" name="Check Box 644" hidden="1">
              <a:extLst>
                <a:ext uri="{63B3BB69-23CF-44E3-9099-C40C66FF867C}">
                  <a14:compatExt spid="_x0000_s5764"/>
                </a:ext>
                <a:ext uri="{FF2B5EF4-FFF2-40B4-BE49-F238E27FC236}">
                  <a16:creationId xmlns:a16="http://schemas.microsoft.com/office/drawing/2014/main" id="{00000000-0008-0000-0200-00008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62</xdr:row>
          <xdr:rowOff>28575</xdr:rowOff>
        </xdr:from>
        <xdr:to>
          <xdr:col>10</xdr:col>
          <xdr:colOff>219075</xdr:colOff>
          <xdr:row>62</xdr:row>
          <xdr:rowOff>190500</xdr:rowOff>
        </xdr:to>
        <xdr:sp macro="" textlink="">
          <xdr:nvSpPr>
            <xdr:cNvPr id="5765" name="Check Box 645" hidden="1">
              <a:extLst>
                <a:ext uri="{63B3BB69-23CF-44E3-9099-C40C66FF867C}">
                  <a14:compatExt spid="_x0000_s5765"/>
                </a:ext>
                <a:ext uri="{FF2B5EF4-FFF2-40B4-BE49-F238E27FC236}">
                  <a16:creationId xmlns:a16="http://schemas.microsoft.com/office/drawing/2014/main" id="{00000000-0008-0000-0200-00008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46</xdr:row>
          <xdr:rowOff>28575</xdr:rowOff>
        </xdr:from>
        <xdr:to>
          <xdr:col>9</xdr:col>
          <xdr:colOff>9525</xdr:colOff>
          <xdr:row>46</xdr:row>
          <xdr:rowOff>200025</xdr:rowOff>
        </xdr:to>
        <xdr:sp macro="" textlink="">
          <xdr:nvSpPr>
            <xdr:cNvPr id="5766" name="Check Box 646" hidden="1">
              <a:extLst>
                <a:ext uri="{63B3BB69-23CF-44E3-9099-C40C66FF867C}">
                  <a14:compatExt spid="_x0000_s5766"/>
                </a:ext>
                <a:ext uri="{FF2B5EF4-FFF2-40B4-BE49-F238E27FC236}">
                  <a16:creationId xmlns:a16="http://schemas.microsoft.com/office/drawing/2014/main" id="{00000000-0008-0000-0200-00008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46</xdr:row>
          <xdr:rowOff>28575</xdr:rowOff>
        </xdr:from>
        <xdr:to>
          <xdr:col>9</xdr:col>
          <xdr:colOff>9525</xdr:colOff>
          <xdr:row>46</xdr:row>
          <xdr:rowOff>200025</xdr:rowOff>
        </xdr:to>
        <xdr:sp macro="" textlink="">
          <xdr:nvSpPr>
            <xdr:cNvPr id="5767" name="Check Box 647" hidden="1">
              <a:extLst>
                <a:ext uri="{63B3BB69-23CF-44E3-9099-C40C66FF867C}">
                  <a14:compatExt spid="_x0000_s5767"/>
                </a:ext>
                <a:ext uri="{FF2B5EF4-FFF2-40B4-BE49-F238E27FC236}">
                  <a16:creationId xmlns:a16="http://schemas.microsoft.com/office/drawing/2014/main" id="{00000000-0008-0000-0200-00008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47</xdr:row>
          <xdr:rowOff>28575</xdr:rowOff>
        </xdr:from>
        <xdr:to>
          <xdr:col>9</xdr:col>
          <xdr:colOff>9525</xdr:colOff>
          <xdr:row>47</xdr:row>
          <xdr:rowOff>190500</xdr:rowOff>
        </xdr:to>
        <xdr:sp macro="" textlink="">
          <xdr:nvSpPr>
            <xdr:cNvPr id="5768" name="Check Box 648" hidden="1">
              <a:extLst>
                <a:ext uri="{63B3BB69-23CF-44E3-9099-C40C66FF867C}">
                  <a14:compatExt spid="_x0000_s5768"/>
                </a:ext>
                <a:ext uri="{FF2B5EF4-FFF2-40B4-BE49-F238E27FC236}">
                  <a16:creationId xmlns:a16="http://schemas.microsoft.com/office/drawing/2014/main" id="{00000000-0008-0000-0200-00008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48</xdr:row>
          <xdr:rowOff>28575</xdr:rowOff>
        </xdr:from>
        <xdr:to>
          <xdr:col>9</xdr:col>
          <xdr:colOff>9525</xdr:colOff>
          <xdr:row>48</xdr:row>
          <xdr:rowOff>190500</xdr:rowOff>
        </xdr:to>
        <xdr:sp macro="" textlink="">
          <xdr:nvSpPr>
            <xdr:cNvPr id="5769" name="Check Box 649" hidden="1">
              <a:extLst>
                <a:ext uri="{63B3BB69-23CF-44E3-9099-C40C66FF867C}">
                  <a14:compatExt spid="_x0000_s5769"/>
                </a:ext>
                <a:ext uri="{FF2B5EF4-FFF2-40B4-BE49-F238E27FC236}">
                  <a16:creationId xmlns:a16="http://schemas.microsoft.com/office/drawing/2014/main" id="{00000000-0008-0000-0200-00008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49</xdr:row>
          <xdr:rowOff>28575</xdr:rowOff>
        </xdr:from>
        <xdr:to>
          <xdr:col>9</xdr:col>
          <xdr:colOff>9525</xdr:colOff>
          <xdr:row>49</xdr:row>
          <xdr:rowOff>190500</xdr:rowOff>
        </xdr:to>
        <xdr:sp macro="" textlink="">
          <xdr:nvSpPr>
            <xdr:cNvPr id="5770" name="Check Box 650" hidden="1">
              <a:extLst>
                <a:ext uri="{63B3BB69-23CF-44E3-9099-C40C66FF867C}">
                  <a14:compatExt spid="_x0000_s5770"/>
                </a:ext>
                <a:ext uri="{FF2B5EF4-FFF2-40B4-BE49-F238E27FC236}">
                  <a16:creationId xmlns:a16="http://schemas.microsoft.com/office/drawing/2014/main" id="{00000000-0008-0000-0200-00008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50</xdr:row>
          <xdr:rowOff>28575</xdr:rowOff>
        </xdr:from>
        <xdr:to>
          <xdr:col>9</xdr:col>
          <xdr:colOff>9525</xdr:colOff>
          <xdr:row>50</xdr:row>
          <xdr:rowOff>190500</xdr:rowOff>
        </xdr:to>
        <xdr:sp macro="" textlink="">
          <xdr:nvSpPr>
            <xdr:cNvPr id="5771" name="Check Box 651" hidden="1">
              <a:extLst>
                <a:ext uri="{63B3BB69-23CF-44E3-9099-C40C66FF867C}">
                  <a14:compatExt spid="_x0000_s5771"/>
                </a:ext>
                <a:ext uri="{FF2B5EF4-FFF2-40B4-BE49-F238E27FC236}">
                  <a16:creationId xmlns:a16="http://schemas.microsoft.com/office/drawing/2014/main" id="{00000000-0008-0000-0200-00008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51</xdr:row>
          <xdr:rowOff>28575</xdr:rowOff>
        </xdr:from>
        <xdr:to>
          <xdr:col>9</xdr:col>
          <xdr:colOff>9525</xdr:colOff>
          <xdr:row>51</xdr:row>
          <xdr:rowOff>190500</xdr:rowOff>
        </xdr:to>
        <xdr:sp macro="" textlink="">
          <xdr:nvSpPr>
            <xdr:cNvPr id="5772" name="Check Box 652" hidden="1">
              <a:extLst>
                <a:ext uri="{63B3BB69-23CF-44E3-9099-C40C66FF867C}">
                  <a14:compatExt spid="_x0000_s5772"/>
                </a:ext>
                <a:ext uri="{FF2B5EF4-FFF2-40B4-BE49-F238E27FC236}">
                  <a16:creationId xmlns:a16="http://schemas.microsoft.com/office/drawing/2014/main" id="{00000000-0008-0000-0200-00008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52</xdr:row>
          <xdr:rowOff>28575</xdr:rowOff>
        </xdr:from>
        <xdr:to>
          <xdr:col>9</xdr:col>
          <xdr:colOff>9525</xdr:colOff>
          <xdr:row>52</xdr:row>
          <xdr:rowOff>190500</xdr:rowOff>
        </xdr:to>
        <xdr:sp macro="" textlink="">
          <xdr:nvSpPr>
            <xdr:cNvPr id="5773" name="Check Box 653" hidden="1">
              <a:extLst>
                <a:ext uri="{63B3BB69-23CF-44E3-9099-C40C66FF867C}">
                  <a14:compatExt spid="_x0000_s5773"/>
                </a:ext>
                <a:ext uri="{FF2B5EF4-FFF2-40B4-BE49-F238E27FC236}">
                  <a16:creationId xmlns:a16="http://schemas.microsoft.com/office/drawing/2014/main" id="{00000000-0008-0000-0200-00008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53</xdr:row>
          <xdr:rowOff>28575</xdr:rowOff>
        </xdr:from>
        <xdr:to>
          <xdr:col>9</xdr:col>
          <xdr:colOff>9525</xdr:colOff>
          <xdr:row>53</xdr:row>
          <xdr:rowOff>190500</xdr:rowOff>
        </xdr:to>
        <xdr:sp macro="" textlink="">
          <xdr:nvSpPr>
            <xdr:cNvPr id="5774" name="Check Box 654" hidden="1">
              <a:extLst>
                <a:ext uri="{63B3BB69-23CF-44E3-9099-C40C66FF867C}">
                  <a14:compatExt spid="_x0000_s5774"/>
                </a:ext>
                <a:ext uri="{FF2B5EF4-FFF2-40B4-BE49-F238E27FC236}">
                  <a16:creationId xmlns:a16="http://schemas.microsoft.com/office/drawing/2014/main" id="{00000000-0008-0000-0200-00008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54</xdr:row>
          <xdr:rowOff>28575</xdr:rowOff>
        </xdr:from>
        <xdr:to>
          <xdr:col>9</xdr:col>
          <xdr:colOff>9525</xdr:colOff>
          <xdr:row>54</xdr:row>
          <xdr:rowOff>190500</xdr:rowOff>
        </xdr:to>
        <xdr:sp macro="" textlink="">
          <xdr:nvSpPr>
            <xdr:cNvPr id="5775" name="Check Box 655" hidden="1">
              <a:extLst>
                <a:ext uri="{63B3BB69-23CF-44E3-9099-C40C66FF867C}">
                  <a14:compatExt spid="_x0000_s5775"/>
                </a:ext>
                <a:ext uri="{FF2B5EF4-FFF2-40B4-BE49-F238E27FC236}">
                  <a16:creationId xmlns:a16="http://schemas.microsoft.com/office/drawing/2014/main" id="{00000000-0008-0000-0200-00008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54</xdr:row>
          <xdr:rowOff>28575</xdr:rowOff>
        </xdr:from>
        <xdr:to>
          <xdr:col>9</xdr:col>
          <xdr:colOff>9525</xdr:colOff>
          <xdr:row>54</xdr:row>
          <xdr:rowOff>190500</xdr:rowOff>
        </xdr:to>
        <xdr:sp macro="" textlink="">
          <xdr:nvSpPr>
            <xdr:cNvPr id="5776" name="Check Box 656" hidden="1">
              <a:extLst>
                <a:ext uri="{63B3BB69-23CF-44E3-9099-C40C66FF867C}">
                  <a14:compatExt spid="_x0000_s5776"/>
                </a:ext>
                <a:ext uri="{FF2B5EF4-FFF2-40B4-BE49-F238E27FC236}">
                  <a16:creationId xmlns:a16="http://schemas.microsoft.com/office/drawing/2014/main" id="{00000000-0008-0000-0200-00009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55</xdr:row>
          <xdr:rowOff>28575</xdr:rowOff>
        </xdr:from>
        <xdr:to>
          <xdr:col>9</xdr:col>
          <xdr:colOff>9525</xdr:colOff>
          <xdr:row>55</xdr:row>
          <xdr:rowOff>190500</xdr:rowOff>
        </xdr:to>
        <xdr:sp macro="" textlink="">
          <xdr:nvSpPr>
            <xdr:cNvPr id="5777" name="Check Box 657" hidden="1">
              <a:extLst>
                <a:ext uri="{63B3BB69-23CF-44E3-9099-C40C66FF867C}">
                  <a14:compatExt spid="_x0000_s5777"/>
                </a:ext>
                <a:ext uri="{FF2B5EF4-FFF2-40B4-BE49-F238E27FC236}">
                  <a16:creationId xmlns:a16="http://schemas.microsoft.com/office/drawing/2014/main" id="{00000000-0008-0000-0200-00009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55</xdr:row>
          <xdr:rowOff>28575</xdr:rowOff>
        </xdr:from>
        <xdr:to>
          <xdr:col>9</xdr:col>
          <xdr:colOff>9525</xdr:colOff>
          <xdr:row>55</xdr:row>
          <xdr:rowOff>190500</xdr:rowOff>
        </xdr:to>
        <xdr:sp macro="" textlink="">
          <xdr:nvSpPr>
            <xdr:cNvPr id="5778" name="Check Box 658" hidden="1">
              <a:extLst>
                <a:ext uri="{63B3BB69-23CF-44E3-9099-C40C66FF867C}">
                  <a14:compatExt spid="_x0000_s5778"/>
                </a:ext>
                <a:ext uri="{FF2B5EF4-FFF2-40B4-BE49-F238E27FC236}">
                  <a16:creationId xmlns:a16="http://schemas.microsoft.com/office/drawing/2014/main" id="{00000000-0008-0000-0200-00009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56</xdr:row>
          <xdr:rowOff>28575</xdr:rowOff>
        </xdr:from>
        <xdr:to>
          <xdr:col>9</xdr:col>
          <xdr:colOff>9525</xdr:colOff>
          <xdr:row>56</xdr:row>
          <xdr:rowOff>190500</xdr:rowOff>
        </xdr:to>
        <xdr:sp macro="" textlink="">
          <xdr:nvSpPr>
            <xdr:cNvPr id="5779" name="Check Box 659" hidden="1">
              <a:extLst>
                <a:ext uri="{63B3BB69-23CF-44E3-9099-C40C66FF867C}">
                  <a14:compatExt spid="_x0000_s5779"/>
                </a:ext>
                <a:ext uri="{FF2B5EF4-FFF2-40B4-BE49-F238E27FC236}">
                  <a16:creationId xmlns:a16="http://schemas.microsoft.com/office/drawing/2014/main" id="{00000000-0008-0000-0200-00009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56</xdr:row>
          <xdr:rowOff>28575</xdr:rowOff>
        </xdr:from>
        <xdr:to>
          <xdr:col>9</xdr:col>
          <xdr:colOff>9525</xdr:colOff>
          <xdr:row>56</xdr:row>
          <xdr:rowOff>190500</xdr:rowOff>
        </xdr:to>
        <xdr:sp macro="" textlink="">
          <xdr:nvSpPr>
            <xdr:cNvPr id="5780" name="Check Box 660" hidden="1">
              <a:extLst>
                <a:ext uri="{63B3BB69-23CF-44E3-9099-C40C66FF867C}">
                  <a14:compatExt spid="_x0000_s5780"/>
                </a:ext>
                <a:ext uri="{FF2B5EF4-FFF2-40B4-BE49-F238E27FC236}">
                  <a16:creationId xmlns:a16="http://schemas.microsoft.com/office/drawing/2014/main" id="{00000000-0008-0000-0200-00009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57</xdr:row>
          <xdr:rowOff>28575</xdr:rowOff>
        </xdr:from>
        <xdr:to>
          <xdr:col>9</xdr:col>
          <xdr:colOff>9525</xdr:colOff>
          <xdr:row>57</xdr:row>
          <xdr:rowOff>190500</xdr:rowOff>
        </xdr:to>
        <xdr:sp macro="" textlink="">
          <xdr:nvSpPr>
            <xdr:cNvPr id="5781" name="Check Box 661" hidden="1">
              <a:extLst>
                <a:ext uri="{63B3BB69-23CF-44E3-9099-C40C66FF867C}">
                  <a14:compatExt spid="_x0000_s5781"/>
                </a:ext>
                <a:ext uri="{FF2B5EF4-FFF2-40B4-BE49-F238E27FC236}">
                  <a16:creationId xmlns:a16="http://schemas.microsoft.com/office/drawing/2014/main" id="{00000000-0008-0000-0200-00009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57</xdr:row>
          <xdr:rowOff>28575</xdr:rowOff>
        </xdr:from>
        <xdr:to>
          <xdr:col>9</xdr:col>
          <xdr:colOff>9525</xdr:colOff>
          <xdr:row>57</xdr:row>
          <xdr:rowOff>190500</xdr:rowOff>
        </xdr:to>
        <xdr:sp macro="" textlink="">
          <xdr:nvSpPr>
            <xdr:cNvPr id="5782" name="Check Box 662" hidden="1">
              <a:extLst>
                <a:ext uri="{63B3BB69-23CF-44E3-9099-C40C66FF867C}">
                  <a14:compatExt spid="_x0000_s5782"/>
                </a:ext>
                <a:ext uri="{FF2B5EF4-FFF2-40B4-BE49-F238E27FC236}">
                  <a16:creationId xmlns:a16="http://schemas.microsoft.com/office/drawing/2014/main" id="{00000000-0008-0000-0200-00009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58</xdr:row>
          <xdr:rowOff>28575</xdr:rowOff>
        </xdr:from>
        <xdr:to>
          <xdr:col>9</xdr:col>
          <xdr:colOff>9525</xdr:colOff>
          <xdr:row>58</xdr:row>
          <xdr:rowOff>190500</xdr:rowOff>
        </xdr:to>
        <xdr:sp macro="" textlink="">
          <xdr:nvSpPr>
            <xdr:cNvPr id="5783" name="Check Box 663" hidden="1">
              <a:extLst>
                <a:ext uri="{63B3BB69-23CF-44E3-9099-C40C66FF867C}">
                  <a14:compatExt spid="_x0000_s5783"/>
                </a:ext>
                <a:ext uri="{FF2B5EF4-FFF2-40B4-BE49-F238E27FC236}">
                  <a16:creationId xmlns:a16="http://schemas.microsoft.com/office/drawing/2014/main" id="{00000000-0008-0000-0200-00009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58</xdr:row>
          <xdr:rowOff>28575</xdr:rowOff>
        </xdr:from>
        <xdr:to>
          <xdr:col>9</xdr:col>
          <xdr:colOff>9525</xdr:colOff>
          <xdr:row>58</xdr:row>
          <xdr:rowOff>190500</xdr:rowOff>
        </xdr:to>
        <xdr:sp macro="" textlink="">
          <xdr:nvSpPr>
            <xdr:cNvPr id="5784" name="Check Box 664" hidden="1">
              <a:extLst>
                <a:ext uri="{63B3BB69-23CF-44E3-9099-C40C66FF867C}">
                  <a14:compatExt spid="_x0000_s5784"/>
                </a:ext>
                <a:ext uri="{FF2B5EF4-FFF2-40B4-BE49-F238E27FC236}">
                  <a16:creationId xmlns:a16="http://schemas.microsoft.com/office/drawing/2014/main" id="{00000000-0008-0000-0200-00009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59</xdr:row>
          <xdr:rowOff>28575</xdr:rowOff>
        </xdr:from>
        <xdr:to>
          <xdr:col>9</xdr:col>
          <xdr:colOff>9525</xdr:colOff>
          <xdr:row>59</xdr:row>
          <xdr:rowOff>190500</xdr:rowOff>
        </xdr:to>
        <xdr:sp macro="" textlink="">
          <xdr:nvSpPr>
            <xdr:cNvPr id="5785" name="Check Box 665" hidden="1">
              <a:extLst>
                <a:ext uri="{63B3BB69-23CF-44E3-9099-C40C66FF867C}">
                  <a14:compatExt spid="_x0000_s5785"/>
                </a:ext>
                <a:ext uri="{FF2B5EF4-FFF2-40B4-BE49-F238E27FC236}">
                  <a16:creationId xmlns:a16="http://schemas.microsoft.com/office/drawing/2014/main" id="{00000000-0008-0000-0200-00009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59</xdr:row>
          <xdr:rowOff>28575</xdr:rowOff>
        </xdr:from>
        <xdr:to>
          <xdr:col>9</xdr:col>
          <xdr:colOff>9525</xdr:colOff>
          <xdr:row>59</xdr:row>
          <xdr:rowOff>190500</xdr:rowOff>
        </xdr:to>
        <xdr:sp macro="" textlink="">
          <xdr:nvSpPr>
            <xdr:cNvPr id="5786" name="Check Box 666" hidden="1">
              <a:extLst>
                <a:ext uri="{63B3BB69-23CF-44E3-9099-C40C66FF867C}">
                  <a14:compatExt spid="_x0000_s5786"/>
                </a:ext>
                <a:ext uri="{FF2B5EF4-FFF2-40B4-BE49-F238E27FC236}">
                  <a16:creationId xmlns:a16="http://schemas.microsoft.com/office/drawing/2014/main" id="{00000000-0008-0000-0200-00009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60</xdr:row>
          <xdr:rowOff>28575</xdr:rowOff>
        </xdr:from>
        <xdr:to>
          <xdr:col>9</xdr:col>
          <xdr:colOff>9525</xdr:colOff>
          <xdr:row>60</xdr:row>
          <xdr:rowOff>190500</xdr:rowOff>
        </xdr:to>
        <xdr:sp macro="" textlink="">
          <xdr:nvSpPr>
            <xdr:cNvPr id="5787" name="Check Box 667" hidden="1">
              <a:extLst>
                <a:ext uri="{63B3BB69-23CF-44E3-9099-C40C66FF867C}">
                  <a14:compatExt spid="_x0000_s5787"/>
                </a:ext>
                <a:ext uri="{FF2B5EF4-FFF2-40B4-BE49-F238E27FC236}">
                  <a16:creationId xmlns:a16="http://schemas.microsoft.com/office/drawing/2014/main" id="{00000000-0008-0000-0200-00009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60</xdr:row>
          <xdr:rowOff>28575</xdr:rowOff>
        </xdr:from>
        <xdr:to>
          <xdr:col>9</xdr:col>
          <xdr:colOff>9525</xdr:colOff>
          <xdr:row>60</xdr:row>
          <xdr:rowOff>190500</xdr:rowOff>
        </xdr:to>
        <xdr:sp macro="" textlink="">
          <xdr:nvSpPr>
            <xdr:cNvPr id="5788" name="Check Box 668" hidden="1">
              <a:extLst>
                <a:ext uri="{63B3BB69-23CF-44E3-9099-C40C66FF867C}">
                  <a14:compatExt spid="_x0000_s5788"/>
                </a:ext>
                <a:ext uri="{FF2B5EF4-FFF2-40B4-BE49-F238E27FC236}">
                  <a16:creationId xmlns:a16="http://schemas.microsoft.com/office/drawing/2014/main" id="{00000000-0008-0000-0200-00009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61</xdr:row>
          <xdr:rowOff>28575</xdr:rowOff>
        </xdr:from>
        <xdr:to>
          <xdr:col>9</xdr:col>
          <xdr:colOff>9525</xdr:colOff>
          <xdr:row>61</xdr:row>
          <xdr:rowOff>190500</xdr:rowOff>
        </xdr:to>
        <xdr:sp macro="" textlink="">
          <xdr:nvSpPr>
            <xdr:cNvPr id="5789" name="Check Box 669" hidden="1">
              <a:extLst>
                <a:ext uri="{63B3BB69-23CF-44E3-9099-C40C66FF867C}">
                  <a14:compatExt spid="_x0000_s5789"/>
                </a:ext>
                <a:ext uri="{FF2B5EF4-FFF2-40B4-BE49-F238E27FC236}">
                  <a16:creationId xmlns:a16="http://schemas.microsoft.com/office/drawing/2014/main" id="{00000000-0008-0000-0200-00009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61</xdr:row>
          <xdr:rowOff>28575</xdr:rowOff>
        </xdr:from>
        <xdr:to>
          <xdr:col>9</xdr:col>
          <xdr:colOff>9525</xdr:colOff>
          <xdr:row>61</xdr:row>
          <xdr:rowOff>190500</xdr:rowOff>
        </xdr:to>
        <xdr:sp macro="" textlink="">
          <xdr:nvSpPr>
            <xdr:cNvPr id="5790" name="Check Box 670" hidden="1">
              <a:extLst>
                <a:ext uri="{63B3BB69-23CF-44E3-9099-C40C66FF867C}">
                  <a14:compatExt spid="_x0000_s5790"/>
                </a:ext>
                <a:ext uri="{FF2B5EF4-FFF2-40B4-BE49-F238E27FC236}">
                  <a16:creationId xmlns:a16="http://schemas.microsoft.com/office/drawing/2014/main" id="{00000000-0008-0000-0200-00009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791" name="Check Box 671" hidden="1">
              <a:extLst>
                <a:ext uri="{63B3BB69-23CF-44E3-9099-C40C66FF867C}">
                  <a14:compatExt spid="_x0000_s5791"/>
                </a:ext>
                <a:ext uri="{FF2B5EF4-FFF2-40B4-BE49-F238E27FC236}">
                  <a16:creationId xmlns:a16="http://schemas.microsoft.com/office/drawing/2014/main" id="{00000000-0008-0000-0200-00009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5792" name="Check Box 672" hidden="1">
              <a:extLst>
                <a:ext uri="{63B3BB69-23CF-44E3-9099-C40C66FF867C}">
                  <a14:compatExt spid="_x0000_s5792"/>
                </a:ext>
                <a:ext uri="{FF2B5EF4-FFF2-40B4-BE49-F238E27FC236}">
                  <a16:creationId xmlns:a16="http://schemas.microsoft.com/office/drawing/2014/main" id="{00000000-0008-0000-0200-0000A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42</xdr:row>
          <xdr:rowOff>0</xdr:rowOff>
        </xdr:from>
        <xdr:to>
          <xdr:col>16</xdr:col>
          <xdr:colOff>219075</xdr:colOff>
          <xdr:row>42</xdr:row>
          <xdr:rowOff>152400</xdr:rowOff>
        </xdr:to>
        <xdr:sp macro="" textlink="">
          <xdr:nvSpPr>
            <xdr:cNvPr id="5793" name="Check Box 673" hidden="1">
              <a:extLst>
                <a:ext uri="{63B3BB69-23CF-44E3-9099-C40C66FF867C}">
                  <a14:compatExt spid="_x0000_s5793"/>
                </a:ext>
                <a:ext uri="{FF2B5EF4-FFF2-40B4-BE49-F238E27FC236}">
                  <a16:creationId xmlns:a16="http://schemas.microsoft.com/office/drawing/2014/main" id="{00000000-0008-0000-0200-0000A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152400</xdr:colOff>
          <xdr:row>42</xdr:row>
          <xdr:rowOff>0</xdr:rowOff>
        </xdr:from>
        <xdr:to>
          <xdr:col>19</xdr:col>
          <xdr:colOff>0</xdr:colOff>
          <xdr:row>42</xdr:row>
          <xdr:rowOff>152400</xdr:rowOff>
        </xdr:to>
        <xdr:sp macro="" textlink="">
          <xdr:nvSpPr>
            <xdr:cNvPr id="5794" name="Check Box 674" hidden="1">
              <a:extLst>
                <a:ext uri="{63B3BB69-23CF-44E3-9099-C40C66FF867C}">
                  <a14:compatExt spid="_x0000_s5794"/>
                </a:ext>
                <a:ext uri="{FF2B5EF4-FFF2-40B4-BE49-F238E27FC236}">
                  <a16:creationId xmlns:a16="http://schemas.microsoft.com/office/drawing/2014/main" id="{00000000-0008-0000-0200-0000A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795" name="Check Box 675" hidden="1">
              <a:extLst>
                <a:ext uri="{63B3BB69-23CF-44E3-9099-C40C66FF867C}">
                  <a14:compatExt spid="_x0000_s5795"/>
                </a:ext>
                <a:ext uri="{FF2B5EF4-FFF2-40B4-BE49-F238E27FC236}">
                  <a16:creationId xmlns:a16="http://schemas.microsoft.com/office/drawing/2014/main" id="{00000000-0008-0000-0200-0000A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796" name="Check Box 676" hidden="1">
              <a:extLst>
                <a:ext uri="{63B3BB69-23CF-44E3-9099-C40C66FF867C}">
                  <a14:compatExt spid="_x0000_s5796"/>
                </a:ext>
                <a:ext uri="{FF2B5EF4-FFF2-40B4-BE49-F238E27FC236}">
                  <a16:creationId xmlns:a16="http://schemas.microsoft.com/office/drawing/2014/main" id="{00000000-0008-0000-0200-0000A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797" name="Check Box 677" hidden="1">
              <a:extLst>
                <a:ext uri="{63B3BB69-23CF-44E3-9099-C40C66FF867C}">
                  <a14:compatExt spid="_x0000_s5797"/>
                </a:ext>
                <a:ext uri="{FF2B5EF4-FFF2-40B4-BE49-F238E27FC236}">
                  <a16:creationId xmlns:a16="http://schemas.microsoft.com/office/drawing/2014/main" id="{00000000-0008-0000-0200-0000A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798" name="Check Box 678" hidden="1">
              <a:extLst>
                <a:ext uri="{63B3BB69-23CF-44E3-9099-C40C66FF867C}">
                  <a14:compatExt spid="_x0000_s5798"/>
                </a:ext>
                <a:ext uri="{FF2B5EF4-FFF2-40B4-BE49-F238E27FC236}">
                  <a16:creationId xmlns:a16="http://schemas.microsoft.com/office/drawing/2014/main" id="{00000000-0008-0000-0200-0000A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799" name="Check Box 679" hidden="1">
              <a:extLst>
                <a:ext uri="{63B3BB69-23CF-44E3-9099-C40C66FF867C}">
                  <a14:compatExt spid="_x0000_s5799"/>
                </a:ext>
                <a:ext uri="{FF2B5EF4-FFF2-40B4-BE49-F238E27FC236}">
                  <a16:creationId xmlns:a16="http://schemas.microsoft.com/office/drawing/2014/main" id="{00000000-0008-0000-0200-0000A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00" name="Check Box 680" hidden="1">
              <a:extLst>
                <a:ext uri="{63B3BB69-23CF-44E3-9099-C40C66FF867C}">
                  <a14:compatExt spid="_x0000_s5800"/>
                </a:ext>
                <a:ext uri="{FF2B5EF4-FFF2-40B4-BE49-F238E27FC236}">
                  <a16:creationId xmlns:a16="http://schemas.microsoft.com/office/drawing/2014/main" id="{00000000-0008-0000-0200-0000A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01" name="Check Box 681" hidden="1">
              <a:extLst>
                <a:ext uri="{63B3BB69-23CF-44E3-9099-C40C66FF867C}">
                  <a14:compatExt spid="_x0000_s5801"/>
                </a:ext>
                <a:ext uri="{FF2B5EF4-FFF2-40B4-BE49-F238E27FC236}">
                  <a16:creationId xmlns:a16="http://schemas.microsoft.com/office/drawing/2014/main" id="{00000000-0008-0000-0200-0000A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02" name="Check Box 682" hidden="1">
              <a:extLst>
                <a:ext uri="{63B3BB69-23CF-44E3-9099-C40C66FF867C}">
                  <a14:compatExt spid="_x0000_s5802"/>
                </a:ext>
                <a:ext uri="{FF2B5EF4-FFF2-40B4-BE49-F238E27FC236}">
                  <a16:creationId xmlns:a16="http://schemas.microsoft.com/office/drawing/2014/main" id="{00000000-0008-0000-0200-0000A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03" name="Check Box 683" hidden="1">
              <a:extLst>
                <a:ext uri="{63B3BB69-23CF-44E3-9099-C40C66FF867C}">
                  <a14:compatExt spid="_x0000_s5803"/>
                </a:ext>
                <a:ext uri="{FF2B5EF4-FFF2-40B4-BE49-F238E27FC236}">
                  <a16:creationId xmlns:a16="http://schemas.microsoft.com/office/drawing/2014/main" id="{00000000-0008-0000-0200-0000A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04" name="Check Box 684" hidden="1">
              <a:extLst>
                <a:ext uri="{63B3BB69-23CF-44E3-9099-C40C66FF867C}">
                  <a14:compatExt spid="_x0000_s5804"/>
                </a:ext>
                <a:ext uri="{FF2B5EF4-FFF2-40B4-BE49-F238E27FC236}">
                  <a16:creationId xmlns:a16="http://schemas.microsoft.com/office/drawing/2014/main" id="{00000000-0008-0000-0200-0000A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05" name="Check Box 685" hidden="1">
              <a:extLst>
                <a:ext uri="{63B3BB69-23CF-44E3-9099-C40C66FF867C}">
                  <a14:compatExt spid="_x0000_s5805"/>
                </a:ext>
                <a:ext uri="{FF2B5EF4-FFF2-40B4-BE49-F238E27FC236}">
                  <a16:creationId xmlns:a16="http://schemas.microsoft.com/office/drawing/2014/main" id="{00000000-0008-0000-0200-0000A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06" name="Check Box 686" hidden="1">
              <a:extLst>
                <a:ext uri="{63B3BB69-23CF-44E3-9099-C40C66FF867C}">
                  <a14:compatExt spid="_x0000_s5806"/>
                </a:ext>
                <a:ext uri="{FF2B5EF4-FFF2-40B4-BE49-F238E27FC236}">
                  <a16:creationId xmlns:a16="http://schemas.microsoft.com/office/drawing/2014/main" id="{00000000-0008-0000-0200-0000A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07" name="Check Box 687" hidden="1">
              <a:extLst>
                <a:ext uri="{63B3BB69-23CF-44E3-9099-C40C66FF867C}">
                  <a14:compatExt spid="_x0000_s5807"/>
                </a:ext>
                <a:ext uri="{FF2B5EF4-FFF2-40B4-BE49-F238E27FC236}">
                  <a16:creationId xmlns:a16="http://schemas.microsoft.com/office/drawing/2014/main" id="{00000000-0008-0000-0200-0000A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08" name="Check Box 688" hidden="1">
              <a:extLst>
                <a:ext uri="{63B3BB69-23CF-44E3-9099-C40C66FF867C}">
                  <a14:compatExt spid="_x0000_s5808"/>
                </a:ext>
                <a:ext uri="{FF2B5EF4-FFF2-40B4-BE49-F238E27FC236}">
                  <a16:creationId xmlns:a16="http://schemas.microsoft.com/office/drawing/2014/main" id="{00000000-0008-0000-0200-0000B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09" name="Check Box 689" hidden="1">
              <a:extLst>
                <a:ext uri="{63B3BB69-23CF-44E3-9099-C40C66FF867C}">
                  <a14:compatExt spid="_x0000_s5809"/>
                </a:ext>
                <a:ext uri="{FF2B5EF4-FFF2-40B4-BE49-F238E27FC236}">
                  <a16:creationId xmlns:a16="http://schemas.microsoft.com/office/drawing/2014/main" id="{00000000-0008-0000-0200-0000B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10" name="Check Box 690" hidden="1">
              <a:extLst>
                <a:ext uri="{63B3BB69-23CF-44E3-9099-C40C66FF867C}">
                  <a14:compatExt spid="_x0000_s5810"/>
                </a:ext>
                <a:ext uri="{FF2B5EF4-FFF2-40B4-BE49-F238E27FC236}">
                  <a16:creationId xmlns:a16="http://schemas.microsoft.com/office/drawing/2014/main" id="{00000000-0008-0000-0200-0000B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11" name="Check Box 691" hidden="1">
              <a:extLst>
                <a:ext uri="{63B3BB69-23CF-44E3-9099-C40C66FF867C}">
                  <a14:compatExt spid="_x0000_s5811"/>
                </a:ext>
                <a:ext uri="{FF2B5EF4-FFF2-40B4-BE49-F238E27FC236}">
                  <a16:creationId xmlns:a16="http://schemas.microsoft.com/office/drawing/2014/main" id="{00000000-0008-0000-0200-0000B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12" name="Check Box 692" hidden="1">
              <a:extLst>
                <a:ext uri="{63B3BB69-23CF-44E3-9099-C40C66FF867C}">
                  <a14:compatExt spid="_x0000_s5812"/>
                </a:ext>
                <a:ext uri="{FF2B5EF4-FFF2-40B4-BE49-F238E27FC236}">
                  <a16:creationId xmlns:a16="http://schemas.microsoft.com/office/drawing/2014/main" id="{00000000-0008-0000-0200-0000B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13" name="Check Box 693" hidden="1">
              <a:extLst>
                <a:ext uri="{63B3BB69-23CF-44E3-9099-C40C66FF867C}">
                  <a14:compatExt spid="_x0000_s5813"/>
                </a:ext>
                <a:ext uri="{FF2B5EF4-FFF2-40B4-BE49-F238E27FC236}">
                  <a16:creationId xmlns:a16="http://schemas.microsoft.com/office/drawing/2014/main" id="{00000000-0008-0000-0200-0000B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14" name="Check Box 694" hidden="1">
              <a:extLst>
                <a:ext uri="{63B3BB69-23CF-44E3-9099-C40C66FF867C}">
                  <a14:compatExt spid="_x0000_s5814"/>
                </a:ext>
                <a:ext uri="{FF2B5EF4-FFF2-40B4-BE49-F238E27FC236}">
                  <a16:creationId xmlns:a16="http://schemas.microsoft.com/office/drawing/2014/main" id="{00000000-0008-0000-0200-0000B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15" name="Check Box 695" hidden="1">
              <a:extLst>
                <a:ext uri="{63B3BB69-23CF-44E3-9099-C40C66FF867C}">
                  <a14:compatExt spid="_x0000_s5815"/>
                </a:ext>
                <a:ext uri="{FF2B5EF4-FFF2-40B4-BE49-F238E27FC236}">
                  <a16:creationId xmlns:a16="http://schemas.microsoft.com/office/drawing/2014/main" id="{00000000-0008-0000-0200-0000B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16" name="Check Box 696" hidden="1">
              <a:extLst>
                <a:ext uri="{63B3BB69-23CF-44E3-9099-C40C66FF867C}">
                  <a14:compatExt spid="_x0000_s5816"/>
                </a:ext>
                <a:ext uri="{FF2B5EF4-FFF2-40B4-BE49-F238E27FC236}">
                  <a16:creationId xmlns:a16="http://schemas.microsoft.com/office/drawing/2014/main" id="{00000000-0008-0000-0200-0000B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17" name="Check Box 697" hidden="1">
              <a:extLst>
                <a:ext uri="{63B3BB69-23CF-44E3-9099-C40C66FF867C}">
                  <a14:compatExt spid="_x0000_s5817"/>
                </a:ext>
                <a:ext uri="{FF2B5EF4-FFF2-40B4-BE49-F238E27FC236}">
                  <a16:creationId xmlns:a16="http://schemas.microsoft.com/office/drawing/2014/main" id="{00000000-0008-0000-0200-0000B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18" name="Check Box 698" hidden="1">
              <a:extLst>
                <a:ext uri="{63B3BB69-23CF-44E3-9099-C40C66FF867C}">
                  <a14:compatExt spid="_x0000_s5818"/>
                </a:ext>
                <a:ext uri="{FF2B5EF4-FFF2-40B4-BE49-F238E27FC236}">
                  <a16:creationId xmlns:a16="http://schemas.microsoft.com/office/drawing/2014/main" id="{00000000-0008-0000-0200-0000B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19" name="Check Box 699" hidden="1">
              <a:extLst>
                <a:ext uri="{63B3BB69-23CF-44E3-9099-C40C66FF867C}">
                  <a14:compatExt spid="_x0000_s5819"/>
                </a:ext>
                <a:ext uri="{FF2B5EF4-FFF2-40B4-BE49-F238E27FC236}">
                  <a16:creationId xmlns:a16="http://schemas.microsoft.com/office/drawing/2014/main" id="{00000000-0008-0000-0200-0000B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20" name="Check Box 700" hidden="1">
              <a:extLst>
                <a:ext uri="{63B3BB69-23CF-44E3-9099-C40C66FF867C}">
                  <a14:compatExt spid="_x0000_s5820"/>
                </a:ext>
                <a:ext uri="{FF2B5EF4-FFF2-40B4-BE49-F238E27FC236}">
                  <a16:creationId xmlns:a16="http://schemas.microsoft.com/office/drawing/2014/main" id="{00000000-0008-0000-0200-0000B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21" name="Check Box 701" hidden="1">
              <a:extLst>
                <a:ext uri="{63B3BB69-23CF-44E3-9099-C40C66FF867C}">
                  <a14:compatExt spid="_x0000_s5821"/>
                </a:ext>
                <a:ext uri="{FF2B5EF4-FFF2-40B4-BE49-F238E27FC236}">
                  <a16:creationId xmlns:a16="http://schemas.microsoft.com/office/drawing/2014/main" id="{00000000-0008-0000-0200-0000B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22" name="Check Box 702" hidden="1">
              <a:extLst>
                <a:ext uri="{63B3BB69-23CF-44E3-9099-C40C66FF867C}">
                  <a14:compatExt spid="_x0000_s5822"/>
                </a:ext>
                <a:ext uri="{FF2B5EF4-FFF2-40B4-BE49-F238E27FC236}">
                  <a16:creationId xmlns:a16="http://schemas.microsoft.com/office/drawing/2014/main" id="{00000000-0008-0000-0200-0000B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23" name="Check Box 703" hidden="1">
              <a:extLst>
                <a:ext uri="{63B3BB69-23CF-44E3-9099-C40C66FF867C}">
                  <a14:compatExt spid="_x0000_s5823"/>
                </a:ext>
                <a:ext uri="{FF2B5EF4-FFF2-40B4-BE49-F238E27FC236}">
                  <a16:creationId xmlns:a16="http://schemas.microsoft.com/office/drawing/2014/main" id="{00000000-0008-0000-0200-0000B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24" name="Check Box 704" hidden="1">
              <a:extLst>
                <a:ext uri="{63B3BB69-23CF-44E3-9099-C40C66FF867C}">
                  <a14:compatExt spid="_x0000_s5824"/>
                </a:ext>
                <a:ext uri="{FF2B5EF4-FFF2-40B4-BE49-F238E27FC236}">
                  <a16:creationId xmlns:a16="http://schemas.microsoft.com/office/drawing/2014/main" id="{00000000-0008-0000-0200-0000C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25" name="Check Box 705" hidden="1">
              <a:extLst>
                <a:ext uri="{63B3BB69-23CF-44E3-9099-C40C66FF867C}">
                  <a14:compatExt spid="_x0000_s5825"/>
                </a:ext>
                <a:ext uri="{FF2B5EF4-FFF2-40B4-BE49-F238E27FC236}">
                  <a16:creationId xmlns:a16="http://schemas.microsoft.com/office/drawing/2014/main" id="{00000000-0008-0000-0200-0000C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26" name="Check Box 706" hidden="1">
              <a:extLst>
                <a:ext uri="{63B3BB69-23CF-44E3-9099-C40C66FF867C}">
                  <a14:compatExt spid="_x0000_s5826"/>
                </a:ext>
                <a:ext uri="{FF2B5EF4-FFF2-40B4-BE49-F238E27FC236}">
                  <a16:creationId xmlns:a16="http://schemas.microsoft.com/office/drawing/2014/main" id="{00000000-0008-0000-0200-0000C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27" name="Check Box 707" hidden="1">
              <a:extLst>
                <a:ext uri="{63B3BB69-23CF-44E3-9099-C40C66FF867C}">
                  <a14:compatExt spid="_x0000_s5827"/>
                </a:ext>
                <a:ext uri="{FF2B5EF4-FFF2-40B4-BE49-F238E27FC236}">
                  <a16:creationId xmlns:a16="http://schemas.microsoft.com/office/drawing/2014/main" id="{00000000-0008-0000-0200-0000C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28" name="Check Box 708" hidden="1">
              <a:extLst>
                <a:ext uri="{63B3BB69-23CF-44E3-9099-C40C66FF867C}">
                  <a14:compatExt spid="_x0000_s5828"/>
                </a:ext>
                <a:ext uri="{FF2B5EF4-FFF2-40B4-BE49-F238E27FC236}">
                  <a16:creationId xmlns:a16="http://schemas.microsoft.com/office/drawing/2014/main" id="{00000000-0008-0000-0200-0000C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29" name="Check Box 709" hidden="1">
              <a:extLst>
                <a:ext uri="{63B3BB69-23CF-44E3-9099-C40C66FF867C}">
                  <a14:compatExt spid="_x0000_s5829"/>
                </a:ext>
                <a:ext uri="{FF2B5EF4-FFF2-40B4-BE49-F238E27FC236}">
                  <a16:creationId xmlns:a16="http://schemas.microsoft.com/office/drawing/2014/main" id="{00000000-0008-0000-0200-0000C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30" name="Check Box 710" hidden="1">
              <a:extLst>
                <a:ext uri="{63B3BB69-23CF-44E3-9099-C40C66FF867C}">
                  <a14:compatExt spid="_x0000_s5830"/>
                </a:ext>
                <a:ext uri="{FF2B5EF4-FFF2-40B4-BE49-F238E27FC236}">
                  <a16:creationId xmlns:a16="http://schemas.microsoft.com/office/drawing/2014/main" id="{00000000-0008-0000-0200-0000C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31" name="Check Box 711" hidden="1">
              <a:extLst>
                <a:ext uri="{63B3BB69-23CF-44E3-9099-C40C66FF867C}">
                  <a14:compatExt spid="_x0000_s5831"/>
                </a:ext>
                <a:ext uri="{FF2B5EF4-FFF2-40B4-BE49-F238E27FC236}">
                  <a16:creationId xmlns:a16="http://schemas.microsoft.com/office/drawing/2014/main" id="{00000000-0008-0000-0200-0000C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32" name="Check Box 712" hidden="1">
              <a:extLst>
                <a:ext uri="{63B3BB69-23CF-44E3-9099-C40C66FF867C}">
                  <a14:compatExt spid="_x0000_s5832"/>
                </a:ext>
                <a:ext uri="{FF2B5EF4-FFF2-40B4-BE49-F238E27FC236}">
                  <a16:creationId xmlns:a16="http://schemas.microsoft.com/office/drawing/2014/main" id="{00000000-0008-0000-0200-0000C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33" name="Check Box 713" hidden="1">
              <a:extLst>
                <a:ext uri="{63B3BB69-23CF-44E3-9099-C40C66FF867C}">
                  <a14:compatExt spid="_x0000_s5833"/>
                </a:ext>
                <a:ext uri="{FF2B5EF4-FFF2-40B4-BE49-F238E27FC236}">
                  <a16:creationId xmlns:a16="http://schemas.microsoft.com/office/drawing/2014/main" id="{00000000-0008-0000-0200-0000C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34" name="Check Box 714" hidden="1">
              <a:extLst>
                <a:ext uri="{63B3BB69-23CF-44E3-9099-C40C66FF867C}">
                  <a14:compatExt spid="_x0000_s5834"/>
                </a:ext>
                <a:ext uri="{FF2B5EF4-FFF2-40B4-BE49-F238E27FC236}">
                  <a16:creationId xmlns:a16="http://schemas.microsoft.com/office/drawing/2014/main" id="{00000000-0008-0000-0200-0000C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35" name="Check Box 715" hidden="1">
              <a:extLst>
                <a:ext uri="{63B3BB69-23CF-44E3-9099-C40C66FF867C}">
                  <a14:compatExt spid="_x0000_s5835"/>
                </a:ext>
                <a:ext uri="{FF2B5EF4-FFF2-40B4-BE49-F238E27FC236}">
                  <a16:creationId xmlns:a16="http://schemas.microsoft.com/office/drawing/2014/main" id="{00000000-0008-0000-0200-0000C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36" name="Check Box 716" hidden="1">
              <a:extLst>
                <a:ext uri="{63B3BB69-23CF-44E3-9099-C40C66FF867C}">
                  <a14:compatExt spid="_x0000_s5836"/>
                </a:ext>
                <a:ext uri="{FF2B5EF4-FFF2-40B4-BE49-F238E27FC236}">
                  <a16:creationId xmlns:a16="http://schemas.microsoft.com/office/drawing/2014/main" id="{00000000-0008-0000-0200-0000C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37" name="Check Box 717" hidden="1">
              <a:extLst>
                <a:ext uri="{63B3BB69-23CF-44E3-9099-C40C66FF867C}">
                  <a14:compatExt spid="_x0000_s5837"/>
                </a:ext>
                <a:ext uri="{FF2B5EF4-FFF2-40B4-BE49-F238E27FC236}">
                  <a16:creationId xmlns:a16="http://schemas.microsoft.com/office/drawing/2014/main" id="{00000000-0008-0000-0200-0000C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38" name="Check Box 718" hidden="1">
              <a:extLst>
                <a:ext uri="{63B3BB69-23CF-44E3-9099-C40C66FF867C}">
                  <a14:compatExt spid="_x0000_s5838"/>
                </a:ext>
                <a:ext uri="{FF2B5EF4-FFF2-40B4-BE49-F238E27FC236}">
                  <a16:creationId xmlns:a16="http://schemas.microsoft.com/office/drawing/2014/main" id="{00000000-0008-0000-0200-0000C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39" name="Check Box 719" hidden="1">
              <a:extLst>
                <a:ext uri="{63B3BB69-23CF-44E3-9099-C40C66FF867C}">
                  <a14:compatExt spid="_x0000_s5839"/>
                </a:ext>
                <a:ext uri="{FF2B5EF4-FFF2-40B4-BE49-F238E27FC236}">
                  <a16:creationId xmlns:a16="http://schemas.microsoft.com/office/drawing/2014/main" id="{00000000-0008-0000-0200-0000C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40" name="Check Box 720" hidden="1">
              <a:extLst>
                <a:ext uri="{63B3BB69-23CF-44E3-9099-C40C66FF867C}">
                  <a14:compatExt spid="_x0000_s5840"/>
                </a:ext>
                <a:ext uri="{FF2B5EF4-FFF2-40B4-BE49-F238E27FC236}">
                  <a16:creationId xmlns:a16="http://schemas.microsoft.com/office/drawing/2014/main" id="{00000000-0008-0000-0200-0000D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41" name="Check Box 721" hidden="1">
              <a:extLst>
                <a:ext uri="{63B3BB69-23CF-44E3-9099-C40C66FF867C}">
                  <a14:compatExt spid="_x0000_s5841"/>
                </a:ext>
                <a:ext uri="{FF2B5EF4-FFF2-40B4-BE49-F238E27FC236}">
                  <a16:creationId xmlns:a16="http://schemas.microsoft.com/office/drawing/2014/main" id="{00000000-0008-0000-0200-0000D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42" name="Check Box 722" hidden="1">
              <a:extLst>
                <a:ext uri="{63B3BB69-23CF-44E3-9099-C40C66FF867C}">
                  <a14:compatExt spid="_x0000_s5842"/>
                </a:ext>
                <a:ext uri="{FF2B5EF4-FFF2-40B4-BE49-F238E27FC236}">
                  <a16:creationId xmlns:a16="http://schemas.microsoft.com/office/drawing/2014/main" id="{00000000-0008-0000-0200-0000D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43" name="Check Box 723" hidden="1">
              <a:extLst>
                <a:ext uri="{63B3BB69-23CF-44E3-9099-C40C66FF867C}">
                  <a14:compatExt spid="_x0000_s5843"/>
                </a:ext>
                <a:ext uri="{FF2B5EF4-FFF2-40B4-BE49-F238E27FC236}">
                  <a16:creationId xmlns:a16="http://schemas.microsoft.com/office/drawing/2014/main" id="{00000000-0008-0000-0200-0000D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44" name="Check Box 724" hidden="1">
              <a:extLst>
                <a:ext uri="{63B3BB69-23CF-44E3-9099-C40C66FF867C}">
                  <a14:compatExt spid="_x0000_s5844"/>
                </a:ext>
                <a:ext uri="{FF2B5EF4-FFF2-40B4-BE49-F238E27FC236}">
                  <a16:creationId xmlns:a16="http://schemas.microsoft.com/office/drawing/2014/main" id="{00000000-0008-0000-0200-0000D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45" name="Check Box 725" hidden="1">
              <a:extLst>
                <a:ext uri="{63B3BB69-23CF-44E3-9099-C40C66FF867C}">
                  <a14:compatExt spid="_x0000_s5845"/>
                </a:ext>
                <a:ext uri="{FF2B5EF4-FFF2-40B4-BE49-F238E27FC236}">
                  <a16:creationId xmlns:a16="http://schemas.microsoft.com/office/drawing/2014/main" id="{00000000-0008-0000-0200-0000D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46" name="Check Box 726" hidden="1">
              <a:extLst>
                <a:ext uri="{63B3BB69-23CF-44E3-9099-C40C66FF867C}">
                  <a14:compatExt spid="_x0000_s5846"/>
                </a:ext>
                <a:ext uri="{FF2B5EF4-FFF2-40B4-BE49-F238E27FC236}">
                  <a16:creationId xmlns:a16="http://schemas.microsoft.com/office/drawing/2014/main" id="{00000000-0008-0000-0200-0000D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47" name="Check Box 727" hidden="1">
              <a:extLst>
                <a:ext uri="{63B3BB69-23CF-44E3-9099-C40C66FF867C}">
                  <a14:compatExt spid="_x0000_s5847"/>
                </a:ext>
                <a:ext uri="{FF2B5EF4-FFF2-40B4-BE49-F238E27FC236}">
                  <a16:creationId xmlns:a16="http://schemas.microsoft.com/office/drawing/2014/main" id="{00000000-0008-0000-0200-0000D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48" name="Check Box 728" hidden="1">
              <a:extLst>
                <a:ext uri="{63B3BB69-23CF-44E3-9099-C40C66FF867C}">
                  <a14:compatExt spid="_x0000_s5848"/>
                </a:ext>
                <a:ext uri="{FF2B5EF4-FFF2-40B4-BE49-F238E27FC236}">
                  <a16:creationId xmlns:a16="http://schemas.microsoft.com/office/drawing/2014/main" id="{00000000-0008-0000-0200-0000D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49" name="Check Box 729" hidden="1">
              <a:extLst>
                <a:ext uri="{63B3BB69-23CF-44E3-9099-C40C66FF867C}">
                  <a14:compatExt spid="_x0000_s5849"/>
                </a:ext>
                <a:ext uri="{FF2B5EF4-FFF2-40B4-BE49-F238E27FC236}">
                  <a16:creationId xmlns:a16="http://schemas.microsoft.com/office/drawing/2014/main" id="{00000000-0008-0000-0200-0000D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50" name="Check Box 730" hidden="1">
              <a:extLst>
                <a:ext uri="{63B3BB69-23CF-44E3-9099-C40C66FF867C}">
                  <a14:compatExt spid="_x0000_s5850"/>
                </a:ext>
                <a:ext uri="{FF2B5EF4-FFF2-40B4-BE49-F238E27FC236}">
                  <a16:creationId xmlns:a16="http://schemas.microsoft.com/office/drawing/2014/main" id="{00000000-0008-0000-0200-0000D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51" name="Check Box 731" hidden="1">
              <a:extLst>
                <a:ext uri="{63B3BB69-23CF-44E3-9099-C40C66FF867C}">
                  <a14:compatExt spid="_x0000_s5851"/>
                </a:ext>
                <a:ext uri="{FF2B5EF4-FFF2-40B4-BE49-F238E27FC236}">
                  <a16:creationId xmlns:a16="http://schemas.microsoft.com/office/drawing/2014/main" id="{00000000-0008-0000-0200-0000D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52" name="Check Box 732" hidden="1">
              <a:extLst>
                <a:ext uri="{63B3BB69-23CF-44E3-9099-C40C66FF867C}">
                  <a14:compatExt spid="_x0000_s5852"/>
                </a:ext>
                <a:ext uri="{FF2B5EF4-FFF2-40B4-BE49-F238E27FC236}">
                  <a16:creationId xmlns:a16="http://schemas.microsoft.com/office/drawing/2014/main" id="{00000000-0008-0000-0200-0000D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53" name="Check Box 733" hidden="1">
              <a:extLst>
                <a:ext uri="{63B3BB69-23CF-44E3-9099-C40C66FF867C}">
                  <a14:compatExt spid="_x0000_s5853"/>
                </a:ext>
                <a:ext uri="{FF2B5EF4-FFF2-40B4-BE49-F238E27FC236}">
                  <a16:creationId xmlns:a16="http://schemas.microsoft.com/office/drawing/2014/main" id="{00000000-0008-0000-0200-0000D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54" name="Check Box 734" hidden="1">
              <a:extLst>
                <a:ext uri="{63B3BB69-23CF-44E3-9099-C40C66FF867C}">
                  <a14:compatExt spid="_x0000_s5854"/>
                </a:ext>
                <a:ext uri="{FF2B5EF4-FFF2-40B4-BE49-F238E27FC236}">
                  <a16:creationId xmlns:a16="http://schemas.microsoft.com/office/drawing/2014/main" id="{00000000-0008-0000-0200-0000D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55" name="Check Box 735" hidden="1">
              <a:extLst>
                <a:ext uri="{63B3BB69-23CF-44E3-9099-C40C66FF867C}">
                  <a14:compatExt spid="_x0000_s5855"/>
                </a:ext>
                <a:ext uri="{FF2B5EF4-FFF2-40B4-BE49-F238E27FC236}">
                  <a16:creationId xmlns:a16="http://schemas.microsoft.com/office/drawing/2014/main" id="{00000000-0008-0000-0200-0000D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56" name="Check Box 736" hidden="1">
              <a:extLst>
                <a:ext uri="{63B3BB69-23CF-44E3-9099-C40C66FF867C}">
                  <a14:compatExt spid="_x0000_s5856"/>
                </a:ext>
                <a:ext uri="{FF2B5EF4-FFF2-40B4-BE49-F238E27FC236}">
                  <a16:creationId xmlns:a16="http://schemas.microsoft.com/office/drawing/2014/main" id="{00000000-0008-0000-0200-0000E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5857" name="Check Box 737" hidden="1">
              <a:extLst>
                <a:ext uri="{63B3BB69-23CF-44E3-9099-C40C66FF867C}">
                  <a14:compatExt spid="_x0000_s5857"/>
                </a:ext>
                <a:ext uri="{FF2B5EF4-FFF2-40B4-BE49-F238E27FC236}">
                  <a16:creationId xmlns:a16="http://schemas.microsoft.com/office/drawing/2014/main" id="{00000000-0008-0000-0200-0000E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63</xdr:row>
          <xdr:rowOff>0</xdr:rowOff>
        </xdr:from>
        <xdr:to>
          <xdr:col>14</xdr:col>
          <xdr:colOff>9525</xdr:colOff>
          <xdr:row>64</xdr:row>
          <xdr:rowOff>190500</xdr:rowOff>
        </xdr:to>
        <xdr:sp macro="" textlink="">
          <xdr:nvSpPr>
            <xdr:cNvPr id="5874" name="Drop Down 754" hidden="1">
              <a:extLst>
                <a:ext uri="{63B3BB69-23CF-44E3-9099-C40C66FF867C}">
                  <a14:compatExt spid="_x0000_s5874"/>
                </a:ext>
                <a:ext uri="{FF2B5EF4-FFF2-40B4-BE49-F238E27FC236}">
                  <a16:creationId xmlns:a16="http://schemas.microsoft.com/office/drawing/2014/main" id="{00000000-0008-0000-0200-0000F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63</xdr:row>
          <xdr:rowOff>0</xdr:rowOff>
        </xdr:from>
        <xdr:to>
          <xdr:col>14</xdr:col>
          <xdr:colOff>9525</xdr:colOff>
          <xdr:row>64</xdr:row>
          <xdr:rowOff>190500</xdr:rowOff>
        </xdr:to>
        <xdr:sp macro="" textlink="">
          <xdr:nvSpPr>
            <xdr:cNvPr id="5875" name="Drop Down 755" hidden="1">
              <a:extLst>
                <a:ext uri="{63B3BB69-23CF-44E3-9099-C40C66FF867C}">
                  <a14:compatExt spid="_x0000_s5875"/>
                </a:ext>
                <a:ext uri="{FF2B5EF4-FFF2-40B4-BE49-F238E27FC236}">
                  <a16:creationId xmlns:a16="http://schemas.microsoft.com/office/drawing/2014/main" id="{00000000-0008-0000-0200-0000F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63</xdr:row>
          <xdr:rowOff>0</xdr:rowOff>
        </xdr:from>
        <xdr:to>
          <xdr:col>14</xdr:col>
          <xdr:colOff>9525</xdr:colOff>
          <xdr:row>64</xdr:row>
          <xdr:rowOff>190500</xdr:rowOff>
        </xdr:to>
        <xdr:sp macro="" textlink="">
          <xdr:nvSpPr>
            <xdr:cNvPr id="5876" name="Drop Down 756" hidden="1">
              <a:extLst>
                <a:ext uri="{63B3BB69-23CF-44E3-9099-C40C66FF867C}">
                  <a14:compatExt spid="_x0000_s5876"/>
                </a:ext>
                <a:ext uri="{FF2B5EF4-FFF2-40B4-BE49-F238E27FC236}">
                  <a16:creationId xmlns:a16="http://schemas.microsoft.com/office/drawing/2014/main" id="{00000000-0008-0000-0200-0000F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46</xdr:row>
          <xdr:rowOff>28575</xdr:rowOff>
        </xdr:from>
        <xdr:to>
          <xdr:col>10</xdr:col>
          <xdr:colOff>552450</xdr:colOff>
          <xdr:row>46</xdr:row>
          <xdr:rowOff>190500</xdr:rowOff>
        </xdr:to>
        <xdr:sp macro="" textlink="">
          <xdr:nvSpPr>
            <xdr:cNvPr id="5912" name="Check Box 792" hidden="1">
              <a:extLst>
                <a:ext uri="{63B3BB69-23CF-44E3-9099-C40C66FF867C}">
                  <a14:compatExt spid="_x0000_s5912"/>
                </a:ext>
                <a:ext uri="{FF2B5EF4-FFF2-40B4-BE49-F238E27FC236}">
                  <a16:creationId xmlns:a16="http://schemas.microsoft.com/office/drawing/2014/main" id="{00000000-0008-0000-0200-00001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47</xdr:row>
          <xdr:rowOff>28575</xdr:rowOff>
        </xdr:from>
        <xdr:to>
          <xdr:col>10</xdr:col>
          <xdr:colOff>552450</xdr:colOff>
          <xdr:row>47</xdr:row>
          <xdr:rowOff>190500</xdr:rowOff>
        </xdr:to>
        <xdr:sp macro="" textlink="">
          <xdr:nvSpPr>
            <xdr:cNvPr id="5913" name="Check Box 793" hidden="1">
              <a:extLst>
                <a:ext uri="{63B3BB69-23CF-44E3-9099-C40C66FF867C}">
                  <a14:compatExt spid="_x0000_s5913"/>
                </a:ext>
                <a:ext uri="{FF2B5EF4-FFF2-40B4-BE49-F238E27FC236}">
                  <a16:creationId xmlns:a16="http://schemas.microsoft.com/office/drawing/2014/main" id="{00000000-0008-0000-0200-00001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48</xdr:row>
          <xdr:rowOff>28575</xdr:rowOff>
        </xdr:from>
        <xdr:to>
          <xdr:col>10</xdr:col>
          <xdr:colOff>552450</xdr:colOff>
          <xdr:row>48</xdr:row>
          <xdr:rowOff>190500</xdr:rowOff>
        </xdr:to>
        <xdr:sp macro="" textlink="">
          <xdr:nvSpPr>
            <xdr:cNvPr id="5914" name="Check Box 794" hidden="1">
              <a:extLst>
                <a:ext uri="{63B3BB69-23CF-44E3-9099-C40C66FF867C}">
                  <a14:compatExt spid="_x0000_s5914"/>
                </a:ext>
                <a:ext uri="{FF2B5EF4-FFF2-40B4-BE49-F238E27FC236}">
                  <a16:creationId xmlns:a16="http://schemas.microsoft.com/office/drawing/2014/main" id="{00000000-0008-0000-0200-00001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49</xdr:row>
          <xdr:rowOff>28575</xdr:rowOff>
        </xdr:from>
        <xdr:to>
          <xdr:col>10</xdr:col>
          <xdr:colOff>552450</xdr:colOff>
          <xdr:row>49</xdr:row>
          <xdr:rowOff>190500</xdr:rowOff>
        </xdr:to>
        <xdr:sp macro="" textlink="">
          <xdr:nvSpPr>
            <xdr:cNvPr id="5915" name="Check Box 795" hidden="1">
              <a:extLst>
                <a:ext uri="{63B3BB69-23CF-44E3-9099-C40C66FF867C}">
                  <a14:compatExt spid="_x0000_s5915"/>
                </a:ext>
                <a:ext uri="{FF2B5EF4-FFF2-40B4-BE49-F238E27FC236}">
                  <a16:creationId xmlns:a16="http://schemas.microsoft.com/office/drawing/2014/main" id="{00000000-0008-0000-0200-00001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50</xdr:row>
          <xdr:rowOff>28575</xdr:rowOff>
        </xdr:from>
        <xdr:to>
          <xdr:col>10</xdr:col>
          <xdr:colOff>552450</xdr:colOff>
          <xdr:row>50</xdr:row>
          <xdr:rowOff>190500</xdr:rowOff>
        </xdr:to>
        <xdr:sp macro="" textlink="">
          <xdr:nvSpPr>
            <xdr:cNvPr id="5916" name="Check Box 796" hidden="1">
              <a:extLst>
                <a:ext uri="{63B3BB69-23CF-44E3-9099-C40C66FF867C}">
                  <a14:compatExt spid="_x0000_s5916"/>
                </a:ext>
                <a:ext uri="{FF2B5EF4-FFF2-40B4-BE49-F238E27FC236}">
                  <a16:creationId xmlns:a16="http://schemas.microsoft.com/office/drawing/2014/main" id="{00000000-0008-0000-0200-00001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51</xdr:row>
          <xdr:rowOff>28575</xdr:rowOff>
        </xdr:from>
        <xdr:to>
          <xdr:col>10</xdr:col>
          <xdr:colOff>552450</xdr:colOff>
          <xdr:row>51</xdr:row>
          <xdr:rowOff>190500</xdr:rowOff>
        </xdr:to>
        <xdr:sp macro="" textlink="">
          <xdr:nvSpPr>
            <xdr:cNvPr id="5917" name="Check Box 797" hidden="1">
              <a:extLst>
                <a:ext uri="{63B3BB69-23CF-44E3-9099-C40C66FF867C}">
                  <a14:compatExt spid="_x0000_s5917"/>
                </a:ext>
                <a:ext uri="{FF2B5EF4-FFF2-40B4-BE49-F238E27FC236}">
                  <a16:creationId xmlns:a16="http://schemas.microsoft.com/office/drawing/2014/main" id="{00000000-0008-0000-0200-00001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52</xdr:row>
          <xdr:rowOff>28575</xdr:rowOff>
        </xdr:from>
        <xdr:to>
          <xdr:col>10</xdr:col>
          <xdr:colOff>552450</xdr:colOff>
          <xdr:row>52</xdr:row>
          <xdr:rowOff>190500</xdr:rowOff>
        </xdr:to>
        <xdr:sp macro="" textlink="">
          <xdr:nvSpPr>
            <xdr:cNvPr id="5918" name="Check Box 798" hidden="1">
              <a:extLst>
                <a:ext uri="{63B3BB69-23CF-44E3-9099-C40C66FF867C}">
                  <a14:compatExt spid="_x0000_s5918"/>
                </a:ext>
                <a:ext uri="{FF2B5EF4-FFF2-40B4-BE49-F238E27FC236}">
                  <a16:creationId xmlns:a16="http://schemas.microsoft.com/office/drawing/2014/main" id="{00000000-0008-0000-0200-00001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53</xdr:row>
          <xdr:rowOff>28575</xdr:rowOff>
        </xdr:from>
        <xdr:to>
          <xdr:col>10</xdr:col>
          <xdr:colOff>552450</xdr:colOff>
          <xdr:row>53</xdr:row>
          <xdr:rowOff>190500</xdr:rowOff>
        </xdr:to>
        <xdr:sp macro="" textlink="">
          <xdr:nvSpPr>
            <xdr:cNvPr id="5919" name="Check Box 799" hidden="1">
              <a:extLst>
                <a:ext uri="{63B3BB69-23CF-44E3-9099-C40C66FF867C}">
                  <a14:compatExt spid="_x0000_s5919"/>
                </a:ext>
                <a:ext uri="{FF2B5EF4-FFF2-40B4-BE49-F238E27FC236}">
                  <a16:creationId xmlns:a16="http://schemas.microsoft.com/office/drawing/2014/main" id="{00000000-0008-0000-0200-00001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54</xdr:row>
          <xdr:rowOff>28575</xdr:rowOff>
        </xdr:from>
        <xdr:to>
          <xdr:col>10</xdr:col>
          <xdr:colOff>552450</xdr:colOff>
          <xdr:row>54</xdr:row>
          <xdr:rowOff>180975</xdr:rowOff>
        </xdr:to>
        <xdr:sp macro="" textlink="">
          <xdr:nvSpPr>
            <xdr:cNvPr id="5920" name="Check Box 800" hidden="1">
              <a:extLst>
                <a:ext uri="{63B3BB69-23CF-44E3-9099-C40C66FF867C}">
                  <a14:compatExt spid="_x0000_s5920"/>
                </a:ext>
                <a:ext uri="{FF2B5EF4-FFF2-40B4-BE49-F238E27FC236}">
                  <a16:creationId xmlns:a16="http://schemas.microsoft.com/office/drawing/2014/main" id="{00000000-0008-0000-0200-00002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55</xdr:row>
          <xdr:rowOff>19050</xdr:rowOff>
        </xdr:from>
        <xdr:to>
          <xdr:col>10</xdr:col>
          <xdr:colOff>552450</xdr:colOff>
          <xdr:row>55</xdr:row>
          <xdr:rowOff>180975</xdr:rowOff>
        </xdr:to>
        <xdr:sp macro="" textlink="">
          <xdr:nvSpPr>
            <xdr:cNvPr id="5921" name="Check Box 801" hidden="1">
              <a:extLst>
                <a:ext uri="{63B3BB69-23CF-44E3-9099-C40C66FF867C}">
                  <a14:compatExt spid="_x0000_s5921"/>
                </a:ext>
                <a:ext uri="{FF2B5EF4-FFF2-40B4-BE49-F238E27FC236}">
                  <a16:creationId xmlns:a16="http://schemas.microsoft.com/office/drawing/2014/main" id="{00000000-0008-0000-0200-00002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56</xdr:row>
          <xdr:rowOff>19050</xdr:rowOff>
        </xdr:from>
        <xdr:to>
          <xdr:col>10</xdr:col>
          <xdr:colOff>552450</xdr:colOff>
          <xdr:row>56</xdr:row>
          <xdr:rowOff>180975</xdr:rowOff>
        </xdr:to>
        <xdr:sp macro="" textlink="">
          <xdr:nvSpPr>
            <xdr:cNvPr id="5922" name="Check Box 802" hidden="1">
              <a:extLst>
                <a:ext uri="{63B3BB69-23CF-44E3-9099-C40C66FF867C}">
                  <a14:compatExt spid="_x0000_s5922"/>
                </a:ext>
                <a:ext uri="{FF2B5EF4-FFF2-40B4-BE49-F238E27FC236}">
                  <a16:creationId xmlns:a16="http://schemas.microsoft.com/office/drawing/2014/main" id="{00000000-0008-0000-0200-00002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57</xdr:row>
          <xdr:rowOff>19050</xdr:rowOff>
        </xdr:from>
        <xdr:to>
          <xdr:col>10</xdr:col>
          <xdr:colOff>552450</xdr:colOff>
          <xdr:row>57</xdr:row>
          <xdr:rowOff>180975</xdr:rowOff>
        </xdr:to>
        <xdr:sp macro="" textlink="">
          <xdr:nvSpPr>
            <xdr:cNvPr id="5923" name="Check Box 803" hidden="1">
              <a:extLst>
                <a:ext uri="{63B3BB69-23CF-44E3-9099-C40C66FF867C}">
                  <a14:compatExt spid="_x0000_s5923"/>
                </a:ext>
                <a:ext uri="{FF2B5EF4-FFF2-40B4-BE49-F238E27FC236}">
                  <a16:creationId xmlns:a16="http://schemas.microsoft.com/office/drawing/2014/main" id="{00000000-0008-0000-0200-00002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58</xdr:row>
          <xdr:rowOff>19050</xdr:rowOff>
        </xdr:from>
        <xdr:to>
          <xdr:col>10</xdr:col>
          <xdr:colOff>552450</xdr:colOff>
          <xdr:row>58</xdr:row>
          <xdr:rowOff>180975</xdr:rowOff>
        </xdr:to>
        <xdr:sp macro="" textlink="">
          <xdr:nvSpPr>
            <xdr:cNvPr id="5924" name="Check Box 804" hidden="1">
              <a:extLst>
                <a:ext uri="{63B3BB69-23CF-44E3-9099-C40C66FF867C}">
                  <a14:compatExt spid="_x0000_s5924"/>
                </a:ext>
                <a:ext uri="{FF2B5EF4-FFF2-40B4-BE49-F238E27FC236}">
                  <a16:creationId xmlns:a16="http://schemas.microsoft.com/office/drawing/2014/main" id="{00000000-0008-0000-0200-00002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59</xdr:row>
          <xdr:rowOff>19050</xdr:rowOff>
        </xdr:from>
        <xdr:to>
          <xdr:col>10</xdr:col>
          <xdr:colOff>552450</xdr:colOff>
          <xdr:row>59</xdr:row>
          <xdr:rowOff>180975</xdr:rowOff>
        </xdr:to>
        <xdr:sp macro="" textlink="">
          <xdr:nvSpPr>
            <xdr:cNvPr id="5925" name="Check Box 805" hidden="1">
              <a:extLst>
                <a:ext uri="{63B3BB69-23CF-44E3-9099-C40C66FF867C}">
                  <a14:compatExt spid="_x0000_s5925"/>
                </a:ext>
                <a:ext uri="{FF2B5EF4-FFF2-40B4-BE49-F238E27FC236}">
                  <a16:creationId xmlns:a16="http://schemas.microsoft.com/office/drawing/2014/main" id="{00000000-0008-0000-0200-00002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60</xdr:row>
          <xdr:rowOff>19050</xdr:rowOff>
        </xdr:from>
        <xdr:to>
          <xdr:col>10</xdr:col>
          <xdr:colOff>552450</xdr:colOff>
          <xdr:row>60</xdr:row>
          <xdr:rowOff>180975</xdr:rowOff>
        </xdr:to>
        <xdr:sp macro="" textlink="">
          <xdr:nvSpPr>
            <xdr:cNvPr id="5926" name="Check Box 806" hidden="1">
              <a:extLst>
                <a:ext uri="{63B3BB69-23CF-44E3-9099-C40C66FF867C}">
                  <a14:compatExt spid="_x0000_s5926"/>
                </a:ext>
                <a:ext uri="{FF2B5EF4-FFF2-40B4-BE49-F238E27FC236}">
                  <a16:creationId xmlns:a16="http://schemas.microsoft.com/office/drawing/2014/main" id="{00000000-0008-0000-0200-00002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61</xdr:row>
          <xdr:rowOff>19050</xdr:rowOff>
        </xdr:from>
        <xdr:to>
          <xdr:col>10</xdr:col>
          <xdr:colOff>552450</xdr:colOff>
          <xdr:row>61</xdr:row>
          <xdr:rowOff>180975</xdr:rowOff>
        </xdr:to>
        <xdr:sp macro="" textlink="">
          <xdr:nvSpPr>
            <xdr:cNvPr id="5927" name="Check Box 807" hidden="1">
              <a:extLst>
                <a:ext uri="{63B3BB69-23CF-44E3-9099-C40C66FF867C}">
                  <a14:compatExt spid="_x0000_s5927"/>
                </a:ext>
                <a:ext uri="{FF2B5EF4-FFF2-40B4-BE49-F238E27FC236}">
                  <a16:creationId xmlns:a16="http://schemas.microsoft.com/office/drawing/2014/main" id="{00000000-0008-0000-0200-00002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62</xdr:row>
          <xdr:rowOff>19050</xdr:rowOff>
        </xdr:from>
        <xdr:to>
          <xdr:col>10</xdr:col>
          <xdr:colOff>552450</xdr:colOff>
          <xdr:row>62</xdr:row>
          <xdr:rowOff>180975</xdr:rowOff>
        </xdr:to>
        <xdr:sp macro="" textlink="">
          <xdr:nvSpPr>
            <xdr:cNvPr id="5928" name="Check Box 808" hidden="1">
              <a:extLst>
                <a:ext uri="{63B3BB69-23CF-44E3-9099-C40C66FF867C}">
                  <a14:compatExt spid="_x0000_s5928"/>
                </a:ext>
                <a:ext uri="{FF2B5EF4-FFF2-40B4-BE49-F238E27FC236}">
                  <a16:creationId xmlns:a16="http://schemas.microsoft.com/office/drawing/2014/main" id="{00000000-0008-0000-0200-00002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46</xdr:row>
          <xdr:rowOff>9525</xdr:rowOff>
        </xdr:from>
        <xdr:to>
          <xdr:col>11</xdr:col>
          <xdr:colOff>466725</xdr:colOff>
          <xdr:row>46</xdr:row>
          <xdr:rowOff>171450</xdr:rowOff>
        </xdr:to>
        <xdr:sp macro="" textlink="">
          <xdr:nvSpPr>
            <xdr:cNvPr id="5929" name="Check Box 809" hidden="1">
              <a:extLst>
                <a:ext uri="{63B3BB69-23CF-44E3-9099-C40C66FF867C}">
                  <a14:compatExt spid="_x0000_s5929"/>
                </a:ext>
                <a:ext uri="{FF2B5EF4-FFF2-40B4-BE49-F238E27FC236}">
                  <a16:creationId xmlns:a16="http://schemas.microsoft.com/office/drawing/2014/main" id="{00000000-0008-0000-0200-00002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47</xdr:row>
          <xdr:rowOff>9525</xdr:rowOff>
        </xdr:from>
        <xdr:to>
          <xdr:col>11</xdr:col>
          <xdr:colOff>466725</xdr:colOff>
          <xdr:row>47</xdr:row>
          <xdr:rowOff>171450</xdr:rowOff>
        </xdr:to>
        <xdr:sp macro="" textlink="">
          <xdr:nvSpPr>
            <xdr:cNvPr id="5930" name="Check Box 810" hidden="1">
              <a:extLst>
                <a:ext uri="{63B3BB69-23CF-44E3-9099-C40C66FF867C}">
                  <a14:compatExt spid="_x0000_s5930"/>
                </a:ext>
                <a:ext uri="{FF2B5EF4-FFF2-40B4-BE49-F238E27FC236}">
                  <a16:creationId xmlns:a16="http://schemas.microsoft.com/office/drawing/2014/main" id="{00000000-0008-0000-0200-00002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48</xdr:row>
          <xdr:rowOff>9525</xdr:rowOff>
        </xdr:from>
        <xdr:to>
          <xdr:col>11</xdr:col>
          <xdr:colOff>466725</xdr:colOff>
          <xdr:row>48</xdr:row>
          <xdr:rowOff>171450</xdr:rowOff>
        </xdr:to>
        <xdr:sp macro="" textlink="">
          <xdr:nvSpPr>
            <xdr:cNvPr id="5931" name="Check Box 811" hidden="1">
              <a:extLst>
                <a:ext uri="{63B3BB69-23CF-44E3-9099-C40C66FF867C}">
                  <a14:compatExt spid="_x0000_s5931"/>
                </a:ext>
                <a:ext uri="{FF2B5EF4-FFF2-40B4-BE49-F238E27FC236}">
                  <a16:creationId xmlns:a16="http://schemas.microsoft.com/office/drawing/2014/main" id="{00000000-0008-0000-0200-00002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49</xdr:row>
          <xdr:rowOff>9525</xdr:rowOff>
        </xdr:from>
        <xdr:to>
          <xdr:col>11</xdr:col>
          <xdr:colOff>466725</xdr:colOff>
          <xdr:row>49</xdr:row>
          <xdr:rowOff>171450</xdr:rowOff>
        </xdr:to>
        <xdr:sp macro="" textlink="">
          <xdr:nvSpPr>
            <xdr:cNvPr id="5932" name="Check Box 812" hidden="1">
              <a:extLst>
                <a:ext uri="{63B3BB69-23CF-44E3-9099-C40C66FF867C}">
                  <a14:compatExt spid="_x0000_s5932"/>
                </a:ext>
                <a:ext uri="{FF2B5EF4-FFF2-40B4-BE49-F238E27FC236}">
                  <a16:creationId xmlns:a16="http://schemas.microsoft.com/office/drawing/2014/main" id="{00000000-0008-0000-0200-00002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50</xdr:row>
          <xdr:rowOff>9525</xdr:rowOff>
        </xdr:from>
        <xdr:to>
          <xdr:col>11</xdr:col>
          <xdr:colOff>466725</xdr:colOff>
          <xdr:row>50</xdr:row>
          <xdr:rowOff>171450</xdr:rowOff>
        </xdr:to>
        <xdr:sp macro="" textlink="">
          <xdr:nvSpPr>
            <xdr:cNvPr id="5933" name="Check Box 813" hidden="1">
              <a:extLst>
                <a:ext uri="{63B3BB69-23CF-44E3-9099-C40C66FF867C}">
                  <a14:compatExt spid="_x0000_s5933"/>
                </a:ext>
                <a:ext uri="{FF2B5EF4-FFF2-40B4-BE49-F238E27FC236}">
                  <a16:creationId xmlns:a16="http://schemas.microsoft.com/office/drawing/2014/main" id="{00000000-0008-0000-0200-00002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51</xdr:row>
          <xdr:rowOff>9525</xdr:rowOff>
        </xdr:from>
        <xdr:to>
          <xdr:col>11</xdr:col>
          <xdr:colOff>466725</xdr:colOff>
          <xdr:row>51</xdr:row>
          <xdr:rowOff>171450</xdr:rowOff>
        </xdr:to>
        <xdr:sp macro="" textlink="">
          <xdr:nvSpPr>
            <xdr:cNvPr id="5934" name="Check Box 814" hidden="1">
              <a:extLst>
                <a:ext uri="{63B3BB69-23CF-44E3-9099-C40C66FF867C}">
                  <a14:compatExt spid="_x0000_s5934"/>
                </a:ext>
                <a:ext uri="{FF2B5EF4-FFF2-40B4-BE49-F238E27FC236}">
                  <a16:creationId xmlns:a16="http://schemas.microsoft.com/office/drawing/2014/main" id="{00000000-0008-0000-0200-00002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52</xdr:row>
          <xdr:rowOff>9525</xdr:rowOff>
        </xdr:from>
        <xdr:to>
          <xdr:col>11</xdr:col>
          <xdr:colOff>466725</xdr:colOff>
          <xdr:row>52</xdr:row>
          <xdr:rowOff>171450</xdr:rowOff>
        </xdr:to>
        <xdr:sp macro="" textlink="">
          <xdr:nvSpPr>
            <xdr:cNvPr id="5935" name="Check Box 815" hidden="1">
              <a:extLst>
                <a:ext uri="{63B3BB69-23CF-44E3-9099-C40C66FF867C}">
                  <a14:compatExt spid="_x0000_s5935"/>
                </a:ext>
                <a:ext uri="{FF2B5EF4-FFF2-40B4-BE49-F238E27FC236}">
                  <a16:creationId xmlns:a16="http://schemas.microsoft.com/office/drawing/2014/main" id="{00000000-0008-0000-0200-00002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53</xdr:row>
          <xdr:rowOff>9525</xdr:rowOff>
        </xdr:from>
        <xdr:to>
          <xdr:col>11</xdr:col>
          <xdr:colOff>466725</xdr:colOff>
          <xdr:row>53</xdr:row>
          <xdr:rowOff>171450</xdr:rowOff>
        </xdr:to>
        <xdr:sp macro="" textlink="">
          <xdr:nvSpPr>
            <xdr:cNvPr id="5936" name="Check Box 816" hidden="1">
              <a:extLst>
                <a:ext uri="{63B3BB69-23CF-44E3-9099-C40C66FF867C}">
                  <a14:compatExt spid="_x0000_s5936"/>
                </a:ext>
                <a:ext uri="{FF2B5EF4-FFF2-40B4-BE49-F238E27FC236}">
                  <a16:creationId xmlns:a16="http://schemas.microsoft.com/office/drawing/2014/main" id="{00000000-0008-0000-0200-00003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54</xdr:row>
          <xdr:rowOff>9525</xdr:rowOff>
        </xdr:from>
        <xdr:to>
          <xdr:col>11</xdr:col>
          <xdr:colOff>466725</xdr:colOff>
          <xdr:row>54</xdr:row>
          <xdr:rowOff>171450</xdr:rowOff>
        </xdr:to>
        <xdr:sp macro="" textlink="">
          <xdr:nvSpPr>
            <xdr:cNvPr id="5937" name="Check Box 817" hidden="1">
              <a:extLst>
                <a:ext uri="{63B3BB69-23CF-44E3-9099-C40C66FF867C}">
                  <a14:compatExt spid="_x0000_s5937"/>
                </a:ext>
                <a:ext uri="{FF2B5EF4-FFF2-40B4-BE49-F238E27FC236}">
                  <a16:creationId xmlns:a16="http://schemas.microsoft.com/office/drawing/2014/main" id="{00000000-0008-0000-0200-00003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55</xdr:row>
          <xdr:rowOff>0</xdr:rowOff>
        </xdr:from>
        <xdr:to>
          <xdr:col>11</xdr:col>
          <xdr:colOff>466725</xdr:colOff>
          <xdr:row>55</xdr:row>
          <xdr:rowOff>171450</xdr:rowOff>
        </xdr:to>
        <xdr:sp macro="" textlink="">
          <xdr:nvSpPr>
            <xdr:cNvPr id="5938" name="Check Box 818" hidden="1">
              <a:extLst>
                <a:ext uri="{63B3BB69-23CF-44E3-9099-C40C66FF867C}">
                  <a14:compatExt spid="_x0000_s5938"/>
                </a:ext>
                <a:ext uri="{FF2B5EF4-FFF2-40B4-BE49-F238E27FC236}">
                  <a16:creationId xmlns:a16="http://schemas.microsoft.com/office/drawing/2014/main" id="{00000000-0008-0000-0200-00003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56</xdr:row>
          <xdr:rowOff>0</xdr:rowOff>
        </xdr:from>
        <xdr:to>
          <xdr:col>11</xdr:col>
          <xdr:colOff>466725</xdr:colOff>
          <xdr:row>56</xdr:row>
          <xdr:rowOff>171450</xdr:rowOff>
        </xdr:to>
        <xdr:sp macro="" textlink="">
          <xdr:nvSpPr>
            <xdr:cNvPr id="5939" name="Check Box 819" hidden="1">
              <a:extLst>
                <a:ext uri="{63B3BB69-23CF-44E3-9099-C40C66FF867C}">
                  <a14:compatExt spid="_x0000_s5939"/>
                </a:ext>
                <a:ext uri="{FF2B5EF4-FFF2-40B4-BE49-F238E27FC236}">
                  <a16:creationId xmlns:a16="http://schemas.microsoft.com/office/drawing/2014/main" id="{00000000-0008-0000-0200-00003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57</xdr:row>
          <xdr:rowOff>0</xdr:rowOff>
        </xdr:from>
        <xdr:to>
          <xdr:col>11</xdr:col>
          <xdr:colOff>466725</xdr:colOff>
          <xdr:row>57</xdr:row>
          <xdr:rowOff>171450</xdr:rowOff>
        </xdr:to>
        <xdr:sp macro="" textlink="">
          <xdr:nvSpPr>
            <xdr:cNvPr id="5940" name="Check Box 820" hidden="1">
              <a:extLst>
                <a:ext uri="{63B3BB69-23CF-44E3-9099-C40C66FF867C}">
                  <a14:compatExt spid="_x0000_s5940"/>
                </a:ext>
                <a:ext uri="{FF2B5EF4-FFF2-40B4-BE49-F238E27FC236}">
                  <a16:creationId xmlns:a16="http://schemas.microsoft.com/office/drawing/2014/main" id="{00000000-0008-0000-0200-00003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58</xdr:row>
          <xdr:rowOff>0</xdr:rowOff>
        </xdr:from>
        <xdr:to>
          <xdr:col>11</xdr:col>
          <xdr:colOff>466725</xdr:colOff>
          <xdr:row>58</xdr:row>
          <xdr:rowOff>171450</xdr:rowOff>
        </xdr:to>
        <xdr:sp macro="" textlink="">
          <xdr:nvSpPr>
            <xdr:cNvPr id="5941" name="Check Box 821" hidden="1">
              <a:extLst>
                <a:ext uri="{63B3BB69-23CF-44E3-9099-C40C66FF867C}">
                  <a14:compatExt spid="_x0000_s5941"/>
                </a:ext>
                <a:ext uri="{FF2B5EF4-FFF2-40B4-BE49-F238E27FC236}">
                  <a16:creationId xmlns:a16="http://schemas.microsoft.com/office/drawing/2014/main" id="{00000000-0008-0000-0200-00003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59</xdr:row>
          <xdr:rowOff>0</xdr:rowOff>
        </xdr:from>
        <xdr:to>
          <xdr:col>11</xdr:col>
          <xdr:colOff>466725</xdr:colOff>
          <xdr:row>59</xdr:row>
          <xdr:rowOff>171450</xdr:rowOff>
        </xdr:to>
        <xdr:sp macro="" textlink="">
          <xdr:nvSpPr>
            <xdr:cNvPr id="5942" name="Check Box 822" hidden="1">
              <a:extLst>
                <a:ext uri="{63B3BB69-23CF-44E3-9099-C40C66FF867C}">
                  <a14:compatExt spid="_x0000_s5942"/>
                </a:ext>
                <a:ext uri="{FF2B5EF4-FFF2-40B4-BE49-F238E27FC236}">
                  <a16:creationId xmlns:a16="http://schemas.microsoft.com/office/drawing/2014/main" id="{00000000-0008-0000-0200-00003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60</xdr:row>
          <xdr:rowOff>0</xdr:rowOff>
        </xdr:from>
        <xdr:to>
          <xdr:col>11</xdr:col>
          <xdr:colOff>466725</xdr:colOff>
          <xdr:row>60</xdr:row>
          <xdr:rowOff>171450</xdr:rowOff>
        </xdr:to>
        <xdr:sp macro="" textlink="">
          <xdr:nvSpPr>
            <xdr:cNvPr id="5943" name="Check Box 823" hidden="1">
              <a:extLst>
                <a:ext uri="{63B3BB69-23CF-44E3-9099-C40C66FF867C}">
                  <a14:compatExt spid="_x0000_s5943"/>
                </a:ext>
                <a:ext uri="{FF2B5EF4-FFF2-40B4-BE49-F238E27FC236}">
                  <a16:creationId xmlns:a16="http://schemas.microsoft.com/office/drawing/2014/main" id="{00000000-0008-0000-0200-00003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61</xdr:row>
          <xdr:rowOff>0</xdr:rowOff>
        </xdr:from>
        <xdr:to>
          <xdr:col>11</xdr:col>
          <xdr:colOff>466725</xdr:colOff>
          <xdr:row>61</xdr:row>
          <xdr:rowOff>171450</xdr:rowOff>
        </xdr:to>
        <xdr:sp macro="" textlink="">
          <xdr:nvSpPr>
            <xdr:cNvPr id="5944" name="Check Box 824" hidden="1">
              <a:extLst>
                <a:ext uri="{63B3BB69-23CF-44E3-9099-C40C66FF867C}">
                  <a14:compatExt spid="_x0000_s5944"/>
                </a:ext>
                <a:ext uri="{FF2B5EF4-FFF2-40B4-BE49-F238E27FC236}">
                  <a16:creationId xmlns:a16="http://schemas.microsoft.com/office/drawing/2014/main" id="{00000000-0008-0000-0200-00003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62</xdr:row>
          <xdr:rowOff>0</xdr:rowOff>
        </xdr:from>
        <xdr:to>
          <xdr:col>11</xdr:col>
          <xdr:colOff>466725</xdr:colOff>
          <xdr:row>62</xdr:row>
          <xdr:rowOff>171450</xdr:rowOff>
        </xdr:to>
        <xdr:sp macro="" textlink="">
          <xdr:nvSpPr>
            <xdr:cNvPr id="5945" name="Check Box 825" hidden="1">
              <a:extLst>
                <a:ext uri="{63B3BB69-23CF-44E3-9099-C40C66FF867C}">
                  <a14:compatExt spid="_x0000_s5945"/>
                </a:ext>
                <a:ext uri="{FF2B5EF4-FFF2-40B4-BE49-F238E27FC236}">
                  <a16:creationId xmlns:a16="http://schemas.microsoft.com/office/drawing/2014/main" id="{00000000-0008-0000-0200-00003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46</xdr:row>
          <xdr:rowOff>47625</xdr:rowOff>
        </xdr:from>
        <xdr:to>
          <xdr:col>12</xdr:col>
          <xdr:colOff>628650</xdr:colOff>
          <xdr:row>46</xdr:row>
          <xdr:rowOff>219075</xdr:rowOff>
        </xdr:to>
        <xdr:sp macro="" textlink="">
          <xdr:nvSpPr>
            <xdr:cNvPr id="5946" name="Check Box 826" hidden="1">
              <a:extLst>
                <a:ext uri="{63B3BB69-23CF-44E3-9099-C40C66FF867C}">
                  <a14:compatExt spid="_x0000_s5946"/>
                </a:ext>
                <a:ext uri="{FF2B5EF4-FFF2-40B4-BE49-F238E27FC236}">
                  <a16:creationId xmlns:a16="http://schemas.microsoft.com/office/drawing/2014/main" id="{00000000-0008-0000-0200-00003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54</xdr:row>
          <xdr:rowOff>47625</xdr:rowOff>
        </xdr:from>
        <xdr:to>
          <xdr:col>12</xdr:col>
          <xdr:colOff>628650</xdr:colOff>
          <xdr:row>54</xdr:row>
          <xdr:rowOff>200025</xdr:rowOff>
        </xdr:to>
        <xdr:sp macro="" textlink="">
          <xdr:nvSpPr>
            <xdr:cNvPr id="5954" name="Check Box 834" hidden="1">
              <a:extLst>
                <a:ext uri="{63B3BB69-23CF-44E3-9099-C40C66FF867C}">
                  <a14:compatExt spid="_x0000_s5954"/>
                </a:ext>
                <a:ext uri="{FF2B5EF4-FFF2-40B4-BE49-F238E27FC236}">
                  <a16:creationId xmlns:a16="http://schemas.microsoft.com/office/drawing/2014/main" id="{00000000-0008-0000-0200-00004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55</xdr:row>
          <xdr:rowOff>38100</xdr:rowOff>
        </xdr:from>
        <xdr:to>
          <xdr:col>12</xdr:col>
          <xdr:colOff>628650</xdr:colOff>
          <xdr:row>55</xdr:row>
          <xdr:rowOff>200025</xdr:rowOff>
        </xdr:to>
        <xdr:sp macro="" textlink="">
          <xdr:nvSpPr>
            <xdr:cNvPr id="5955" name="Check Box 835" hidden="1">
              <a:extLst>
                <a:ext uri="{63B3BB69-23CF-44E3-9099-C40C66FF867C}">
                  <a14:compatExt spid="_x0000_s5955"/>
                </a:ext>
                <a:ext uri="{FF2B5EF4-FFF2-40B4-BE49-F238E27FC236}">
                  <a16:creationId xmlns:a16="http://schemas.microsoft.com/office/drawing/2014/main" id="{00000000-0008-0000-0200-00004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56</xdr:row>
          <xdr:rowOff>38100</xdr:rowOff>
        </xdr:from>
        <xdr:to>
          <xdr:col>12</xdr:col>
          <xdr:colOff>628650</xdr:colOff>
          <xdr:row>56</xdr:row>
          <xdr:rowOff>200025</xdr:rowOff>
        </xdr:to>
        <xdr:sp macro="" textlink="">
          <xdr:nvSpPr>
            <xdr:cNvPr id="5956" name="Check Box 836" hidden="1">
              <a:extLst>
                <a:ext uri="{63B3BB69-23CF-44E3-9099-C40C66FF867C}">
                  <a14:compatExt spid="_x0000_s5956"/>
                </a:ext>
                <a:ext uri="{FF2B5EF4-FFF2-40B4-BE49-F238E27FC236}">
                  <a16:creationId xmlns:a16="http://schemas.microsoft.com/office/drawing/2014/main" id="{00000000-0008-0000-0200-00004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57</xdr:row>
          <xdr:rowOff>38100</xdr:rowOff>
        </xdr:from>
        <xdr:to>
          <xdr:col>12</xdr:col>
          <xdr:colOff>628650</xdr:colOff>
          <xdr:row>57</xdr:row>
          <xdr:rowOff>200025</xdr:rowOff>
        </xdr:to>
        <xdr:sp macro="" textlink="">
          <xdr:nvSpPr>
            <xdr:cNvPr id="5957" name="Check Box 837" hidden="1">
              <a:extLst>
                <a:ext uri="{63B3BB69-23CF-44E3-9099-C40C66FF867C}">
                  <a14:compatExt spid="_x0000_s5957"/>
                </a:ext>
                <a:ext uri="{FF2B5EF4-FFF2-40B4-BE49-F238E27FC236}">
                  <a16:creationId xmlns:a16="http://schemas.microsoft.com/office/drawing/2014/main" id="{00000000-0008-0000-0200-00004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58</xdr:row>
          <xdr:rowOff>38100</xdr:rowOff>
        </xdr:from>
        <xdr:to>
          <xdr:col>12</xdr:col>
          <xdr:colOff>628650</xdr:colOff>
          <xdr:row>58</xdr:row>
          <xdr:rowOff>200025</xdr:rowOff>
        </xdr:to>
        <xdr:sp macro="" textlink="">
          <xdr:nvSpPr>
            <xdr:cNvPr id="5958" name="Check Box 838" hidden="1">
              <a:extLst>
                <a:ext uri="{63B3BB69-23CF-44E3-9099-C40C66FF867C}">
                  <a14:compatExt spid="_x0000_s5958"/>
                </a:ext>
                <a:ext uri="{FF2B5EF4-FFF2-40B4-BE49-F238E27FC236}">
                  <a16:creationId xmlns:a16="http://schemas.microsoft.com/office/drawing/2014/main" id="{00000000-0008-0000-0200-00004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59</xdr:row>
          <xdr:rowOff>38100</xdr:rowOff>
        </xdr:from>
        <xdr:to>
          <xdr:col>12</xdr:col>
          <xdr:colOff>628650</xdr:colOff>
          <xdr:row>59</xdr:row>
          <xdr:rowOff>200025</xdr:rowOff>
        </xdr:to>
        <xdr:sp macro="" textlink="">
          <xdr:nvSpPr>
            <xdr:cNvPr id="5959" name="Check Box 839" hidden="1">
              <a:extLst>
                <a:ext uri="{63B3BB69-23CF-44E3-9099-C40C66FF867C}">
                  <a14:compatExt spid="_x0000_s5959"/>
                </a:ext>
                <a:ext uri="{FF2B5EF4-FFF2-40B4-BE49-F238E27FC236}">
                  <a16:creationId xmlns:a16="http://schemas.microsoft.com/office/drawing/2014/main" id="{00000000-0008-0000-0200-00004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60</xdr:row>
          <xdr:rowOff>38100</xdr:rowOff>
        </xdr:from>
        <xdr:to>
          <xdr:col>12</xdr:col>
          <xdr:colOff>628650</xdr:colOff>
          <xdr:row>60</xdr:row>
          <xdr:rowOff>200025</xdr:rowOff>
        </xdr:to>
        <xdr:sp macro="" textlink="">
          <xdr:nvSpPr>
            <xdr:cNvPr id="5960" name="Check Box 840" hidden="1">
              <a:extLst>
                <a:ext uri="{63B3BB69-23CF-44E3-9099-C40C66FF867C}">
                  <a14:compatExt spid="_x0000_s5960"/>
                </a:ext>
                <a:ext uri="{FF2B5EF4-FFF2-40B4-BE49-F238E27FC236}">
                  <a16:creationId xmlns:a16="http://schemas.microsoft.com/office/drawing/2014/main" id="{00000000-0008-0000-0200-00004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61</xdr:row>
          <xdr:rowOff>38100</xdr:rowOff>
        </xdr:from>
        <xdr:to>
          <xdr:col>12</xdr:col>
          <xdr:colOff>628650</xdr:colOff>
          <xdr:row>61</xdr:row>
          <xdr:rowOff>200025</xdr:rowOff>
        </xdr:to>
        <xdr:sp macro="" textlink="">
          <xdr:nvSpPr>
            <xdr:cNvPr id="5961" name="Check Box 841" hidden="1">
              <a:extLst>
                <a:ext uri="{63B3BB69-23CF-44E3-9099-C40C66FF867C}">
                  <a14:compatExt spid="_x0000_s5961"/>
                </a:ext>
                <a:ext uri="{FF2B5EF4-FFF2-40B4-BE49-F238E27FC236}">
                  <a16:creationId xmlns:a16="http://schemas.microsoft.com/office/drawing/2014/main" id="{00000000-0008-0000-0200-00004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62</xdr:row>
          <xdr:rowOff>38100</xdr:rowOff>
        </xdr:from>
        <xdr:to>
          <xdr:col>12</xdr:col>
          <xdr:colOff>628650</xdr:colOff>
          <xdr:row>62</xdr:row>
          <xdr:rowOff>200025</xdr:rowOff>
        </xdr:to>
        <xdr:sp macro="" textlink="">
          <xdr:nvSpPr>
            <xdr:cNvPr id="5962" name="Check Box 842" hidden="1">
              <a:extLst>
                <a:ext uri="{63B3BB69-23CF-44E3-9099-C40C66FF867C}">
                  <a14:compatExt spid="_x0000_s5962"/>
                </a:ext>
                <a:ext uri="{FF2B5EF4-FFF2-40B4-BE49-F238E27FC236}">
                  <a16:creationId xmlns:a16="http://schemas.microsoft.com/office/drawing/2014/main" id="{00000000-0008-0000-0200-00004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47</xdr:row>
          <xdr:rowOff>28575</xdr:rowOff>
        </xdr:from>
        <xdr:to>
          <xdr:col>12</xdr:col>
          <xdr:colOff>219075</xdr:colOff>
          <xdr:row>47</xdr:row>
          <xdr:rowOff>180975</xdr:rowOff>
        </xdr:to>
        <xdr:sp macro="" textlink="">
          <xdr:nvSpPr>
            <xdr:cNvPr id="6090" name="Check Box 970" hidden="1">
              <a:extLst>
                <a:ext uri="{63B3BB69-23CF-44E3-9099-C40C66FF867C}">
                  <a14:compatExt spid="_x0000_s6090"/>
                </a:ext>
                <a:ext uri="{FF2B5EF4-FFF2-40B4-BE49-F238E27FC236}">
                  <a16:creationId xmlns:a16="http://schemas.microsoft.com/office/drawing/2014/main" id="{00000000-0008-0000-0200-0000C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47</xdr:row>
          <xdr:rowOff>28575</xdr:rowOff>
        </xdr:from>
        <xdr:to>
          <xdr:col>12</xdr:col>
          <xdr:colOff>219075</xdr:colOff>
          <xdr:row>47</xdr:row>
          <xdr:rowOff>180975</xdr:rowOff>
        </xdr:to>
        <xdr:sp macro="" textlink="">
          <xdr:nvSpPr>
            <xdr:cNvPr id="6091" name="Check Box 971" hidden="1">
              <a:extLst>
                <a:ext uri="{63B3BB69-23CF-44E3-9099-C40C66FF867C}">
                  <a14:compatExt spid="_x0000_s6091"/>
                </a:ext>
                <a:ext uri="{FF2B5EF4-FFF2-40B4-BE49-F238E27FC236}">
                  <a16:creationId xmlns:a16="http://schemas.microsoft.com/office/drawing/2014/main" id="{00000000-0008-0000-0200-0000C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48</xdr:row>
          <xdr:rowOff>28575</xdr:rowOff>
        </xdr:from>
        <xdr:to>
          <xdr:col>12</xdr:col>
          <xdr:colOff>219075</xdr:colOff>
          <xdr:row>48</xdr:row>
          <xdr:rowOff>180975</xdr:rowOff>
        </xdr:to>
        <xdr:sp macro="" textlink="">
          <xdr:nvSpPr>
            <xdr:cNvPr id="6093" name="Check Box 973" hidden="1">
              <a:extLst>
                <a:ext uri="{63B3BB69-23CF-44E3-9099-C40C66FF867C}">
                  <a14:compatExt spid="_x0000_s6093"/>
                </a:ext>
                <a:ext uri="{FF2B5EF4-FFF2-40B4-BE49-F238E27FC236}">
                  <a16:creationId xmlns:a16="http://schemas.microsoft.com/office/drawing/2014/main" id="{00000000-0008-0000-0200-0000C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48</xdr:row>
          <xdr:rowOff>28575</xdr:rowOff>
        </xdr:from>
        <xdr:to>
          <xdr:col>12</xdr:col>
          <xdr:colOff>219075</xdr:colOff>
          <xdr:row>48</xdr:row>
          <xdr:rowOff>180975</xdr:rowOff>
        </xdr:to>
        <xdr:sp macro="" textlink="">
          <xdr:nvSpPr>
            <xdr:cNvPr id="6094" name="Check Box 974" hidden="1">
              <a:extLst>
                <a:ext uri="{63B3BB69-23CF-44E3-9099-C40C66FF867C}">
                  <a14:compatExt spid="_x0000_s6094"/>
                </a:ext>
                <a:ext uri="{FF2B5EF4-FFF2-40B4-BE49-F238E27FC236}">
                  <a16:creationId xmlns:a16="http://schemas.microsoft.com/office/drawing/2014/main" id="{00000000-0008-0000-0200-0000C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49</xdr:row>
          <xdr:rowOff>28575</xdr:rowOff>
        </xdr:from>
        <xdr:to>
          <xdr:col>12</xdr:col>
          <xdr:colOff>219075</xdr:colOff>
          <xdr:row>49</xdr:row>
          <xdr:rowOff>180975</xdr:rowOff>
        </xdr:to>
        <xdr:sp macro="" textlink="">
          <xdr:nvSpPr>
            <xdr:cNvPr id="6096" name="Check Box 976" hidden="1">
              <a:extLst>
                <a:ext uri="{63B3BB69-23CF-44E3-9099-C40C66FF867C}">
                  <a14:compatExt spid="_x0000_s6096"/>
                </a:ext>
                <a:ext uri="{FF2B5EF4-FFF2-40B4-BE49-F238E27FC236}">
                  <a16:creationId xmlns:a16="http://schemas.microsoft.com/office/drawing/2014/main" id="{00000000-0008-0000-0200-0000D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49</xdr:row>
          <xdr:rowOff>28575</xdr:rowOff>
        </xdr:from>
        <xdr:to>
          <xdr:col>12</xdr:col>
          <xdr:colOff>219075</xdr:colOff>
          <xdr:row>49</xdr:row>
          <xdr:rowOff>180975</xdr:rowOff>
        </xdr:to>
        <xdr:sp macro="" textlink="">
          <xdr:nvSpPr>
            <xdr:cNvPr id="6097" name="Check Box 977" hidden="1">
              <a:extLst>
                <a:ext uri="{63B3BB69-23CF-44E3-9099-C40C66FF867C}">
                  <a14:compatExt spid="_x0000_s6097"/>
                </a:ext>
                <a:ext uri="{FF2B5EF4-FFF2-40B4-BE49-F238E27FC236}">
                  <a16:creationId xmlns:a16="http://schemas.microsoft.com/office/drawing/2014/main" id="{00000000-0008-0000-0200-0000D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50</xdr:row>
          <xdr:rowOff>28575</xdr:rowOff>
        </xdr:from>
        <xdr:to>
          <xdr:col>12</xdr:col>
          <xdr:colOff>219075</xdr:colOff>
          <xdr:row>50</xdr:row>
          <xdr:rowOff>180975</xdr:rowOff>
        </xdr:to>
        <xdr:sp macro="" textlink="">
          <xdr:nvSpPr>
            <xdr:cNvPr id="6099" name="Check Box 979" hidden="1">
              <a:extLst>
                <a:ext uri="{63B3BB69-23CF-44E3-9099-C40C66FF867C}">
                  <a14:compatExt spid="_x0000_s6099"/>
                </a:ext>
                <a:ext uri="{FF2B5EF4-FFF2-40B4-BE49-F238E27FC236}">
                  <a16:creationId xmlns:a16="http://schemas.microsoft.com/office/drawing/2014/main" id="{00000000-0008-0000-0200-0000D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50</xdr:row>
          <xdr:rowOff>28575</xdr:rowOff>
        </xdr:from>
        <xdr:to>
          <xdr:col>12</xdr:col>
          <xdr:colOff>219075</xdr:colOff>
          <xdr:row>50</xdr:row>
          <xdr:rowOff>180975</xdr:rowOff>
        </xdr:to>
        <xdr:sp macro="" textlink="">
          <xdr:nvSpPr>
            <xdr:cNvPr id="6100" name="Check Box 980" hidden="1">
              <a:extLst>
                <a:ext uri="{63B3BB69-23CF-44E3-9099-C40C66FF867C}">
                  <a14:compatExt spid="_x0000_s6100"/>
                </a:ext>
                <a:ext uri="{FF2B5EF4-FFF2-40B4-BE49-F238E27FC236}">
                  <a16:creationId xmlns:a16="http://schemas.microsoft.com/office/drawing/2014/main" id="{00000000-0008-0000-0200-0000D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51</xdr:row>
          <xdr:rowOff>28575</xdr:rowOff>
        </xdr:from>
        <xdr:to>
          <xdr:col>12</xdr:col>
          <xdr:colOff>219075</xdr:colOff>
          <xdr:row>51</xdr:row>
          <xdr:rowOff>180975</xdr:rowOff>
        </xdr:to>
        <xdr:sp macro="" textlink="">
          <xdr:nvSpPr>
            <xdr:cNvPr id="6102" name="Check Box 982" hidden="1">
              <a:extLst>
                <a:ext uri="{63B3BB69-23CF-44E3-9099-C40C66FF867C}">
                  <a14:compatExt spid="_x0000_s6102"/>
                </a:ext>
                <a:ext uri="{FF2B5EF4-FFF2-40B4-BE49-F238E27FC236}">
                  <a16:creationId xmlns:a16="http://schemas.microsoft.com/office/drawing/2014/main" id="{00000000-0008-0000-0200-0000D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51</xdr:row>
          <xdr:rowOff>28575</xdr:rowOff>
        </xdr:from>
        <xdr:to>
          <xdr:col>12</xdr:col>
          <xdr:colOff>219075</xdr:colOff>
          <xdr:row>51</xdr:row>
          <xdr:rowOff>180975</xdr:rowOff>
        </xdr:to>
        <xdr:sp macro="" textlink="">
          <xdr:nvSpPr>
            <xdr:cNvPr id="6103" name="Check Box 983" hidden="1">
              <a:extLst>
                <a:ext uri="{63B3BB69-23CF-44E3-9099-C40C66FF867C}">
                  <a14:compatExt spid="_x0000_s6103"/>
                </a:ext>
                <a:ext uri="{FF2B5EF4-FFF2-40B4-BE49-F238E27FC236}">
                  <a16:creationId xmlns:a16="http://schemas.microsoft.com/office/drawing/2014/main" id="{00000000-0008-0000-0200-0000D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52</xdr:row>
          <xdr:rowOff>28575</xdr:rowOff>
        </xdr:from>
        <xdr:to>
          <xdr:col>12</xdr:col>
          <xdr:colOff>219075</xdr:colOff>
          <xdr:row>52</xdr:row>
          <xdr:rowOff>180975</xdr:rowOff>
        </xdr:to>
        <xdr:sp macro="" textlink="">
          <xdr:nvSpPr>
            <xdr:cNvPr id="6105" name="Check Box 985" hidden="1">
              <a:extLst>
                <a:ext uri="{63B3BB69-23CF-44E3-9099-C40C66FF867C}">
                  <a14:compatExt spid="_x0000_s6105"/>
                </a:ext>
                <a:ext uri="{FF2B5EF4-FFF2-40B4-BE49-F238E27FC236}">
                  <a16:creationId xmlns:a16="http://schemas.microsoft.com/office/drawing/2014/main" id="{00000000-0008-0000-0200-0000D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52</xdr:row>
          <xdr:rowOff>28575</xdr:rowOff>
        </xdr:from>
        <xdr:to>
          <xdr:col>12</xdr:col>
          <xdr:colOff>219075</xdr:colOff>
          <xdr:row>52</xdr:row>
          <xdr:rowOff>180975</xdr:rowOff>
        </xdr:to>
        <xdr:sp macro="" textlink="">
          <xdr:nvSpPr>
            <xdr:cNvPr id="6106" name="Check Box 986" hidden="1">
              <a:extLst>
                <a:ext uri="{63B3BB69-23CF-44E3-9099-C40C66FF867C}">
                  <a14:compatExt spid="_x0000_s6106"/>
                </a:ext>
                <a:ext uri="{FF2B5EF4-FFF2-40B4-BE49-F238E27FC236}">
                  <a16:creationId xmlns:a16="http://schemas.microsoft.com/office/drawing/2014/main" id="{00000000-0008-0000-0200-0000D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53</xdr:row>
          <xdr:rowOff>28575</xdr:rowOff>
        </xdr:from>
        <xdr:to>
          <xdr:col>12</xdr:col>
          <xdr:colOff>219075</xdr:colOff>
          <xdr:row>53</xdr:row>
          <xdr:rowOff>180975</xdr:rowOff>
        </xdr:to>
        <xdr:sp macro="" textlink="">
          <xdr:nvSpPr>
            <xdr:cNvPr id="6108" name="Check Box 988" hidden="1">
              <a:extLst>
                <a:ext uri="{63B3BB69-23CF-44E3-9099-C40C66FF867C}">
                  <a14:compatExt spid="_x0000_s6108"/>
                </a:ext>
                <a:ext uri="{FF2B5EF4-FFF2-40B4-BE49-F238E27FC236}">
                  <a16:creationId xmlns:a16="http://schemas.microsoft.com/office/drawing/2014/main" id="{00000000-0008-0000-0200-0000D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53</xdr:row>
          <xdr:rowOff>28575</xdr:rowOff>
        </xdr:from>
        <xdr:to>
          <xdr:col>12</xdr:col>
          <xdr:colOff>219075</xdr:colOff>
          <xdr:row>53</xdr:row>
          <xdr:rowOff>180975</xdr:rowOff>
        </xdr:to>
        <xdr:sp macro="" textlink="">
          <xdr:nvSpPr>
            <xdr:cNvPr id="6109" name="Check Box 989" hidden="1">
              <a:extLst>
                <a:ext uri="{63B3BB69-23CF-44E3-9099-C40C66FF867C}">
                  <a14:compatExt spid="_x0000_s6109"/>
                </a:ext>
                <a:ext uri="{FF2B5EF4-FFF2-40B4-BE49-F238E27FC236}">
                  <a16:creationId xmlns:a16="http://schemas.microsoft.com/office/drawing/2014/main" id="{00000000-0008-0000-0200-0000D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54</xdr:row>
          <xdr:rowOff>28575</xdr:rowOff>
        </xdr:from>
        <xdr:to>
          <xdr:col>12</xdr:col>
          <xdr:colOff>219075</xdr:colOff>
          <xdr:row>54</xdr:row>
          <xdr:rowOff>180975</xdr:rowOff>
        </xdr:to>
        <xdr:sp macro="" textlink="">
          <xdr:nvSpPr>
            <xdr:cNvPr id="6111" name="Check Box 991" hidden="1">
              <a:extLst>
                <a:ext uri="{63B3BB69-23CF-44E3-9099-C40C66FF867C}">
                  <a14:compatExt spid="_x0000_s6111"/>
                </a:ext>
                <a:ext uri="{FF2B5EF4-FFF2-40B4-BE49-F238E27FC236}">
                  <a16:creationId xmlns:a16="http://schemas.microsoft.com/office/drawing/2014/main" id="{00000000-0008-0000-0200-0000D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54</xdr:row>
          <xdr:rowOff>28575</xdr:rowOff>
        </xdr:from>
        <xdr:to>
          <xdr:col>12</xdr:col>
          <xdr:colOff>219075</xdr:colOff>
          <xdr:row>54</xdr:row>
          <xdr:rowOff>180975</xdr:rowOff>
        </xdr:to>
        <xdr:sp macro="" textlink="">
          <xdr:nvSpPr>
            <xdr:cNvPr id="6112" name="Check Box 992" hidden="1">
              <a:extLst>
                <a:ext uri="{63B3BB69-23CF-44E3-9099-C40C66FF867C}">
                  <a14:compatExt spid="_x0000_s6112"/>
                </a:ext>
                <a:ext uri="{FF2B5EF4-FFF2-40B4-BE49-F238E27FC236}">
                  <a16:creationId xmlns:a16="http://schemas.microsoft.com/office/drawing/2014/main" id="{00000000-0008-0000-0200-0000E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55</xdr:row>
          <xdr:rowOff>28575</xdr:rowOff>
        </xdr:from>
        <xdr:to>
          <xdr:col>12</xdr:col>
          <xdr:colOff>219075</xdr:colOff>
          <xdr:row>55</xdr:row>
          <xdr:rowOff>180975</xdr:rowOff>
        </xdr:to>
        <xdr:sp macro="" textlink="">
          <xdr:nvSpPr>
            <xdr:cNvPr id="6114" name="Check Box 994" hidden="1">
              <a:extLst>
                <a:ext uri="{63B3BB69-23CF-44E3-9099-C40C66FF867C}">
                  <a14:compatExt spid="_x0000_s6114"/>
                </a:ext>
                <a:ext uri="{FF2B5EF4-FFF2-40B4-BE49-F238E27FC236}">
                  <a16:creationId xmlns:a16="http://schemas.microsoft.com/office/drawing/2014/main" id="{00000000-0008-0000-0200-0000E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55</xdr:row>
          <xdr:rowOff>28575</xdr:rowOff>
        </xdr:from>
        <xdr:to>
          <xdr:col>12</xdr:col>
          <xdr:colOff>219075</xdr:colOff>
          <xdr:row>55</xdr:row>
          <xdr:rowOff>180975</xdr:rowOff>
        </xdr:to>
        <xdr:sp macro="" textlink="">
          <xdr:nvSpPr>
            <xdr:cNvPr id="6115" name="Check Box 995" hidden="1">
              <a:extLst>
                <a:ext uri="{63B3BB69-23CF-44E3-9099-C40C66FF867C}">
                  <a14:compatExt spid="_x0000_s6115"/>
                </a:ext>
                <a:ext uri="{FF2B5EF4-FFF2-40B4-BE49-F238E27FC236}">
                  <a16:creationId xmlns:a16="http://schemas.microsoft.com/office/drawing/2014/main" id="{00000000-0008-0000-0200-0000E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56</xdr:row>
          <xdr:rowOff>28575</xdr:rowOff>
        </xdr:from>
        <xdr:to>
          <xdr:col>12</xdr:col>
          <xdr:colOff>219075</xdr:colOff>
          <xdr:row>56</xdr:row>
          <xdr:rowOff>180975</xdr:rowOff>
        </xdr:to>
        <xdr:sp macro="" textlink="">
          <xdr:nvSpPr>
            <xdr:cNvPr id="6117" name="Check Box 997" hidden="1">
              <a:extLst>
                <a:ext uri="{63B3BB69-23CF-44E3-9099-C40C66FF867C}">
                  <a14:compatExt spid="_x0000_s6117"/>
                </a:ext>
                <a:ext uri="{FF2B5EF4-FFF2-40B4-BE49-F238E27FC236}">
                  <a16:creationId xmlns:a16="http://schemas.microsoft.com/office/drawing/2014/main" id="{00000000-0008-0000-0200-0000E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56</xdr:row>
          <xdr:rowOff>28575</xdr:rowOff>
        </xdr:from>
        <xdr:to>
          <xdr:col>12</xdr:col>
          <xdr:colOff>219075</xdr:colOff>
          <xdr:row>56</xdr:row>
          <xdr:rowOff>180975</xdr:rowOff>
        </xdr:to>
        <xdr:sp macro="" textlink="">
          <xdr:nvSpPr>
            <xdr:cNvPr id="6118" name="Check Box 998" hidden="1">
              <a:extLst>
                <a:ext uri="{63B3BB69-23CF-44E3-9099-C40C66FF867C}">
                  <a14:compatExt spid="_x0000_s6118"/>
                </a:ext>
                <a:ext uri="{FF2B5EF4-FFF2-40B4-BE49-F238E27FC236}">
                  <a16:creationId xmlns:a16="http://schemas.microsoft.com/office/drawing/2014/main" id="{00000000-0008-0000-0200-0000E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57</xdr:row>
          <xdr:rowOff>28575</xdr:rowOff>
        </xdr:from>
        <xdr:to>
          <xdr:col>12</xdr:col>
          <xdr:colOff>219075</xdr:colOff>
          <xdr:row>57</xdr:row>
          <xdr:rowOff>180975</xdr:rowOff>
        </xdr:to>
        <xdr:sp macro="" textlink="">
          <xdr:nvSpPr>
            <xdr:cNvPr id="6120" name="Check Box 1000" hidden="1">
              <a:extLst>
                <a:ext uri="{63B3BB69-23CF-44E3-9099-C40C66FF867C}">
                  <a14:compatExt spid="_x0000_s6120"/>
                </a:ext>
                <a:ext uri="{FF2B5EF4-FFF2-40B4-BE49-F238E27FC236}">
                  <a16:creationId xmlns:a16="http://schemas.microsoft.com/office/drawing/2014/main" id="{00000000-0008-0000-0200-0000E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57</xdr:row>
          <xdr:rowOff>28575</xdr:rowOff>
        </xdr:from>
        <xdr:to>
          <xdr:col>12</xdr:col>
          <xdr:colOff>219075</xdr:colOff>
          <xdr:row>57</xdr:row>
          <xdr:rowOff>180975</xdr:rowOff>
        </xdr:to>
        <xdr:sp macro="" textlink="">
          <xdr:nvSpPr>
            <xdr:cNvPr id="6121" name="Check Box 1001" hidden="1">
              <a:extLst>
                <a:ext uri="{63B3BB69-23CF-44E3-9099-C40C66FF867C}">
                  <a14:compatExt spid="_x0000_s6121"/>
                </a:ext>
                <a:ext uri="{FF2B5EF4-FFF2-40B4-BE49-F238E27FC236}">
                  <a16:creationId xmlns:a16="http://schemas.microsoft.com/office/drawing/2014/main" id="{00000000-0008-0000-0200-0000E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58</xdr:row>
          <xdr:rowOff>28575</xdr:rowOff>
        </xdr:from>
        <xdr:to>
          <xdr:col>12</xdr:col>
          <xdr:colOff>219075</xdr:colOff>
          <xdr:row>58</xdr:row>
          <xdr:rowOff>180975</xdr:rowOff>
        </xdr:to>
        <xdr:sp macro="" textlink="">
          <xdr:nvSpPr>
            <xdr:cNvPr id="6123" name="Check Box 1003" hidden="1">
              <a:extLst>
                <a:ext uri="{63B3BB69-23CF-44E3-9099-C40C66FF867C}">
                  <a14:compatExt spid="_x0000_s6123"/>
                </a:ext>
                <a:ext uri="{FF2B5EF4-FFF2-40B4-BE49-F238E27FC236}">
                  <a16:creationId xmlns:a16="http://schemas.microsoft.com/office/drawing/2014/main" id="{00000000-0008-0000-0200-0000E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58</xdr:row>
          <xdr:rowOff>28575</xdr:rowOff>
        </xdr:from>
        <xdr:to>
          <xdr:col>12</xdr:col>
          <xdr:colOff>219075</xdr:colOff>
          <xdr:row>58</xdr:row>
          <xdr:rowOff>180975</xdr:rowOff>
        </xdr:to>
        <xdr:sp macro="" textlink="">
          <xdr:nvSpPr>
            <xdr:cNvPr id="6124" name="Check Box 1004" hidden="1">
              <a:extLst>
                <a:ext uri="{63B3BB69-23CF-44E3-9099-C40C66FF867C}">
                  <a14:compatExt spid="_x0000_s6124"/>
                </a:ext>
                <a:ext uri="{FF2B5EF4-FFF2-40B4-BE49-F238E27FC236}">
                  <a16:creationId xmlns:a16="http://schemas.microsoft.com/office/drawing/2014/main" id="{00000000-0008-0000-0200-0000E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59</xdr:row>
          <xdr:rowOff>28575</xdr:rowOff>
        </xdr:from>
        <xdr:to>
          <xdr:col>12</xdr:col>
          <xdr:colOff>219075</xdr:colOff>
          <xdr:row>59</xdr:row>
          <xdr:rowOff>180975</xdr:rowOff>
        </xdr:to>
        <xdr:sp macro="" textlink="">
          <xdr:nvSpPr>
            <xdr:cNvPr id="6126" name="Check Box 1006" hidden="1">
              <a:extLst>
                <a:ext uri="{63B3BB69-23CF-44E3-9099-C40C66FF867C}">
                  <a14:compatExt spid="_x0000_s6126"/>
                </a:ext>
                <a:ext uri="{FF2B5EF4-FFF2-40B4-BE49-F238E27FC236}">
                  <a16:creationId xmlns:a16="http://schemas.microsoft.com/office/drawing/2014/main" id="{00000000-0008-0000-0200-0000E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59</xdr:row>
          <xdr:rowOff>28575</xdr:rowOff>
        </xdr:from>
        <xdr:to>
          <xdr:col>12</xdr:col>
          <xdr:colOff>219075</xdr:colOff>
          <xdr:row>59</xdr:row>
          <xdr:rowOff>180975</xdr:rowOff>
        </xdr:to>
        <xdr:sp macro="" textlink="">
          <xdr:nvSpPr>
            <xdr:cNvPr id="6127" name="Check Box 1007" hidden="1">
              <a:extLst>
                <a:ext uri="{63B3BB69-23CF-44E3-9099-C40C66FF867C}">
                  <a14:compatExt spid="_x0000_s6127"/>
                </a:ext>
                <a:ext uri="{FF2B5EF4-FFF2-40B4-BE49-F238E27FC236}">
                  <a16:creationId xmlns:a16="http://schemas.microsoft.com/office/drawing/2014/main" id="{00000000-0008-0000-0200-0000E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60</xdr:row>
          <xdr:rowOff>28575</xdr:rowOff>
        </xdr:from>
        <xdr:to>
          <xdr:col>12</xdr:col>
          <xdr:colOff>219075</xdr:colOff>
          <xdr:row>60</xdr:row>
          <xdr:rowOff>180975</xdr:rowOff>
        </xdr:to>
        <xdr:sp macro="" textlink="">
          <xdr:nvSpPr>
            <xdr:cNvPr id="6129" name="Check Box 1009" hidden="1">
              <a:extLst>
                <a:ext uri="{63B3BB69-23CF-44E3-9099-C40C66FF867C}">
                  <a14:compatExt spid="_x0000_s6129"/>
                </a:ext>
                <a:ext uri="{FF2B5EF4-FFF2-40B4-BE49-F238E27FC236}">
                  <a16:creationId xmlns:a16="http://schemas.microsoft.com/office/drawing/2014/main" id="{00000000-0008-0000-0200-0000F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60</xdr:row>
          <xdr:rowOff>28575</xdr:rowOff>
        </xdr:from>
        <xdr:to>
          <xdr:col>12</xdr:col>
          <xdr:colOff>219075</xdr:colOff>
          <xdr:row>60</xdr:row>
          <xdr:rowOff>180975</xdr:rowOff>
        </xdr:to>
        <xdr:sp macro="" textlink="">
          <xdr:nvSpPr>
            <xdr:cNvPr id="6130" name="Check Box 1010" hidden="1">
              <a:extLst>
                <a:ext uri="{63B3BB69-23CF-44E3-9099-C40C66FF867C}">
                  <a14:compatExt spid="_x0000_s6130"/>
                </a:ext>
                <a:ext uri="{FF2B5EF4-FFF2-40B4-BE49-F238E27FC236}">
                  <a16:creationId xmlns:a16="http://schemas.microsoft.com/office/drawing/2014/main" id="{00000000-0008-0000-0200-0000F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61</xdr:row>
          <xdr:rowOff>28575</xdr:rowOff>
        </xdr:from>
        <xdr:to>
          <xdr:col>12</xdr:col>
          <xdr:colOff>219075</xdr:colOff>
          <xdr:row>61</xdr:row>
          <xdr:rowOff>180975</xdr:rowOff>
        </xdr:to>
        <xdr:sp macro="" textlink="">
          <xdr:nvSpPr>
            <xdr:cNvPr id="6132" name="Check Box 1012" hidden="1">
              <a:extLst>
                <a:ext uri="{63B3BB69-23CF-44E3-9099-C40C66FF867C}">
                  <a14:compatExt spid="_x0000_s6132"/>
                </a:ext>
                <a:ext uri="{FF2B5EF4-FFF2-40B4-BE49-F238E27FC236}">
                  <a16:creationId xmlns:a16="http://schemas.microsoft.com/office/drawing/2014/main" id="{00000000-0008-0000-0200-0000F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61</xdr:row>
          <xdr:rowOff>28575</xdr:rowOff>
        </xdr:from>
        <xdr:to>
          <xdr:col>12</xdr:col>
          <xdr:colOff>219075</xdr:colOff>
          <xdr:row>61</xdr:row>
          <xdr:rowOff>180975</xdr:rowOff>
        </xdr:to>
        <xdr:sp macro="" textlink="">
          <xdr:nvSpPr>
            <xdr:cNvPr id="6133" name="Check Box 1013" hidden="1">
              <a:extLst>
                <a:ext uri="{63B3BB69-23CF-44E3-9099-C40C66FF867C}">
                  <a14:compatExt spid="_x0000_s6133"/>
                </a:ext>
                <a:ext uri="{FF2B5EF4-FFF2-40B4-BE49-F238E27FC236}">
                  <a16:creationId xmlns:a16="http://schemas.microsoft.com/office/drawing/2014/main" id="{00000000-0008-0000-0200-0000F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62</xdr:row>
          <xdr:rowOff>28575</xdr:rowOff>
        </xdr:from>
        <xdr:to>
          <xdr:col>12</xdr:col>
          <xdr:colOff>219075</xdr:colOff>
          <xdr:row>62</xdr:row>
          <xdr:rowOff>180975</xdr:rowOff>
        </xdr:to>
        <xdr:sp macro="" textlink="">
          <xdr:nvSpPr>
            <xdr:cNvPr id="6135" name="Check Box 1015" hidden="1">
              <a:extLst>
                <a:ext uri="{63B3BB69-23CF-44E3-9099-C40C66FF867C}">
                  <a14:compatExt spid="_x0000_s6135"/>
                </a:ext>
                <a:ext uri="{FF2B5EF4-FFF2-40B4-BE49-F238E27FC236}">
                  <a16:creationId xmlns:a16="http://schemas.microsoft.com/office/drawing/2014/main" id="{00000000-0008-0000-0200-0000F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62</xdr:row>
          <xdr:rowOff>28575</xdr:rowOff>
        </xdr:from>
        <xdr:to>
          <xdr:col>12</xdr:col>
          <xdr:colOff>219075</xdr:colOff>
          <xdr:row>62</xdr:row>
          <xdr:rowOff>180975</xdr:rowOff>
        </xdr:to>
        <xdr:sp macro="" textlink="">
          <xdr:nvSpPr>
            <xdr:cNvPr id="6136" name="Check Box 1016" hidden="1">
              <a:extLst>
                <a:ext uri="{63B3BB69-23CF-44E3-9099-C40C66FF867C}">
                  <a14:compatExt spid="_x0000_s6136"/>
                </a:ext>
                <a:ext uri="{FF2B5EF4-FFF2-40B4-BE49-F238E27FC236}">
                  <a16:creationId xmlns:a16="http://schemas.microsoft.com/office/drawing/2014/main" id="{00000000-0008-0000-0200-0000F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47</xdr:row>
          <xdr:rowOff>28575</xdr:rowOff>
        </xdr:from>
        <xdr:to>
          <xdr:col>12</xdr:col>
          <xdr:colOff>219075</xdr:colOff>
          <xdr:row>47</xdr:row>
          <xdr:rowOff>180975</xdr:rowOff>
        </xdr:to>
        <xdr:sp macro="" textlink="">
          <xdr:nvSpPr>
            <xdr:cNvPr id="6138" name="Check Box 1018" hidden="1">
              <a:extLst>
                <a:ext uri="{63B3BB69-23CF-44E3-9099-C40C66FF867C}">
                  <a14:compatExt spid="_x0000_s6138"/>
                </a:ext>
                <a:ext uri="{FF2B5EF4-FFF2-40B4-BE49-F238E27FC236}">
                  <a16:creationId xmlns:a16="http://schemas.microsoft.com/office/drawing/2014/main" id="{00000000-0008-0000-0200-0000F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47</xdr:row>
          <xdr:rowOff>28575</xdr:rowOff>
        </xdr:from>
        <xdr:to>
          <xdr:col>12</xdr:col>
          <xdr:colOff>219075</xdr:colOff>
          <xdr:row>47</xdr:row>
          <xdr:rowOff>180975</xdr:rowOff>
        </xdr:to>
        <xdr:sp macro="" textlink="">
          <xdr:nvSpPr>
            <xdr:cNvPr id="6139" name="Check Box 1019" hidden="1">
              <a:extLst>
                <a:ext uri="{63B3BB69-23CF-44E3-9099-C40C66FF867C}">
                  <a14:compatExt spid="_x0000_s6139"/>
                </a:ext>
                <a:ext uri="{FF2B5EF4-FFF2-40B4-BE49-F238E27FC236}">
                  <a16:creationId xmlns:a16="http://schemas.microsoft.com/office/drawing/2014/main" id="{00000000-0008-0000-0200-0000F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48</xdr:row>
          <xdr:rowOff>28575</xdr:rowOff>
        </xdr:from>
        <xdr:to>
          <xdr:col>12</xdr:col>
          <xdr:colOff>219075</xdr:colOff>
          <xdr:row>48</xdr:row>
          <xdr:rowOff>180975</xdr:rowOff>
        </xdr:to>
        <xdr:sp macro="" textlink="">
          <xdr:nvSpPr>
            <xdr:cNvPr id="6141" name="Check Box 1021" hidden="1">
              <a:extLst>
                <a:ext uri="{63B3BB69-23CF-44E3-9099-C40C66FF867C}">
                  <a14:compatExt spid="_x0000_s6141"/>
                </a:ext>
                <a:ext uri="{FF2B5EF4-FFF2-40B4-BE49-F238E27FC236}">
                  <a16:creationId xmlns:a16="http://schemas.microsoft.com/office/drawing/2014/main" id="{00000000-0008-0000-0200-0000F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48</xdr:row>
          <xdr:rowOff>28575</xdr:rowOff>
        </xdr:from>
        <xdr:to>
          <xdr:col>12</xdr:col>
          <xdr:colOff>219075</xdr:colOff>
          <xdr:row>48</xdr:row>
          <xdr:rowOff>180975</xdr:rowOff>
        </xdr:to>
        <xdr:sp macro="" textlink="">
          <xdr:nvSpPr>
            <xdr:cNvPr id="6142" name="Check Box 1022" hidden="1">
              <a:extLst>
                <a:ext uri="{63B3BB69-23CF-44E3-9099-C40C66FF867C}">
                  <a14:compatExt spid="_x0000_s6142"/>
                </a:ext>
                <a:ext uri="{FF2B5EF4-FFF2-40B4-BE49-F238E27FC236}">
                  <a16:creationId xmlns:a16="http://schemas.microsoft.com/office/drawing/2014/main" id="{00000000-0008-0000-0200-0000F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49</xdr:row>
          <xdr:rowOff>28575</xdr:rowOff>
        </xdr:from>
        <xdr:to>
          <xdr:col>12</xdr:col>
          <xdr:colOff>219075</xdr:colOff>
          <xdr:row>49</xdr:row>
          <xdr:rowOff>180975</xdr:rowOff>
        </xdr:to>
        <xdr:sp macro="" textlink="">
          <xdr:nvSpPr>
            <xdr:cNvPr id="8192" name="Check Box 1024" hidden="1">
              <a:extLst>
                <a:ext uri="{63B3BB69-23CF-44E3-9099-C40C66FF867C}">
                  <a14:compatExt spid="_x0000_s8192"/>
                </a:ext>
                <a:ext uri="{FF2B5EF4-FFF2-40B4-BE49-F238E27FC236}">
                  <a16:creationId xmlns:a16="http://schemas.microsoft.com/office/drawing/2014/main" id="{00000000-0008-0000-0200-00000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49</xdr:row>
          <xdr:rowOff>28575</xdr:rowOff>
        </xdr:from>
        <xdr:to>
          <xdr:col>12</xdr:col>
          <xdr:colOff>219075</xdr:colOff>
          <xdr:row>49</xdr:row>
          <xdr:rowOff>180975</xdr:rowOff>
        </xdr:to>
        <xdr:sp macro="" textlink="">
          <xdr:nvSpPr>
            <xdr:cNvPr id="8193" name="Check Box 1025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2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50</xdr:row>
          <xdr:rowOff>28575</xdr:rowOff>
        </xdr:from>
        <xdr:to>
          <xdr:col>12</xdr:col>
          <xdr:colOff>219075</xdr:colOff>
          <xdr:row>50</xdr:row>
          <xdr:rowOff>180975</xdr:rowOff>
        </xdr:to>
        <xdr:sp macro="" textlink="">
          <xdr:nvSpPr>
            <xdr:cNvPr id="8195" name="Check Box 1027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2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50</xdr:row>
          <xdr:rowOff>28575</xdr:rowOff>
        </xdr:from>
        <xdr:to>
          <xdr:col>12</xdr:col>
          <xdr:colOff>219075</xdr:colOff>
          <xdr:row>50</xdr:row>
          <xdr:rowOff>180975</xdr:rowOff>
        </xdr:to>
        <xdr:sp macro="" textlink="">
          <xdr:nvSpPr>
            <xdr:cNvPr id="8196" name="Check Box 1028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2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51</xdr:row>
          <xdr:rowOff>28575</xdr:rowOff>
        </xdr:from>
        <xdr:to>
          <xdr:col>12</xdr:col>
          <xdr:colOff>219075</xdr:colOff>
          <xdr:row>51</xdr:row>
          <xdr:rowOff>180975</xdr:rowOff>
        </xdr:to>
        <xdr:sp macro="" textlink="">
          <xdr:nvSpPr>
            <xdr:cNvPr id="8198" name="Check Box 1030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2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51</xdr:row>
          <xdr:rowOff>28575</xdr:rowOff>
        </xdr:from>
        <xdr:to>
          <xdr:col>12</xdr:col>
          <xdr:colOff>219075</xdr:colOff>
          <xdr:row>51</xdr:row>
          <xdr:rowOff>180975</xdr:rowOff>
        </xdr:to>
        <xdr:sp macro="" textlink="">
          <xdr:nvSpPr>
            <xdr:cNvPr id="8199" name="Check Box 1031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2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52</xdr:row>
          <xdr:rowOff>28575</xdr:rowOff>
        </xdr:from>
        <xdr:to>
          <xdr:col>12</xdr:col>
          <xdr:colOff>219075</xdr:colOff>
          <xdr:row>52</xdr:row>
          <xdr:rowOff>180975</xdr:rowOff>
        </xdr:to>
        <xdr:sp macro="" textlink="">
          <xdr:nvSpPr>
            <xdr:cNvPr id="8201" name="Check Box 1033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2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52</xdr:row>
          <xdr:rowOff>28575</xdr:rowOff>
        </xdr:from>
        <xdr:to>
          <xdr:col>12</xdr:col>
          <xdr:colOff>219075</xdr:colOff>
          <xdr:row>52</xdr:row>
          <xdr:rowOff>180975</xdr:rowOff>
        </xdr:to>
        <xdr:sp macro="" textlink="">
          <xdr:nvSpPr>
            <xdr:cNvPr id="8202" name="Check Box 1034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2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53</xdr:row>
          <xdr:rowOff>28575</xdr:rowOff>
        </xdr:from>
        <xdr:to>
          <xdr:col>12</xdr:col>
          <xdr:colOff>219075</xdr:colOff>
          <xdr:row>53</xdr:row>
          <xdr:rowOff>180975</xdr:rowOff>
        </xdr:to>
        <xdr:sp macro="" textlink="">
          <xdr:nvSpPr>
            <xdr:cNvPr id="8204" name="Check Box 1036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2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53</xdr:row>
          <xdr:rowOff>28575</xdr:rowOff>
        </xdr:from>
        <xdr:to>
          <xdr:col>12</xdr:col>
          <xdr:colOff>219075</xdr:colOff>
          <xdr:row>53</xdr:row>
          <xdr:rowOff>180975</xdr:rowOff>
        </xdr:to>
        <xdr:sp macro="" textlink="">
          <xdr:nvSpPr>
            <xdr:cNvPr id="8205" name="Check Box 1037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2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54</xdr:row>
          <xdr:rowOff>28575</xdr:rowOff>
        </xdr:from>
        <xdr:to>
          <xdr:col>12</xdr:col>
          <xdr:colOff>219075</xdr:colOff>
          <xdr:row>54</xdr:row>
          <xdr:rowOff>180975</xdr:rowOff>
        </xdr:to>
        <xdr:sp macro="" textlink="">
          <xdr:nvSpPr>
            <xdr:cNvPr id="8207" name="Check Box 1039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2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54</xdr:row>
          <xdr:rowOff>28575</xdr:rowOff>
        </xdr:from>
        <xdr:to>
          <xdr:col>12</xdr:col>
          <xdr:colOff>219075</xdr:colOff>
          <xdr:row>54</xdr:row>
          <xdr:rowOff>180975</xdr:rowOff>
        </xdr:to>
        <xdr:sp macro="" textlink="">
          <xdr:nvSpPr>
            <xdr:cNvPr id="8208" name="Check Box 1040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2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55</xdr:row>
          <xdr:rowOff>28575</xdr:rowOff>
        </xdr:from>
        <xdr:to>
          <xdr:col>12</xdr:col>
          <xdr:colOff>219075</xdr:colOff>
          <xdr:row>55</xdr:row>
          <xdr:rowOff>180975</xdr:rowOff>
        </xdr:to>
        <xdr:sp macro="" textlink="">
          <xdr:nvSpPr>
            <xdr:cNvPr id="8210" name="Check Box 1042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2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55</xdr:row>
          <xdr:rowOff>28575</xdr:rowOff>
        </xdr:from>
        <xdr:to>
          <xdr:col>12</xdr:col>
          <xdr:colOff>219075</xdr:colOff>
          <xdr:row>55</xdr:row>
          <xdr:rowOff>180975</xdr:rowOff>
        </xdr:to>
        <xdr:sp macro="" textlink="">
          <xdr:nvSpPr>
            <xdr:cNvPr id="8211" name="Check Box 1043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2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56</xdr:row>
          <xdr:rowOff>28575</xdr:rowOff>
        </xdr:from>
        <xdr:to>
          <xdr:col>12</xdr:col>
          <xdr:colOff>219075</xdr:colOff>
          <xdr:row>56</xdr:row>
          <xdr:rowOff>180975</xdr:rowOff>
        </xdr:to>
        <xdr:sp macro="" textlink="">
          <xdr:nvSpPr>
            <xdr:cNvPr id="8213" name="Check Box 1045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02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56</xdr:row>
          <xdr:rowOff>28575</xdr:rowOff>
        </xdr:from>
        <xdr:to>
          <xdr:col>12</xdr:col>
          <xdr:colOff>219075</xdr:colOff>
          <xdr:row>56</xdr:row>
          <xdr:rowOff>180975</xdr:rowOff>
        </xdr:to>
        <xdr:sp macro="" textlink="">
          <xdr:nvSpPr>
            <xdr:cNvPr id="8214" name="Check Box 1046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02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57</xdr:row>
          <xdr:rowOff>28575</xdr:rowOff>
        </xdr:from>
        <xdr:to>
          <xdr:col>12</xdr:col>
          <xdr:colOff>219075</xdr:colOff>
          <xdr:row>57</xdr:row>
          <xdr:rowOff>180975</xdr:rowOff>
        </xdr:to>
        <xdr:sp macro="" textlink="">
          <xdr:nvSpPr>
            <xdr:cNvPr id="8216" name="Check Box 1048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2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57</xdr:row>
          <xdr:rowOff>28575</xdr:rowOff>
        </xdr:from>
        <xdr:to>
          <xdr:col>12</xdr:col>
          <xdr:colOff>219075</xdr:colOff>
          <xdr:row>57</xdr:row>
          <xdr:rowOff>180975</xdr:rowOff>
        </xdr:to>
        <xdr:sp macro="" textlink="">
          <xdr:nvSpPr>
            <xdr:cNvPr id="8217" name="Check Box 1049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2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58</xdr:row>
          <xdr:rowOff>28575</xdr:rowOff>
        </xdr:from>
        <xdr:to>
          <xdr:col>12</xdr:col>
          <xdr:colOff>219075</xdr:colOff>
          <xdr:row>58</xdr:row>
          <xdr:rowOff>180975</xdr:rowOff>
        </xdr:to>
        <xdr:sp macro="" textlink="">
          <xdr:nvSpPr>
            <xdr:cNvPr id="8219" name="Check Box 1051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2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58</xdr:row>
          <xdr:rowOff>28575</xdr:rowOff>
        </xdr:from>
        <xdr:to>
          <xdr:col>12</xdr:col>
          <xdr:colOff>219075</xdr:colOff>
          <xdr:row>58</xdr:row>
          <xdr:rowOff>180975</xdr:rowOff>
        </xdr:to>
        <xdr:sp macro="" textlink="">
          <xdr:nvSpPr>
            <xdr:cNvPr id="8220" name="Check Box 1052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02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59</xdr:row>
          <xdr:rowOff>28575</xdr:rowOff>
        </xdr:from>
        <xdr:to>
          <xdr:col>12</xdr:col>
          <xdr:colOff>219075</xdr:colOff>
          <xdr:row>59</xdr:row>
          <xdr:rowOff>180975</xdr:rowOff>
        </xdr:to>
        <xdr:sp macro="" textlink="">
          <xdr:nvSpPr>
            <xdr:cNvPr id="8222" name="Check Box 1054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02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59</xdr:row>
          <xdr:rowOff>28575</xdr:rowOff>
        </xdr:from>
        <xdr:to>
          <xdr:col>12</xdr:col>
          <xdr:colOff>219075</xdr:colOff>
          <xdr:row>59</xdr:row>
          <xdr:rowOff>180975</xdr:rowOff>
        </xdr:to>
        <xdr:sp macro="" textlink="">
          <xdr:nvSpPr>
            <xdr:cNvPr id="8223" name="Check Box 1055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02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60</xdr:row>
          <xdr:rowOff>28575</xdr:rowOff>
        </xdr:from>
        <xdr:to>
          <xdr:col>12</xdr:col>
          <xdr:colOff>219075</xdr:colOff>
          <xdr:row>60</xdr:row>
          <xdr:rowOff>180975</xdr:rowOff>
        </xdr:to>
        <xdr:sp macro="" textlink="">
          <xdr:nvSpPr>
            <xdr:cNvPr id="8225" name="Check Box 1057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02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60</xdr:row>
          <xdr:rowOff>28575</xdr:rowOff>
        </xdr:from>
        <xdr:to>
          <xdr:col>12</xdr:col>
          <xdr:colOff>219075</xdr:colOff>
          <xdr:row>60</xdr:row>
          <xdr:rowOff>180975</xdr:rowOff>
        </xdr:to>
        <xdr:sp macro="" textlink="">
          <xdr:nvSpPr>
            <xdr:cNvPr id="8226" name="Check Box 1058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02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61</xdr:row>
          <xdr:rowOff>28575</xdr:rowOff>
        </xdr:from>
        <xdr:to>
          <xdr:col>12</xdr:col>
          <xdr:colOff>219075</xdr:colOff>
          <xdr:row>61</xdr:row>
          <xdr:rowOff>180975</xdr:rowOff>
        </xdr:to>
        <xdr:sp macro="" textlink="">
          <xdr:nvSpPr>
            <xdr:cNvPr id="8228" name="Check Box 1060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id="{00000000-0008-0000-0200-00002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61</xdr:row>
          <xdr:rowOff>28575</xdr:rowOff>
        </xdr:from>
        <xdr:to>
          <xdr:col>12</xdr:col>
          <xdr:colOff>219075</xdr:colOff>
          <xdr:row>61</xdr:row>
          <xdr:rowOff>180975</xdr:rowOff>
        </xdr:to>
        <xdr:sp macro="" textlink="">
          <xdr:nvSpPr>
            <xdr:cNvPr id="8229" name="Check Box 1061" hidden="1">
              <a:extLst>
                <a:ext uri="{63B3BB69-23CF-44E3-9099-C40C66FF867C}">
                  <a14:compatExt spid="_x0000_s8229"/>
                </a:ext>
                <a:ext uri="{FF2B5EF4-FFF2-40B4-BE49-F238E27FC236}">
                  <a16:creationId xmlns:a16="http://schemas.microsoft.com/office/drawing/2014/main" id="{00000000-0008-0000-0200-00002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62</xdr:row>
          <xdr:rowOff>28575</xdr:rowOff>
        </xdr:from>
        <xdr:to>
          <xdr:col>12</xdr:col>
          <xdr:colOff>219075</xdr:colOff>
          <xdr:row>62</xdr:row>
          <xdr:rowOff>180975</xdr:rowOff>
        </xdr:to>
        <xdr:sp macro="" textlink="">
          <xdr:nvSpPr>
            <xdr:cNvPr id="8231" name="Check Box 1063" hidden="1">
              <a:extLst>
                <a:ext uri="{63B3BB69-23CF-44E3-9099-C40C66FF867C}">
                  <a14:compatExt spid="_x0000_s8231"/>
                </a:ext>
                <a:ext uri="{FF2B5EF4-FFF2-40B4-BE49-F238E27FC236}">
                  <a16:creationId xmlns:a16="http://schemas.microsoft.com/office/drawing/2014/main" id="{00000000-0008-0000-0200-00002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62</xdr:row>
          <xdr:rowOff>28575</xdr:rowOff>
        </xdr:from>
        <xdr:to>
          <xdr:col>12</xdr:col>
          <xdr:colOff>219075</xdr:colOff>
          <xdr:row>62</xdr:row>
          <xdr:rowOff>180975</xdr:rowOff>
        </xdr:to>
        <xdr:sp macro="" textlink="">
          <xdr:nvSpPr>
            <xdr:cNvPr id="8232" name="Check Box 1064" hidden="1">
              <a:extLst>
                <a:ext uri="{63B3BB69-23CF-44E3-9099-C40C66FF867C}">
                  <a14:compatExt spid="_x0000_s8232"/>
                </a:ext>
                <a:ext uri="{FF2B5EF4-FFF2-40B4-BE49-F238E27FC236}">
                  <a16:creationId xmlns:a16="http://schemas.microsoft.com/office/drawing/2014/main" id="{00000000-0008-0000-0200-00002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47</xdr:row>
          <xdr:rowOff>28575</xdr:rowOff>
        </xdr:from>
        <xdr:to>
          <xdr:col>12</xdr:col>
          <xdr:colOff>219075</xdr:colOff>
          <xdr:row>47</xdr:row>
          <xdr:rowOff>180975</xdr:rowOff>
        </xdr:to>
        <xdr:sp macro="" textlink="">
          <xdr:nvSpPr>
            <xdr:cNvPr id="8534" name="Check Box 1366" hidden="1">
              <a:extLst>
                <a:ext uri="{63B3BB69-23CF-44E3-9099-C40C66FF867C}">
                  <a14:compatExt spid="_x0000_s8534"/>
                </a:ext>
                <a:ext uri="{FF2B5EF4-FFF2-40B4-BE49-F238E27FC236}">
                  <a16:creationId xmlns:a16="http://schemas.microsoft.com/office/drawing/2014/main" id="{00000000-0008-0000-0200-00005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47</xdr:row>
          <xdr:rowOff>28575</xdr:rowOff>
        </xdr:from>
        <xdr:to>
          <xdr:col>12</xdr:col>
          <xdr:colOff>219075</xdr:colOff>
          <xdr:row>47</xdr:row>
          <xdr:rowOff>180975</xdr:rowOff>
        </xdr:to>
        <xdr:sp macro="" textlink="">
          <xdr:nvSpPr>
            <xdr:cNvPr id="8535" name="Check Box 1367" hidden="1">
              <a:extLst>
                <a:ext uri="{63B3BB69-23CF-44E3-9099-C40C66FF867C}">
                  <a14:compatExt spid="_x0000_s8535"/>
                </a:ext>
                <a:ext uri="{FF2B5EF4-FFF2-40B4-BE49-F238E27FC236}">
                  <a16:creationId xmlns:a16="http://schemas.microsoft.com/office/drawing/2014/main" id="{00000000-0008-0000-0200-00005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47</xdr:row>
          <xdr:rowOff>47625</xdr:rowOff>
        </xdr:from>
        <xdr:to>
          <xdr:col>12</xdr:col>
          <xdr:colOff>628650</xdr:colOff>
          <xdr:row>47</xdr:row>
          <xdr:rowOff>219075</xdr:rowOff>
        </xdr:to>
        <xdr:sp macro="" textlink="">
          <xdr:nvSpPr>
            <xdr:cNvPr id="8536" name="Check Box 1368" hidden="1">
              <a:extLst>
                <a:ext uri="{63B3BB69-23CF-44E3-9099-C40C66FF867C}">
                  <a14:compatExt spid="_x0000_s8536"/>
                </a:ext>
                <a:ext uri="{FF2B5EF4-FFF2-40B4-BE49-F238E27FC236}">
                  <a16:creationId xmlns:a16="http://schemas.microsoft.com/office/drawing/2014/main" id="{00000000-0008-0000-0200-00005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48</xdr:row>
          <xdr:rowOff>28575</xdr:rowOff>
        </xdr:from>
        <xdr:to>
          <xdr:col>12</xdr:col>
          <xdr:colOff>219075</xdr:colOff>
          <xdr:row>48</xdr:row>
          <xdr:rowOff>180975</xdr:rowOff>
        </xdr:to>
        <xdr:sp macro="" textlink="">
          <xdr:nvSpPr>
            <xdr:cNvPr id="8537" name="Check Box 1369" hidden="1">
              <a:extLst>
                <a:ext uri="{63B3BB69-23CF-44E3-9099-C40C66FF867C}">
                  <a14:compatExt spid="_x0000_s8537"/>
                </a:ext>
                <a:ext uri="{FF2B5EF4-FFF2-40B4-BE49-F238E27FC236}">
                  <a16:creationId xmlns:a16="http://schemas.microsoft.com/office/drawing/2014/main" id="{00000000-0008-0000-0200-00005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48</xdr:row>
          <xdr:rowOff>28575</xdr:rowOff>
        </xdr:from>
        <xdr:to>
          <xdr:col>12</xdr:col>
          <xdr:colOff>219075</xdr:colOff>
          <xdr:row>48</xdr:row>
          <xdr:rowOff>180975</xdr:rowOff>
        </xdr:to>
        <xdr:sp macro="" textlink="">
          <xdr:nvSpPr>
            <xdr:cNvPr id="8538" name="Check Box 1370" hidden="1">
              <a:extLst>
                <a:ext uri="{63B3BB69-23CF-44E3-9099-C40C66FF867C}">
                  <a14:compatExt spid="_x0000_s8538"/>
                </a:ext>
                <a:ext uri="{FF2B5EF4-FFF2-40B4-BE49-F238E27FC236}">
                  <a16:creationId xmlns:a16="http://schemas.microsoft.com/office/drawing/2014/main" id="{00000000-0008-0000-0200-00005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48</xdr:row>
          <xdr:rowOff>47625</xdr:rowOff>
        </xdr:from>
        <xdr:to>
          <xdr:col>12</xdr:col>
          <xdr:colOff>628650</xdr:colOff>
          <xdr:row>48</xdr:row>
          <xdr:rowOff>219075</xdr:rowOff>
        </xdr:to>
        <xdr:sp macro="" textlink="">
          <xdr:nvSpPr>
            <xdr:cNvPr id="8539" name="Check Box 1371" hidden="1">
              <a:extLst>
                <a:ext uri="{63B3BB69-23CF-44E3-9099-C40C66FF867C}">
                  <a14:compatExt spid="_x0000_s8539"/>
                </a:ext>
                <a:ext uri="{FF2B5EF4-FFF2-40B4-BE49-F238E27FC236}">
                  <a16:creationId xmlns:a16="http://schemas.microsoft.com/office/drawing/2014/main" id="{00000000-0008-0000-0200-00005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49</xdr:row>
          <xdr:rowOff>28575</xdr:rowOff>
        </xdr:from>
        <xdr:to>
          <xdr:col>12</xdr:col>
          <xdr:colOff>219075</xdr:colOff>
          <xdr:row>49</xdr:row>
          <xdr:rowOff>180975</xdr:rowOff>
        </xdr:to>
        <xdr:sp macro="" textlink="">
          <xdr:nvSpPr>
            <xdr:cNvPr id="8540" name="Check Box 1372" hidden="1">
              <a:extLst>
                <a:ext uri="{63B3BB69-23CF-44E3-9099-C40C66FF867C}">
                  <a14:compatExt spid="_x0000_s8540"/>
                </a:ext>
                <a:ext uri="{FF2B5EF4-FFF2-40B4-BE49-F238E27FC236}">
                  <a16:creationId xmlns:a16="http://schemas.microsoft.com/office/drawing/2014/main" id="{00000000-0008-0000-0200-00005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49</xdr:row>
          <xdr:rowOff>28575</xdr:rowOff>
        </xdr:from>
        <xdr:to>
          <xdr:col>12</xdr:col>
          <xdr:colOff>219075</xdr:colOff>
          <xdr:row>49</xdr:row>
          <xdr:rowOff>180975</xdr:rowOff>
        </xdr:to>
        <xdr:sp macro="" textlink="">
          <xdr:nvSpPr>
            <xdr:cNvPr id="8541" name="Check Box 1373" hidden="1">
              <a:extLst>
                <a:ext uri="{63B3BB69-23CF-44E3-9099-C40C66FF867C}">
                  <a14:compatExt spid="_x0000_s8541"/>
                </a:ext>
                <a:ext uri="{FF2B5EF4-FFF2-40B4-BE49-F238E27FC236}">
                  <a16:creationId xmlns:a16="http://schemas.microsoft.com/office/drawing/2014/main" id="{00000000-0008-0000-0200-00005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49</xdr:row>
          <xdr:rowOff>47625</xdr:rowOff>
        </xdr:from>
        <xdr:to>
          <xdr:col>12</xdr:col>
          <xdr:colOff>628650</xdr:colOff>
          <xdr:row>49</xdr:row>
          <xdr:rowOff>219075</xdr:rowOff>
        </xdr:to>
        <xdr:sp macro="" textlink="">
          <xdr:nvSpPr>
            <xdr:cNvPr id="8542" name="Check Box 1374" hidden="1">
              <a:extLst>
                <a:ext uri="{63B3BB69-23CF-44E3-9099-C40C66FF867C}">
                  <a14:compatExt spid="_x0000_s8542"/>
                </a:ext>
                <a:ext uri="{FF2B5EF4-FFF2-40B4-BE49-F238E27FC236}">
                  <a16:creationId xmlns:a16="http://schemas.microsoft.com/office/drawing/2014/main" id="{00000000-0008-0000-0200-00005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50</xdr:row>
          <xdr:rowOff>28575</xdr:rowOff>
        </xdr:from>
        <xdr:to>
          <xdr:col>12</xdr:col>
          <xdr:colOff>219075</xdr:colOff>
          <xdr:row>50</xdr:row>
          <xdr:rowOff>180975</xdr:rowOff>
        </xdr:to>
        <xdr:sp macro="" textlink="">
          <xdr:nvSpPr>
            <xdr:cNvPr id="8543" name="Check Box 1375" hidden="1">
              <a:extLst>
                <a:ext uri="{63B3BB69-23CF-44E3-9099-C40C66FF867C}">
                  <a14:compatExt spid="_x0000_s8543"/>
                </a:ext>
                <a:ext uri="{FF2B5EF4-FFF2-40B4-BE49-F238E27FC236}">
                  <a16:creationId xmlns:a16="http://schemas.microsoft.com/office/drawing/2014/main" id="{00000000-0008-0000-0200-00005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50</xdr:row>
          <xdr:rowOff>28575</xdr:rowOff>
        </xdr:from>
        <xdr:to>
          <xdr:col>12</xdr:col>
          <xdr:colOff>219075</xdr:colOff>
          <xdr:row>50</xdr:row>
          <xdr:rowOff>180975</xdr:rowOff>
        </xdr:to>
        <xdr:sp macro="" textlink="">
          <xdr:nvSpPr>
            <xdr:cNvPr id="8544" name="Check Box 1376" hidden="1">
              <a:extLst>
                <a:ext uri="{63B3BB69-23CF-44E3-9099-C40C66FF867C}">
                  <a14:compatExt spid="_x0000_s8544"/>
                </a:ext>
                <a:ext uri="{FF2B5EF4-FFF2-40B4-BE49-F238E27FC236}">
                  <a16:creationId xmlns:a16="http://schemas.microsoft.com/office/drawing/2014/main" id="{00000000-0008-0000-0200-00006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50</xdr:row>
          <xdr:rowOff>47625</xdr:rowOff>
        </xdr:from>
        <xdr:to>
          <xdr:col>12</xdr:col>
          <xdr:colOff>628650</xdr:colOff>
          <xdr:row>50</xdr:row>
          <xdr:rowOff>219075</xdr:rowOff>
        </xdr:to>
        <xdr:sp macro="" textlink="">
          <xdr:nvSpPr>
            <xdr:cNvPr id="8545" name="Check Box 1377" hidden="1">
              <a:extLst>
                <a:ext uri="{63B3BB69-23CF-44E3-9099-C40C66FF867C}">
                  <a14:compatExt spid="_x0000_s8545"/>
                </a:ext>
                <a:ext uri="{FF2B5EF4-FFF2-40B4-BE49-F238E27FC236}">
                  <a16:creationId xmlns:a16="http://schemas.microsoft.com/office/drawing/2014/main" id="{00000000-0008-0000-0200-00006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51</xdr:row>
          <xdr:rowOff>28575</xdr:rowOff>
        </xdr:from>
        <xdr:to>
          <xdr:col>12</xdr:col>
          <xdr:colOff>219075</xdr:colOff>
          <xdr:row>51</xdr:row>
          <xdr:rowOff>180975</xdr:rowOff>
        </xdr:to>
        <xdr:sp macro="" textlink="">
          <xdr:nvSpPr>
            <xdr:cNvPr id="8546" name="Check Box 1378" hidden="1">
              <a:extLst>
                <a:ext uri="{63B3BB69-23CF-44E3-9099-C40C66FF867C}">
                  <a14:compatExt spid="_x0000_s8546"/>
                </a:ext>
                <a:ext uri="{FF2B5EF4-FFF2-40B4-BE49-F238E27FC236}">
                  <a16:creationId xmlns:a16="http://schemas.microsoft.com/office/drawing/2014/main" id="{00000000-0008-0000-0200-00006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51</xdr:row>
          <xdr:rowOff>28575</xdr:rowOff>
        </xdr:from>
        <xdr:to>
          <xdr:col>12</xdr:col>
          <xdr:colOff>219075</xdr:colOff>
          <xdr:row>51</xdr:row>
          <xdr:rowOff>180975</xdr:rowOff>
        </xdr:to>
        <xdr:sp macro="" textlink="">
          <xdr:nvSpPr>
            <xdr:cNvPr id="8547" name="Check Box 1379" hidden="1">
              <a:extLst>
                <a:ext uri="{63B3BB69-23CF-44E3-9099-C40C66FF867C}">
                  <a14:compatExt spid="_x0000_s8547"/>
                </a:ext>
                <a:ext uri="{FF2B5EF4-FFF2-40B4-BE49-F238E27FC236}">
                  <a16:creationId xmlns:a16="http://schemas.microsoft.com/office/drawing/2014/main" id="{00000000-0008-0000-0200-00006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51</xdr:row>
          <xdr:rowOff>47625</xdr:rowOff>
        </xdr:from>
        <xdr:to>
          <xdr:col>12</xdr:col>
          <xdr:colOff>628650</xdr:colOff>
          <xdr:row>51</xdr:row>
          <xdr:rowOff>219075</xdr:rowOff>
        </xdr:to>
        <xdr:sp macro="" textlink="">
          <xdr:nvSpPr>
            <xdr:cNvPr id="8548" name="Check Box 1380" hidden="1">
              <a:extLst>
                <a:ext uri="{63B3BB69-23CF-44E3-9099-C40C66FF867C}">
                  <a14:compatExt spid="_x0000_s8548"/>
                </a:ext>
                <a:ext uri="{FF2B5EF4-FFF2-40B4-BE49-F238E27FC236}">
                  <a16:creationId xmlns:a16="http://schemas.microsoft.com/office/drawing/2014/main" id="{00000000-0008-0000-0200-00006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52</xdr:row>
          <xdr:rowOff>28575</xdr:rowOff>
        </xdr:from>
        <xdr:to>
          <xdr:col>12</xdr:col>
          <xdr:colOff>219075</xdr:colOff>
          <xdr:row>52</xdr:row>
          <xdr:rowOff>180975</xdr:rowOff>
        </xdr:to>
        <xdr:sp macro="" textlink="">
          <xdr:nvSpPr>
            <xdr:cNvPr id="8549" name="Check Box 1381" hidden="1">
              <a:extLst>
                <a:ext uri="{63B3BB69-23CF-44E3-9099-C40C66FF867C}">
                  <a14:compatExt spid="_x0000_s8549"/>
                </a:ext>
                <a:ext uri="{FF2B5EF4-FFF2-40B4-BE49-F238E27FC236}">
                  <a16:creationId xmlns:a16="http://schemas.microsoft.com/office/drawing/2014/main" id="{00000000-0008-0000-0200-00006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52</xdr:row>
          <xdr:rowOff>28575</xdr:rowOff>
        </xdr:from>
        <xdr:to>
          <xdr:col>12</xdr:col>
          <xdr:colOff>219075</xdr:colOff>
          <xdr:row>52</xdr:row>
          <xdr:rowOff>180975</xdr:rowOff>
        </xdr:to>
        <xdr:sp macro="" textlink="">
          <xdr:nvSpPr>
            <xdr:cNvPr id="8550" name="Check Box 1382" hidden="1">
              <a:extLst>
                <a:ext uri="{63B3BB69-23CF-44E3-9099-C40C66FF867C}">
                  <a14:compatExt spid="_x0000_s8550"/>
                </a:ext>
                <a:ext uri="{FF2B5EF4-FFF2-40B4-BE49-F238E27FC236}">
                  <a16:creationId xmlns:a16="http://schemas.microsoft.com/office/drawing/2014/main" id="{00000000-0008-0000-0200-00006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52</xdr:row>
          <xdr:rowOff>47625</xdr:rowOff>
        </xdr:from>
        <xdr:to>
          <xdr:col>12</xdr:col>
          <xdr:colOff>628650</xdr:colOff>
          <xdr:row>52</xdr:row>
          <xdr:rowOff>219075</xdr:rowOff>
        </xdr:to>
        <xdr:sp macro="" textlink="">
          <xdr:nvSpPr>
            <xdr:cNvPr id="8551" name="Check Box 1383" hidden="1">
              <a:extLst>
                <a:ext uri="{63B3BB69-23CF-44E3-9099-C40C66FF867C}">
                  <a14:compatExt spid="_x0000_s8551"/>
                </a:ext>
                <a:ext uri="{FF2B5EF4-FFF2-40B4-BE49-F238E27FC236}">
                  <a16:creationId xmlns:a16="http://schemas.microsoft.com/office/drawing/2014/main" id="{00000000-0008-0000-0200-00006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53</xdr:row>
          <xdr:rowOff>28575</xdr:rowOff>
        </xdr:from>
        <xdr:to>
          <xdr:col>12</xdr:col>
          <xdr:colOff>219075</xdr:colOff>
          <xdr:row>53</xdr:row>
          <xdr:rowOff>180975</xdr:rowOff>
        </xdr:to>
        <xdr:sp macro="" textlink="">
          <xdr:nvSpPr>
            <xdr:cNvPr id="8552" name="Check Box 1384" hidden="1">
              <a:extLst>
                <a:ext uri="{63B3BB69-23CF-44E3-9099-C40C66FF867C}">
                  <a14:compatExt spid="_x0000_s8552"/>
                </a:ext>
                <a:ext uri="{FF2B5EF4-FFF2-40B4-BE49-F238E27FC236}">
                  <a16:creationId xmlns:a16="http://schemas.microsoft.com/office/drawing/2014/main" id="{00000000-0008-0000-0200-00006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53</xdr:row>
          <xdr:rowOff>28575</xdr:rowOff>
        </xdr:from>
        <xdr:to>
          <xdr:col>12</xdr:col>
          <xdr:colOff>219075</xdr:colOff>
          <xdr:row>53</xdr:row>
          <xdr:rowOff>180975</xdr:rowOff>
        </xdr:to>
        <xdr:sp macro="" textlink="">
          <xdr:nvSpPr>
            <xdr:cNvPr id="8553" name="Check Box 1385" hidden="1">
              <a:extLst>
                <a:ext uri="{63B3BB69-23CF-44E3-9099-C40C66FF867C}">
                  <a14:compatExt spid="_x0000_s8553"/>
                </a:ext>
                <a:ext uri="{FF2B5EF4-FFF2-40B4-BE49-F238E27FC236}">
                  <a16:creationId xmlns:a16="http://schemas.microsoft.com/office/drawing/2014/main" id="{00000000-0008-0000-0200-00006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352425</xdr:colOff>
          <xdr:row>53</xdr:row>
          <xdr:rowOff>47625</xdr:rowOff>
        </xdr:from>
        <xdr:to>
          <xdr:col>12</xdr:col>
          <xdr:colOff>628650</xdr:colOff>
          <xdr:row>53</xdr:row>
          <xdr:rowOff>219075</xdr:rowOff>
        </xdr:to>
        <xdr:sp macro="" textlink="">
          <xdr:nvSpPr>
            <xdr:cNvPr id="8554" name="Check Box 1386" hidden="1">
              <a:extLst>
                <a:ext uri="{63B3BB69-23CF-44E3-9099-C40C66FF867C}">
                  <a14:compatExt spid="_x0000_s8554"/>
                </a:ext>
                <a:ext uri="{FF2B5EF4-FFF2-40B4-BE49-F238E27FC236}">
                  <a16:creationId xmlns:a16="http://schemas.microsoft.com/office/drawing/2014/main" id="{00000000-0008-0000-0200-00006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54</xdr:row>
          <xdr:rowOff>28575</xdr:rowOff>
        </xdr:from>
        <xdr:to>
          <xdr:col>12</xdr:col>
          <xdr:colOff>219075</xdr:colOff>
          <xdr:row>54</xdr:row>
          <xdr:rowOff>180975</xdr:rowOff>
        </xdr:to>
        <xdr:sp macro="" textlink="">
          <xdr:nvSpPr>
            <xdr:cNvPr id="8555" name="Check Box 1387" hidden="1">
              <a:extLst>
                <a:ext uri="{63B3BB69-23CF-44E3-9099-C40C66FF867C}">
                  <a14:compatExt spid="_x0000_s8555"/>
                </a:ext>
                <a:ext uri="{FF2B5EF4-FFF2-40B4-BE49-F238E27FC236}">
                  <a16:creationId xmlns:a16="http://schemas.microsoft.com/office/drawing/2014/main" id="{00000000-0008-0000-0200-00006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54</xdr:row>
          <xdr:rowOff>28575</xdr:rowOff>
        </xdr:from>
        <xdr:to>
          <xdr:col>12</xdr:col>
          <xdr:colOff>219075</xdr:colOff>
          <xdr:row>54</xdr:row>
          <xdr:rowOff>180975</xdr:rowOff>
        </xdr:to>
        <xdr:sp macro="" textlink="">
          <xdr:nvSpPr>
            <xdr:cNvPr id="8556" name="Check Box 1388" hidden="1">
              <a:extLst>
                <a:ext uri="{63B3BB69-23CF-44E3-9099-C40C66FF867C}">
                  <a14:compatExt spid="_x0000_s8556"/>
                </a:ext>
                <a:ext uri="{FF2B5EF4-FFF2-40B4-BE49-F238E27FC236}">
                  <a16:creationId xmlns:a16="http://schemas.microsoft.com/office/drawing/2014/main" id="{00000000-0008-0000-0200-00006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55</xdr:row>
          <xdr:rowOff>28575</xdr:rowOff>
        </xdr:from>
        <xdr:to>
          <xdr:col>12</xdr:col>
          <xdr:colOff>219075</xdr:colOff>
          <xdr:row>55</xdr:row>
          <xdr:rowOff>180975</xdr:rowOff>
        </xdr:to>
        <xdr:sp macro="" textlink="">
          <xdr:nvSpPr>
            <xdr:cNvPr id="8558" name="Check Box 1390" hidden="1">
              <a:extLst>
                <a:ext uri="{63B3BB69-23CF-44E3-9099-C40C66FF867C}">
                  <a14:compatExt spid="_x0000_s8558"/>
                </a:ext>
                <a:ext uri="{FF2B5EF4-FFF2-40B4-BE49-F238E27FC236}">
                  <a16:creationId xmlns:a16="http://schemas.microsoft.com/office/drawing/2014/main" id="{00000000-0008-0000-0200-00006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55</xdr:row>
          <xdr:rowOff>28575</xdr:rowOff>
        </xdr:from>
        <xdr:to>
          <xdr:col>12</xdr:col>
          <xdr:colOff>219075</xdr:colOff>
          <xdr:row>55</xdr:row>
          <xdr:rowOff>180975</xdr:rowOff>
        </xdr:to>
        <xdr:sp macro="" textlink="">
          <xdr:nvSpPr>
            <xdr:cNvPr id="8559" name="Check Box 1391" hidden="1">
              <a:extLst>
                <a:ext uri="{63B3BB69-23CF-44E3-9099-C40C66FF867C}">
                  <a14:compatExt spid="_x0000_s8559"/>
                </a:ext>
                <a:ext uri="{FF2B5EF4-FFF2-40B4-BE49-F238E27FC236}">
                  <a16:creationId xmlns:a16="http://schemas.microsoft.com/office/drawing/2014/main" id="{00000000-0008-0000-0200-00006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56</xdr:row>
          <xdr:rowOff>28575</xdr:rowOff>
        </xdr:from>
        <xdr:to>
          <xdr:col>12</xdr:col>
          <xdr:colOff>219075</xdr:colOff>
          <xdr:row>56</xdr:row>
          <xdr:rowOff>180975</xdr:rowOff>
        </xdr:to>
        <xdr:sp macro="" textlink="">
          <xdr:nvSpPr>
            <xdr:cNvPr id="8561" name="Check Box 1393" hidden="1">
              <a:extLst>
                <a:ext uri="{63B3BB69-23CF-44E3-9099-C40C66FF867C}">
                  <a14:compatExt spid="_x0000_s8561"/>
                </a:ext>
                <a:ext uri="{FF2B5EF4-FFF2-40B4-BE49-F238E27FC236}">
                  <a16:creationId xmlns:a16="http://schemas.microsoft.com/office/drawing/2014/main" id="{00000000-0008-0000-0200-00007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56</xdr:row>
          <xdr:rowOff>28575</xdr:rowOff>
        </xdr:from>
        <xdr:to>
          <xdr:col>12</xdr:col>
          <xdr:colOff>219075</xdr:colOff>
          <xdr:row>56</xdr:row>
          <xdr:rowOff>180975</xdr:rowOff>
        </xdr:to>
        <xdr:sp macro="" textlink="">
          <xdr:nvSpPr>
            <xdr:cNvPr id="8562" name="Check Box 1394" hidden="1">
              <a:extLst>
                <a:ext uri="{63B3BB69-23CF-44E3-9099-C40C66FF867C}">
                  <a14:compatExt spid="_x0000_s8562"/>
                </a:ext>
                <a:ext uri="{FF2B5EF4-FFF2-40B4-BE49-F238E27FC236}">
                  <a16:creationId xmlns:a16="http://schemas.microsoft.com/office/drawing/2014/main" id="{00000000-0008-0000-0200-00007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57</xdr:row>
          <xdr:rowOff>28575</xdr:rowOff>
        </xdr:from>
        <xdr:to>
          <xdr:col>12</xdr:col>
          <xdr:colOff>219075</xdr:colOff>
          <xdr:row>57</xdr:row>
          <xdr:rowOff>180975</xdr:rowOff>
        </xdr:to>
        <xdr:sp macro="" textlink="">
          <xdr:nvSpPr>
            <xdr:cNvPr id="8564" name="Check Box 1396" hidden="1">
              <a:extLst>
                <a:ext uri="{63B3BB69-23CF-44E3-9099-C40C66FF867C}">
                  <a14:compatExt spid="_x0000_s8564"/>
                </a:ext>
                <a:ext uri="{FF2B5EF4-FFF2-40B4-BE49-F238E27FC236}">
                  <a16:creationId xmlns:a16="http://schemas.microsoft.com/office/drawing/2014/main" id="{00000000-0008-0000-0200-00007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57</xdr:row>
          <xdr:rowOff>28575</xdr:rowOff>
        </xdr:from>
        <xdr:to>
          <xdr:col>12</xdr:col>
          <xdr:colOff>219075</xdr:colOff>
          <xdr:row>57</xdr:row>
          <xdr:rowOff>180975</xdr:rowOff>
        </xdr:to>
        <xdr:sp macro="" textlink="">
          <xdr:nvSpPr>
            <xdr:cNvPr id="8565" name="Check Box 1397" hidden="1">
              <a:extLst>
                <a:ext uri="{63B3BB69-23CF-44E3-9099-C40C66FF867C}">
                  <a14:compatExt spid="_x0000_s8565"/>
                </a:ext>
                <a:ext uri="{FF2B5EF4-FFF2-40B4-BE49-F238E27FC236}">
                  <a16:creationId xmlns:a16="http://schemas.microsoft.com/office/drawing/2014/main" id="{00000000-0008-0000-0200-00007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58</xdr:row>
          <xdr:rowOff>28575</xdr:rowOff>
        </xdr:from>
        <xdr:to>
          <xdr:col>12</xdr:col>
          <xdr:colOff>219075</xdr:colOff>
          <xdr:row>58</xdr:row>
          <xdr:rowOff>180975</xdr:rowOff>
        </xdr:to>
        <xdr:sp macro="" textlink="">
          <xdr:nvSpPr>
            <xdr:cNvPr id="8567" name="Check Box 1399" hidden="1">
              <a:extLst>
                <a:ext uri="{63B3BB69-23CF-44E3-9099-C40C66FF867C}">
                  <a14:compatExt spid="_x0000_s8567"/>
                </a:ext>
                <a:ext uri="{FF2B5EF4-FFF2-40B4-BE49-F238E27FC236}">
                  <a16:creationId xmlns:a16="http://schemas.microsoft.com/office/drawing/2014/main" id="{00000000-0008-0000-0200-00007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58</xdr:row>
          <xdr:rowOff>28575</xdr:rowOff>
        </xdr:from>
        <xdr:to>
          <xdr:col>12</xdr:col>
          <xdr:colOff>219075</xdr:colOff>
          <xdr:row>58</xdr:row>
          <xdr:rowOff>180975</xdr:rowOff>
        </xdr:to>
        <xdr:sp macro="" textlink="">
          <xdr:nvSpPr>
            <xdr:cNvPr id="8568" name="Check Box 1400" hidden="1">
              <a:extLst>
                <a:ext uri="{63B3BB69-23CF-44E3-9099-C40C66FF867C}">
                  <a14:compatExt spid="_x0000_s8568"/>
                </a:ext>
                <a:ext uri="{FF2B5EF4-FFF2-40B4-BE49-F238E27FC236}">
                  <a16:creationId xmlns:a16="http://schemas.microsoft.com/office/drawing/2014/main" id="{00000000-0008-0000-0200-00007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59</xdr:row>
          <xdr:rowOff>28575</xdr:rowOff>
        </xdr:from>
        <xdr:to>
          <xdr:col>12</xdr:col>
          <xdr:colOff>219075</xdr:colOff>
          <xdr:row>59</xdr:row>
          <xdr:rowOff>180975</xdr:rowOff>
        </xdr:to>
        <xdr:sp macro="" textlink="">
          <xdr:nvSpPr>
            <xdr:cNvPr id="8570" name="Check Box 1402" hidden="1">
              <a:extLst>
                <a:ext uri="{63B3BB69-23CF-44E3-9099-C40C66FF867C}">
                  <a14:compatExt spid="_x0000_s8570"/>
                </a:ext>
                <a:ext uri="{FF2B5EF4-FFF2-40B4-BE49-F238E27FC236}">
                  <a16:creationId xmlns:a16="http://schemas.microsoft.com/office/drawing/2014/main" id="{00000000-0008-0000-0200-00007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59</xdr:row>
          <xdr:rowOff>28575</xdr:rowOff>
        </xdr:from>
        <xdr:to>
          <xdr:col>12</xdr:col>
          <xdr:colOff>219075</xdr:colOff>
          <xdr:row>59</xdr:row>
          <xdr:rowOff>180975</xdr:rowOff>
        </xdr:to>
        <xdr:sp macro="" textlink="">
          <xdr:nvSpPr>
            <xdr:cNvPr id="8571" name="Check Box 1403" hidden="1">
              <a:extLst>
                <a:ext uri="{63B3BB69-23CF-44E3-9099-C40C66FF867C}">
                  <a14:compatExt spid="_x0000_s8571"/>
                </a:ext>
                <a:ext uri="{FF2B5EF4-FFF2-40B4-BE49-F238E27FC236}">
                  <a16:creationId xmlns:a16="http://schemas.microsoft.com/office/drawing/2014/main" id="{00000000-0008-0000-0200-00007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60</xdr:row>
          <xdr:rowOff>28575</xdr:rowOff>
        </xdr:from>
        <xdr:to>
          <xdr:col>12</xdr:col>
          <xdr:colOff>219075</xdr:colOff>
          <xdr:row>60</xdr:row>
          <xdr:rowOff>180975</xdr:rowOff>
        </xdr:to>
        <xdr:sp macro="" textlink="">
          <xdr:nvSpPr>
            <xdr:cNvPr id="8573" name="Check Box 1405" hidden="1">
              <a:extLst>
                <a:ext uri="{63B3BB69-23CF-44E3-9099-C40C66FF867C}">
                  <a14:compatExt spid="_x0000_s8573"/>
                </a:ext>
                <a:ext uri="{FF2B5EF4-FFF2-40B4-BE49-F238E27FC236}">
                  <a16:creationId xmlns:a16="http://schemas.microsoft.com/office/drawing/2014/main" id="{00000000-0008-0000-0200-00007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60</xdr:row>
          <xdr:rowOff>28575</xdr:rowOff>
        </xdr:from>
        <xdr:to>
          <xdr:col>12</xdr:col>
          <xdr:colOff>219075</xdr:colOff>
          <xdr:row>60</xdr:row>
          <xdr:rowOff>180975</xdr:rowOff>
        </xdr:to>
        <xdr:sp macro="" textlink="">
          <xdr:nvSpPr>
            <xdr:cNvPr id="8574" name="Check Box 1406" hidden="1">
              <a:extLst>
                <a:ext uri="{63B3BB69-23CF-44E3-9099-C40C66FF867C}">
                  <a14:compatExt spid="_x0000_s8574"/>
                </a:ext>
                <a:ext uri="{FF2B5EF4-FFF2-40B4-BE49-F238E27FC236}">
                  <a16:creationId xmlns:a16="http://schemas.microsoft.com/office/drawing/2014/main" id="{00000000-0008-0000-0200-00007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61</xdr:row>
          <xdr:rowOff>28575</xdr:rowOff>
        </xdr:from>
        <xdr:to>
          <xdr:col>12</xdr:col>
          <xdr:colOff>219075</xdr:colOff>
          <xdr:row>61</xdr:row>
          <xdr:rowOff>180975</xdr:rowOff>
        </xdr:to>
        <xdr:sp macro="" textlink="">
          <xdr:nvSpPr>
            <xdr:cNvPr id="8576" name="Check Box 1408" hidden="1">
              <a:extLst>
                <a:ext uri="{63B3BB69-23CF-44E3-9099-C40C66FF867C}">
                  <a14:compatExt spid="_x0000_s8576"/>
                </a:ext>
                <a:ext uri="{FF2B5EF4-FFF2-40B4-BE49-F238E27FC236}">
                  <a16:creationId xmlns:a16="http://schemas.microsoft.com/office/drawing/2014/main" id="{00000000-0008-0000-0200-00008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61</xdr:row>
          <xdr:rowOff>28575</xdr:rowOff>
        </xdr:from>
        <xdr:to>
          <xdr:col>12</xdr:col>
          <xdr:colOff>219075</xdr:colOff>
          <xdr:row>61</xdr:row>
          <xdr:rowOff>180975</xdr:rowOff>
        </xdr:to>
        <xdr:sp macro="" textlink="">
          <xdr:nvSpPr>
            <xdr:cNvPr id="8577" name="Check Box 1409" hidden="1">
              <a:extLst>
                <a:ext uri="{63B3BB69-23CF-44E3-9099-C40C66FF867C}">
                  <a14:compatExt spid="_x0000_s8577"/>
                </a:ext>
                <a:ext uri="{FF2B5EF4-FFF2-40B4-BE49-F238E27FC236}">
                  <a16:creationId xmlns:a16="http://schemas.microsoft.com/office/drawing/2014/main" id="{00000000-0008-0000-0200-00008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62</xdr:row>
          <xdr:rowOff>28575</xdr:rowOff>
        </xdr:from>
        <xdr:to>
          <xdr:col>12</xdr:col>
          <xdr:colOff>219075</xdr:colOff>
          <xdr:row>62</xdr:row>
          <xdr:rowOff>180975</xdr:rowOff>
        </xdr:to>
        <xdr:sp macro="" textlink="">
          <xdr:nvSpPr>
            <xdr:cNvPr id="8579" name="Check Box 1411" hidden="1">
              <a:extLst>
                <a:ext uri="{63B3BB69-23CF-44E3-9099-C40C66FF867C}">
                  <a14:compatExt spid="_x0000_s8579"/>
                </a:ext>
                <a:ext uri="{FF2B5EF4-FFF2-40B4-BE49-F238E27FC236}">
                  <a16:creationId xmlns:a16="http://schemas.microsoft.com/office/drawing/2014/main" id="{00000000-0008-0000-0200-00008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62</xdr:row>
          <xdr:rowOff>28575</xdr:rowOff>
        </xdr:from>
        <xdr:to>
          <xdr:col>12</xdr:col>
          <xdr:colOff>219075</xdr:colOff>
          <xdr:row>62</xdr:row>
          <xdr:rowOff>180975</xdr:rowOff>
        </xdr:to>
        <xdr:sp macro="" textlink="">
          <xdr:nvSpPr>
            <xdr:cNvPr id="8580" name="Check Box 1412" hidden="1">
              <a:extLst>
                <a:ext uri="{63B3BB69-23CF-44E3-9099-C40C66FF867C}">
                  <a14:compatExt spid="_x0000_s8580"/>
                </a:ext>
                <a:ext uri="{FF2B5EF4-FFF2-40B4-BE49-F238E27FC236}">
                  <a16:creationId xmlns:a16="http://schemas.microsoft.com/office/drawing/2014/main" id="{00000000-0008-0000-0200-00008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547237</xdr:colOff>
      <xdr:row>1</xdr:row>
      <xdr:rowOff>48309</xdr:rowOff>
    </xdr:from>
    <xdr:to>
      <xdr:col>14</xdr:col>
      <xdr:colOff>1063482</xdr:colOff>
      <xdr:row>3</xdr:row>
      <xdr:rowOff>33607</xdr:rowOff>
    </xdr:to>
    <xdr:pic macro="[0]!print_tudo">
      <xdr:nvPicPr>
        <xdr:cNvPr id="279" name="Imagem 278" descr="Ver a imagem de origem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2831" y="238809"/>
          <a:ext cx="516245" cy="425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2274093</xdr:colOff>
      <xdr:row>1</xdr:row>
      <xdr:rowOff>51106</xdr:rowOff>
    </xdr:from>
    <xdr:to>
      <xdr:col>14</xdr:col>
      <xdr:colOff>169900</xdr:colOff>
      <xdr:row>3</xdr:row>
      <xdr:rowOff>36405</xdr:rowOff>
    </xdr:to>
    <xdr:pic macro="[0]!MySave">
      <xdr:nvPicPr>
        <xdr:cNvPr id="280" name="Imagem 279" descr="Ver a imagem de origem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312" y="241606"/>
          <a:ext cx="515182" cy="425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1309688</xdr:colOff>
      <xdr:row>1</xdr:row>
      <xdr:rowOff>51106</xdr:rowOff>
    </xdr:from>
    <xdr:to>
      <xdr:col>16</xdr:col>
      <xdr:colOff>47574</xdr:colOff>
      <xdr:row>3</xdr:row>
      <xdr:rowOff>30811</xdr:rowOff>
    </xdr:to>
    <xdr:pic macro="[0]!EmailAttachment">
      <xdr:nvPicPr>
        <xdr:cNvPr id="281" name="Imagem 280" descr="Ver a imagem de origem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76" b="21076"/>
        <a:stretch/>
      </xdr:blipFill>
      <xdr:spPr bwMode="auto">
        <a:xfrm>
          <a:off x="19395282" y="241606"/>
          <a:ext cx="761948" cy="420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502345</xdr:colOff>
      <xdr:row>4</xdr:row>
      <xdr:rowOff>238681</xdr:rowOff>
    </xdr:from>
    <xdr:to>
      <xdr:col>16</xdr:col>
      <xdr:colOff>404224</xdr:colOff>
      <xdr:row>7</xdr:row>
      <xdr:rowOff>23685</xdr:rowOff>
    </xdr:to>
    <xdr:sp macro="[0]!UnhideRowsColumns" textlink="">
      <xdr:nvSpPr>
        <xdr:cNvPr id="282" name="CaixaDeTexto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 txBox="1"/>
      </xdr:nvSpPr>
      <xdr:spPr>
        <a:xfrm>
          <a:off x="12051408" y="1143556"/>
          <a:ext cx="8462472" cy="5112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100" b="1">
              <a:solidFill>
                <a:schemeClr val="bg1"/>
              </a:solidFill>
            </a:rPr>
            <a:t>Direção de Serviços de Investigação,</a:t>
          </a:r>
          <a:r>
            <a:rPr lang="pt-PT" sz="1100" b="1" baseline="0">
              <a:solidFill>
                <a:schemeClr val="bg1"/>
              </a:solidFill>
            </a:rPr>
            <a:t> Formação e Inovação (DSFIE)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Divisão de Ação e Inovação Pedagógica (DAIP)</a:t>
          </a:r>
          <a:endParaRPr lang="pt-PT">
            <a:solidFill>
              <a:schemeClr val="bg1"/>
            </a:solidFill>
            <a:effectLst/>
          </a:endParaRPr>
        </a:p>
        <a:p>
          <a:pPr algn="r"/>
          <a:endParaRPr lang="pt-PT" sz="1100" b="1" baseline="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0</xdr:colOff>
      <xdr:row>1</xdr:row>
      <xdr:rowOff>43733</xdr:rowOff>
    </xdr:from>
    <xdr:to>
      <xdr:col>7</xdr:col>
      <xdr:colOff>830857</xdr:colOff>
      <xdr:row>7</xdr:row>
      <xdr:rowOff>66281</xdr:rowOff>
    </xdr:to>
    <xdr:pic>
      <xdr:nvPicPr>
        <xdr:cNvPr id="1048" name="Imagem 1047">
          <a:extLst>
            <a:ext uri="{FF2B5EF4-FFF2-40B4-BE49-F238E27FC236}">
              <a16:creationId xmlns:a16="http://schemas.microsoft.com/office/drawing/2014/main" id="{00000000-0008-0000-02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56" b="14756"/>
        <a:stretch/>
      </xdr:blipFill>
      <xdr:spPr>
        <a:xfrm>
          <a:off x="0" y="234233"/>
          <a:ext cx="5887045" cy="145923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33</xdr:row>
          <xdr:rowOff>180975</xdr:rowOff>
        </xdr:from>
        <xdr:to>
          <xdr:col>10</xdr:col>
          <xdr:colOff>247650</xdr:colOff>
          <xdr:row>34</xdr:row>
          <xdr:rowOff>219075</xdr:rowOff>
        </xdr:to>
        <xdr:sp macro="" textlink="">
          <xdr:nvSpPr>
            <xdr:cNvPr id="8612" name="Check Box 1444" hidden="1">
              <a:extLst>
                <a:ext uri="{63B3BB69-23CF-44E3-9099-C40C66FF867C}">
                  <a14:compatExt spid="_x0000_s8612"/>
                </a:ext>
                <a:ext uri="{FF2B5EF4-FFF2-40B4-BE49-F238E27FC236}">
                  <a16:creationId xmlns:a16="http://schemas.microsoft.com/office/drawing/2014/main" id="{00000000-0008-0000-0200-0000A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257175</xdr:colOff>
          <xdr:row>34</xdr:row>
          <xdr:rowOff>180975</xdr:rowOff>
        </xdr:from>
        <xdr:to>
          <xdr:col>10</xdr:col>
          <xdr:colOff>266700</xdr:colOff>
          <xdr:row>35</xdr:row>
          <xdr:rowOff>85725</xdr:rowOff>
        </xdr:to>
        <xdr:sp macro="" textlink="">
          <xdr:nvSpPr>
            <xdr:cNvPr id="8613" name="Check Box 1445" hidden="1">
              <a:extLst>
                <a:ext uri="{63B3BB69-23CF-44E3-9099-C40C66FF867C}">
                  <a14:compatExt spid="_x0000_s8613"/>
                </a:ext>
                <a:ext uri="{FF2B5EF4-FFF2-40B4-BE49-F238E27FC236}">
                  <a16:creationId xmlns:a16="http://schemas.microsoft.com/office/drawing/2014/main" id="{00000000-0008-0000-0200-0000A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257175</xdr:colOff>
          <xdr:row>35</xdr:row>
          <xdr:rowOff>180975</xdr:rowOff>
        </xdr:from>
        <xdr:to>
          <xdr:col>10</xdr:col>
          <xdr:colOff>266700</xdr:colOff>
          <xdr:row>36</xdr:row>
          <xdr:rowOff>104775</xdr:rowOff>
        </xdr:to>
        <xdr:sp macro="" textlink="">
          <xdr:nvSpPr>
            <xdr:cNvPr id="8614" name="Check Box 1446" hidden="1">
              <a:extLst>
                <a:ext uri="{63B3BB69-23CF-44E3-9099-C40C66FF867C}">
                  <a14:compatExt spid="_x0000_s8614"/>
                </a:ext>
                <a:ext uri="{FF2B5EF4-FFF2-40B4-BE49-F238E27FC236}">
                  <a16:creationId xmlns:a16="http://schemas.microsoft.com/office/drawing/2014/main" id="{00000000-0008-0000-0200-0000A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257175</xdr:colOff>
          <xdr:row>37</xdr:row>
          <xdr:rowOff>180975</xdr:rowOff>
        </xdr:from>
        <xdr:to>
          <xdr:col>10</xdr:col>
          <xdr:colOff>266700</xdr:colOff>
          <xdr:row>38</xdr:row>
          <xdr:rowOff>95250</xdr:rowOff>
        </xdr:to>
        <xdr:sp macro="" textlink="">
          <xdr:nvSpPr>
            <xdr:cNvPr id="8615" name="Check Box 1447" hidden="1">
              <a:extLst>
                <a:ext uri="{63B3BB69-23CF-44E3-9099-C40C66FF867C}">
                  <a14:compatExt spid="_x0000_s8615"/>
                </a:ext>
                <a:ext uri="{FF2B5EF4-FFF2-40B4-BE49-F238E27FC236}">
                  <a16:creationId xmlns:a16="http://schemas.microsoft.com/office/drawing/2014/main" id="{00000000-0008-0000-0200-0000A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33</xdr:row>
          <xdr:rowOff>180975</xdr:rowOff>
        </xdr:from>
        <xdr:to>
          <xdr:col>11</xdr:col>
          <xdr:colOff>190500</xdr:colOff>
          <xdr:row>34</xdr:row>
          <xdr:rowOff>219075</xdr:rowOff>
        </xdr:to>
        <xdr:sp macro="" textlink="">
          <xdr:nvSpPr>
            <xdr:cNvPr id="8616" name="Check Box 1448" hidden="1">
              <a:extLst>
                <a:ext uri="{63B3BB69-23CF-44E3-9099-C40C66FF867C}">
                  <a14:compatExt spid="_x0000_s8616"/>
                </a:ext>
                <a:ext uri="{FF2B5EF4-FFF2-40B4-BE49-F238E27FC236}">
                  <a16:creationId xmlns:a16="http://schemas.microsoft.com/office/drawing/2014/main" id="{00000000-0008-0000-0200-0000A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34</xdr:row>
          <xdr:rowOff>180975</xdr:rowOff>
        </xdr:from>
        <xdr:to>
          <xdr:col>11</xdr:col>
          <xdr:colOff>200025</xdr:colOff>
          <xdr:row>35</xdr:row>
          <xdr:rowOff>85725</xdr:rowOff>
        </xdr:to>
        <xdr:sp macro="" textlink="">
          <xdr:nvSpPr>
            <xdr:cNvPr id="8617" name="Check Box 1449" hidden="1">
              <a:extLst>
                <a:ext uri="{63B3BB69-23CF-44E3-9099-C40C66FF867C}">
                  <a14:compatExt spid="_x0000_s8617"/>
                </a:ext>
                <a:ext uri="{FF2B5EF4-FFF2-40B4-BE49-F238E27FC236}">
                  <a16:creationId xmlns:a16="http://schemas.microsoft.com/office/drawing/2014/main" id="{00000000-0008-0000-0200-0000A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35</xdr:row>
          <xdr:rowOff>180975</xdr:rowOff>
        </xdr:from>
        <xdr:to>
          <xdr:col>11</xdr:col>
          <xdr:colOff>200025</xdr:colOff>
          <xdr:row>36</xdr:row>
          <xdr:rowOff>104775</xdr:rowOff>
        </xdr:to>
        <xdr:sp macro="" textlink="">
          <xdr:nvSpPr>
            <xdr:cNvPr id="8618" name="Check Box 1450" hidden="1">
              <a:extLst>
                <a:ext uri="{63B3BB69-23CF-44E3-9099-C40C66FF867C}">
                  <a14:compatExt spid="_x0000_s8618"/>
                </a:ext>
                <a:ext uri="{FF2B5EF4-FFF2-40B4-BE49-F238E27FC236}">
                  <a16:creationId xmlns:a16="http://schemas.microsoft.com/office/drawing/2014/main" id="{00000000-0008-0000-0200-0000A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200025</xdr:colOff>
          <xdr:row>37</xdr:row>
          <xdr:rowOff>180975</xdr:rowOff>
        </xdr:from>
        <xdr:to>
          <xdr:col>11</xdr:col>
          <xdr:colOff>200025</xdr:colOff>
          <xdr:row>38</xdr:row>
          <xdr:rowOff>95250</xdr:rowOff>
        </xdr:to>
        <xdr:sp macro="" textlink="">
          <xdr:nvSpPr>
            <xdr:cNvPr id="8619" name="Check Box 1451" hidden="1">
              <a:extLst>
                <a:ext uri="{63B3BB69-23CF-44E3-9099-C40C66FF867C}">
                  <a14:compatExt spid="_x0000_s8619"/>
                </a:ext>
                <a:ext uri="{FF2B5EF4-FFF2-40B4-BE49-F238E27FC236}">
                  <a16:creationId xmlns:a16="http://schemas.microsoft.com/office/drawing/2014/main" id="{00000000-0008-0000-0200-0000A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33</xdr:row>
          <xdr:rowOff>180975</xdr:rowOff>
        </xdr:from>
        <xdr:to>
          <xdr:col>12</xdr:col>
          <xdr:colOff>180975</xdr:colOff>
          <xdr:row>34</xdr:row>
          <xdr:rowOff>219075</xdr:rowOff>
        </xdr:to>
        <xdr:sp macro="" textlink="">
          <xdr:nvSpPr>
            <xdr:cNvPr id="8620" name="Check Box 1452" hidden="1">
              <a:extLst>
                <a:ext uri="{63B3BB69-23CF-44E3-9099-C40C66FF867C}">
                  <a14:compatExt spid="_x0000_s8620"/>
                </a:ext>
                <a:ext uri="{FF2B5EF4-FFF2-40B4-BE49-F238E27FC236}">
                  <a16:creationId xmlns:a16="http://schemas.microsoft.com/office/drawing/2014/main" id="{00000000-0008-0000-0200-0000A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34</xdr:row>
          <xdr:rowOff>180975</xdr:rowOff>
        </xdr:from>
        <xdr:to>
          <xdr:col>12</xdr:col>
          <xdr:colOff>190500</xdr:colOff>
          <xdr:row>35</xdr:row>
          <xdr:rowOff>85725</xdr:rowOff>
        </xdr:to>
        <xdr:sp macro="" textlink="">
          <xdr:nvSpPr>
            <xdr:cNvPr id="8621" name="Check Box 1453" hidden="1">
              <a:extLst>
                <a:ext uri="{63B3BB69-23CF-44E3-9099-C40C66FF867C}">
                  <a14:compatExt spid="_x0000_s8621"/>
                </a:ext>
                <a:ext uri="{FF2B5EF4-FFF2-40B4-BE49-F238E27FC236}">
                  <a16:creationId xmlns:a16="http://schemas.microsoft.com/office/drawing/2014/main" id="{00000000-0008-0000-0200-0000A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35</xdr:row>
          <xdr:rowOff>180975</xdr:rowOff>
        </xdr:from>
        <xdr:to>
          <xdr:col>12</xdr:col>
          <xdr:colOff>190500</xdr:colOff>
          <xdr:row>36</xdr:row>
          <xdr:rowOff>104775</xdr:rowOff>
        </xdr:to>
        <xdr:sp macro="" textlink="">
          <xdr:nvSpPr>
            <xdr:cNvPr id="8622" name="Check Box 1454" hidden="1">
              <a:extLst>
                <a:ext uri="{63B3BB69-23CF-44E3-9099-C40C66FF867C}">
                  <a14:compatExt spid="_x0000_s8622"/>
                </a:ext>
                <a:ext uri="{FF2B5EF4-FFF2-40B4-BE49-F238E27FC236}">
                  <a16:creationId xmlns:a16="http://schemas.microsoft.com/office/drawing/2014/main" id="{00000000-0008-0000-0200-0000A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37</xdr:row>
          <xdr:rowOff>180975</xdr:rowOff>
        </xdr:from>
        <xdr:to>
          <xdr:col>12</xdr:col>
          <xdr:colOff>190500</xdr:colOff>
          <xdr:row>38</xdr:row>
          <xdr:rowOff>95250</xdr:rowOff>
        </xdr:to>
        <xdr:sp macro="" textlink="">
          <xdr:nvSpPr>
            <xdr:cNvPr id="8623" name="Check Box 1455" hidden="1">
              <a:extLst>
                <a:ext uri="{63B3BB69-23CF-44E3-9099-C40C66FF867C}">
                  <a14:compatExt spid="_x0000_s8623"/>
                </a:ext>
                <a:ext uri="{FF2B5EF4-FFF2-40B4-BE49-F238E27FC236}">
                  <a16:creationId xmlns:a16="http://schemas.microsoft.com/office/drawing/2014/main" id="{00000000-0008-0000-0200-0000A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34</xdr:row>
          <xdr:rowOff>9525</xdr:rowOff>
        </xdr:from>
        <xdr:to>
          <xdr:col>10</xdr:col>
          <xdr:colOff>247650</xdr:colOff>
          <xdr:row>34</xdr:row>
          <xdr:rowOff>171450</xdr:rowOff>
        </xdr:to>
        <xdr:sp macro="" textlink="">
          <xdr:nvSpPr>
            <xdr:cNvPr id="8628" name="Check Box 1460" hidden="1">
              <a:extLst>
                <a:ext uri="{63B3BB69-23CF-44E3-9099-C40C66FF867C}">
                  <a14:compatExt spid="_x0000_s8628"/>
                </a:ext>
                <a:ext uri="{FF2B5EF4-FFF2-40B4-BE49-F238E27FC236}">
                  <a16:creationId xmlns:a16="http://schemas.microsoft.com/office/drawing/2014/main" id="{00000000-0008-0000-0200-0000B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35</xdr:row>
          <xdr:rowOff>9525</xdr:rowOff>
        </xdr:from>
        <xdr:to>
          <xdr:col>10</xdr:col>
          <xdr:colOff>247650</xdr:colOff>
          <xdr:row>35</xdr:row>
          <xdr:rowOff>171450</xdr:rowOff>
        </xdr:to>
        <xdr:sp macro="" textlink="">
          <xdr:nvSpPr>
            <xdr:cNvPr id="8629" name="Check Box 1461" hidden="1">
              <a:extLst>
                <a:ext uri="{63B3BB69-23CF-44E3-9099-C40C66FF867C}">
                  <a14:compatExt spid="_x0000_s8629"/>
                </a:ext>
                <a:ext uri="{FF2B5EF4-FFF2-40B4-BE49-F238E27FC236}">
                  <a16:creationId xmlns:a16="http://schemas.microsoft.com/office/drawing/2014/main" id="{00000000-0008-0000-0200-0000B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37</xdr:row>
          <xdr:rowOff>9525</xdr:rowOff>
        </xdr:from>
        <xdr:to>
          <xdr:col>10</xdr:col>
          <xdr:colOff>247650</xdr:colOff>
          <xdr:row>37</xdr:row>
          <xdr:rowOff>171450</xdr:rowOff>
        </xdr:to>
        <xdr:sp macro="" textlink="">
          <xdr:nvSpPr>
            <xdr:cNvPr id="8630" name="Check Box 1462" hidden="1">
              <a:extLst>
                <a:ext uri="{63B3BB69-23CF-44E3-9099-C40C66FF867C}">
                  <a14:compatExt spid="_x0000_s8630"/>
                </a:ext>
                <a:ext uri="{FF2B5EF4-FFF2-40B4-BE49-F238E27FC236}">
                  <a16:creationId xmlns:a16="http://schemas.microsoft.com/office/drawing/2014/main" id="{00000000-0008-0000-0200-0000B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38</xdr:row>
          <xdr:rowOff>9525</xdr:rowOff>
        </xdr:from>
        <xdr:to>
          <xdr:col>10</xdr:col>
          <xdr:colOff>247650</xdr:colOff>
          <xdr:row>38</xdr:row>
          <xdr:rowOff>171450</xdr:rowOff>
        </xdr:to>
        <xdr:sp macro="" textlink="">
          <xdr:nvSpPr>
            <xdr:cNvPr id="8631" name="Check Box 1463" hidden="1">
              <a:extLst>
                <a:ext uri="{63B3BB69-23CF-44E3-9099-C40C66FF867C}">
                  <a14:compatExt spid="_x0000_s8631"/>
                </a:ext>
                <a:ext uri="{FF2B5EF4-FFF2-40B4-BE49-F238E27FC236}">
                  <a16:creationId xmlns:a16="http://schemas.microsoft.com/office/drawing/2014/main" id="{00000000-0008-0000-0200-0000B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34</xdr:row>
          <xdr:rowOff>9525</xdr:rowOff>
        </xdr:from>
        <xdr:to>
          <xdr:col>11</xdr:col>
          <xdr:colOff>228600</xdr:colOff>
          <xdr:row>34</xdr:row>
          <xdr:rowOff>171450</xdr:rowOff>
        </xdr:to>
        <xdr:sp macro="" textlink="">
          <xdr:nvSpPr>
            <xdr:cNvPr id="8632" name="Check Box 1464" hidden="1">
              <a:extLst>
                <a:ext uri="{63B3BB69-23CF-44E3-9099-C40C66FF867C}">
                  <a14:compatExt spid="_x0000_s8632"/>
                </a:ext>
                <a:ext uri="{FF2B5EF4-FFF2-40B4-BE49-F238E27FC236}">
                  <a16:creationId xmlns:a16="http://schemas.microsoft.com/office/drawing/2014/main" id="{00000000-0008-0000-0200-0000B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35</xdr:row>
          <xdr:rowOff>9525</xdr:rowOff>
        </xdr:from>
        <xdr:to>
          <xdr:col>11</xdr:col>
          <xdr:colOff>228600</xdr:colOff>
          <xdr:row>35</xdr:row>
          <xdr:rowOff>171450</xdr:rowOff>
        </xdr:to>
        <xdr:sp macro="" textlink="">
          <xdr:nvSpPr>
            <xdr:cNvPr id="8633" name="Check Box 1465" hidden="1">
              <a:extLst>
                <a:ext uri="{63B3BB69-23CF-44E3-9099-C40C66FF867C}">
                  <a14:compatExt spid="_x0000_s8633"/>
                </a:ext>
                <a:ext uri="{FF2B5EF4-FFF2-40B4-BE49-F238E27FC236}">
                  <a16:creationId xmlns:a16="http://schemas.microsoft.com/office/drawing/2014/main" id="{00000000-0008-0000-0200-0000B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37</xdr:row>
          <xdr:rowOff>9525</xdr:rowOff>
        </xdr:from>
        <xdr:to>
          <xdr:col>11</xdr:col>
          <xdr:colOff>228600</xdr:colOff>
          <xdr:row>37</xdr:row>
          <xdr:rowOff>171450</xdr:rowOff>
        </xdr:to>
        <xdr:sp macro="" textlink="">
          <xdr:nvSpPr>
            <xdr:cNvPr id="8634" name="Check Box 1466" hidden="1">
              <a:extLst>
                <a:ext uri="{63B3BB69-23CF-44E3-9099-C40C66FF867C}">
                  <a14:compatExt spid="_x0000_s8634"/>
                </a:ext>
                <a:ext uri="{FF2B5EF4-FFF2-40B4-BE49-F238E27FC236}">
                  <a16:creationId xmlns:a16="http://schemas.microsoft.com/office/drawing/2014/main" id="{00000000-0008-0000-0200-0000B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38</xdr:row>
          <xdr:rowOff>9525</xdr:rowOff>
        </xdr:from>
        <xdr:to>
          <xdr:col>11</xdr:col>
          <xdr:colOff>228600</xdr:colOff>
          <xdr:row>38</xdr:row>
          <xdr:rowOff>171450</xdr:rowOff>
        </xdr:to>
        <xdr:sp macro="" textlink="">
          <xdr:nvSpPr>
            <xdr:cNvPr id="8635" name="Check Box 1467" hidden="1">
              <a:extLst>
                <a:ext uri="{63B3BB69-23CF-44E3-9099-C40C66FF867C}">
                  <a14:compatExt spid="_x0000_s8635"/>
                </a:ext>
                <a:ext uri="{FF2B5EF4-FFF2-40B4-BE49-F238E27FC236}">
                  <a16:creationId xmlns:a16="http://schemas.microsoft.com/office/drawing/2014/main" id="{00000000-0008-0000-0200-0000B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34</xdr:row>
          <xdr:rowOff>9525</xdr:rowOff>
        </xdr:from>
        <xdr:to>
          <xdr:col>12</xdr:col>
          <xdr:colOff>247650</xdr:colOff>
          <xdr:row>34</xdr:row>
          <xdr:rowOff>171450</xdr:rowOff>
        </xdr:to>
        <xdr:sp macro="" textlink="">
          <xdr:nvSpPr>
            <xdr:cNvPr id="8636" name="Check Box 1468" hidden="1">
              <a:extLst>
                <a:ext uri="{63B3BB69-23CF-44E3-9099-C40C66FF867C}">
                  <a14:compatExt spid="_x0000_s8636"/>
                </a:ext>
                <a:ext uri="{FF2B5EF4-FFF2-40B4-BE49-F238E27FC236}">
                  <a16:creationId xmlns:a16="http://schemas.microsoft.com/office/drawing/2014/main" id="{00000000-0008-0000-0200-0000B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35</xdr:row>
          <xdr:rowOff>9525</xdr:rowOff>
        </xdr:from>
        <xdr:to>
          <xdr:col>12</xdr:col>
          <xdr:colOff>247650</xdr:colOff>
          <xdr:row>35</xdr:row>
          <xdr:rowOff>171450</xdr:rowOff>
        </xdr:to>
        <xdr:sp macro="" textlink="">
          <xdr:nvSpPr>
            <xdr:cNvPr id="8637" name="Check Box 1469" hidden="1">
              <a:extLst>
                <a:ext uri="{63B3BB69-23CF-44E3-9099-C40C66FF867C}">
                  <a14:compatExt spid="_x0000_s8637"/>
                </a:ext>
                <a:ext uri="{FF2B5EF4-FFF2-40B4-BE49-F238E27FC236}">
                  <a16:creationId xmlns:a16="http://schemas.microsoft.com/office/drawing/2014/main" id="{00000000-0008-0000-0200-0000B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37</xdr:row>
          <xdr:rowOff>9525</xdr:rowOff>
        </xdr:from>
        <xdr:to>
          <xdr:col>12</xdr:col>
          <xdr:colOff>247650</xdr:colOff>
          <xdr:row>37</xdr:row>
          <xdr:rowOff>171450</xdr:rowOff>
        </xdr:to>
        <xdr:sp macro="" textlink="">
          <xdr:nvSpPr>
            <xdr:cNvPr id="8638" name="Check Box 1470" hidden="1">
              <a:extLst>
                <a:ext uri="{63B3BB69-23CF-44E3-9099-C40C66FF867C}">
                  <a14:compatExt spid="_x0000_s8638"/>
                </a:ext>
                <a:ext uri="{FF2B5EF4-FFF2-40B4-BE49-F238E27FC236}">
                  <a16:creationId xmlns:a16="http://schemas.microsoft.com/office/drawing/2014/main" id="{00000000-0008-0000-0200-0000B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38</xdr:row>
          <xdr:rowOff>9525</xdr:rowOff>
        </xdr:from>
        <xdr:to>
          <xdr:col>12</xdr:col>
          <xdr:colOff>247650</xdr:colOff>
          <xdr:row>38</xdr:row>
          <xdr:rowOff>171450</xdr:rowOff>
        </xdr:to>
        <xdr:sp macro="" textlink="">
          <xdr:nvSpPr>
            <xdr:cNvPr id="8639" name="Check Box 1471" hidden="1">
              <a:extLst>
                <a:ext uri="{63B3BB69-23CF-44E3-9099-C40C66FF867C}">
                  <a14:compatExt spid="_x0000_s8639"/>
                </a:ext>
                <a:ext uri="{FF2B5EF4-FFF2-40B4-BE49-F238E27FC236}">
                  <a16:creationId xmlns:a16="http://schemas.microsoft.com/office/drawing/2014/main" id="{00000000-0008-0000-0200-0000B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34</xdr:row>
          <xdr:rowOff>28575</xdr:rowOff>
        </xdr:from>
        <xdr:to>
          <xdr:col>10</xdr:col>
          <xdr:colOff>552450</xdr:colOff>
          <xdr:row>34</xdr:row>
          <xdr:rowOff>190500</xdr:rowOff>
        </xdr:to>
        <xdr:sp macro="" textlink="">
          <xdr:nvSpPr>
            <xdr:cNvPr id="8643" name="Check Box 1475" hidden="1">
              <a:extLst>
                <a:ext uri="{63B3BB69-23CF-44E3-9099-C40C66FF867C}">
                  <a14:compatExt spid="_x0000_s8643"/>
                </a:ext>
                <a:ext uri="{FF2B5EF4-FFF2-40B4-BE49-F238E27FC236}">
                  <a16:creationId xmlns:a16="http://schemas.microsoft.com/office/drawing/2014/main" id="{00000000-0008-0000-0200-0000C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35</xdr:row>
          <xdr:rowOff>28575</xdr:rowOff>
        </xdr:from>
        <xdr:to>
          <xdr:col>10</xdr:col>
          <xdr:colOff>552450</xdr:colOff>
          <xdr:row>35</xdr:row>
          <xdr:rowOff>190500</xdr:rowOff>
        </xdr:to>
        <xdr:sp macro="" textlink="">
          <xdr:nvSpPr>
            <xdr:cNvPr id="8644" name="Check Box 1476" hidden="1">
              <a:extLst>
                <a:ext uri="{63B3BB69-23CF-44E3-9099-C40C66FF867C}">
                  <a14:compatExt spid="_x0000_s8644"/>
                </a:ext>
                <a:ext uri="{FF2B5EF4-FFF2-40B4-BE49-F238E27FC236}">
                  <a16:creationId xmlns:a16="http://schemas.microsoft.com/office/drawing/2014/main" id="{00000000-0008-0000-0200-0000C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37</xdr:row>
          <xdr:rowOff>28575</xdr:rowOff>
        </xdr:from>
        <xdr:to>
          <xdr:col>10</xdr:col>
          <xdr:colOff>552450</xdr:colOff>
          <xdr:row>37</xdr:row>
          <xdr:rowOff>190500</xdr:rowOff>
        </xdr:to>
        <xdr:sp macro="" textlink="">
          <xdr:nvSpPr>
            <xdr:cNvPr id="8645" name="Check Box 1477" hidden="1">
              <a:extLst>
                <a:ext uri="{63B3BB69-23CF-44E3-9099-C40C66FF867C}">
                  <a14:compatExt spid="_x0000_s8645"/>
                </a:ext>
                <a:ext uri="{FF2B5EF4-FFF2-40B4-BE49-F238E27FC236}">
                  <a16:creationId xmlns:a16="http://schemas.microsoft.com/office/drawing/2014/main" id="{00000000-0008-0000-0200-0000C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38</xdr:row>
          <xdr:rowOff>28575</xdr:rowOff>
        </xdr:from>
        <xdr:to>
          <xdr:col>10</xdr:col>
          <xdr:colOff>552450</xdr:colOff>
          <xdr:row>38</xdr:row>
          <xdr:rowOff>190500</xdr:rowOff>
        </xdr:to>
        <xdr:sp macro="" textlink="">
          <xdr:nvSpPr>
            <xdr:cNvPr id="8646" name="Check Box 1478" hidden="1">
              <a:extLst>
                <a:ext uri="{63B3BB69-23CF-44E3-9099-C40C66FF867C}">
                  <a14:compatExt spid="_x0000_s8646"/>
                </a:ext>
                <a:ext uri="{FF2B5EF4-FFF2-40B4-BE49-F238E27FC236}">
                  <a16:creationId xmlns:a16="http://schemas.microsoft.com/office/drawing/2014/main" id="{00000000-0008-0000-0200-0000C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34</xdr:row>
          <xdr:rowOff>28575</xdr:rowOff>
        </xdr:from>
        <xdr:to>
          <xdr:col>11</xdr:col>
          <xdr:colOff>504825</xdr:colOff>
          <xdr:row>34</xdr:row>
          <xdr:rowOff>190500</xdr:rowOff>
        </xdr:to>
        <xdr:sp macro="" textlink="">
          <xdr:nvSpPr>
            <xdr:cNvPr id="8647" name="Check Box 1479" hidden="1">
              <a:extLst>
                <a:ext uri="{63B3BB69-23CF-44E3-9099-C40C66FF867C}">
                  <a14:compatExt spid="_x0000_s8647"/>
                </a:ext>
                <a:ext uri="{FF2B5EF4-FFF2-40B4-BE49-F238E27FC236}">
                  <a16:creationId xmlns:a16="http://schemas.microsoft.com/office/drawing/2014/main" id="{00000000-0008-0000-0200-0000C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35</xdr:row>
          <xdr:rowOff>28575</xdr:rowOff>
        </xdr:from>
        <xdr:to>
          <xdr:col>11</xdr:col>
          <xdr:colOff>504825</xdr:colOff>
          <xdr:row>35</xdr:row>
          <xdr:rowOff>190500</xdr:rowOff>
        </xdr:to>
        <xdr:sp macro="" textlink="">
          <xdr:nvSpPr>
            <xdr:cNvPr id="8648" name="Check Box 1480" hidden="1">
              <a:extLst>
                <a:ext uri="{63B3BB69-23CF-44E3-9099-C40C66FF867C}">
                  <a14:compatExt spid="_x0000_s8648"/>
                </a:ext>
                <a:ext uri="{FF2B5EF4-FFF2-40B4-BE49-F238E27FC236}">
                  <a16:creationId xmlns:a16="http://schemas.microsoft.com/office/drawing/2014/main" id="{00000000-0008-0000-0200-0000C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37</xdr:row>
          <xdr:rowOff>28575</xdr:rowOff>
        </xdr:from>
        <xdr:to>
          <xdr:col>11</xdr:col>
          <xdr:colOff>504825</xdr:colOff>
          <xdr:row>37</xdr:row>
          <xdr:rowOff>190500</xdr:rowOff>
        </xdr:to>
        <xdr:sp macro="" textlink="">
          <xdr:nvSpPr>
            <xdr:cNvPr id="8649" name="Check Box 1481" hidden="1">
              <a:extLst>
                <a:ext uri="{63B3BB69-23CF-44E3-9099-C40C66FF867C}">
                  <a14:compatExt spid="_x0000_s8649"/>
                </a:ext>
                <a:ext uri="{FF2B5EF4-FFF2-40B4-BE49-F238E27FC236}">
                  <a16:creationId xmlns:a16="http://schemas.microsoft.com/office/drawing/2014/main" id="{00000000-0008-0000-0200-0000C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38</xdr:row>
          <xdr:rowOff>28575</xdr:rowOff>
        </xdr:from>
        <xdr:to>
          <xdr:col>11</xdr:col>
          <xdr:colOff>504825</xdr:colOff>
          <xdr:row>38</xdr:row>
          <xdr:rowOff>190500</xdr:rowOff>
        </xdr:to>
        <xdr:sp macro="" textlink="">
          <xdr:nvSpPr>
            <xdr:cNvPr id="8650" name="Check Box 1482" hidden="1">
              <a:extLst>
                <a:ext uri="{63B3BB69-23CF-44E3-9099-C40C66FF867C}">
                  <a14:compatExt spid="_x0000_s8650"/>
                </a:ext>
                <a:ext uri="{FF2B5EF4-FFF2-40B4-BE49-F238E27FC236}">
                  <a16:creationId xmlns:a16="http://schemas.microsoft.com/office/drawing/2014/main" id="{00000000-0008-0000-0200-0000C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333375</xdr:colOff>
          <xdr:row>34</xdr:row>
          <xdr:rowOff>38100</xdr:rowOff>
        </xdr:from>
        <xdr:to>
          <xdr:col>12</xdr:col>
          <xdr:colOff>609600</xdr:colOff>
          <xdr:row>34</xdr:row>
          <xdr:rowOff>200025</xdr:rowOff>
        </xdr:to>
        <xdr:sp macro="" textlink="">
          <xdr:nvSpPr>
            <xdr:cNvPr id="8651" name="Check Box 1483" hidden="1">
              <a:extLst>
                <a:ext uri="{63B3BB69-23CF-44E3-9099-C40C66FF867C}">
                  <a14:compatExt spid="_x0000_s8651"/>
                </a:ext>
                <a:ext uri="{FF2B5EF4-FFF2-40B4-BE49-F238E27FC236}">
                  <a16:creationId xmlns:a16="http://schemas.microsoft.com/office/drawing/2014/main" id="{00000000-0008-0000-0200-0000C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333375</xdr:colOff>
          <xdr:row>35</xdr:row>
          <xdr:rowOff>38100</xdr:rowOff>
        </xdr:from>
        <xdr:to>
          <xdr:col>12</xdr:col>
          <xdr:colOff>609600</xdr:colOff>
          <xdr:row>35</xdr:row>
          <xdr:rowOff>200025</xdr:rowOff>
        </xdr:to>
        <xdr:sp macro="" textlink="">
          <xdr:nvSpPr>
            <xdr:cNvPr id="8652" name="Check Box 1484" hidden="1">
              <a:extLst>
                <a:ext uri="{63B3BB69-23CF-44E3-9099-C40C66FF867C}">
                  <a14:compatExt spid="_x0000_s8652"/>
                </a:ext>
                <a:ext uri="{FF2B5EF4-FFF2-40B4-BE49-F238E27FC236}">
                  <a16:creationId xmlns:a16="http://schemas.microsoft.com/office/drawing/2014/main" id="{00000000-0008-0000-0200-0000C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285750</xdr:colOff>
          <xdr:row>36</xdr:row>
          <xdr:rowOff>28575</xdr:rowOff>
        </xdr:from>
        <xdr:to>
          <xdr:col>10</xdr:col>
          <xdr:colOff>561975</xdr:colOff>
          <xdr:row>36</xdr:row>
          <xdr:rowOff>190500</xdr:rowOff>
        </xdr:to>
        <xdr:sp macro="" textlink="">
          <xdr:nvSpPr>
            <xdr:cNvPr id="8656" name="Check Box 1488" hidden="1">
              <a:extLst>
                <a:ext uri="{63B3BB69-23CF-44E3-9099-C40C66FF867C}">
                  <a14:compatExt spid="_x0000_s8656"/>
                </a:ext>
                <a:ext uri="{FF2B5EF4-FFF2-40B4-BE49-F238E27FC236}">
                  <a16:creationId xmlns:a16="http://schemas.microsoft.com/office/drawing/2014/main" id="{00000000-0008-0000-0200-0000D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36</xdr:row>
          <xdr:rowOff>28575</xdr:rowOff>
        </xdr:from>
        <xdr:to>
          <xdr:col>11</xdr:col>
          <xdr:colOff>504825</xdr:colOff>
          <xdr:row>36</xdr:row>
          <xdr:rowOff>190500</xdr:rowOff>
        </xdr:to>
        <xdr:sp macro="" textlink="">
          <xdr:nvSpPr>
            <xdr:cNvPr id="8657" name="Check Box 1489" hidden="1">
              <a:extLst>
                <a:ext uri="{63B3BB69-23CF-44E3-9099-C40C66FF867C}">
                  <a14:compatExt spid="_x0000_s8657"/>
                </a:ext>
                <a:ext uri="{FF2B5EF4-FFF2-40B4-BE49-F238E27FC236}">
                  <a16:creationId xmlns:a16="http://schemas.microsoft.com/office/drawing/2014/main" id="{00000000-0008-0000-0200-0000D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342900</xdr:colOff>
          <xdr:row>36</xdr:row>
          <xdr:rowOff>38100</xdr:rowOff>
        </xdr:from>
        <xdr:to>
          <xdr:col>12</xdr:col>
          <xdr:colOff>628650</xdr:colOff>
          <xdr:row>36</xdr:row>
          <xdr:rowOff>200025</xdr:rowOff>
        </xdr:to>
        <xdr:sp macro="" textlink="">
          <xdr:nvSpPr>
            <xdr:cNvPr id="8658" name="Check Box 1490" hidden="1">
              <a:extLst>
                <a:ext uri="{63B3BB69-23CF-44E3-9099-C40C66FF867C}">
                  <a14:compatExt spid="_x0000_s8658"/>
                </a:ext>
                <a:ext uri="{FF2B5EF4-FFF2-40B4-BE49-F238E27FC236}">
                  <a16:creationId xmlns:a16="http://schemas.microsoft.com/office/drawing/2014/main" id="{00000000-0008-0000-0200-0000D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34</xdr:row>
          <xdr:rowOff>180975</xdr:rowOff>
        </xdr:from>
        <xdr:to>
          <xdr:col>12</xdr:col>
          <xdr:colOff>180975</xdr:colOff>
          <xdr:row>35</xdr:row>
          <xdr:rowOff>85725</xdr:rowOff>
        </xdr:to>
        <xdr:sp macro="" textlink="">
          <xdr:nvSpPr>
            <xdr:cNvPr id="8663" name="Check Box 1495" hidden="1">
              <a:extLst>
                <a:ext uri="{63B3BB69-23CF-44E3-9099-C40C66FF867C}">
                  <a14:compatExt spid="_x0000_s8663"/>
                </a:ext>
                <a:ext uri="{FF2B5EF4-FFF2-40B4-BE49-F238E27FC236}">
                  <a16:creationId xmlns:a16="http://schemas.microsoft.com/office/drawing/2014/main" id="{00000000-0008-0000-0200-0000D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35</xdr:row>
          <xdr:rowOff>9525</xdr:rowOff>
        </xdr:from>
        <xdr:to>
          <xdr:col>12</xdr:col>
          <xdr:colOff>247650</xdr:colOff>
          <xdr:row>35</xdr:row>
          <xdr:rowOff>171450</xdr:rowOff>
        </xdr:to>
        <xdr:sp macro="" textlink="">
          <xdr:nvSpPr>
            <xdr:cNvPr id="8664" name="Check Box 1496" hidden="1">
              <a:extLst>
                <a:ext uri="{63B3BB69-23CF-44E3-9099-C40C66FF867C}">
                  <a14:compatExt spid="_x0000_s8664"/>
                </a:ext>
                <a:ext uri="{FF2B5EF4-FFF2-40B4-BE49-F238E27FC236}">
                  <a16:creationId xmlns:a16="http://schemas.microsoft.com/office/drawing/2014/main" id="{00000000-0008-0000-0200-0000D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35</xdr:row>
          <xdr:rowOff>180975</xdr:rowOff>
        </xdr:from>
        <xdr:to>
          <xdr:col>12</xdr:col>
          <xdr:colOff>180975</xdr:colOff>
          <xdr:row>36</xdr:row>
          <xdr:rowOff>104775</xdr:rowOff>
        </xdr:to>
        <xdr:sp macro="" textlink="">
          <xdr:nvSpPr>
            <xdr:cNvPr id="8666" name="Check Box 1498" hidden="1">
              <a:extLst>
                <a:ext uri="{63B3BB69-23CF-44E3-9099-C40C66FF867C}">
                  <a14:compatExt spid="_x0000_s8666"/>
                </a:ext>
                <a:ext uri="{FF2B5EF4-FFF2-40B4-BE49-F238E27FC236}">
                  <a16:creationId xmlns:a16="http://schemas.microsoft.com/office/drawing/2014/main" id="{00000000-0008-0000-0200-0000D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36</xdr:row>
          <xdr:rowOff>9525</xdr:rowOff>
        </xdr:from>
        <xdr:to>
          <xdr:col>12</xdr:col>
          <xdr:colOff>247650</xdr:colOff>
          <xdr:row>36</xdr:row>
          <xdr:rowOff>171450</xdr:rowOff>
        </xdr:to>
        <xdr:sp macro="" textlink="">
          <xdr:nvSpPr>
            <xdr:cNvPr id="8667" name="Check Box 1499" hidden="1">
              <a:extLst>
                <a:ext uri="{63B3BB69-23CF-44E3-9099-C40C66FF867C}">
                  <a14:compatExt spid="_x0000_s8667"/>
                </a:ext>
                <a:ext uri="{FF2B5EF4-FFF2-40B4-BE49-F238E27FC236}">
                  <a16:creationId xmlns:a16="http://schemas.microsoft.com/office/drawing/2014/main" id="{00000000-0008-0000-0200-0000D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36</xdr:row>
          <xdr:rowOff>180975</xdr:rowOff>
        </xdr:from>
        <xdr:to>
          <xdr:col>12</xdr:col>
          <xdr:colOff>180975</xdr:colOff>
          <xdr:row>37</xdr:row>
          <xdr:rowOff>85725</xdr:rowOff>
        </xdr:to>
        <xdr:sp macro="" textlink="">
          <xdr:nvSpPr>
            <xdr:cNvPr id="8669" name="Check Box 1501" hidden="1">
              <a:extLst>
                <a:ext uri="{63B3BB69-23CF-44E3-9099-C40C66FF867C}">
                  <a14:compatExt spid="_x0000_s8669"/>
                </a:ext>
                <a:ext uri="{FF2B5EF4-FFF2-40B4-BE49-F238E27FC236}">
                  <a16:creationId xmlns:a16="http://schemas.microsoft.com/office/drawing/2014/main" id="{00000000-0008-0000-0200-0000D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37</xdr:row>
          <xdr:rowOff>9525</xdr:rowOff>
        </xdr:from>
        <xdr:to>
          <xdr:col>12</xdr:col>
          <xdr:colOff>247650</xdr:colOff>
          <xdr:row>37</xdr:row>
          <xdr:rowOff>171450</xdr:rowOff>
        </xdr:to>
        <xdr:sp macro="" textlink="">
          <xdr:nvSpPr>
            <xdr:cNvPr id="8670" name="Check Box 1502" hidden="1">
              <a:extLst>
                <a:ext uri="{63B3BB69-23CF-44E3-9099-C40C66FF867C}">
                  <a14:compatExt spid="_x0000_s8670"/>
                </a:ext>
                <a:ext uri="{FF2B5EF4-FFF2-40B4-BE49-F238E27FC236}">
                  <a16:creationId xmlns:a16="http://schemas.microsoft.com/office/drawing/2014/main" id="{00000000-0008-0000-0200-0000D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333375</xdr:colOff>
          <xdr:row>37</xdr:row>
          <xdr:rowOff>38100</xdr:rowOff>
        </xdr:from>
        <xdr:to>
          <xdr:col>12</xdr:col>
          <xdr:colOff>609600</xdr:colOff>
          <xdr:row>37</xdr:row>
          <xdr:rowOff>200025</xdr:rowOff>
        </xdr:to>
        <xdr:sp macro="" textlink="">
          <xdr:nvSpPr>
            <xdr:cNvPr id="8671" name="Check Box 1503" hidden="1">
              <a:extLst>
                <a:ext uri="{63B3BB69-23CF-44E3-9099-C40C66FF867C}">
                  <a14:compatExt spid="_x0000_s8671"/>
                </a:ext>
                <a:ext uri="{FF2B5EF4-FFF2-40B4-BE49-F238E27FC236}">
                  <a16:creationId xmlns:a16="http://schemas.microsoft.com/office/drawing/2014/main" id="{00000000-0008-0000-0200-0000D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37</xdr:row>
          <xdr:rowOff>180975</xdr:rowOff>
        </xdr:from>
        <xdr:to>
          <xdr:col>12</xdr:col>
          <xdr:colOff>180975</xdr:colOff>
          <xdr:row>38</xdr:row>
          <xdr:rowOff>95250</xdr:rowOff>
        </xdr:to>
        <xdr:sp macro="" textlink="">
          <xdr:nvSpPr>
            <xdr:cNvPr id="8672" name="Check Box 1504" hidden="1">
              <a:extLst>
                <a:ext uri="{63B3BB69-23CF-44E3-9099-C40C66FF867C}">
                  <a14:compatExt spid="_x0000_s8672"/>
                </a:ext>
                <a:ext uri="{FF2B5EF4-FFF2-40B4-BE49-F238E27FC236}">
                  <a16:creationId xmlns:a16="http://schemas.microsoft.com/office/drawing/2014/main" id="{00000000-0008-0000-0200-0000E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38</xdr:row>
          <xdr:rowOff>9525</xdr:rowOff>
        </xdr:from>
        <xdr:to>
          <xdr:col>12</xdr:col>
          <xdr:colOff>247650</xdr:colOff>
          <xdr:row>38</xdr:row>
          <xdr:rowOff>171450</xdr:rowOff>
        </xdr:to>
        <xdr:sp macro="" textlink="">
          <xdr:nvSpPr>
            <xdr:cNvPr id="8673" name="Check Box 1505" hidden="1">
              <a:extLst>
                <a:ext uri="{63B3BB69-23CF-44E3-9099-C40C66FF867C}">
                  <a14:compatExt spid="_x0000_s8673"/>
                </a:ext>
                <a:ext uri="{FF2B5EF4-FFF2-40B4-BE49-F238E27FC236}">
                  <a16:creationId xmlns:a16="http://schemas.microsoft.com/office/drawing/2014/main" id="{00000000-0008-0000-0200-0000E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333375</xdr:colOff>
          <xdr:row>38</xdr:row>
          <xdr:rowOff>38100</xdr:rowOff>
        </xdr:from>
        <xdr:to>
          <xdr:col>12</xdr:col>
          <xdr:colOff>609600</xdr:colOff>
          <xdr:row>38</xdr:row>
          <xdr:rowOff>200025</xdr:rowOff>
        </xdr:to>
        <xdr:sp macro="" textlink="">
          <xdr:nvSpPr>
            <xdr:cNvPr id="8674" name="Check Box 1506" hidden="1">
              <a:extLst>
                <a:ext uri="{63B3BB69-23CF-44E3-9099-C40C66FF867C}">
                  <a14:compatExt spid="_x0000_s8674"/>
                </a:ext>
                <a:ext uri="{FF2B5EF4-FFF2-40B4-BE49-F238E27FC236}">
                  <a16:creationId xmlns:a16="http://schemas.microsoft.com/office/drawing/2014/main" id="{00000000-0008-0000-0200-0000E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34</xdr:row>
          <xdr:rowOff>180975</xdr:rowOff>
        </xdr:from>
        <xdr:to>
          <xdr:col>11</xdr:col>
          <xdr:colOff>190500</xdr:colOff>
          <xdr:row>35</xdr:row>
          <xdr:rowOff>85725</xdr:rowOff>
        </xdr:to>
        <xdr:sp macro="" textlink="">
          <xdr:nvSpPr>
            <xdr:cNvPr id="8675" name="Check Box 1507" hidden="1">
              <a:extLst>
                <a:ext uri="{63B3BB69-23CF-44E3-9099-C40C66FF867C}">
                  <a14:compatExt spid="_x0000_s8675"/>
                </a:ext>
                <a:ext uri="{FF2B5EF4-FFF2-40B4-BE49-F238E27FC236}">
                  <a16:creationId xmlns:a16="http://schemas.microsoft.com/office/drawing/2014/main" id="{00000000-0008-0000-0200-0000E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35</xdr:row>
          <xdr:rowOff>9525</xdr:rowOff>
        </xdr:from>
        <xdr:to>
          <xdr:col>11</xdr:col>
          <xdr:colOff>228600</xdr:colOff>
          <xdr:row>35</xdr:row>
          <xdr:rowOff>171450</xdr:rowOff>
        </xdr:to>
        <xdr:sp macro="" textlink="">
          <xdr:nvSpPr>
            <xdr:cNvPr id="8676" name="Check Box 1508" hidden="1">
              <a:extLst>
                <a:ext uri="{63B3BB69-23CF-44E3-9099-C40C66FF867C}">
                  <a14:compatExt spid="_x0000_s8676"/>
                </a:ext>
                <a:ext uri="{FF2B5EF4-FFF2-40B4-BE49-F238E27FC236}">
                  <a16:creationId xmlns:a16="http://schemas.microsoft.com/office/drawing/2014/main" id="{00000000-0008-0000-0200-0000E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35</xdr:row>
          <xdr:rowOff>28575</xdr:rowOff>
        </xdr:from>
        <xdr:to>
          <xdr:col>11</xdr:col>
          <xdr:colOff>504825</xdr:colOff>
          <xdr:row>35</xdr:row>
          <xdr:rowOff>190500</xdr:rowOff>
        </xdr:to>
        <xdr:sp macro="" textlink="">
          <xdr:nvSpPr>
            <xdr:cNvPr id="8677" name="Check Box 1509" hidden="1">
              <a:extLst>
                <a:ext uri="{63B3BB69-23CF-44E3-9099-C40C66FF867C}">
                  <a14:compatExt spid="_x0000_s8677"/>
                </a:ext>
                <a:ext uri="{FF2B5EF4-FFF2-40B4-BE49-F238E27FC236}">
                  <a16:creationId xmlns:a16="http://schemas.microsoft.com/office/drawing/2014/main" id="{00000000-0008-0000-0200-0000E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35</xdr:row>
          <xdr:rowOff>180975</xdr:rowOff>
        </xdr:from>
        <xdr:to>
          <xdr:col>11</xdr:col>
          <xdr:colOff>190500</xdr:colOff>
          <xdr:row>36</xdr:row>
          <xdr:rowOff>104775</xdr:rowOff>
        </xdr:to>
        <xdr:sp macro="" textlink="">
          <xdr:nvSpPr>
            <xdr:cNvPr id="8678" name="Check Box 1510" hidden="1">
              <a:extLst>
                <a:ext uri="{63B3BB69-23CF-44E3-9099-C40C66FF867C}">
                  <a14:compatExt spid="_x0000_s8678"/>
                </a:ext>
                <a:ext uri="{FF2B5EF4-FFF2-40B4-BE49-F238E27FC236}">
                  <a16:creationId xmlns:a16="http://schemas.microsoft.com/office/drawing/2014/main" id="{00000000-0008-0000-0200-0000E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36</xdr:row>
          <xdr:rowOff>9525</xdr:rowOff>
        </xdr:from>
        <xdr:to>
          <xdr:col>11</xdr:col>
          <xdr:colOff>228600</xdr:colOff>
          <xdr:row>36</xdr:row>
          <xdr:rowOff>171450</xdr:rowOff>
        </xdr:to>
        <xdr:sp macro="" textlink="">
          <xdr:nvSpPr>
            <xdr:cNvPr id="8679" name="Check Box 1511" hidden="1">
              <a:extLst>
                <a:ext uri="{63B3BB69-23CF-44E3-9099-C40C66FF867C}">
                  <a14:compatExt spid="_x0000_s8679"/>
                </a:ext>
                <a:ext uri="{FF2B5EF4-FFF2-40B4-BE49-F238E27FC236}">
                  <a16:creationId xmlns:a16="http://schemas.microsoft.com/office/drawing/2014/main" id="{00000000-0008-0000-0200-0000E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36</xdr:row>
          <xdr:rowOff>180975</xdr:rowOff>
        </xdr:from>
        <xdr:to>
          <xdr:col>11</xdr:col>
          <xdr:colOff>190500</xdr:colOff>
          <xdr:row>37</xdr:row>
          <xdr:rowOff>85725</xdr:rowOff>
        </xdr:to>
        <xdr:sp macro="" textlink="">
          <xdr:nvSpPr>
            <xdr:cNvPr id="8681" name="Check Box 1513" hidden="1">
              <a:extLst>
                <a:ext uri="{63B3BB69-23CF-44E3-9099-C40C66FF867C}">
                  <a14:compatExt spid="_x0000_s8681"/>
                </a:ext>
                <a:ext uri="{FF2B5EF4-FFF2-40B4-BE49-F238E27FC236}">
                  <a16:creationId xmlns:a16="http://schemas.microsoft.com/office/drawing/2014/main" id="{00000000-0008-0000-0200-0000E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37</xdr:row>
          <xdr:rowOff>9525</xdr:rowOff>
        </xdr:from>
        <xdr:to>
          <xdr:col>11</xdr:col>
          <xdr:colOff>228600</xdr:colOff>
          <xdr:row>37</xdr:row>
          <xdr:rowOff>171450</xdr:rowOff>
        </xdr:to>
        <xdr:sp macro="" textlink="">
          <xdr:nvSpPr>
            <xdr:cNvPr id="8682" name="Check Box 1514" hidden="1">
              <a:extLst>
                <a:ext uri="{63B3BB69-23CF-44E3-9099-C40C66FF867C}">
                  <a14:compatExt spid="_x0000_s8682"/>
                </a:ext>
                <a:ext uri="{FF2B5EF4-FFF2-40B4-BE49-F238E27FC236}">
                  <a16:creationId xmlns:a16="http://schemas.microsoft.com/office/drawing/2014/main" id="{00000000-0008-0000-0200-0000E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37</xdr:row>
          <xdr:rowOff>28575</xdr:rowOff>
        </xdr:from>
        <xdr:to>
          <xdr:col>11</xdr:col>
          <xdr:colOff>504825</xdr:colOff>
          <xdr:row>37</xdr:row>
          <xdr:rowOff>190500</xdr:rowOff>
        </xdr:to>
        <xdr:sp macro="" textlink="">
          <xdr:nvSpPr>
            <xdr:cNvPr id="8683" name="Check Box 1515" hidden="1">
              <a:extLst>
                <a:ext uri="{63B3BB69-23CF-44E3-9099-C40C66FF867C}">
                  <a14:compatExt spid="_x0000_s8683"/>
                </a:ext>
                <a:ext uri="{FF2B5EF4-FFF2-40B4-BE49-F238E27FC236}">
                  <a16:creationId xmlns:a16="http://schemas.microsoft.com/office/drawing/2014/main" id="{00000000-0008-0000-0200-0000E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37</xdr:row>
          <xdr:rowOff>180975</xdr:rowOff>
        </xdr:from>
        <xdr:to>
          <xdr:col>11</xdr:col>
          <xdr:colOff>190500</xdr:colOff>
          <xdr:row>38</xdr:row>
          <xdr:rowOff>95250</xdr:rowOff>
        </xdr:to>
        <xdr:sp macro="" textlink="">
          <xdr:nvSpPr>
            <xdr:cNvPr id="8684" name="Check Box 1516" hidden="1">
              <a:extLst>
                <a:ext uri="{63B3BB69-23CF-44E3-9099-C40C66FF867C}">
                  <a14:compatExt spid="_x0000_s8684"/>
                </a:ext>
                <a:ext uri="{FF2B5EF4-FFF2-40B4-BE49-F238E27FC236}">
                  <a16:creationId xmlns:a16="http://schemas.microsoft.com/office/drawing/2014/main" id="{00000000-0008-0000-0200-0000E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38</xdr:row>
          <xdr:rowOff>9525</xdr:rowOff>
        </xdr:from>
        <xdr:to>
          <xdr:col>11</xdr:col>
          <xdr:colOff>228600</xdr:colOff>
          <xdr:row>38</xdr:row>
          <xdr:rowOff>171450</xdr:rowOff>
        </xdr:to>
        <xdr:sp macro="" textlink="">
          <xdr:nvSpPr>
            <xdr:cNvPr id="8685" name="Check Box 1517" hidden="1">
              <a:extLst>
                <a:ext uri="{63B3BB69-23CF-44E3-9099-C40C66FF867C}">
                  <a14:compatExt spid="_x0000_s8685"/>
                </a:ext>
                <a:ext uri="{FF2B5EF4-FFF2-40B4-BE49-F238E27FC236}">
                  <a16:creationId xmlns:a16="http://schemas.microsoft.com/office/drawing/2014/main" id="{00000000-0008-0000-0200-0000E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219075</xdr:colOff>
          <xdr:row>38</xdr:row>
          <xdr:rowOff>28575</xdr:rowOff>
        </xdr:from>
        <xdr:to>
          <xdr:col>11</xdr:col>
          <xdr:colOff>504825</xdr:colOff>
          <xdr:row>38</xdr:row>
          <xdr:rowOff>190500</xdr:rowOff>
        </xdr:to>
        <xdr:sp macro="" textlink="">
          <xdr:nvSpPr>
            <xdr:cNvPr id="8686" name="Check Box 1518" hidden="1">
              <a:extLst>
                <a:ext uri="{63B3BB69-23CF-44E3-9099-C40C66FF867C}">
                  <a14:compatExt spid="_x0000_s8686"/>
                </a:ext>
                <a:ext uri="{FF2B5EF4-FFF2-40B4-BE49-F238E27FC236}">
                  <a16:creationId xmlns:a16="http://schemas.microsoft.com/office/drawing/2014/main" id="{00000000-0008-0000-0200-0000E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34</xdr:row>
          <xdr:rowOff>180975</xdr:rowOff>
        </xdr:from>
        <xdr:to>
          <xdr:col>10</xdr:col>
          <xdr:colOff>247650</xdr:colOff>
          <xdr:row>35</xdr:row>
          <xdr:rowOff>85725</xdr:rowOff>
        </xdr:to>
        <xdr:sp macro="" textlink="">
          <xdr:nvSpPr>
            <xdr:cNvPr id="8687" name="Check Box 1519" hidden="1">
              <a:extLst>
                <a:ext uri="{63B3BB69-23CF-44E3-9099-C40C66FF867C}">
                  <a14:compatExt spid="_x0000_s8687"/>
                </a:ext>
                <a:ext uri="{FF2B5EF4-FFF2-40B4-BE49-F238E27FC236}">
                  <a16:creationId xmlns:a16="http://schemas.microsoft.com/office/drawing/2014/main" id="{00000000-0008-0000-0200-0000E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35</xdr:row>
          <xdr:rowOff>9525</xdr:rowOff>
        </xdr:from>
        <xdr:to>
          <xdr:col>10</xdr:col>
          <xdr:colOff>247650</xdr:colOff>
          <xdr:row>35</xdr:row>
          <xdr:rowOff>171450</xdr:rowOff>
        </xdr:to>
        <xdr:sp macro="" textlink="">
          <xdr:nvSpPr>
            <xdr:cNvPr id="8688" name="Check Box 1520" hidden="1">
              <a:extLst>
                <a:ext uri="{63B3BB69-23CF-44E3-9099-C40C66FF867C}">
                  <a14:compatExt spid="_x0000_s8688"/>
                </a:ext>
                <a:ext uri="{FF2B5EF4-FFF2-40B4-BE49-F238E27FC236}">
                  <a16:creationId xmlns:a16="http://schemas.microsoft.com/office/drawing/2014/main" id="{00000000-0008-0000-0200-0000F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35</xdr:row>
          <xdr:rowOff>28575</xdr:rowOff>
        </xdr:from>
        <xdr:to>
          <xdr:col>10</xdr:col>
          <xdr:colOff>552450</xdr:colOff>
          <xdr:row>35</xdr:row>
          <xdr:rowOff>190500</xdr:rowOff>
        </xdr:to>
        <xdr:sp macro="" textlink="">
          <xdr:nvSpPr>
            <xdr:cNvPr id="8689" name="Check Box 1521" hidden="1">
              <a:extLst>
                <a:ext uri="{63B3BB69-23CF-44E3-9099-C40C66FF867C}">
                  <a14:compatExt spid="_x0000_s8689"/>
                </a:ext>
                <a:ext uri="{FF2B5EF4-FFF2-40B4-BE49-F238E27FC236}">
                  <a16:creationId xmlns:a16="http://schemas.microsoft.com/office/drawing/2014/main" id="{00000000-0008-0000-0200-0000F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35</xdr:row>
          <xdr:rowOff>180975</xdr:rowOff>
        </xdr:from>
        <xdr:to>
          <xdr:col>10</xdr:col>
          <xdr:colOff>247650</xdr:colOff>
          <xdr:row>36</xdr:row>
          <xdr:rowOff>104775</xdr:rowOff>
        </xdr:to>
        <xdr:sp macro="" textlink="">
          <xdr:nvSpPr>
            <xdr:cNvPr id="8690" name="Check Box 1522" hidden="1">
              <a:extLst>
                <a:ext uri="{63B3BB69-23CF-44E3-9099-C40C66FF867C}">
                  <a14:compatExt spid="_x0000_s8690"/>
                </a:ext>
                <a:ext uri="{FF2B5EF4-FFF2-40B4-BE49-F238E27FC236}">
                  <a16:creationId xmlns:a16="http://schemas.microsoft.com/office/drawing/2014/main" id="{00000000-0008-0000-0200-0000F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36</xdr:row>
          <xdr:rowOff>9525</xdr:rowOff>
        </xdr:from>
        <xdr:to>
          <xdr:col>10</xdr:col>
          <xdr:colOff>247650</xdr:colOff>
          <xdr:row>36</xdr:row>
          <xdr:rowOff>171450</xdr:rowOff>
        </xdr:to>
        <xdr:sp macro="" textlink="">
          <xdr:nvSpPr>
            <xdr:cNvPr id="8691" name="Check Box 1523" hidden="1">
              <a:extLst>
                <a:ext uri="{63B3BB69-23CF-44E3-9099-C40C66FF867C}">
                  <a14:compatExt spid="_x0000_s8691"/>
                </a:ext>
                <a:ext uri="{FF2B5EF4-FFF2-40B4-BE49-F238E27FC236}">
                  <a16:creationId xmlns:a16="http://schemas.microsoft.com/office/drawing/2014/main" id="{00000000-0008-0000-0200-0000F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36</xdr:row>
          <xdr:rowOff>180975</xdr:rowOff>
        </xdr:from>
        <xdr:to>
          <xdr:col>10</xdr:col>
          <xdr:colOff>247650</xdr:colOff>
          <xdr:row>37</xdr:row>
          <xdr:rowOff>85725</xdr:rowOff>
        </xdr:to>
        <xdr:sp macro="" textlink="">
          <xdr:nvSpPr>
            <xdr:cNvPr id="8693" name="Check Box 1525" hidden="1">
              <a:extLst>
                <a:ext uri="{63B3BB69-23CF-44E3-9099-C40C66FF867C}">
                  <a14:compatExt spid="_x0000_s8693"/>
                </a:ext>
                <a:ext uri="{FF2B5EF4-FFF2-40B4-BE49-F238E27FC236}">
                  <a16:creationId xmlns:a16="http://schemas.microsoft.com/office/drawing/2014/main" id="{00000000-0008-0000-0200-0000F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37</xdr:row>
          <xdr:rowOff>9525</xdr:rowOff>
        </xdr:from>
        <xdr:to>
          <xdr:col>10</xdr:col>
          <xdr:colOff>247650</xdr:colOff>
          <xdr:row>37</xdr:row>
          <xdr:rowOff>171450</xdr:rowOff>
        </xdr:to>
        <xdr:sp macro="" textlink="">
          <xdr:nvSpPr>
            <xdr:cNvPr id="8694" name="Check Box 1526" hidden="1">
              <a:extLst>
                <a:ext uri="{63B3BB69-23CF-44E3-9099-C40C66FF867C}">
                  <a14:compatExt spid="_x0000_s8694"/>
                </a:ext>
                <a:ext uri="{FF2B5EF4-FFF2-40B4-BE49-F238E27FC236}">
                  <a16:creationId xmlns:a16="http://schemas.microsoft.com/office/drawing/2014/main" id="{00000000-0008-0000-0200-0000F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37</xdr:row>
          <xdr:rowOff>28575</xdr:rowOff>
        </xdr:from>
        <xdr:to>
          <xdr:col>10</xdr:col>
          <xdr:colOff>552450</xdr:colOff>
          <xdr:row>37</xdr:row>
          <xdr:rowOff>190500</xdr:rowOff>
        </xdr:to>
        <xdr:sp macro="" textlink="">
          <xdr:nvSpPr>
            <xdr:cNvPr id="8695" name="Check Box 1527" hidden="1">
              <a:extLst>
                <a:ext uri="{63B3BB69-23CF-44E3-9099-C40C66FF867C}">
                  <a14:compatExt spid="_x0000_s8695"/>
                </a:ext>
                <a:ext uri="{FF2B5EF4-FFF2-40B4-BE49-F238E27FC236}">
                  <a16:creationId xmlns:a16="http://schemas.microsoft.com/office/drawing/2014/main" id="{00000000-0008-0000-0200-0000F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37</xdr:row>
          <xdr:rowOff>180975</xdr:rowOff>
        </xdr:from>
        <xdr:to>
          <xdr:col>10</xdr:col>
          <xdr:colOff>247650</xdr:colOff>
          <xdr:row>38</xdr:row>
          <xdr:rowOff>95250</xdr:rowOff>
        </xdr:to>
        <xdr:sp macro="" textlink="">
          <xdr:nvSpPr>
            <xdr:cNvPr id="8696" name="Check Box 1528" hidden="1">
              <a:extLst>
                <a:ext uri="{63B3BB69-23CF-44E3-9099-C40C66FF867C}">
                  <a14:compatExt spid="_x0000_s8696"/>
                </a:ext>
                <a:ext uri="{FF2B5EF4-FFF2-40B4-BE49-F238E27FC236}">
                  <a16:creationId xmlns:a16="http://schemas.microsoft.com/office/drawing/2014/main" id="{00000000-0008-0000-0200-0000F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38</xdr:row>
          <xdr:rowOff>9525</xdr:rowOff>
        </xdr:from>
        <xdr:to>
          <xdr:col>10</xdr:col>
          <xdr:colOff>247650</xdr:colOff>
          <xdr:row>38</xdr:row>
          <xdr:rowOff>171450</xdr:rowOff>
        </xdr:to>
        <xdr:sp macro="" textlink="">
          <xdr:nvSpPr>
            <xdr:cNvPr id="8697" name="Check Box 1529" hidden="1">
              <a:extLst>
                <a:ext uri="{63B3BB69-23CF-44E3-9099-C40C66FF867C}">
                  <a14:compatExt spid="_x0000_s8697"/>
                </a:ext>
                <a:ext uri="{FF2B5EF4-FFF2-40B4-BE49-F238E27FC236}">
                  <a16:creationId xmlns:a16="http://schemas.microsoft.com/office/drawing/2014/main" id="{00000000-0008-0000-0200-0000F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276225</xdr:colOff>
          <xdr:row>38</xdr:row>
          <xdr:rowOff>28575</xdr:rowOff>
        </xdr:from>
        <xdr:to>
          <xdr:col>10</xdr:col>
          <xdr:colOff>552450</xdr:colOff>
          <xdr:row>38</xdr:row>
          <xdr:rowOff>190500</xdr:rowOff>
        </xdr:to>
        <xdr:sp macro="" textlink="">
          <xdr:nvSpPr>
            <xdr:cNvPr id="8698" name="Check Box 1530" hidden="1">
              <a:extLst>
                <a:ext uri="{63B3BB69-23CF-44E3-9099-C40C66FF867C}">
                  <a14:compatExt spid="_x0000_s8698"/>
                </a:ext>
                <a:ext uri="{FF2B5EF4-FFF2-40B4-BE49-F238E27FC236}">
                  <a16:creationId xmlns:a16="http://schemas.microsoft.com/office/drawing/2014/main" id="{00000000-0008-0000-0200-0000F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171450</xdr:rowOff>
        </xdr:to>
        <xdr:sp macro="" textlink="">
          <xdr:nvSpPr>
            <xdr:cNvPr id="8700" name="Check Box 1532" hidden="1">
              <a:extLst>
                <a:ext uri="{63B3BB69-23CF-44E3-9099-C40C66FF867C}">
                  <a14:compatExt spid="_x0000_s8700"/>
                </a:ext>
                <a:ext uri="{FF2B5EF4-FFF2-40B4-BE49-F238E27FC236}">
                  <a16:creationId xmlns:a16="http://schemas.microsoft.com/office/drawing/2014/main" id="{00000000-0008-0000-0200-0000F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8701" name="Check Box 1533" hidden="1">
              <a:extLst>
                <a:ext uri="{63B3BB69-23CF-44E3-9099-C40C66FF867C}">
                  <a14:compatExt spid="_x0000_s8701"/>
                </a:ext>
                <a:ext uri="{FF2B5EF4-FFF2-40B4-BE49-F238E27FC236}">
                  <a16:creationId xmlns:a16="http://schemas.microsoft.com/office/drawing/2014/main" id="{00000000-0008-0000-0200-0000F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8702" name="Check Box 1534" hidden="1">
              <a:extLst>
                <a:ext uri="{63B3BB69-23CF-44E3-9099-C40C66FF867C}">
                  <a14:compatExt spid="_x0000_s8702"/>
                </a:ext>
                <a:ext uri="{FF2B5EF4-FFF2-40B4-BE49-F238E27FC236}">
                  <a16:creationId xmlns:a16="http://schemas.microsoft.com/office/drawing/2014/main" id="{00000000-0008-0000-0200-0000F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8703" name="Check Box 1535" hidden="1">
              <a:extLst>
                <a:ext uri="{63B3BB69-23CF-44E3-9099-C40C66FF867C}">
                  <a14:compatExt spid="_x0000_s8703"/>
                </a:ext>
                <a:ext uri="{FF2B5EF4-FFF2-40B4-BE49-F238E27FC236}">
                  <a16:creationId xmlns:a16="http://schemas.microsoft.com/office/drawing/2014/main" id="{00000000-0008-0000-0200-0000F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41</xdr:row>
          <xdr:rowOff>0</xdr:rowOff>
        </xdr:from>
        <xdr:to>
          <xdr:col>15</xdr:col>
          <xdr:colOff>219075</xdr:colOff>
          <xdr:row>41</xdr:row>
          <xdr:rowOff>171450</xdr:rowOff>
        </xdr:to>
        <xdr:sp macro="" textlink="">
          <xdr:nvSpPr>
            <xdr:cNvPr id="8704" name="Check Box 1536" hidden="1">
              <a:extLst>
                <a:ext uri="{63B3BB69-23CF-44E3-9099-C40C66FF867C}">
                  <a14:compatExt spid="_x0000_s8704"/>
                </a:ext>
                <a:ext uri="{FF2B5EF4-FFF2-40B4-BE49-F238E27FC236}">
                  <a16:creationId xmlns:a16="http://schemas.microsoft.com/office/drawing/2014/main" id="{00000000-0008-0000-0200-000000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41</xdr:row>
          <xdr:rowOff>0</xdr:rowOff>
        </xdr:from>
        <xdr:to>
          <xdr:col>10</xdr:col>
          <xdr:colOff>219075</xdr:colOff>
          <xdr:row>41</xdr:row>
          <xdr:rowOff>171450</xdr:rowOff>
        </xdr:to>
        <xdr:sp macro="" textlink="">
          <xdr:nvSpPr>
            <xdr:cNvPr id="8705" name="Check Box 1537" hidden="1">
              <a:extLst>
                <a:ext uri="{63B3BB69-23CF-44E3-9099-C40C66FF867C}">
                  <a14:compatExt spid="_x0000_s8705"/>
                </a:ext>
                <a:ext uri="{FF2B5EF4-FFF2-40B4-BE49-F238E27FC236}">
                  <a16:creationId xmlns:a16="http://schemas.microsoft.com/office/drawing/2014/main" id="{00000000-0008-0000-0200-000001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41</xdr:row>
          <xdr:rowOff>0</xdr:rowOff>
        </xdr:from>
        <xdr:to>
          <xdr:col>11</xdr:col>
          <xdr:colOff>190500</xdr:colOff>
          <xdr:row>41</xdr:row>
          <xdr:rowOff>171450</xdr:rowOff>
        </xdr:to>
        <xdr:sp macro="" textlink="">
          <xdr:nvSpPr>
            <xdr:cNvPr id="8706" name="Check Box 1538" hidden="1">
              <a:extLst>
                <a:ext uri="{63B3BB69-23CF-44E3-9099-C40C66FF867C}">
                  <a14:compatExt spid="_x0000_s8706"/>
                </a:ext>
                <a:ext uri="{FF2B5EF4-FFF2-40B4-BE49-F238E27FC236}">
                  <a16:creationId xmlns:a16="http://schemas.microsoft.com/office/drawing/2014/main" id="{00000000-0008-0000-0200-000002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0</xdr:rowOff>
        </xdr:from>
        <xdr:to>
          <xdr:col>12</xdr:col>
          <xdr:colOff>219075</xdr:colOff>
          <xdr:row>41</xdr:row>
          <xdr:rowOff>171450</xdr:rowOff>
        </xdr:to>
        <xdr:sp macro="" textlink="">
          <xdr:nvSpPr>
            <xdr:cNvPr id="8707" name="Check Box 1539" hidden="1">
              <a:extLst>
                <a:ext uri="{63B3BB69-23CF-44E3-9099-C40C66FF867C}">
                  <a14:compatExt spid="_x0000_s8707"/>
                </a:ext>
                <a:ext uri="{FF2B5EF4-FFF2-40B4-BE49-F238E27FC236}">
                  <a16:creationId xmlns:a16="http://schemas.microsoft.com/office/drawing/2014/main" id="{00000000-0008-0000-0200-00000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41</xdr:row>
          <xdr:rowOff>0</xdr:rowOff>
        </xdr:from>
        <xdr:to>
          <xdr:col>8</xdr:col>
          <xdr:colOff>219075</xdr:colOff>
          <xdr:row>41</xdr:row>
          <xdr:rowOff>171450</xdr:rowOff>
        </xdr:to>
        <xdr:sp macro="" textlink="">
          <xdr:nvSpPr>
            <xdr:cNvPr id="8708" name="Check Box 1540" hidden="1">
              <a:extLst>
                <a:ext uri="{63B3BB69-23CF-44E3-9099-C40C66FF867C}">
                  <a14:compatExt spid="_x0000_s8708"/>
                </a:ext>
                <a:ext uri="{FF2B5EF4-FFF2-40B4-BE49-F238E27FC236}">
                  <a16:creationId xmlns:a16="http://schemas.microsoft.com/office/drawing/2014/main" id="{00000000-0008-0000-0200-00000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0</xdr:rowOff>
        </xdr:from>
        <xdr:to>
          <xdr:col>9</xdr:col>
          <xdr:colOff>9525</xdr:colOff>
          <xdr:row>41</xdr:row>
          <xdr:rowOff>171450</xdr:rowOff>
        </xdr:to>
        <xdr:sp macro="" textlink="">
          <xdr:nvSpPr>
            <xdr:cNvPr id="8709" name="Check Box 1541" hidden="1">
              <a:extLst>
                <a:ext uri="{63B3BB69-23CF-44E3-9099-C40C66FF867C}">
                  <a14:compatExt spid="_x0000_s8709"/>
                </a:ext>
                <a:ext uri="{FF2B5EF4-FFF2-40B4-BE49-F238E27FC236}">
                  <a16:creationId xmlns:a16="http://schemas.microsoft.com/office/drawing/2014/main" id="{00000000-0008-0000-0200-000005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41</xdr:row>
          <xdr:rowOff>0</xdr:rowOff>
        </xdr:from>
        <xdr:to>
          <xdr:col>14</xdr:col>
          <xdr:colOff>9525</xdr:colOff>
          <xdr:row>41</xdr:row>
          <xdr:rowOff>180975</xdr:rowOff>
        </xdr:to>
        <xdr:sp macro="" textlink="">
          <xdr:nvSpPr>
            <xdr:cNvPr id="8710" name="Drop Down 1542" hidden="1">
              <a:extLst>
                <a:ext uri="{63B3BB69-23CF-44E3-9099-C40C66FF867C}">
                  <a14:compatExt spid="_x0000_s8710"/>
                </a:ext>
                <a:ext uri="{FF2B5EF4-FFF2-40B4-BE49-F238E27FC236}">
                  <a16:creationId xmlns:a16="http://schemas.microsoft.com/office/drawing/2014/main" id="{00000000-0008-0000-0200-000006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40</xdr:row>
          <xdr:rowOff>190500</xdr:rowOff>
        </xdr:from>
        <xdr:to>
          <xdr:col>9</xdr:col>
          <xdr:colOff>9525</xdr:colOff>
          <xdr:row>41</xdr:row>
          <xdr:rowOff>180975</xdr:rowOff>
        </xdr:to>
        <xdr:sp macro="" textlink="">
          <xdr:nvSpPr>
            <xdr:cNvPr id="8711" name="Drop Down 1543" hidden="1">
              <a:extLst>
                <a:ext uri="{63B3BB69-23CF-44E3-9099-C40C66FF867C}">
                  <a14:compatExt spid="_x0000_s8711"/>
                </a:ext>
                <a:ext uri="{FF2B5EF4-FFF2-40B4-BE49-F238E27FC236}">
                  <a16:creationId xmlns:a16="http://schemas.microsoft.com/office/drawing/2014/main" id="{00000000-0008-0000-0200-000007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171450</xdr:rowOff>
        </xdr:to>
        <xdr:sp macro="" textlink="">
          <xdr:nvSpPr>
            <xdr:cNvPr id="8715" name="Check Box 1547" hidden="1">
              <a:extLst>
                <a:ext uri="{63B3BB69-23CF-44E3-9099-C40C66FF867C}">
                  <a14:compatExt spid="_x0000_s8715"/>
                </a:ext>
                <a:ext uri="{FF2B5EF4-FFF2-40B4-BE49-F238E27FC236}">
                  <a16:creationId xmlns:a16="http://schemas.microsoft.com/office/drawing/2014/main" id="{00000000-0008-0000-0200-00000B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8716" name="Check Box 1548" hidden="1">
              <a:extLst>
                <a:ext uri="{63B3BB69-23CF-44E3-9099-C40C66FF867C}">
                  <a14:compatExt spid="_x0000_s8716"/>
                </a:ext>
                <a:ext uri="{FF2B5EF4-FFF2-40B4-BE49-F238E27FC236}">
                  <a16:creationId xmlns:a16="http://schemas.microsoft.com/office/drawing/2014/main" id="{00000000-0008-0000-0200-00000C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8717" name="Check Box 1549" hidden="1">
              <a:extLst>
                <a:ext uri="{63B3BB69-23CF-44E3-9099-C40C66FF867C}">
                  <a14:compatExt spid="_x0000_s8717"/>
                </a:ext>
                <a:ext uri="{FF2B5EF4-FFF2-40B4-BE49-F238E27FC236}">
                  <a16:creationId xmlns:a16="http://schemas.microsoft.com/office/drawing/2014/main" id="{00000000-0008-0000-0200-00000D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8718" name="Check Box 1550" hidden="1">
              <a:extLst>
                <a:ext uri="{63B3BB69-23CF-44E3-9099-C40C66FF867C}">
                  <a14:compatExt spid="_x0000_s8718"/>
                </a:ext>
                <a:ext uri="{FF2B5EF4-FFF2-40B4-BE49-F238E27FC236}">
                  <a16:creationId xmlns:a16="http://schemas.microsoft.com/office/drawing/2014/main" id="{00000000-0008-0000-0200-00000E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41</xdr:row>
          <xdr:rowOff>0</xdr:rowOff>
        </xdr:from>
        <xdr:to>
          <xdr:col>15</xdr:col>
          <xdr:colOff>219075</xdr:colOff>
          <xdr:row>41</xdr:row>
          <xdr:rowOff>171450</xdr:rowOff>
        </xdr:to>
        <xdr:sp macro="" textlink="">
          <xdr:nvSpPr>
            <xdr:cNvPr id="8719" name="Check Box 1551" hidden="1">
              <a:extLst>
                <a:ext uri="{63B3BB69-23CF-44E3-9099-C40C66FF867C}">
                  <a14:compatExt spid="_x0000_s8719"/>
                </a:ext>
                <a:ext uri="{FF2B5EF4-FFF2-40B4-BE49-F238E27FC236}">
                  <a16:creationId xmlns:a16="http://schemas.microsoft.com/office/drawing/2014/main" id="{00000000-0008-0000-0200-00000F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41</xdr:row>
          <xdr:rowOff>0</xdr:rowOff>
        </xdr:from>
        <xdr:to>
          <xdr:col>10</xdr:col>
          <xdr:colOff>219075</xdr:colOff>
          <xdr:row>41</xdr:row>
          <xdr:rowOff>171450</xdr:rowOff>
        </xdr:to>
        <xdr:sp macro="" textlink="">
          <xdr:nvSpPr>
            <xdr:cNvPr id="8720" name="Check Box 1552" hidden="1">
              <a:extLst>
                <a:ext uri="{63B3BB69-23CF-44E3-9099-C40C66FF867C}">
                  <a14:compatExt spid="_x0000_s8720"/>
                </a:ext>
                <a:ext uri="{FF2B5EF4-FFF2-40B4-BE49-F238E27FC236}">
                  <a16:creationId xmlns:a16="http://schemas.microsoft.com/office/drawing/2014/main" id="{00000000-0008-0000-0200-000010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41</xdr:row>
          <xdr:rowOff>0</xdr:rowOff>
        </xdr:from>
        <xdr:to>
          <xdr:col>11</xdr:col>
          <xdr:colOff>190500</xdr:colOff>
          <xdr:row>41</xdr:row>
          <xdr:rowOff>171450</xdr:rowOff>
        </xdr:to>
        <xdr:sp macro="" textlink="">
          <xdr:nvSpPr>
            <xdr:cNvPr id="8721" name="Check Box 1553" hidden="1">
              <a:extLst>
                <a:ext uri="{63B3BB69-23CF-44E3-9099-C40C66FF867C}">
                  <a14:compatExt spid="_x0000_s8721"/>
                </a:ext>
                <a:ext uri="{FF2B5EF4-FFF2-40B4-BE49-F238E27FC236}">
                  <a16:creationId xmlns:a16="http://schemas.microsoft.com/office/drawing/2014/main" id="{00000000-0008-0000-0200-000011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0</xdr:rowOff>
        </xdr:from>
        <xdr:to>
          <xdr:col>12</xdr:col>
          <xdr:colOff>219075</xdr:colOff>
          <xdr:row>41</xdr:row>
          <xdr:rowOff>171450</xdr:rowOff>
        </xdr:to>
        <xdr:sp macro="" textlink="">
          <xdr:nvSpPr>
            <xdr:cNvPr id="8722" name="Check Box 1554" hidden="1">
              <a:extLst>
                <a:ext uri="{63B3BB69-23CF-44E3-9099-C40C66FF867C}">
                  <a14:compatExt spid="_x0000_s8722"/>
                </a:ext>
                <a:ext uri="{FF2B5EF4-FFF2-40B4-BE49-F238E27FC236}">
                  <a16:creationId xmlns:a16="http://schemas.microsoft.com/office/drawing/2014/main" id="{00000000-0008-0000-0200-000012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41</xdr:row>
          <xdr:rowOff>0</xdr:rowOff>
        </xdr:from>
        <xdr:to>
          <xdr:col>8</xdr:col>
          <xdr:colOff>219075</xdr:colOff>
          <xdr:row>41</xdr:row>
          <xdr:rowOff>171450</xdr:rowOff>
        </xdr:to>
        <xdr:sp macro="" textlink="">
          <xdr:nvSpPr>
            <xdr:cNvPr id="8723" name="Check Box 1555" hidden="1">
              <a:extLst>
                <a:ext uri="{63B3BB69-23CF-44E3-9099-C40C66FF867C}">
                  <a14:compatExt spid="_x0000_s8723"/>
                </a:ext>
                <a:ext uri="{FF2B5EF4-FFF2-40B4-BE49-F238E27FC236}">
                  <a16:creationId xmlns:a16="http://schemas.microsoft.com/office/drawing/2014/main" id="{00000000-0008-0000-0200-00001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0</xdr:rowOff>
        </xdr:from>
        <xdr:to>
          <xdr:col>9</xdr:col>
          <xdr:colOff>9525</xdr:colOff>
          <xdr:row>41</xdr:row>
          <xdr:rowOff>171450</xdr:rowOff>
        </xdr:to>
        <xdr:sp macro="" textlink="">
          <xdr:nvSpPr>
            <xdr:cNvPr id="8724" name="Check Box 1556" hidden="1">
              <a:extLst>
                <a:ext uri="{63B3BB69-23CF-44E3-9099-C40C66FF867C}">
                  <a14:compatExt spid="_x0000_s8724"/>
                </a:ext>
                <a:ext uri="{FF2B5EF4-FFF2-40B4-BE49-F238E27FC236}">
                  <a16:creationId xmlns:a16="http://schemas.microsoft.com/office/drawing/2014/main" id="{00000000-0008-0000-0200-00001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41</xdr:row>
          <xdr:rowOff>0</xdr:rowOff>
        </xdr:from>
        <xdr:to>
          <xdr:col>10</xdr:col>
          <xdr:colOff>219075</xdr:colOff>
          <xdr:row>41</xdr:row>
          <xdr:rowOff>171450</xdr:rowOff>
        </xdr:to>
        <xdr:sp macro="" textlink="">
          <xdr:nvSpPr>
            <xdr:cNvPr id="8736" name="Check Box 1568" hidden="1">
              <a:extLst>
                <a:ext uri="{63B3BB69-23CF-44E3-9099-C40C66FF867C}">
                  <a14:compatExt spid="_x0000_s8736"/>
                </a:ext>
                <a:ext uri="{FF2B5EF4-FFF2-40B4-BE49-F238E27FC236}">
                  <a16:creationId xmlns:a16="http://schemas.microsoft.com/office/drawing/2014/main" id="{00000000-0008-0000-0200-000020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41</xdr:row>
          <xdr:rowOff>0</xdr:rowOff>
        </xdr:from>
        <xdr:to>
          <xdr:col>10</xdr:col>
          <xdr:colOff>219075</xdr:colOff>
          <xdr:row>41</xdr:row>
          <xdr:rowOff>171450</xdr:rowOff>
        </xdr:to>
        <xdr:sp macro="" textlink="">
          <xdr:nvSpPr>
            <xdr:cNvPr id="8737" name="Check Box 1569" hidden="1">
              <a:extLst>
                <a:ext uri="{63B3BB69-23CF-44E3-9099-C40C66FF867C}">
                  <a14:compatExt spid="_x0000_s8737"/>
                </a:ext>
                <a:ext uri="{FF2B5EF4-FFF2-40B4-BE49-F238E27FC236}">
                  <a16:creationId xmlns:a16="http://schemas.microsoft.com/office/drawing/2014/main" id="{00000000-0008-0000-0200-000021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8738" name="Check Box 1570" hidden="1">
              <a:extLst>
                <a:ext uri="{63B3BB69-23CF-44E3-9099-C40C66FF867C}">
                  <a14:compatExt spid="_x0000_s8738"/>
                </a:ext>
                <a:ext uri="{FF2B5EF4-FFF2-40B4-BE49-F238E27FC236}">
                  <a16:creationId xmlns:a16="http://schemas.microsoft.com/office/drawing/2014/main" id="{00000000-0008-0000-0200-000022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8739" name="Check Box 1571" hidden="1">
              <a:extLst>
                <a:ext uri="{63B3BB69-23CF-44E3-9099-C40C66FF867C}">
                  <a14:compatExt spid="_x0000_s8739"/>
                </a:ext>
                <a:ext uri="{FF2B5EF4-FFF2-40B4-BE49-F238E27FC236}">
                  <a16:creationId xmlns:a16="http://schemas.microsoft.com/office/drawing/2014/main" id="{00000000-0008-0000-0200-00002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8740" name="Check Box 1572" hidden="1">
              <a:extLst>
                <a:ext uri="{63B3BB69-23CF-44E3-9099-C40C66FF867C}">
                  <a14:compatExt spid="_x0000_s8740"/>
                </a:ext>
                <a:ext uri="{FF2B5EF4-FFF2-40B4-BE49-F238E27FC236}">
                  <a16:creationId xmlns:a16="http://schemas.microsoft.com/office/drawing/2014/main" id="{00000000-0008-0000-0200-00002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8741" name="Check Box 1573" hidden="1">
              <a:extLst>
                <a:ext uri="{63B3BB69-23CF-44E3-9099-C40C66FF867C}">
                  <a14:compatExt spid="_x0000_s8741"/>
                </a:ext>
                <a:ext uri="{FF2B5EF4-FFF2-40B4-BE49-F238E27FC236}">
                  <a16:creationId xmlns:a16="http://schemas.microsoft.com/office/drawing/2014/main" id="{00000000-0008-0000-0200-000025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41</xdr:row>
          <xdr:rowOff>0</xdr:rowOff>
        </xdr:from>
        <xdr:to>
          <xdr:col>14</xdr:col>
          <xdr:colOff>9525</xdr:colOff>
          <xdr:row>41</xdr:row>
          <xdr:rowOff>200025</xdr:rowOff>
        </xdr:to>
        <xdr:sp macro="" textlink="">
          <xdr:nvSpPr>
            <xdr:cNvPr id="8742" name="Drop Down 1574" hidden="1">
              <a:extLst>
                <a:ext uri="{63B3BB69-23CF-44E3-9099-C40C66FF867C}">
                  <a14:compatExt spid="_x0000_s8742"/>
                </a:ext>
                <a:ext uri="{FF2B5EF4-FFF2-40B4-BE49-F238E27FC236}">
                  <a16:creationId xmlns:a16="http://schemas.microsoft.com/office/drawing/2014/main" id="{00000000-0008-0000-0200-000026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0</xdr:rowOff>
        </xdr:from>
        <xdr:to>
          <xdr:col>12</xdr:col>
          <xdr:colOff>219075</xdr:colOff>
          <xdr:row>41</xdr:row>
          <xdr:rowOff>152400</xdr:rowOff>
        </xdr:to>
        <xdr:sp macro="" textlink="">
          <xdr:nvSpPr>
            <xdr:cNvPr id="8752" name="Check Box 1584" hidden="1">
              <a:extLst>
                <a:ext uri="{63B3BB69-23CF-44E3-9099-C40C66FF867C}">
                  <a14:compatExt spid="_x0000_s8752"/>
                </a:ext>
                <a:ext uri="{FF2B5EF4-FFF2-40B4-BE49-F238E27FC236}">
                  <a16:creationId xmlns:a16="http://schemas.microsoft.com/office/drawing/2014/main" id="{00000000-0008-0000-0200-000030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0</xdr:rowOff>
        </xdr:from>
        <xdr:to>
          <xdr:col>12</xdr:col>
          <xdr:colOff>219075</xdr:colOff>
          <xdr:row>41</xdr:row>
          <xdr:rowOff>152400</xdr:rowOff>
        </xdr:to>
        <xdr:sp macro="" textlink="">
          <xdr:nvSpPr>
            <xdr:cNvPr id="8753" name="Check Box 1585" hidden="1">
              <a:extLst>
                <a:ext uri="{63B3BB69-23CF-44E3-9099-C40C66FF867C}">
                  <a14:compatExt spid="_x0000_s8753"/>
                </a:ext>
                <a:ext uri="{FF2B5EF4-FFF2-40B4-BE49-F238E27FC236}">
                  <a16:creationId xmlns:a16="http://schemas.microsoft.com/office/drawing/2014/main" id="{00000000-0008-0000-0200-000031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0</xdr:rowOff>
        </xdr:from>
        <xdr:to>
          <xdr:col>12</xdr:col>
          <xdr:colOff>219075</xdr:colOff>
          <xdr:row>41</xdr:row>
          <xdr:rowOff>152400</xdr:rowOff>
        </xdr:to>
        <xdr:sp macro="" textlink="">
          <xdr:nvSpPr>
            <xdr:cNvPr id="8754" name="Check Box 1586" hidden="1">
              <a:extLst>
                <a:ext uri="{63B3BB69-23CF-44E3-9099-C40C66FF867C}">
                  <a14:compatExt spid="_x0000_s8754"/>
                </a:ext>
                <a:ext uri="{FF2B5EF4-FFF2-40B4-BE49-F238E27FC236}">
                  <a16:creationId xmlns:a16="http://schemas.microsoft.com/office/drawing/2014/main" id="{00000000-0008-0000-0200-000032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0</xdr:rowOff>
        </xdr:from>
        <xdr:to>
          <xdr:col>12</xdr:col>
          <xdr:colOff>219075</xdr:colOff>
          <xdr:row>41</xdr:row>
          <xdr:rowOff>152400</xdr:rowOff>
        </xdr:to>
        <xdr:sp macro="" textlink="">
          <xdr:nvSpPr>
            <xdr:cNvPr id="8755" name="Check Box 1587" hidden="1">
              <a:extLst>
                <a:ext uri="{63B3BB69-23CF-44E3-9099-C40C66FF867C}">
                  <a14:compatExt spid="_x0000_s8755"/>
                </a:ext>
                <a:ext uri="{FF2B5EF4-FFF2-40B4-BE49-F238E27FC236}">
                  <a16:creationId xmlns:a16="http://schemas.microsoft.com/office/drawing/2014/main" id="{00000000-0008-0000-0200-00003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0</xdr:rowOff>
        </xdr:from>
        <xdr:to>
          <xdr:col>12</xdr:col>
          <xdr:colOff>219075</xdr:colOff>
          <xdr:row>41</xdr:row>
          <xdr:rowOff>152400</xdr:rowOff>
        </xdr:to>
        <xdr:sp macro="" textlink="">
          <xdr:nvSpPr>
            <xdr:cNvPr id="8756" name="Check Box 1588" hidden="1">
              <a:extLst>
                <a:ext uri="{63B3BB69-23CF-44E3-9099-C40C66FF867C}">
                  <a14:compatExt spid="_x0000_s8756"/>
                </a:ext>
                <a:ext uri="{FF2B5EF4-FFF2-40B4-BE49-F238E27FC236}">
                  <a16:creationId xmlns:a16="http://schemas.microsoft.com/office/drawing/2014/main" id="{00000000-0008-0000-0200-00003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0</xdr:rowOff>
        </xdr:from>
        <xdr:to>
          <xdr:col>12</xdr:col>
          <xdr:colOff>219075</xdr:colOff>
          <xdr:row>41</xdr:row>
          <xdr:rowOff>152400</xdr:rowOff>
        </xdr:to>
        <xdr:sp macro="" textlink="">
          <xdr:nvSpPr>
            <xdr:cNvPr id="8757" name="Check Box 1589" hidden="1">
              <a:extLst>
                <a:ext uri="{63B3BB69-23CF-44E3-9099-C40C66FF867C}">
                  <a14:compatExt spid="_x0000_s8757"/>
                </a:ext>
                <a:ext uri="{FF2B5EF4-FFF2-40B4-BE49-F238E27FC236}">
                  <a16:creationId xmlns:a16="http://schemas.microsoft.com/office/drawing/2014/main" id="{00000000-0008-0000-0200-000035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8895" name="Check Box 1727" hidden="1">
              <a:extLst>
                <a:ext uri="{63B3BB69-23CF-44E3-9099-C40C66FF867C}">
                  <a14:compatExt spid="_x0000_s8895"/>
                </a:ext>
                <a:ext uri="{FF2B5EF4-FFF2-40B4-BE49-F238E27FC236}">
                  <a16:creationId xmlns:a16="http://schemas.microsoft.com/office/drawing/2014/main" id="{00000000-0008-0000-0200-0000BF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896" name="Check Box 1728" hidden="1">
              <a:extLst>
                <a:ext uri="{63B3BB69-23CF-44E3-9099-C40C66FF867C}">
                  <a14:compatExt spid="_x0000_s8896"/>
                </a:ext>
                <a:ext uri="{FF2B5EF4-FFF2-40B4-BE49-F238E27FC236}">
                  <a16:creationId xmlns:a16="http://schemas.microsoft.com/office/drawing/2014/main" id="{00000000-0008-0000-0200-0000C0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897" name="Check Box 1729" hidden="1">
              <a:extLst>
                <a:ext uri="{63B3BB69-23CF-44E3-9099-C40C66FF867C}">
                  <a14:compatExt spid="_x0000_s8897"/>
                </a:ext>
                <a:ext uri="{FF2B5EF4-FFF2-40B4-BE49-F238E27FC236}">
                  <a16:creationId xmlns:a16="http://schemas.microsoft.com/office/drawing/2014/main" id="{00000000-0008-0000-0200-0000C1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898" name="Check Box 1730" hidden="1">
              <a:extLst>
                <a:ext uri="{63B3BB69-23CF-44E3-9099-C40C66FF867C}">
                  <a14:compatExt spid="_x0000_s8898"/>
                </a:ext>
                <a:ext uri="{FF2B5EF4-FFF2-40B4-BE49-F238E27FC236}">
                  <a16:creationId xmlns:a16="http://schemas.microsoft.com/office/drawing/2014/main" id="{00000000-0008-0000-0200-0000C2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8899" name="Check Box 1731" hidden="1">
              <a:extLst>
                <a:ext uri="{63B3BB69-23CF-44E3-9099-C40C66FF867C}">
                  <a14:compatExt spid="_x0000_s8899"/>
                </a:ext>
                <a:ext uri="{FF2B5EF4-FFF2-40B4-BE49-F238E27FC236}">
                  <a16:creationId xmlns:a16="http://schemas.microsoft.com/office/drawing/2014/main" id="{00000000-0008-0000-0200-0000C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63</xdr:row>
          <xdr:rowOff>0</xdr:rowOff>
        </xdr:from>
        <xdr:to>
          <xdr:col>10</xdr:col>
          <xdr:colOff>219075</xdr:colOff>
          <xdr:row>63</xdr:row>
          <xdr:rowOff>171450</xdr:rowOff>
        </xdr:to>
        <xdr:sp macro="" textlink="">
          <xdr:nvSpPr>
            <xdr:cNvPr id="8900" name="Check Box 1732" hidden="1">
              <a:extLst>
                <a:ext uri="{63B3BB69-23CF-44E3-9099-C40C66FF867C}">
                  <a14:compatExt spid="_x0000_s8900"/>
                </a:ext>
                <a:ext uri="{FF2B5EF4-FFF2-40B4-BE49-F238E27FC236}">
                  <a16:creationId xmlns:a16="http://schemas.microsoft.com/office/drawing/2014/main" id="{00000000-0008-0000-0200-0000C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63</xdr:row>
          <xdr:rowOff>0</xdr:rowOff>
        </xdr:from>
        <xdr:to>
          <xdr:col>11</xdr:col>
          <xdr:colOff>190500</xdr:colOff>
          <xdr:row>63</xdr:row>
          <xdr:rowOff>171450</xdr:rowOff>
        </xdr:to>
        <xdr:sp macro="" textlink="">
          <xdr:nvSpPr>
            <xdr:cNvPr id="8901" name="Check Box 1733" hidden="1">
              <a:extLst>
                <a:ext uri="{63B3BB69-23CF-44E3-9099-C40C66FF867C}">
                  <a14:compatExt spid="_x0000_s8901"/>
                </a:ext>
                <a:ext uri="{FF2B5EF4-FFF2-40B4-BE49-F238E27FC236}">
                  <a16:creationId xmlns:a16="http://schemas.microsoft.com/office/drawing/2014/main" id="{00000000-0008-0000-0200-0000C5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63</xdr:row>
          <xdr:rowOff>0</xdr:rowOff>
        </xdr:from>
        <xdr:to>
          <xdr:col>12</xdr:col>
          <xdr:colOff>219075</xdr:colOff>
          <xdr:row>63</xdr:row>
          <xdr:rowOff>171450</xdr:rowOff>
        </xdr:to>
        <xdr:sp macro="" textlink="">
          <xdr:nvSpPr>
            <xdr:cNvPr id="8902" name="Check Box 1734" hidden="1">
              <a:extLst>
                <a:ext uri="{63B3BB69-23CF-44E3-9099-C40C66FF867C}">
                  <a14:compatExt spid="_x0000_s8902"/>
                </a:ext>
                <a:ext uri="{FF2B5EF4-FFF2-40B4-BE49-F238E27FC236}">
                  <a16:creationId xmlns:a16="http://schemas.microsoft.com/office/drawing/2014/main" id="{00000000-0008-0000-0200-0000C6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63</xdr:row>
          <xdr:rowOff>0</xdr:rowOff>
        </xdr:from>
        <xdr:to>
          <xdr:col>8</xdr:col>
          <xdr:colOff>219075</xdr:colOff>
          <xdr:row>63</xdr:row>
          <xdr:rowOff>171450</xdr:rowOff>
        </xdr:to>
        <xdr:sp macro="" textlink="">
          <xdr:nvSpPr>
            <xdr:cNvPr id="8903" name="Check Box 1735" hidden="1">
              <a:extLst>
                <a:ext uri="{63B3BB69-23CF-44E3-9099-C40C66FF867C}">
                  <a14:compatExt spid="_x0000_s8903"/>
                </a:ext>
                <a:ext uri="{FF2B5EF4-FFF2-40B4-BE49-F238E27FC236}">
                  <a16:creationId xmlns:a16="http://schemas.microsoft.com/office/drawing/2014/main" id="{00000000-0008-0000-0200-0000C7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63</xdr:row>
          <xdr:rowOff>0</xdr:rowOff>
        </xdr:from>
        <xdr:to>
          <xdr:col>9</xdr:col>
          <xdr:colOff>9525</xdr:colOff>
          <xdr:row>63</xdr:row>
          <xdr:rowOff>171450</xdr:rowOff>
        </xdr:to>
        <xdr:sp macro="" textlink="">
          <xdr:nvSpPr>
            <xdr:cNvPr id="8904" name="Check Box 1736" hidden="1">
              <a:extLst>
                <a:ext uri="{63B3BB69-23CF-44E3-9099-C40C66FF867C}">
                  <a14:compatExt spid="_x0000_s8904"/>
                </a:ext>
                <a:ext uri="{FF2B5EF4-FFF2-40B4-BE49-F238E27FC236}">
                  <a16:creationId xmlns:a16="http://schemas.microsoft.com/office/drawing/2014/main" id="{00000000-0008-0000-0200-0000C8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63</xdr:row>
          <xdr:rowOff>0</xdr:rowOff>
        </xdr:from>
        <xdr:to>
          <xdr:col>14</xdr:col>
          <xdr:colOff>9525</xdr:colOff>
          <xdr:row>63</xdr:row>
          <xdr:rowOff>180975</xdr:rowOff>
        </xdr:to>
        <xdr:sp macro="" textlink="">
          <xdr:nvSpPr>
            <xdr:cNvPr id="8905" name="Drop Down 1737" hidden="1">
              <a:extLst>
                <a:ext uri="{63B3BB69-23CF-44E3-9099-C40C66FF867C}">
                  <a14:compatExt spid="_x0000_s8905"/>
                </a:ext>
                <a:ext uri="{FF2B5EF4-FFF2-40B4-BE49-F238E27FC236}">
                  <a16:creationId xmlns:a16="http://schemas.microsoft.com/office/drawing/2014/main" id="{00000000-0008-0000-0200-0000C9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8910" name="Check Box 1742" hidden="1">
              <a:extLst>
                <a:ext uri="{63B3BB69-23CF-44E3-9099-C40C66FF867C}">
                  <a14:compatExt spid="_x0000_s8910"/>
                </a:ext>
                <a:ext uri="{FF2B5EF4-FFF2-40B4-BE49-F238E27FC236}">
                  <a16:creationId xmlns:a16="http://schemas.microsoft.com/office/drawing/2014/main" id="{00000000-0008-0000-0200-0000CE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11" name="Check Box 1743" hidden="1">
              <a:extLst>
                <a:ext uri="{63B3BB69-23CF-44E3-9099-C40C66FF867C}">
                  <a14:compatExt spid="_x0000_s8911"/>
                </a:ext>
                <a:ext uri="{FF2B5EF4-FFF2-40B4-BE49-F238E27FC236}">
                  <a16:creationId xmlns:a16="http://schemas.microsoft.com/office/drawing/2014/main" id="{00000000-0008-0000-0200-0000CF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12" name="Check Box 1744" hidden="1">
              <a:extLst>
                <a:ext uri="{63B3BB69-23CF-44E3-9099-C40C66FF867C}">
                  <a14:compatExt spid="_x0000_s8912"/>
                </a:ext>
                <a:ext uri="{FF2B5EF4-FFF2-40B4-BE49-F238E27FC236}">
                  <a16:creationId xmlns:a16="http://schemas.microsoft.com/office/drawing/2014/main" id="{00000000-0008-0000-0200-0000D0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13" name="Check Box 1745" hidden="1">
              <a:extLst>
                <a:ext uri="{63B3BB69-23CF-44E3-9099-C40C66FF867C}">
                  <a14:compatExt spid="_x0000_s8913"/>
                </a:ext>
                <a:ext uri="{FF2B5EF4-FFF2-40B4-BE49-F238E27FC236}">
                  <a16:creationId xmlns:a16="http://schemas.microsoft.com/office/drawing/2014/main" id="{00000000-0008-0000-0200-0000D1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8914" name="Check Box 1746" hidden="1">
              <a:extLst>
                <a:ext uri="{63B3BB69-23CF-44E3-9099-C40C66FF867C}">
                  <a14:compatExt spid="_x0000_s8914"/>
                </a:ext>
                <a:ext uri="{FF2B5EF4-FFF2-40B4-BE49-F238E27FC236}">
                  <a16:creationId xmlns:a16="http://schemas.microsoft.com/office/drawing/2014/main" id="{00000000-0008-0000-0200-0000D2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63</xdr:row>
          <xdr:rowOff>0</xdr:rowOff>
        </xdr:from>
        <xdr:to>
          <xdr:col>10</xdr:col>
          <xdr:colOff>219075</xdr:colOff>
          <xdr:row>63</xdr:row>
          <xdr:rowOff>171450</xdr:rowOff>
        </xdr:to>
        <xdr:sp macro="" textlink="">
          <xdr:nvSpPr>
            <xdr:cNvPr id="8915" name="Check Box 1747" hidden="1">
              <a:extLst>
                <a:ext uri="{63B3BB69-23CF-44E3-9099-C40C66FF867C}">
                  <a14:compatExt spid="_x0000_s8915"/>
                </a:ext>
                <a:ext uri="{FF2B5EF4-FFF2-40B4-BE49-F238E27FC236}">
                  <a16:creationId xmlns:a16="http://schemas.microsoft.com/office/drawing/2014/main" id="{00000000-0008-0000-0200-0000D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63</xdr:row>
          <xdr:rowOff>0</xdr:rowOff>
        </xdr:from>
        <xdr:to>
          <xdr:col>11</xdr:col>
          <xdr:colOff>190500</xdr:colOff>
          <xdr:row>63</xdr:row>
          <xdr:rowOff>171450</xdr:rowOff>
        </xdr:to>
        <xdr:sp macro="" textlink="">
          <xdr:nvSpPr>
            <xdr:cNvPr id="8916" name="Check Box 1748" hidden="1">
              <a:extLst>
                <a:ext uri="{63B3BB69-23CF-44E3-9099-C40C66FF867C}">
                  <a14:compatExt spid="_x0000_s8916"/>
                </a:ext>
                <a:ext uri="{FF2B5EF4-FFF2-40B4-BE49-F238E27FC236}">
                  <a16:creationId xmlns:a16="http://schemas.microsoft.com/office/drawing/2014/main" id="{00000000-0008-0000-0200-0000D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63</xdr:row>
          <xdr:rowOff>0</xdr:rowOff>
        </xdr:from>
        <xdr:to>
          <xdr:col>12</xdr:col>
          <xdr:colOff>219075</xdr:colOff>
          <xdr:row>63</xdr:row>
          <xdr:rowOff>171450</xdr:rowOff>
        </xdr:to>
        <xdr:sp macro="" textlink="">
          <xdr:nvSpPr>
            <xdr:cNvPr id="8917" name="Check Box 1749" hidden="1">
              <a:extLst>
                <a:ext uri="{63B3BB69-23CF-44E3-9099-C40C66FF867C}">
                  <a14:compatExt spid="_x0000_s8917"/>
                </a:ext>
                <a:ext uri="{FF2B5EF4-FFF2-40B4-BE49-F238E27FC236}">
                  <a16:creationId xmlns:a16="http://schemas.microsoft.com/office/drawing/2014/main" id="{00000000-0008-0000-0200-0000D5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63</xdr:row>
          <xdr:rowOff>0</xdr:rowOff>
        </xdr:from>
        <xdr:to>
          <xdr:col>8</xdr:col>
          <xdr:colOff>219075</xdr:colOff>
          <xdr:row>63</xdr:row>
          <xdr:rowOff>171450</xdr:rowOff>
        </xdr:to>
        <xdr:sp macro="" textlink="">
          <xdr:nvSpPr>
            <xdr:cNvPr id="8918" name="Check Box 1750" hidden="1">
              <a:extLst>
                <a:ext uri="{63B3BB69-23CF-44E3-9099-C40C66FF867C}">
                  <a14:compatExt spid="_x0000_s8918"/>
                </a:ext>
                <a:ext uri="{FF2B5EF4-FFF2-40B4-BE49-F238E27FC236}">
                  <a16:creationId xmlns:a16="http://schemas.microsoft.com/office/drawing/2014/main" id="{00000000-0008-0000-0200-0000D6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63</xdr:row>
          <xdr:rowOff>0</xdr:rowOff>
        </xdr:from>
        <xdr:to>
          <xdr:col>9</xdr:col>
          <xdr:colOff>9525</xdr:colOff>
          <xdr:row>63</xdr:row>
          <xdr:rowOff>171450</xdr:rowOff>
        </xdr:to>
        <xdr:sp macro="" textlink="">
          <xdr:nvSpPr>
            <xdr:cNvPr id="8919" name="Check Box 1751" hidden="1">
              <a:extLst>
                <a:ext uri="{63B3BB69-23CF-44E3-9099-C40C66FF867C}">
                  <a14:compatExt spid="_x0000_s8919"/>
                </a:ext>
                <a:ext uri="{FF2B5EF4-FFF2-40B4-BE49-F238E27FC236}">
                  <a16:creationId xmlns:a16="http://schemas.microsoft.com/office/drawing/2014/main" id="{00000000-0008-0000-0200-0000D7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63</xdr:row>
          <xdr:rowOff>0</xdr:rowOff>
        </xdr:from>
        <xdr:to>
          <xdr:col>10</xdr:col>
          <xdr:colOff>219075</xdr:colOff>
          <xdr:row>63</xdr:row>
          <xdr:rowOff>171450</xdr:rowOff>
        </xdr:to>
        <xdr:sp macro="" textlink="">
          <xdr:nvSpPr>
            <xdr:cNvPr id="8931" name="Check Box 1763" hidden="1">
              <a:extLst>
                <a:ext uri="{63B3BB69-23CF-44E3-9099-C40C66FF867C}">
                  <a14:compatExt spid="_x0000_s8931"/>
                </a:ext>
                <a:ext uri="{FF2B5EF4-FFF2-40B4-BE49-F238E27FC236}">
                  <a16:creationId xmlns:a16="http://schemas.microsoft.com/office/drawing/2014/main" id="{00000000-0008-0000-0200-0000E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63</xdr:row>
          <xdr:rowOff>0</xdr:rowOff>
        </xdr:from>
        <xdr:to>
          <xdr:col>10</xdr:col>
          <xdr:colOff>219075</xdr:colOff>
          <xdr:row>63</xdr:row>
          <xdr:rowOff>171450</xdr:rowOff>
        </xdr:to>
        <xdr:sp macro="" textlink="">
          <xdr:nvSpPr>
            <xdr:cNvPr id="8932" name="Check Box 1764" hidden="1">
              <a:extLst>
                <a:ext uri="{63B3BB69-23CF-44E3-9099-C40C66FF867C}">
                  <a14:compatExt spid="_x0000_s8932"/>
                </a:ext>
                <a:ext uri="{FF2B5EF4-FFF2-40B4-BE49-F238E27FC236}">
                  <a16:creationId xmlns:a16="http://schemas.microsoft.com/office/drawing/2014/main" id="{00000000-0008-0000-0200-0000E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33" name="Check Box 1765" hidden="1">
              <a:extLst>
                <a:ext uri="{63B3BB69-23CF-44E3-9099-C40C66FF867C}">
                  <a14:compatExt spid="_x0000_s8933"/>
                </a:ext>
                <a:ext uri="{FF2B5EF4-FFF2-40B4-BE49-F238E27FC236}">
                  <a16:creationId xmlns:a16="http://schemas.microsoft.com/office/drawing/2014/main" id="{00000000-0008-0000-0200-0000E5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34" name="Check Box 1766" hidden="1">
              <a:extLst>
                <a:ext uri="{63B3BB69-23CF-44E3-9099-C40C66FF867C}">
                  <a14:compatExt spid="_x0000_s8934"/>
                </a:ext>
                <a:ext uri="{FF2B5EF4-FFF2-40B4-BE49-F238E27FC236}">
                  <a16:creationId xmlns:a16="http://schemas.microsoft.com/office/drawing/2014/main" id="{00000000-0008-0000-0200-0000E6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35" name="Check Box 1767" hidden="1">
              <a:extLst>
                <a:ext uri="{63B3BB69-23CF-44E3-9099-C40C66FF867C}">
                  <a14:compatExt spid="_x0000_s8935"/>
                </a:ext>
                <a:ext uri="{FF2B5EF4-FFF2-40B4-BE49-F238E27FC236}">
                  <a16:creationId xmlns:a16="http://schemas.microsoft.com/office/drawing/2014/main" id="{00000000-0008-0000-0200-0000E7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36" name="Check Box 1768" hidden="1">
              <a:extLst>
                <a:ext uri="{63B3BB69-23CF-44E3-9099-C40C66FF867C}">
                  <a14:compatExt spid="_x0000_s8936"/>
                </a:ext>
                <a:ext uri="{FF2B5EF4-FFF2-40B4-BE49-F238E27FC236}">
                  <a16:creationId xmlns:a16="http://schemas.microsoft.com/office/drawing/2014/main" id="{00000000-0008-0000-0200-0000E8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63</xdr:row>
          <xdr:rowOff>0</xdr:rowOff>
        </xdr:from>
        <xdr:to>
          <xdr:col>14</xdr:col>
          <xdr:colOff>9525</xdr:colOff>
          <xdr:row>63</xdr:row>
          <xdr:rowOff>200025</xdr:rowOff>
        </xdr:to>
        <xdr:sp macro="" textlink="">
          <xdr:nvSpPr>
            <xdr:cNvPr id="8937" name="Drop Down 1769" hidden="1">
              <a:extLst>
                <a:ext uri="{63B3BB69-23CF-44E3-9099-C40C66FF867C}">
                  <a14:compatExt spid="_x0000_s8937"/>
                </a:ext>
                <a:ext uri="{FF2B5EF4-FFF2-40B4-BE49-F238E27FC236}">
                  <a16:creationId xmlns:a16="http://schemas.microsoft.com/office/drawing/2014/main" id="{00000000-0008-0000-0200-0000E9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63</xdr:row>
          <xdr:rowOff>0</xdr:rowOff>
        </xdr:from>
        <xdr:to>
          <xdr:col>12</xdr:col>
          <xdr:colOff>219075</xdr:colOff>
          <xdr:row>63</xdr:row>
          <xdr:rowOff>152400</xdr:rowOff>
        </xdr:to>
        <xdr:sp macro="" textlink="">
          <xdr:nvSpPr>
            <xdr:cNvPr id="8947" name="Check Box 1779" hidden="1">
              <a:extLst>
                <a:ext uri="{63B3BB69-23CF-44E3-9099-C40C66FF867C}">
                  <a14:compatExt spid="_x0000_s8947"/>
                </a:ext>
                <a:ext uri="{FF2B5EF4-FFF2-40B4-BE49-F238E27FC236}">
                  <a16:creationId xmlns:a16="http://schemas.microsoft.com/office/drawing/2014/main" id="{00000000-0008-0000-0200-0000F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63</xdr:row>
          <xdr:rowOff>0</xdr:rowOff>
        </xdr:from>
        <xdr:to>
          <xdr:col>12</xdr:col>
          <xdr:colOff>219075</xdr:colOff>
          <xdr:row>63</xdr:row>
          <xdr:rowOff>152400</xdr:rowOff>
        </xdr:to>
        <xdr:sp macro="" textlink="">
          <xdr:nvSpPr>
            <xdr:cNvPr id="8948" name="Check Box 1780" hidden="1">
              <a:extLst>
                <a:ext uri="{63B3BB69-23CF-44E3-9099-C40C66FF867C}">
                  <a14:compatExt spid="_x0000_s8948"/>
                </a:ext>
                <a:ext uri="{FF2B5EF4-FFF2-40B4-BE49-F238E27FC236}">
                  <a16:creationId xmlns:a16="http://schemas.microsoft.com/office/drawing/2014/main" id="{00000000-0008-0000-0200-0000F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63</xdr:row>
          <xdr:rowOff>0</xdr:rowOff>
        </xdr:from>
        <xdr:to>
          <xdr:col>12</xdr:col>
          <xdr:colOff>219075</xdr:colOff>
          <xdr:row>63</xdr:row>
          <xdr:rowOff>152400</xdr:rowOff>
        </xdr:to>
        <xdr:sp macro="" textlink="">
          <xdr:nvSpPr>
            <xdr:cNvPr id="8949" name="Check Box 1781" hidden="1">
              <a:extLst>
                <a:ext uri="{63B3BB69-23CF-44E3-9099-C40C66FF867C}">
                  <a14:compatExt spid="_x0000_s8949"/>
                </a:ext>
                <a:ext uri="{FF2B5EF4-FFF2-40B4-BE49-F238E27FC236}">
                  <a16:creationId xmlns:a16="http://schemas.microsoft.com/office/drawing/2014/main" id="{00000000-0008-0000-0200-0000F5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63</xdr:row>
          <xdr:rowOff>0</xdr:rowOff>
        </xdr:from>
        <xdr:to>
          <xdr:col>12</xdr:col>
          <xdr:colOff>219075</xdr:colOff>
          <xdr:row>63</xdr:row>
          <xdr:rowOff>152400</xdr:rowOff>
        </xdr:to>
        <xdr:sp macro="" textlink="">
          <xdr:nvSpPr>
            <xdr:cNvPr id="8950" name="Check Box 1782" hidden="1">
              <a:extLst>
                <a:ext uri="{63B3BB69-23CF-44E3-9099-C40C66FF867C}">
                  <a14:compatExt spid="_x0000_s8950"/>
                </a:ext>
                <a:ext uri="{FF2B5EF4-FFF2-40B4-BE49-F238E27FC236}">
                  <a16:creationId xmlns:a16="http://schemas.microsoft.com/office/drawing/2014/main" id="{00000000-0008-0000-0200-0000F6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63</xdr:row>
          <xdr:rowOff>0</xdr:rowOff>
        </xdr:from>
        <xdr:to>
          <xdr:col>12</xdr:col>
          <xdr:colOff>219075</xdr:colOff>
          <xdr:row>63</xdr:row>
          <xdr:rowOff>152400</xdr:rowOff>
        </xdr:to>
        <xdr:sp macro="" textlink="">
          <xdr:nvSpPr>
            <xdr:cNvPr id="8951" name="Check Box 1783" hidden="1">
              <a:extLst>
                <a:ext uri="{63B3BB69-23CF-44E3-9099-C40C66FF867C}">
                  <a14:compatExt spid="_x0000_s8951"/>
                </a:ext>
                <a:ext uri="{FF2B5EF4-FFF2-40B4-BE49-F238E27FC236}">
                  <a16:creationId xmlns:a16="http://schemas.microsoft.com/office/drawing/2014/main" id="{00000000-0008-0000-0200-0000F7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63</xdr:row>
          <xdr:rowOff>0</xdr:rowOff>
        </xdr:from>
        <xdr:to>
          <xdr:col>12</xdr:col>
          <xdr:colOff>219075</xdr:colOff>
          <xdr:row>63</xdr:row>
          <xdr:rowOff>152400</xdr:rowOff>
        </xdr:to>
        <xdr:sp macro="" textlink="">
          <xdr:nvSpPr>
            <xdr:cNvPr id="8952" name="Check Box 1784" hidden="1">
              <a:extLst>
                <a:ext uri="{63B3BB69-23CF-44E3-9099-C40C66FF867C}">
                  <a14:compatExt spid="_x0000_s8952"/>
                </a:ext>
                <a:ext uri="{FF2B5EF4-FFF2-40B4-BE49-F238E27FC236}">
                  <a16:creationId xmlns:a16="http://schemas.microsoft.com/office/drawing/2014/main" id="{00000000-0008-0000-0200-0000F8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8955" name="Check Box 1787" hidden="1">
              <a:extLst>
                <a:ext uri="{63B3BB69-23CF-44E3-9099-C40C66FF867C}">
                  <a14:compatExt spid="_x0000_s8955"/>
                </a:ext>
                <a:ext uri="{FF2B5EF4-FFF2-40B4-BE49-F238E27FC236}">
                  <a16:creationId xmlns:a16="http://schemas.microsoft.com/office/drawing/2014/main" id="{00000000-0008-0000-0200-0000FB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56" name="Check Box 1788" hidden="1">
              <a:extLst>
                <a:ext uri="{63B3BB69-23CF-44E3-9099-C40C66FF867C}">
                  <a14:compatExt spid="_x0000_s8956"/>
                </a:ext>
                <a:ext uri="{FF2B5EF4-FFF2-40B4-BE49-F238E27FC236}">
                  <a16:creationId xmlns:a16="http://schemas.microsoft.com/office/drawing/2014/main" id="{00000000-0008-0000-0200-0000FC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57" name="Check Box 1789" hidden="1">
              <a:extLst>
                <a:ext uri="{63B3BB69-23CF-44E3-9099-C40C66FF867C}">
                  <a14:compatExt spid="_x0000_s8957"/>
                </a:ext>
                <a:ext uri="{FF2B5EF4-FFF2-40B4-BE49-F238E27FC236}">
                  <a16:creationId xmlns:a16="http://schemas.microsoft.com/office/drawing/2014/main" id="{00000000-0008-0000-0200-0000FD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58" name="Check Box 1790" hidden="1">
              <a:extLst>
                <a:ext uri="{63B3BB69-23CF-44E3-9099-C40C66FF867C}">
                  <a14:compatExt spid="_x0000_s8958"/>
                </a:ext>
                <a:ext uri="{FF2B5EF4-FFF2-40B4-BE49-F238E27FC236}">
                  <a16:creationId xmlns:a16="http://schemas.microsoft.com/office/drawing/2014/main" id="{00000000-0008-0000-0200-0000FE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8959" name="Check Box 1791" hidden="1">
              <a:extLst>
                <a:ext uri="{63B3BB69-23CF-44E3-9099-C40C66FF867C}">
                  <a14:compatExt spid="_x0000_s8959"/>
                </a:ext>
                <a:ext uri="{FF2B5EF4-FFF2-40B4-BE49-F238E27FC236}">
                  <a16:creationId xmlns:a16="http://schemas.microsoft.com/office/drawing/2014/main" id="{00000000-0008-0000-0200-0000FF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63</xdr:row>
          <xdr:rowOff>0</xdr:rowOff>
        </xdr:from>
        <xdr:to>
          <xdr:col>10</xdr:col>
          <xdr:colOff>219075</xdr:colOff>
          <xdr:row>63</xdr:row>
          <xdr:rowOff>171450</xdr:rowOff>
        </xdr:to>
        <xdr:sp macro="" textlink="">
          <xdr:nvSpPr>
            <xdr:cNvPr id="8960" name="Check Box 1792" hidden="1">
              <a:extLst>
                <a:ext uri="{63B3BB69-23CF-44E3-9099-C40C66FF867C}">
                  <a14:compatExt spid="_x0000_s8960"/>
                </a:ext>
                <a:ext uri="{FF2B5EF4-FFF2-40B4-BE49-F238E27FC236}">
                  <a16:creationId xmlns:a16="http://schemas.microsoft.com/office/drawing/2014/main" id="{00000000-0008-0000-0200-00000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63</xdr:row>
          <xdr:rowOff>0</xdr:rowOff>
        </xdr:from>
        <xdr:to>
          <xdr:col>11</xdr:col>
          <xdr:colOff>190500</xdr:colOff>
          <xdr:row>63</xdr:row>
          <xdr:rowOff>171450</xdr:rowOff>
        </xdr:to>
        <xdr:sp macro="" textlink="">
          <xdr:nvSpPr>
            <xdr:cNvPr id="8961" name="Check Box 1793" hidden="1">
              <a:extLst>
                <a:ext uri="{63B3BB69-23CF-44E3-9099-C40C66FF867C}">
                  <a14:compatExt spid="_x0000_s8961"/>
                </a:ext>
                <a:ext uri="{FF2B5EF4-FFF2-40B4-BE49-F238E27FC236}">
                  <a16:creationId xmlns:a16="http://schemas.microsoft.com/office/drawing/2014/main" id="{00000000-0008-0000-0200-00000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63</xdr:row>
          <xdr:rowOff>0</xdr:rowOff>
        </xdr:from>
        <xdr:to>
          <xdr:col>12</xdr:col>
          <xdr:colOff>219075</xdr:colOff>
          <xdr:row>63</xdr:row>
          <xdr:rowOff>171450</xdr:rowOff>
        </xdr:to>
        <xdr:sp macro="" textlink="">
          <xdr:nvSpPr>
            <xdr:cNvPr id="8962" name="Check Box 1794" hidden="1">
              <a:extLst>
                <a:ext uri="{63B3BB69-23CF-44E3-9099-C40C66FF867C}">
                  <a14:compatExt spid="_x0000_s8962"/>
                </a:ext>
                <a:ext uri="{FF2B5EF4-FFF2-40B4-BE49-F238E27FC236}">
                  <a16:creationId xmlns:a16="http://schemas.microsoft.com/office/drawing/2014/main" id="{00000000-0008-0000-0200-00000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63</xdr:row>
          <xdr:rowOff>0</xdr:rowOff>
        </xdr:from>
        <xdr:to>
          <xdr:col>8</xdr:col>
          <xdr:colOff>219075</xdr:colOff>
          <xdr:row>63</xdr:row>
          <xdr:rowOff>171450</xdr:rowOff>
        </xdr:to>
        <xdr:sp macro="" textlink="">
          <xdr:nvSpPr>
            <xdr:cNvPr id="8963" name="Check Box 1795" hidden="1">
              <a:extLst>
                <a:ext uri="{63B3BB69-23CF-44E3-9099-C40C66FF867C}">
                  <a14:compatExt spid="_x0000_s8963"/>
                </a:ext>
                <a:ext uri="{FF2B5EF4-FFF2-40B4-BE49-F238E27FC236}">
                  <a16:creationId xmlns:a16="http://schemas.microsoft.com/office/drawing/2014/main" id="{00000000-0008-0000-0200-00000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63</xdr:row>
          <xdr:rowOff>0</xdr:rowOff>
        </xdr:from>
        <xdr:to>
          <xdr:col>9</xdr:col>
          <xdr:colOff>9525</xdr:colOff>
          <xdr:row>63</xdr:row>
          <xdr:rowOff>171450</xdr:rowOff>
        </xdr:to>
        <xdr:sp macro="" textlink="">
          <xdr:nvSpPr>
            <xdr:cNvPr id="8964" name="Check Box 1796" hidden="1">
              <a:extLst>
                <a:ext uri="{63B3BB69-23CF-44E3-9099-C40C66FF867C}">
                  <a14:compatExt spid="_x0000_s8964"/>
                </a:ext>
                <a:ext uri="{FF2B5EF4-FFF2-40B4-BE49-F238E27FC236}">
                  <a16:creationId xmlns:a16="http://schemas.microsoft.com/office/drawing/2014/main" id="{00000000-0008-0000-0200-00000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63</xdr:row>
          <xdr:rowOff>0</xdr:rowOff>
        </xdr:from>
        <xdr:to>
          <xdr:col>14</xdr:col>
          <xdr:colOff>9525</xdr:colOff>
          <xdr:row>63</xdr:row>
          <xdr:rowOff>180975</xdr:rowOff>
        </xdr:to>
        <xdr:sp macro="" textlink="">
          <xdr:nvSpPr>
            <xdr:cNvPr id="8965" name="Drop Down 1797" hidden="1">
              <a:extLst>
                <a:ext uri="{63B3BB69-23CF-44E3-9099-C40C66FF867C}">
                  <a14:compatExt spid="_x0000_s8965"/>
                </a:ext>
                <a:ext uri="{FF2B5EF4-FFF2-40B4-BE49-F238E27FC236}">
                  <a16:creationId xmlns:a16="http://schemas.microsoft.com/office/drawing/2014/main" id="{00000000-0008-0000-0200-00000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8970" name="Check Box 1802" hidden="1">
              <a:extLst>
                <a:ext uri="{63B3BB69-23CF-44E3-9099-C40C66FF867C}">
                  <a14:compatExt spid="_x0000_s8970"/>
                </a:ext>
                <a:ext uri="{FF2B5EF4-FFF2-40B4-BE49-F238E27FC236}">
                  <a16:creationId xmlns:a16="http://schemas.microsoft.com/office/drawing/2014/main" id="{00000000-0008-0000-0200-00000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71" name="Check Box 1803" hidden="1">
              <a:extLst>
                <a:ext uri="{63B3BB69-23CF-44E3-9099-C40C66FF867C}">
                  <a14:compatExt spid="_x0000_s8971"/>
                </a:ext>
                <a:ext uri="{FF2B5EF4-FFF2-40B4-BE49-F238E27FC236}">
                  <a16:creationId xmlns:a16="http://schemas.microsoft.com/office/drawing/2014/main" id="{00000000-0008-0000-0200-00000B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72" name="Check Box 1804" hidden="1">
              <a:extLst>
                <a:ext uri="{63B3BB69-23CF-44E3-9099-C40C66FF867C}">
                  <a14:compatExt spid="_x0000_s8972"/>
                </a:ext>
                <a:ext uri="{FF2B5EF4-FFF2-40B4-BE49-F238E27FC236}">
                  <a16:creationId xmlns:a16="http://schemas.microsoft.com/office/drawing/2014/main" id="{00000000-0008-0000-0200-00000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73" name="Check Box 1805" hidden="1">
              <a:extLst>
                <a:ext uri="{63B3BB69-23CF-44E3-9099-C40C66FF867C}">
                  <a14:compatExt spid="_x0000_s8973"/>
                </a:ext>
                <a:ext uri="{FF2B5EF4-FFF2-40B4-BE49-F238E27FC236}">
                  <a16:creationId xmlns:a16="http://schemas.microsoft.com/office/drawing/2014/main" id="{00000000-0008-0000-0200-00000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42</xdr:row>
          <xdr:rowOff>0</xdr:rowOff>
        </xdr:from>
        <xdr:to>
          <xdr:col>15</xdr:col>
          <xdr:colOff>219075</xdr:colOff>
          <xdr:row>42</xdr:row>
          <xdr:rowOff>171450</xdr:rowOff>
        </xdr:to>
        <xdr:sp macro="" textlink="">
          <xdr:nvSpPr>
            <xdr:cNvPr id="8974" name="Check Box 1806" hidden="1">
              <a:extLst>
                <a:ext uri="{63B3BB69-23CF-44E3-9099-C40C66FF867C}">
                  <a14:compatExt spid="_x0000_s8974"/>
                </a:ext>
                <a:ext uri="{FF2B5EF4-FFF2-40B4-BE49-F238E27FC236}">
                  <a16:creationId xmlns:a16="http://schemas.microsoft.com/office/drawing/2014/main" id="{00000000-0008-0000-0200-00000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63</xdr:row>
          <xdr:rowOff>0</xdr:rowOff>
        </xdr:from>
        <xdr:to>
          <xdr:col>10</xdr:col>
          <xdr:colOff>219075</xdr:colOff>
          <xdr:row>63</xdr:row>
          <xdr:rowOff>171450</xdr:rowOff>
        </xdr:to>
        <xdr:sp macro="" textlink="">
          <xdr:nvSpPr>
            <xdr:cNvPr id="8975" name="Check Box 1807" hidden="1">
              <a:extLst>
                <a:ext uri="{63B3BB69-23CF-44E3-9099-C40C66FF867C}">
                  <a14:compatExt spid="_x0000_s8975"/>
                </a:ext>
                <a:ext uri="{FF2B5EF4-FFF2-40B4-BE49-F238E27FC236}">
                  <a16:creationId xmlns:a16="http://schemas.microsoft.com/office/drawing/2014/main" id="{00000000-0008-0000-0200-00000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63</xdr:row>
          <xdr:rowOff>0</xdr:rowOff>
        </xdr:from>
        <xdr:to>
          <xdr:col>11</xdr:col>
          <xdr:colOff>190500</xdr:colOff>
          <xdr:row>63</xdr:row>
          <xdr:rowOff>171450</xdr:rowOff>
        </xdr:to>
        <xdr:sp macro="" textlink="">
          <xdr:nvSpPr>
            <xdr:cNvPr id="8976" name="Check Box 1808" hidden="1">
              <a:extLst>
                <a:ext uri="{63B3BB69-23CF-44E3-9099-C40C66FF867C}">
                  <a14:compatExt spid="_x0000_s8976"/>
                </a:ext>
                <a:ext uri="{FF2B5EF4-FFF2-40B4-BE49-F238E27FC236}">
                  <a16:creationId xmlns:a16="http://schemas.microsoft.com/office/drawing/2014/main" id="{00000000-0008-0000-0200-00001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63</xdr:row>
          <xdr:rowOff>0</xdr:rowOff>
        </xdr:from>
        <xdr:to>
          <xdr:col>12</xdr:col>
          <xdr:colOff>219075</xdr:colOff>
          <xdr:row>63</xdr:row>
          <xdr:rowOff>171450</xdr:rowOff>
        </xdr:to>
        <xdr:sp macro="" textlink="">
          <xdr:nvSpPr>
            <xdr:cNvPr id="8977" name="Check Box 1809" hidden="1">
              <a:extLst>
                <a:ext uri="{63B3BB69-23CF-44E3-9099-C40C66FF867C}">
                  <a14:compatExt spid="_x0000_s8977"/>
                </a:ext>
                <a:ext uri="{FF2B5EF4-FFF2-40B4-BE49-F238E27FC236}">
                  <a16:creationId xmlns:a16="http://schemas.microsoft.com/office/drawing/2014/main" id="{00000000-0008-0000-0200-00001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63</xdr:row>
          <xdr:rowOff>0</xdr:rowOff>
        </xdr:from>
        <xdr:to>
          <xdr:col>8</xdr:col>
          <xdr:colOff>219075</xdr:colOff>
          <xdr:row>63</xdr:row>
          <xdr:rowOff>171450</xdr:rowOff>
        </xdr:to>
        <xdr:sp macro="" textlink="">
          <xdr:nvSpPr>
            <xdr:cNvPr id="8978" name="Check Box 1810" hidden="1">
              <a:extLst>
                <a:ext uri="{63B3BB69-23CF-44E3-9099-C40C66FF867C}">
                  <a14:compatExt spid="_x0000_s8978"/>
                </a:ext>
                <a:ext uri="{FF2B5EF4-FFF2-40B4-BE49-F238E27FC236}">
                  <a16:creationId xmlns:a16="http://schemas.microsoft.com/office/drawing/2014/main" id="{00000000-0008-0000-0200-00001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63</xdr:row>
          <xdr:rowOff>0</xdr:rowOff>
        </xdr:from>
        <xdr:to>
          <xdr:col>9</xdr:col>
          <xdr:colOff>9525</xdr:colOff>
          <xdr:row>63</xdr:row>
          <xdr:rowOff>171450</xdr:rowOff>
        </xdr:to>
        <xdr:sp macro="" textlink="">
          <xdr:nvSpPr>
            <xdr:cNvPr id="8979" name="Check Box 1811" hidden="1">
              <a:extLst>
                <a:ext uri="{63B3BB69-23CF-44E3-9099-C40C66FF867C}">
                  <a14:compatExt spid="_x0000_s8979"/>
                </a:ext>
                <a:ext uri="{FF2B5EF4-FFF2-40B4-BE49-F238E27FC236}">
                  <a16:creationId xmlns:a16="http://schemas.microsoft.com/office/drawing/2014/main" id="{00000000-0008-0000-0200-00001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63</xdr:row>
          <xdr:rowOff>0</xdr:rowOff>
        </xdr:from>
        <xdr:to>
          <xdr:col>10</xdr:col>
          <xdr:colOff>219075</xdr:colOff>
          <xdr:row>63</xdr:row>
          <xdr:rowOff>171450</xdr:rowOff>
        </xdr:to>
        <xdr:sp macro="" textlink="">
          <xdr:nvSpPr>
            <xdr:cNvPr id="8991" name="Check Box 1823" hidden="1">
              <a:extLst>
                <a:ext uri="{63B3BB69-23CF-44E3-9099-C40C66FF867C}">
                  <a14:compatExt spid="_x0000_s8991"/>
                </a:ext>
                <a:ext uri="{FF2B5EF4-FFF2-40B4-BE49-F238E27FC236}">
                  <a16:creationId xmlns:a16="http://schemas.microsoft.com/office/drawing/2014/main" id="{00000000-0008-0000-0200-00001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63</xdr:row>
          <xdr:rowOff>0</xdr:rowOff>
        </xdr:from>
        <xdr:to>
          <xdr:col>10</xdr:col>
          <xdr:colOff>219075</xdr:colOff>
          <xdr:row>63</xdr:row>
          <xdr:rowOff>171450</xdr:rowOff>
        </xdr:to>
        <xdr:sp macro="" textlink="">
          <xdr:nvSpPr>
            <xdr:cNvPr id="8992" name="Check Box 1824" hidden="1">
              <a:extLst>
                <a:ext uri="{63B3BB69-23CF-44E3-9099-C40C66FF867C}">
                  <a14:compatExt spid="_x0000_s8992"/>
                </a:ext>
                <a:ext uri="{FF2B5EF4-FFF2-40B4-BE49-F238E27FC236}">
                  <a16:creationId xmlns:a16="http://schemas.microsoft.com/office/drawing/2014/main" id="{00000000-0008-0000-0200-00002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93" name="Check Box 1825" hidden="1">
              <a:extLst>
                <a:ext uri="{63B3BB69-23CF-44E3-9099-C40C66FF867C}">
                  <a14:compatExt spid="_x0000_s8993"/>
                </a:ext>
                <a:ext uri="{FF2B5EF4-FFF2-40B4-BE49-F238E27FC236}">
                  <a16:creationId xmlns:a16="http://schemas.microsoft.com/office/drawing/2014/main" id="{00000000-0008-0000-0200-00002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94" name="Check Box 1826" hidden="1">
              <a:extLst>
                <a:ext uri="{63B3BB69-23CF-44E3-9099-C40C66FF867C}">
                  <a14:compatExt spid="_x0000_s8994"/>
                </a:ext>
                <a:ext uri="{FF2B5EF4-FFF2-40B4-BE49-F238E27FC236}">
                  <a16:creationId xmlns:a16="http://schemas.microsoft.com/office/drawing/2014/main" id="{00000000-0008-0000-0200-00002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95" name="Check Box 1827" hidden="1">
              <a:extLst>
                <a:ext uri="{63B3BB69-23CF-44E3-9099-C40C66FF867C}">
                  <a14:compatExt spid="_x0000_s8995"/>
                </a:ext>
                <a:ext uri="{FF2B5EF4-FFF2-40B4-BE49-F238E27FC236}">
                  <a16:creationId xmlns:a16="http://schemas.microsoft.com/office/drawing/2014/main" id="{00000000-0008-0000-0200-00002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8996" name="Check Box 1828" hidden="1">
              <a:extLst>
                <a:ext uri="{63B3BB69-23CF-44E3-9099-C40C66FF867C}">
                  <a14:compatExt spid="_x0000_s8996"/>
                </a:ext>
                <a:ext uri="{FF2B5EF4-FFF2-40B4-BE49-F238E27FC236}">
                  <a16:creationId xmlns:a16="http://schemas.microsoft.com/office/drawing/2014/main" id="{00000000-0008-0000-0200-00002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9525</xdr:colOff>
          <xdr:row>63</xdr:row>
          <xdr:rowOff>0</xdr:rowOff>
        </xdr:from>
        <xdr:to>
          <xdr:col>14</xdr:col>
          <xdr:colOff>9525</xdr:colOff>
          <xdr:row>63</xdr:row>
          <xdr:rowOff>200025</xdr:rowOff>
        </xdr:to>
        <xdr:sp macro="" textlink="">
          <xdr:nvSpPr>
            <xdr:cNvPr id="8997" name="Drop Down 1829" hidden="1">
              <a:extLst>
                <a:ext uri="{63B3BB69-23CF-44E3-9099-C40C66FF867C}">
                  <a14:compatExt spid="_x0000_s8997"/>
                </a:ext>
                <a:ext uri="{FF2B5EF4-FFF2-40B4-BE49-F238E27FC236}">
                  <a16:creationId xmlns:a16="http://schemas.microsoft.com/office/drawing/2014/main" id="{00000000-0008-0000-0200-00002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63</xdr:row>
          <xdr:rowOff>0</xdr:rowOff>
        </xdr:from>
        <xdr:to>
          <xdr:col>12</xdr:col>
          <xdr:colOff>219075</xdr:colOff>
          <xdr:row>63</xdr:row>
          <xdr:rowOff>152400</xdr:rowOff>
        </xdr:to>
        <xdr:sp macro="" textlink="">
          <xdr:nvSpPr>
            <xdr:cNvPr id="9007" name="Check Box 1839" hidden="1">
              <a:extLst>
                <a:ext uri="{63B3BB69-23CF-44E3-9099-C40C66FF867C}">
                  <a14:compatExt spid="_x0000_s9007"/>
                </a:ext>
                <a:ext uri="{FF2B5EF4-FFF2-40B4-BE49-F238E27FC236}">
                  <a16:creationId xmlns:a16="http://schemas.microsoft.com/office/drawing/2014/main" id="{00000000-0008-0000-0200-00002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63</xdr:row>
          <xdr:rowOff>0</xdr:rowOff>
        </xdr:from>
        <xdr:to>
          <xdr:col>12</xdr:col>
          <xdr:colOff>219075</xdr:colOff>
          <xdr:row>63</xdr:row>
          <xdr:rowOff>152400</xdr:rowOff>
        </xdr:to>
        <xdr:sp macro="" textlink="">
          <xdr:nvSpPr>
            <xdr:cNvPr id="9008" name="Check Box 1840" hidden="1">
              <a:extLst>
                <a:ext uri="{63B3BB69-23CF-44E3-9099-C40C66FF867C}">
                  <a14:compatExt spid="_x0000_s9008"/>
                </a:ext>
                <a:ext uri="{FF2B5EF4-FFF2-40B4-BE49-F238E27FC236}">
                  <a16:creationId xmlns:a16="http://schemas.microsoft.com/office/drawing/2014/main" id="{00000000-0008-0000-0200-00003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63</xdr:row>
          <xdr:rowOff>0</xdr:rowOff>
        </xdr:from>
        <xdr:to>
          <xdr:col>12</xdr:col>
          <xdr:colOff>219075</xdr:colOff>
          <xdr:row>63</xdr:row>
          <xdr:rowOff>152400</xdr:rowOff>
        </xdr:to>
        <xdr:sp macro="" textlink="">
          <xdr:nvSpPr>
            <xdr:cNvPr id="9009" name="Check Box 1841" hidden="1">
              <a:extLst>
                <a:ext uri="{63B3BB69-23CF-44E3-9099-C40C66FF867C}">
                  <a14:compatExt spid="_x0000_s9009"/>
                </a:ext>
                <a:ext uri="{FF2B5EF4-FFF2-40B4-BE49-F238E27FC236}">
                  <a16:creationId xmlns:a16="http://schemas.microsoft.com/office/drawing/2014/main" id="{00000000-0008-0000-0200-00003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63</xdr:row>
          <xdr:rowOff>0</xdr:rowOff>
        </xdr:from>
        <xdr:to>
          <xdr:col>12</xdr:col>
          <xdr:colOff>219075</xdr:colOff>
          <xdr:row>63</xdr:row>
          <xdr:rowOff>152400</xdr:rowOff>
        </xdr:to>
        <xdr:sp macro="" textlink="">
          <xdr:nvSpPr>
            <xdr:cNvPr id="9010" name="Check Box 1842" hidden="1">
              <a:extLst>
                <a:ext uri="{63B3BB69-23CF-44E3-9099-C40C66FF867C}">
                  <a14:compatExt spid="_x0000_s9010"/>
                </a:ext>
                <a:ext uri="{FF2B5EF4-FFF2-40B4-BE49-F238E27FC236}">
                  <a16:creationId xmlns:a16="http://schemas.microsoft.com/office/drawing/2014/main" id="{00000000-0008-0000-0200-00003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63</xdr:row>
          <xdr:rowOff>0</xdr:rowOff>
        </xdr:from>
        <xdr:to>
          <xdr:col>12</xdr:col>
          <xdr:colOff>219075</xdr:colOff>
          <xdr:row>63</xdr:row>
          <xdr:rowOff>152400</xdr:rowOff>
        </xdr:to>
        <xdr:sp macro="" textlink="">
          <xdr:nvSpPr>
            <xdr:cNvPr id="9011" name="Check Box 1843" hidden="1">
              <a:extLst>
                <a:ext uri="{63B3BB69-23CF-44E3-9099-C40C66FF867C}">
                  <a14:compatExt spid="_x0000_s9011"/>
                </a:ext>
                <a:ext uri="{FF2B5EF4-FFF2-40B4-BE49-F238E27FC236}">
                  <a16:creationId xmlns:a16="http://schemas.microsoft.com/office/drawing/2014/main" id="{00000000-0008-0000-0200-00003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63</xdr:row>
          <xdr:rowOff>0</xdr:rowOff>
        </xdr:from>
        <xdr:to>
          <xdr:col>12</xdr:col>
          <xdr:colOff>219075</xdr:colOff>
          <xdr:row>63</xdr:row>
          <xdr:rowOff>152400</xdr:rowOff>
        </xdr:to>
        <xdr:sp macro="" textlink="">
          <xdr:nvSpPr>
            <xdr:cNvPr id="9012" name="Check Box 1844" hidden="1">
              <a:extLst>
                <a:ext uri="{63B3BB69-23CF-44E3-9099-C40C66FF867C}">
                  <a14:compatExt spid="_x0000_s9012"/>
                </a:ext>
                <a:ext uri="{FF2B5EF4-FFF2-40B4-BE49-F238E27FC236}">
                  <a16:creationId xmlns:a16="http://schemas.microsoft.com/office/drawing/2014/main" id="{00000000-0008-0000-0200-00003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0</xdr:rowOff>
        </xdr:from>
        <xdr:to>
          <xdr:col>9</xdr:col>
          <xdr:colOff>9525</xdr:colOff>
          <xdr:row>41</xdr:row>
          <xdr:rowOff>171450</xdr:rowOff>
        </xdr:to>
        <xdr:sp macro="" textlink="">
          <xdr:nvSpPr>
            <xdr:cNvPr id="9015" name="Check Box 1847" hidden="1">
              <a:extLst>
                <a:ext uri="{63B3BB69-23CF-44E3-9099-C40C66FF867C}">
                  <a14:compatExt spid="_x0000_s9015"/>
                </a:ext>
                <a:ext uri="{FF2B5EF4-FFF2-40B4-BE49-F238E27FC236}">
                  <a16:creationId xmlns:a16="http://schemas.microsoft.com/office/drawing/2014/main" id="{00000000-0008-0000-0200-00003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41</xdr:row>
          <xdr:rowOff>0</xdr:rowOff>
        </xdr:from>
        <xdr:to>
          <xdr:col>9</xdr:col>
          <xdr:colOff>9525</xdr:colOff>
          <xdr:row>41</xdr:row>
          <xdr:rowOff>171450</xdr:rowOff>
        </xdr:to>
        <xdr:sp macro="" textlink="">
          <xdr:nvSpPr>
            <xdr:cNvPr id="9016" name="Check Box 1848" hidden="1">
              <a:extLst>
                <a:ext uri="{63B3BB69-23CF-44E3-9099-C40C66FF867C}">
                  <a14:compatExt spid="_x0000_s9016"/>
                </a:ext>
                <a:ext uri="{FF2B5EF4-FFF2-40B4-BE49-F238E27FC236}">
                  <a16:creationId xmlns:a16="http://schemas.microsoft.com/office/drawing/2014/main" id="{00000000-0008-0000-0200-00003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41</xdr:row>
          <xdr:rowOff>0</xdr:rowOff>
        </xdr:from>
        <xdr:to>
          <xdr:col>10</xdr:col>
          <xdr:colOff>219075</xdr:colOff>
          <xdr:row>41</xdr:row>
          <xdr:rowOff>171450</xdr:rowOff>
        </xdr:to>
        <xdr:sp macro="" textlink="">
          <xdr:nvSpPr>
            <xdr:cNvPr id="9017" name="Check Box 1849" hidden="1">
              <a:extLst>
                <a:ext uri="{63B3BB69-23CF-44E3-9099-C40C66FF867C}">
                  <a14:compatExt spid="_x0000_s9017"/>
                </a:ext>
                <a:ext uri="{FF2B5EF4-FFF2-40B4-BE49-F238E27FC236}">
                  <a16:creationId xmlns:a16="http://schemas.microsoft.com/office/drawing/2014/main" id="{00000000-0008-0000-0200-00003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41</xdr:row>
          <xdr:rowOff>0</xdr:rowOff>
        </xdr:from>
        <xdr:to>
          <xdr:col>10</xdr:col>
          <xdr:colOff>219075</xdr:colOff>
          <xdr:row>41</xdr:row>
          <xdr:rowOff>171450</xdr:rowOff>
        </xdr:to>
        <xdr:sp macro="" textlink="">
          <xdr:nvSpPr>
            <xdr:cNvPr id="9018" name="Check Box 1850" hidden="1">
              <a:extLst>
                <a:ext uri="{63B3BB69-23CF-44E3-9099-C40C66FF867C}">
                  <a14:compatExt spid="_x0000_s9018"/>
                </a:ext>
                <a:ext uri="{FF2B5EF4-FFF2-40B4-BE49-F238E27FC236}">
                  <a16:creationId xmlns:a16="http://schemas.microsoft.com/office/drawing/2014/main" id="{00000000-0008-0000-0200-00003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41</xdr:row>
          <xdr:rowOff>0</xdr:rowOff>
        </xdr:from>
        <xdr:to>
          <xdr:col>11</xdr:col>
          <xdr:colOff>219075</xdr:colOff>
          <xdr:row>41</xdr:row>
          <xdr:rowOff>171450</xdr:rowOff>
        </xdr:to>
        <xdr:sp macro="" textlink="">
          <xdr:nvSpPr>
            <xdr:cNvPr id="9037" name="Check Box 1869" hidden="1">
              <a:extLst>
                <a:ext uri="{63B3BB69-23CF-44E3-9099-C40C66FF867C}">
                  <a14:compatExt spid="_x0000_s9037"/>
                </a:ext>
                <a:ext uri="{FF2B5EF4-FFF2-40B4-BE49-F238E27FC236}">
                  <a16:creationId xmlns:a16="http://schemas.microsoft.com/office/drawing/2014/main" id="{00000000-0008-0000-0200-00004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41</xdr:row>
          <xdr:rowOff>0</xdr:rowOff>
        </xdr:from>
        <xdr:to>
          <xdr:col>11</xdr:col>
          <xdr:colOff>219075</xdr:colOff>
          <xdr:row>41</xdr:row>
          <xdr:rowOff>171450</xdr:rowOff>
        </xdr:to>
        <xdr:sp macro="" textlink="">
          <xdr:nvSpPr>
            <xdr:cNvPr id="9038" name="Check Box 1870" hidden="1">
              <a:extLst>
                <a:ext uri="{63B3BB69-23CF-44E3-9099-C40C66FF867C}">
                  <a14:compatExt spid="_x0000_s9038"/>
                </a:ext>
                <a:ext uri="{FF2B5EF4-FFF2-40B4-BE49-F238E27FC236}">
                  <a16:creationId xmlns:a16="http://schemas.microsoft.com/office/drawing/2014/main" id="{00000000-0008-0000-0200-00004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41</xdr:row>
          <xdr:rowOff>0</xdr:rowOff>
        </xdr:from>
        <xdr:to>
          <xdr:col>11</xdr:col>
          <xdr:colOff>219075</xdr:colOff>
          <xdr:row>41</xdr:row>
          <xdr:rowOff>171450</xdr:rowOff>
        </xdr:to>
        <xdr:sp macro="" textlink="">
          <xdr:nvSpPr>
            <xdr:cNvPr id="9039" name="Check Box 1871" hidden="1">
              <a:extLst>
                <a:ext uri="{63B3BB69-23CF-44E3-9099-C40C66FF867C}">
                  <a14:compatExt spid="_x0000_s9039"/>
                </a:ext>
                <a:ext uri="{FF2B5EF4-FFF2-40B4-BE49-F238E27FC236}">
                  <a16:creationId xmlns:a16="http://schemas.microsoft.com/office/drawing/2014/main" id="{00000000-0008-0000-0200-00004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41</xdr:row>
          <xdr:rowOff>0</xdr:rowOff>
        </xdr:from>
        <xdr:to>
          <xdr:col>11</xdr:col>
          <xdr:colOff>219075</xdr:colOff>
          <xdr:row>41</xdr:row>
          <xdr:rowOff>171450</xdr:rowOff>
        </xdr:to>
        <xdr:sp macro="" textlink="">
          <xdr:nvSpPr>
            <xdr:cNvPr id="9040" name="Check Box 1872" hidden="1">
              <a:extLst>
                <a:ext uri="{63B3BB69-23CF-44E3-9099-C40C66FF867C}">
                  <a14:compatExt spid="_x0000_s9040"/>
                </a:ext>
                <a:ext uri="{FF2B5EF4-FFF2-40B4-BE49-F238E27FC236}">
                  <a16:creationId xmlns:a16="http://schemas.microsoft.com/office/drawing/2014/main" id="{00000000-0008-0000-0200-00005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41</xdr:row>
          <xdr:rowOff>0</xdr:rowOff>
        </xdr:from>
        <xdr:to>
          <xdr:col>11</xdr:col>
          <xdr:colOff>219075</xdr:colOff>
          <xdr:row>41</xdr:row>
          <xdr:rowOff>171450</xdr:rowOff>
        </xdr:to>
        <xdr:sp macro="" textlink="">
          <xdr:nvSpPr>
            <xdr:cNvPr id="9041" name="Check Box 1873" hidden="1">
              <a:extLst>
                <a:ext uri="{63B3BB69-23CF-44E3-9099-C40C66FF867C}">
                  <a14:compatExt spid="_x0000_s9041"/>
                </a:ext>
                <a:ext uri="{FF2B5EF4-FFF2-40B4-BE49-F238E27FC236}">
                  <a16:creationId xmlns:a16="http://schemas.microsoft.com/office/drawing/2014/main" id="{00000000-0008-0000-0200-00005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41</xdr:row>
          <xdr:rowOff>0</xdr:rowOff>
        </xdr:from>
        <xdr:to>
          <xdr:col>11</xdr:col>
          <xdr:colOff>219075</xdr:colOff>
          <xdr:row>41</xdr:row>
          <xdr:rowOff>171450</xdr:rowOff>
        </xdr:to>
        <xdr:sp macro="" textlink="">
          <xdr:nvSpPr>
            <xdr:cNvPr id="9042" name="Check Box 1874" hidden="1">
              <a:extLst>
                <a:ext uri="{63B3BB69-23CF-44E3-9099-C40C66FF867C}">
                  <a14:compatExt spid="_x0000_s9042"/>
                </a:ext>
                <a:ext uri="{FF2B5EF4-FFF2-40B4-BE49-F238E27FC236}">
                  <a16:creationId xmlns:a16="http://schemas.microsoft.com/office/drawing/2014/main" id="{00000000-0008-0000-0200-00005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0</xdr:rowOff>
        </xdr:from>
        <xdr:to>
          <xdr:col>12</xdr:col>
          <xdr:colOff>219075</xdr:colOff>
          <xdr:row>41</xdr:row>
          <xdr:rowOff>171450</xdr:rowOff>
        </xdr:to>
        <xdr:sp macro="" textlink="">
          <xdr:nvSpPr>
            <xdr:cNvPr id="9043" name="Check Box 1875" hidden="1">
              <a:extLst>
                <a:ext uri="{63B3BB69-23CF-44E3-9099-C40C66FF867C}">
                  <a14:compatExt spid="_x0000_s9043"/>
                </a:ext>
                <a:ext uri="{FF2B5EF4-FFF2-40B4-BE49-F238E27FC236}">
                  <a16:creationId xmlns:a16="http://schemas.microsoft.com/office/drawing/2014/main" id="{00000000-0008-0000-0200-00005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0</xdr:rowOff>
        </xdr:from>
        <xdr:to>
          <xdr:col>12</xdr:col>
          <xdr:colOff>219075</xdr:colOff>
          <xdr:row>41</xdr:row>
          <xdr:rowOff>171450</xdr:rowOff>
        </xdr:to>
        <xdr:sp macro="" textlink="">
          <xdr:nvSpPr>
            <xdr:cNvPr id="9044" name="Check Box 1876" hidden="1">
              <a:extLst>
                <a:ext uri="{63B3BB69-23CF-44E3-9099-C40C66FF867C}">
                  <a14:compatExt spid="_x0000_s9044"/>
                </a:ext>
                <a:ext uri="{FF2B5EF4-FFF2-40B4-BE49-F238E27FC236}">
                  <a16:creationId xmlns:a16="http://schemas.microsoft.com/office/drawing/2014/main" id="{00000000-0008-0000-0200-00005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0</xdr:rowOff>
        </xdr:from>
        <xdr:to>
          <xdr:col>12</xdr:col>
          <xdr:colOff>219075</xdr:colOff>
          <xdr:row>41</xdr:row>
          <xdr:rowOff>171450</xdr:rowOff>
        </xdr:to>
        <xdr:sp macro="" textlink="">
          <xdr:nvSpPr>
            <xdr:cNvPr id="9045" name="Check Box 1877" hidden="1">
              <a:extLst>
                <a:ext uri="{63B3BB69-23CF-44E3-9099-C40C66FF867C}">
                  <a14:compatExt spid="_x0000_s9045"/>
                </a:ext>
                <a:ext uri="{FF2B5EF4-FFF2-40B4-BE49-F238E27FC236}">
                  <a16:creationId xmlns:a16="http://schemas.microsoft.com/office/drawing/2014/main" id="{00000000-0008-0000-0200-00005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0</xdr:rowOff>
        </xdr:from>
        <xdr:to>
          <xdr:col>12</xdr:col>
          <xdr:colOff>219075</xdr:colOff>
          <xdr:row>41</xdr:row>
          <xdr:rowOff>171450</xdr:rowOff>
        </xdr:to>
        <xdr:sp macro="" textlink="">
          <xdr:nvSpPr>
            <xdr:cNvPr id="9046" name="Check Box 1878" hidden="1">
              <a:extLst>
                <a:ext uri="{63B3BB69-23CF-44E3-9099-C40C66FF867C}">
                  <a14:compatExt spid="_x0000_s9046"/>
                </a:ext>
                <a:ext uri="{FF2B5EF4-FFF2-40B4-BE49-F238E27FC236}">
                  <a16:creationId xmlns:a16="http://schemas.microsoft.com/office/drawing/2014/main" id="{00000000-0008-0000-0200-00005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0</xdr:rowOff>
        </xdr:from>
        <xdr:to>
          <xdr:col>12</xdr:col>
          <xdr:colOff>219075</xdr:colOff>
          <xdr:row>41</xdr:row>
          <xdr:rowOff>171450</xdr:rowOff>
        </xdr:to>
        <xdr:sp macro="" textlink="">
          <xdr:nvSpPr>
            <xdr:cNvPr id="9047" name="Check Box 1879" hidden="1">
              <a:extLst>
                <a:ext uri="{63B3BB69-23CF-44E3-9099-C40C66FF867C}">
                  <a14:compatExt spid="_x0000_s9047"/>
                </a:ext>
                <a:ext uri="{FF2B5EF4-FFF2-40B4-BE49-F238E27FC236}">
                  <a16:creationId xmlns:a16="http://schemas.microsoft.com/office/drawing/2014/main" id="{00000000-0008-0000-0200-00005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0</xdr:rowOff>
        </xdr:from>
        <xdr:to>
          <xdr:col>12</xdr:col>
          <xdr:colOff>219075</xdr:colOff>
          <xdr:row>41</xdr:row>
          <xdr:rowOff>171450</xdr:rowOff>
        </xdr:to>
        <xdr:sp macro="" textlink="">
          <xdr:nvSpPr>
            <xdr:cNvPr id="9048" name="Check Box 1880" hidden="1">
              <a:extLst>
                <a:ext uri="{63B3BB69-23CF-44E3-9099-C40C66FF867C}">
                  <a14:compatExt spid="_x0000_s9048"/>
                </a:ext>
                <a:ext uri="{FF2B5EF4-FFF2-40B4-BE49-F238E27FC236}">
                  <a16:creationId xmlns:a16="http://schemas.microsoft.com/office/drawing/2014/main" id="{00000000-0008-0000-0200-00005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41</xdr:row>
          <xdr:rowOff>0</xdr:rowOff>
        </xdr:from>
        <xdr:to>
          <xdr:col>15</xdr:col>
          <xdr:colOff>219075</xdr:colOff>
          <xdr:row>41</xdr:row>
          <xdr:rowOff>171450</xdr:rowOff>
        </xdr:to>
        <xdr:sp macro="" textlink="">
          <xdr:nvSpPr>
            <xdr:cNvPr id="9049" name="Check Box 1881" hidden="1">
              <a:extLst>
                <a:ext uri="{63B3BB69-23CF-44E3-9099-C40C66FF867C}">
                  <a14:compatExt spid="_x0000_s9049"/>
                </a:ext>
                <a:ext uri="{FF2B5EF4-FFF2-40B4-BE49-F238E27FC236}">
                  <a16:creationId xmlns:a16="http://schemas.microsoft.com/office/drawing/2014/main" id="{00000000-0008-0000-0200-00005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41</xdr:row>
          <xdr:rowOff>0</xdr:rowOff>
        </xdr:from>
        <xdr:to>
          <xdr:col>15</xdr:col>
          <xdr:colOff>219075</xdr:colOff>
          <xdr:row>41</xdr:row>
          <xdr:rowOff>171450</xdr:rowOff>
        </xdr:to>
        <xdr:sp macro="" textlink="">
          <xdr:nvSpPr>
            <xdr:cNvPr id="9050" name="Check Box 1882" hidden="1">
              <a:extLst>
                <a:ext uri="{63B3BB69-23CF-44E3-9099-C40C66FF867C}">
                  <a14:compatExt spid="_x0000_s9050"/>
                </a:ext>
                <a:ext uri="{FF2B5EF4-FFF2-40B4-BE49-F238E27FC236}">
                  <a16:creationId xmlns:a16="http://schemas.microsoft.com/office/drawing/2014/main" id="{00000000-0008-0000-0200-00005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41</xdr:row>
          <xdr:rowOff>0</xdr:rowOff>
        </xdr:from>
        <xdr:to>
          <xdr:col>15</xdr:col>
          <xdr:colOff>219075</xdr:colOff>
          <xdr:row>41</xdr:row>
          <xdr:rowOff>152400</xdr:rowOff>
        </xdr:to>
        <xdr:sp macro="" textlink="">
          <xdr:nvSpPr>
            <xdr:cNvPr id="9051" name="Check Box 1883" hidden="1">
              <a:extLst>
                <a:ext uri="{63B3BB69-23CF-44E3-9099-C40C66FF867C}">
                  <a14:compatExt spid="_x0000_s9051"/>
                </a:ext>
                <a:ext uri="{FF2B5EF4-FFF2-40B4-BE49-F238E27FC236}">
                  <a16:creationId xmlns:a16="http://schemas.microsoft.com/office/drawing/2014/main" id="{00000000-0008-0000-0200-00005B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41</xdr:row>
          <xdr:rowOff>0</xdr:rowOff>
        </xdr:from>
        <xdr:to>
          <xdr:col>15</xdr:col>
          <xdr:colOff>219075</xdr:colOff>
          <xdr:row>41</xdr:row>
          <xdr:rowOff>152400</xdr:rowOff>
        </xdr:to>
        <xdr:sp macro="" textlink="">
          <xdr:nvSpPr>
            <xdr:cNvPr id="9052" name="Check Box 1884" hidden="1">
              <a:extLst>
                <a:ext uri="{63B3BB69-23CF-44E3-9099-C40C66FF867C}">
                  <a14:compatExt spid="_x0000_s9052"/>
                </a:ext>
                <a:ext uri="{FF2B5EF4-FFF2-40B4-BE49-F238E27FC236}">
                  <a16:creationId xmlns:a16="http://schemas.microsoft.com/office/drawing/2014/main" id="{00000000-0008-0000-0200-00005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41</xdr:row>
          <xdr:rowOff>0</xdr:rowOff>
        </xdr:from>
        <xdr:to>
          <xdr:col>15</xdr:col>
          <xdr:colOff>219075</xdr:colOff>
          <xdr:row>41</xdr:row>
          <xdr:rowOff>152400</xdr:rowOff>
        </xdr:to>
        <xdr:sp macro="" textlink="">
          <xdr:nvSpPr>
            <xdr:cNvPr id="9053" name="Check Box 1885" hidden="1">
              <a:extLst>
                <a:ext uri="{63B3BB69-23CF-44E3-9099-C40C66FF867C}">
                  <a14:compatExt spid="_x0000_s9053"/>
                </a:ext>
                <a:ext uri="{FF2B5EF4-FFF2-40B4-BE49-F238E27FC236}">
                  <a16:creationId xmlns:a16="http://schemas.microsoft.com/office/drawing/2014/main" id="{00000000-0008-0000-0200-00005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41</xdr:row>
          <xdr:rowOff>0</xdr:rowOff>
        </xdr:from>
        <xdr:to>
          <xdr:col>15</xdr:col>
          <xdr:colOff>219075</xdr:colOff>
          <xdr:row>41</xdr:row>
          <xdr:rowOff>152400</xdr:rowOff>
        </xdr:to>
        <xdr:sp macro="" textlink="">
          <xdr:nvSpPr>
            <xdr:cNvPr id="9054" name="Check Box 1886" hidden="1">
              <a:extLst>
                <a:ext uri="{63B3BB69-23CF-44E3-9099-C40C66FF867C}">
                  <a14:compatExt spid="_x0000_s9054"/>
                </a:ext>
                <a:ext uri="{FF2B5EF4-FFF2-40B4-BE49-F238E27FC236}">
                  <a16:creationId xmlns:a16="http://schemas.microsoft.com/office/drawing/2014/main" id="{00000000-0008-0000-0200-00005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41</xdr:row>
          <xdr:rowOff>0</xdr:rowOff>
        </xdr:from>
        <xdr:to>
          <xdr:col>15</xdr:col>
          <xdr:colOff>219075</xdr:colOff>
          <xdr:row>41</xdr:row>
          <xdr:rowOff>152400</xdr:rowOff>
        </xdr:to>
        <xdr:sp macro="" textlink="">
          <xdr:nvSpPr>
            <xdr:cNvPr id="9055" name="Check Box 1887" hidden="1">
              <a:extLst>
                <a:ext uri="{63B3BB69-23CF-44E3-9099-C40C66FF867C}">
                  <a14:compatExt spid="_x0000_s9055"/>
                </a:ext>
                <a:ext uri="{FF2B5EF4-FFF2-40B4-BE49-F238E27FC236}">
                  <a16:creationId xmlns:a16="http://schemas.microsoft.com/office/drawing/2014/main" id="{00000000-0008-0000-0200-00005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41</xdr:row>
          <xdr:rowOff>0</xdr:rowOff>
        </xdr:from>
        <xdr:to>
          <xdr:col>15</xdr:col>
          <xdr:colOff>219075</xdr:colOff>
          <xdr:row>41</xdr:row>
          <xdr:rowOff>152400</xdr:rowOff>
        </xdr:to>
        <xdr:sp macro="" textlink="">
          <xdr:nvSpPr>
            <xdr:cNvPr id="9056" name="Check Box 1888" hidden="1">
              <a:extLst>
                <a:ext uri="{63B3BB69-23CF-44E3-9099-C40C66FF867C}">
                  <a14:compatExt spid="_x0000_s9056"/>
                </a:ext>
                <a:ext uri="{FF2B5EF4-FFF2-40B4-BE49-F238E27FC236}">
                  <a16:creationId xmlns:a16="http://schemas.microsoft.com/office/drawing/2014/main" id="{00000000-0008-0000-0200-00006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41</xdr:row>
          <xdr:rowOff>0</xdr:rowOff>
        </xdr:from>
        <xdr:to>
          <xdr:col>15</xdr:col>
          <xdr:colOff>219075</xdr:colOff>
          <xdr:row>41</xdr:row>
          <xdr:rowOff>171450</xdr:rowOff>
        </xdr:to>
        <xdr:sp macro="" textlink="">
          <xdr:nvSpPr>
            <xdr:cNvPr id="9057" name="Check Box 1889" hidden="1">
              <a:extLst>
                <a:ext uri="{63B3BB69-23CF-44E3-9099-C40C66FF867C}">
                  <a14:compatExt spid="_x0000_s9057"/>
                </a:ext>
                <a:ext uri="{FF2B5EF4-FFF2-40B4-BE49-F238E27FC236}">
                  <a16:creationId xmlns:a16="http://schemas.microsoft.com/office/drawing/2014/main" id="{00000000-0008-0000-0200-00006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41</xdr:row>
          <xdr:rowOff>0</xdr:rowOff>
        </xdr:from>
        <xdr:to>
          <xdr:col>15</xdr:col>
          <xdr:colOff>219075</xdr:colOff>
          <xdr:row>41</xdr:row>
          <xdr:rowOff>171450</xdr:rowOff>
        </xdr:to>
        <xdr:sp macro="" textlink="">
          <xdr:nvSpPr>
            <xdr:cNvPr id="9058" name="Check Box 1890" hidden="1">
              <a:extLst>
                <a:ext uri="{63B3BB69-23CF-44E3-9099-C40C66FF867C}">
                  <a14:compatExt spid="_x0000_s9058"/>
                </a:ext>
                <a:ext uri="{FF2B5EF4-FFF2-40B4-BE49-F238E27FC236}">
                  <a16:creationId xmlns:a16="http://schemas.microsoft.com/office/drawing/2014/main" id="{00000000-0008-0000-0200-00006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41</xdr:row>
          <xdr:rowOff>0</xdr:rowOff>
        </xdr:from>
        <xdr:to>
          <xdr:col>15</xdr:col>
          <xdr:colOff>219075</xdr:colOff>
          <xdr:row>41</xdr:row>
          <xdr:rowOff>171450</xdr:rowOff>
        </xdr:to>
        <xdr:sp macro="" textlink="">
          <xdr:nvSpPr>
            <xdr:cNvPr id="9059" name="Check Box 1891" hidden="1">
              <a:extLst>
                <a:ext uri="{63B3BB69-23CF-44E3-9099-C40C66FF867C}">
                  <a14:compatExt spid="_x0000_s9059"/>
                </a:ext>
                <a:ext uri="{FF2B5EF4-FFF2-40B4-BE49-F238E27FC236}">
                  <a16:creationId xmlns:a16="http://schemas.microsoft.com/office/drawing/2014/main" id="{00000000-0008-0000-0200-00006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41</xdr:row>
          <xdr:rowOff>0</xdr:rowOff>
        </xdr:from>
        <xdr:to>
          <xdr:col>15</xdr:col>
          <xdr:colOff>219075</xdr:colOff>
          <xdr:row>41</xdr:row>
          <xdr:rowOff>171450</xdr:rowOff>
        </xdr:to>
        <xdr:sp macro="" textlink="">
          <xdr:nvSpPr>
            <xdr:cNvPr id="9060" name="Check Box 1892" hidden="1">
              <a:extLst>
                <a:ext uri="{63B3BB69-23CF-44E3-9099-C40C66FF867C}">
                  <a14:compatExt spid="_x0000_s9060"/>
                </a:ext>
                <a:ext uri="{FF2B5EF4-FFF2-40B4-BE49-F238E27FC236}">
                  <a16:creationId xmlns:a16="http://schemas.microsoft.com/office/drawing/2014/main" id="{00000000-0008-0000-0200-00006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41</xdr:row>
          <xdr:rowOff>0</xdr:rowOff>
        </xdr:from>
        <xdr:to>
          <xdr:col>15</xdr:col>
          <xdr:colOff>219075</xdr:colOff>
          <xdr:row>41</xdr:row>
          <xdr:rowOff>171450</xdr:rowOff>
        </xdr:to>
        <xdr:sp macro="" textlink="">
          <xdr:nvSpPr>
            <xdr:cNvPr id="9061" name="Check Box 1893" hidden="1">
              <a:extLst>
                <a:ext uri="{63B3BB69-23CF-44E3-9099-C40C66FF867C}">
                  <a14:compatExt spid="_x0000_s9061"/>
                </a:ext>
                <a:ext uri="{FF2B5EF4-FFF2-40B4-BE49-F238E27FC236}">
                  <a16:creationId xmlns:a16="http://schemas.microsoft.com/office/drawing/2014/main" id="{00000000-0008-0000-0200-00006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209550</xdr:colOff>
          <xdr:row>41</xdr:row>
          <xdr:rowOff>0</xdr:rowOff>
        </xdr:from>
        <xdr:to>
          <xdr:col>15</xdr:col>
          <xdr:colOff>219075</xdr:colOff>
          <xdr:row>41</xdr:row>
          <xdr:rowOff>171450</xdr:rowOff>
        </xdr:to>
        <xdr:sp macro="" textlink="">
          <xdr:nvSpPr>
            <xdr:cNvPr id="9062" name="Check Box 1894" hidden="1">
              <a:extLst>
                <a:ext uri="{63B3BB69-23CF-44E3-9099-C40C66FF867C}">
                  <a14:compatExt spid="_x0000_s9062"/>
                </a:ext>
                <a:ext uri="{FF2B5EF4-FFF2-40B4-BE49-F238E27FC236}">
                  <a16:creationId xmlns:a16="http://schemas.microsoft.com/office/drawing/2014/main" id="{00000000-0008-0000-0200-00006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171450</xdr:rowOff>
        </xdr:to>
        <xdr:sp macro="" textlink="">
          <xdr:nvSpPr>
            <xdr:cNvPr id="9063" name="Check Box 1895" hidden="1">
              <a:extLst>
                <a:ext uri="{63B3BB69-23CF-44E3-9099-C40C66FF867C}">
                  <a14:compatExt spid="_x0000_s9063"/>
                </a:ext>
                <a:ext uri="{FF2B5EF4-FFF2-40B4-BE49-F238E27FC236}">
                  <a16:creationId xmlns:a16="http://schemas.microsoft.com/office/drawing/2014/main" id="{00000000-0008-0000-0200-00006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171450</xdr:rowOff>
        </xdr:to>
        <xdr:sp macro="" textlink="">
          <xdr:nvSpPr>
            <xdr:cNvPr id="9064" name="Check Box 1896" hidden="1">
              <a:extLst>
                <a:ext uri="{63B3BB69-23CF-44E3-9099-C40C66FF867C}">
                  <a14:compatExt spid="_x0000_s9064"/>
                </a:ext>
                <a:ext uri="{FF2B5EF4-FFF2-40B4-BE49-F238E27FC236}">
                  <a16:creationId xmlns:a16="http://schemas.microsoft.com/office/drawing/2014/main" id="{00000000-0008-0000-0200-00006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171450</xdr:rowOff>
        </xdr:to>
        <xdr:sp macro="" textlink="">
          <xdr:nvSpPr>
            <xdr:cNvPr id="9065" name="Check Box 1897" hidden="1">
              <a:extLst>
                <a:ext uri="{63B3BB69-23CF-44E3-9099-C40C66FF867C}">
                  <a14:compatExt spid="_x0000_s9065"/>
                </a:ext>
                <a:ext uri="{FF2B5EF4-FFF2-40B4-BE49-F238E27FC236}">
                  <a16:creationId xmlns:a16="http://schemas.microsoft.com/office/drawing/2014/main" id="{00000000-0008-0000-0200-00006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171450</xdr:rowOff>
        </xdr:to>
        <xdr:sp macro="" textlink="">
          <xdr:nvSpPr>
            <xdr:cNvPr id="9066" name="Check Box 1898" hidden="1">
              <a:extLst>
                <a:ext uri="{63B3BB69-23CF-44E3-9099-C40C66FF867C}">
                  <a14:compatExt spid="_x0000_s9066"/>
                </a:ext>
                <a:ext uri="{FF2B5EF4-FFF2-40B4-BE49-F238E27FC236}">
                  <a16:creationId xmlns:a16="http://schemas.microsoft.com/office/drawing/2014/main" id="{00000000-0008-0000-0200-00006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152400</xdr:rowOff>
        </xdr:to>
        <xdr:sp macro="" textlink="">
          <xdr:nvSpPr>
            <xdr:cNvPr id="9067" name="Check Box 1899" hidden="1">
              <a:extLst>
                <a:ext uri="{63B3BB69-23CF-44E3-9099-C40C66FF867C}">
                  <a14:compatExt spid="_x0000_s9067"/>
                </a:ext>
                <a:ext uri="{FF2B5EF4-FFF2-40B4-BE49-F238E27FC236}">
                  <a16:creationId xmlns:a16="http://schemas.microsoft.com/office/drawing/2014/main" id="{00000000-0008-0000-0200-00006B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152400</xdr:rowOff>
        </xdr:to>
        <xdr:sp macro="" textlink="">
          <xdr:nvSpPr>
            <xdr:cNvPr id="9068" name="Check Box 1900" hidden="1">
              <a:extLst>
                <a:ext uri="{63B3BB69-23CF-44E3-9099-C40C66FF867C}">
                  <a14:compatExt spid="_x0000_s9068"/>
                </a:ext>
                <a:ext uri="{FF2B5EF4-FFF2-40B4-BE49-F238E27FC236}">
                  <a16:creationId xmlns:a16="http://schemas.microsoft.com/office/drawing/2014/main" id="{00000000-0008-0000-0200-00006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152400</xdr:rowOff>
        </xdr:to>
        <xdr:sp macro="" textlink="">
          <xdr:nvSpPr>
            <xdr:cNvPr id="9069" name="Check Box 1901" hidden="1">
              <a:extLst>
                <a:ext uri="{63B3BB69-23CF-44E3-9099-C40C66FF867C}">
                  <a14:compatExt spid="_x0000_s9069"/>
                </a:ext>
                <a:ext uri="{FF2B5EF4-FFF2-40B4-BE49-F238E27FC236}">
                  <a16:creationId xmlns:a16="http://schemas.microsoft.com/office/drawing/2014/main" id="{00000000-0008-0000-0200-00006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152400</xdr:rowOff>
        </xdr:to>
        <xdr:sp macro="" textlink="">
          <xdr:nvSpPr>
            <xdr:cNvPr id="9070" name="Check Box 1902" hidden="1">
              <a:extLst>
                <a:ext uri="{63B3BB69-23CF-44E3-9099-C40C66FF867C}">
                  <a14:compatExt spid="_x0000_s9070"/>
                </a:ext>
                <a:ext uri="{FF2B5EF4-FFF2-40B4-BE49-F238E27FC236}">
                  <a16:creationId xmlns:a16="http://schemas.microsoft.com/office/drawing/2014/main" id="{00000000-0008-0000-0200-00006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152400</xdr:rowOff>
        </xdr:to>
        <xdr:sp macro="" textlink="">
          <xdr:nvSpPr>
            <xdr:cNvPr id="9071" name="Check Box 1903" hidden="1">
              <a:extLst>
                <a:ext uri="{63B3BB69-23CF-44E3-9099-C40C66FF867C}">
                  <a14:compatExt spid="_x0000_s9071"/>
                </a:ext>
                <a:ext uri="{FF2B5EF4-FFF2-40B4-BE49-F238E27FC236}">
                  <a16:creationId xmlns:a16="http://schemas.microsoft.com/office/drawing/2014/main" id="{00000000-0008-0000-0200-00006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152400</xdr:rowOff>
        </xdr:to>
        <xdr:sp macro="" textlink="">
          <xdr:nvSpPr>
            <xdr:cNvPr id="9072" name="Check Box 1904" hidden="1">
              <a:extLst>
                <a:ext uri="{63B3BB69-23CF-44E3-9099-C40C66FF867C}">
                  <a14:compatExt spid="_x0000_s9072"/>
                </a:ext>
                <a:ext uri="{FF2B5EF4-FFF2-40B4-BE49-F238E27FC236}">
                  <a16:creationId xmlns:a16="http://schemas.microsoft.com/office/drawing/2014/main" id="{00000000-0008-0000-0200-00007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171450</xdr:rowOff>
        </xdr:to>
        <xdr:sp macro="" textlink="">
          <xdr:nvSpPr>
            <xdr:cNvPr id="9073" name="Check Box 1905" hidden="1">
              <a:extLst>
                <a:ext uri="{63B3BB69-23CF-44E3-9099-C40C66FF867C}">
                  <a14:compatExt spid="_x0000_s9073"/>
                </a:ext>
                <a:ext uri="{FF2B5EF4-FFF2-40B4-BE49-F238E27FC236}">
                  <a16:creationId xmlns:a16="http://schemas.microsoft.com/office/drawing/2014/main" id="{00000000-0008-0000-0200-00007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171450</xdr:rowOff>
        </xdr:to>
        <xdr:sp macro="" textlink="">
          <xdr:nvSpPr>
            <xdr:cNvPr id="9074" name="Check Box 1906" hidden="1">
              <a:extLst>
                <a:ext uri="{63B3BB69-23CF-44E3-9099-C40C66FF867C}">
                  <a14:compatExt spid="_x0000_s9074"/>
                </a:ext>
                <a:ext uri="{FF2B5EF4-FFF2-40B4-BE49-F238E27FC236}">
                  <a16:creationId xmlns:a16="http://schemas.microsoft.com/office/drawing/2014/main" id="{00000000-0008-0000-0200-00007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171450</xdr:rowOff>
        </xdr:to>
        <xdr:sp macro="" textlink="">
          <xdr:nvSpPr>
            <xdr:cNvPr id="9075" name="Check Box 1907" hidden="1">
              <a:extLst>
                <a:ext uri="{63B3BB69-23CF-44E3-9099-C40C66FF867C}">
                  <a14:compatExt spid="_x0000_s9075"/>
                </a:ext>
                <a:ext uri="{FF2B5EF4-FFF2-40B4-BE49-F238E27FC236}">
                  <a16:creationId xmlns:a16="http://schemas.microsoft.com/office/drawing/2014/main" id="{00000000-0008-0000-0200-00007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171450</xdr:rowOff>
        </xdr:to>
        <xdr:sp macro="" textlink="">
          <xdr:nvSpPr>
            <xdr:cNvPr id="9076" name="Check Box 1908" hidden="1">
              <a:extLst>
                <a:ext uri="{63B3BB69-23CF-44E3-9099-C40C66FF867C}">
                  <a14:compatExt spid="_x0000_s9076"/>
                </a:ext>
                <a:ext uri="{FF2B5EF4-FFF2-40B4-BE49-F238E27FC236}">
                  <a16:creationId xmlns:a16="http://schemas.microsoft.com/office/drawing/2014/main" id="{00000000-0008-0000-0200-00007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171450</xdr:rowOff>
        </xdr:to>
        <xdr:sp macro="" textlink="">
          <xdr:nvSpPr>
            <xdr:cNvPr id="9077" name="Check Box 1909" hidden="1">
              <a:extLst>
                <a:ext uri="{63B3BB69-23CF-44E3-9099-C40C66FF867C}">
                  <a14:compatExt spid="_x0000_s9077"/>
                </a:ext>
                <a:ext uri="{FF2B5EF4-FFF2-40B4-BE49-F238E27FC236}">
                  <a16:creationId xmlns:a16="http://schemas.microsoft.com/office/drawing/2014/main" id="{00000000-0008-0000-0200-00007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0</xdr:rowOff>
        </xdr:from>
        <xdr:to>
          <xdr:col>16</xdr:col>
          <xdr:colOff>219075</xdr:colOff>
          <xdr:row>41</xdr:row>
          <xdr:rowOff>171450</xdr:rowOff>
        </xdr:to>
        <xdr:sp macro="" textlink="">
          <xdr:nvSpPr>
            <xdr:cNvPr id="9078" name="Check Box 1910" hidden="1">
              <a:extLst>
                <a:ext uri="{63B3BB69-23CF-44E3-9099-C40C66FF867C}">
                  <a14:compatExt spid="_x0000_s9078"/>
                </a:ext>
                <a:ext uri="{FF2B5EF4-FFF2-40B4-BE49-F238E27FC236}">
                  <a16:creationId xmlns:a16="http://schemas.microsoft.com/office/drawing/2014/main" id="{00000000-0008-0000-0200-00007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079" name="Check Box 1911" hidden="1">
              <a:extLst>
                <a:ext uri="{63B3BB69-23CF-44E3-9099-C40C66FF867C}">
                  <a14:compatExt spid="_x0000_s9079"/>
                </a:ext>
                <a:ext uri="{FF2B5EF4-FFF2-40B4-BE49-F238E27FC236}">
                  <a16:creationId xmlns:a16="http://schemas.microsoft.com/office/drawing/2014/main" id="{00000000-0008-0000-0200-00007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080" name="Check Box 1912" hidden="1">
              <a:extLst>
                <a:ext uri="{63B3BB69-23CF-44E3-9099-C40C66FF867C}">
                  <a14:compatExt spid="_x0000_s9080"/>
                </a:ext>
                <a:ext uri="{FF2B5EF4-FFF2-40B4-BE49-F238E27FC236}">
                  <a16:creationId xmlns:a16="http://schemas.microsoft.com/office/drawing/2014/main" id="{00000000-0008-0000-0200-00007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081" name="Check Box 1913" hidden="1">
              <a:extLst>
                <a:ext uri="{63B3BB69-23CF-44E3-9099-C40C66FF867C}">
                  <a14:compatExt spid="_x0000_s9081"/>
                </a:ext>
                <a:ext uri="{FF2B5EF4-FFF2-40B4-BE49-F238E27FC236}">
                  <a16:creationId xmlns:a16="http://schemas.microsoft.com/office/drawing/2014/main" id="{00000000-0008-0000-0200-00007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082" name="Check Box 1914" hidden="1">
              <a:extLst>
                <a:ext uri="{63B3BB69-23CF-44E3-9099-C40C66FF867C}">
                  <a14:compatExt spid="_x0000_s9082"/>
                </a:ext>
                <a:ext uri="{FF2B5EF4-FFF2-40B4-BE49-F238E27FC236}">
                  <a16:creationId xmlns:a16="http://schemas.microsoft.com/office/drawing/2014/main" id="{00000000-0008-0000-0200-00007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152400</xdr:rowOff>
        </xdr:to>
        <xdr:sp macro="" textlink="">
          <xdr:nvSpPr>
            <xdr:cNvPr id="9083" name="Check Box 1915" hidden="1">
              <a:extLst>
                <a:ext uri="{63B3BB69-23CF-44E3-9099-C40C66FF867C}">
                  <a14:compatExt spid="_x0000_s9083"/>
                </a:ext>
                <a:ext uri="{FF2B5EF4-FFF2-40B4-BE49-F238E27FC236}">
                  <a16:creationId xmlns:a16="http://schemas.microsoft.com/office/drawing/2014/main" id="{00000000-0008-0000-0200-00007B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152400</xdr:rowOff>
        </xdr:to>
        <xdr:sp macro="" textlink="">
          <xdr:nvSpPr>
            <xdr:cNvPr id="9084" name="Check Box 1916" hidden="1">
              <a:extLst>
                <a:ext uri="{63B3BB69-23CF-44E3-9099-C40C66FF867C}">
                  <a14:compatExt spid="_x0000_s9084"/>
                </a:ext>
                <a:ext uri="{FF2B5EF4-FFF2-40B4-BE49-F238E27FC236}">
                  <a16:creationId xmlns:a16="http://schemas.microsoft.com/office/drawing/2014/main" id="{00000000-0008-0000-0200-00007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152400</xdr:rowOff>
        </xdr:to>
        <xdr:sp macro="" textlink="">
          <xdr:nvSpPr>
            <xdr:cNvPr id="9085" name="Check Box 1917" hidden="1">
              <a:extLst>
                <a:ext uri="{63B3BB69-23CF-44E3-9099-C40C66FF867C}">
                  <a14:compatExt spid="_x0000_s9085"/>
                </a:ext>
                <a:ext uri="{FF2B5EF4-FFF2-40B4-BE49-F238E27FC236}">
                  <a16:creationId xmlns:a16="http://schemas.microsoft.com/office/drawing/2014/main" id="{00000000-0008-0000-0200-00007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152400</xdr:rowOff>
        </xdr:to>
        <xdr:sp macro="" textlink="">
          <xdr:nvSpPr>
            <xdr:cNvPr id="9086" name="Check Box 1918" hidden="1">
              <a:extLst>
                <a:ext uri="{63B3BB69-23CF-44E3-9099-C40C66FF867C}">
                  <a14:compatExt spid="_x0000_s9086"/>
                </a:ext>
                <a:ext uri="{FF2B5EF4-FFF2-40B4-BE49-F238E27FC236}">
                  <a16:creationId xmlns:a16="http://schemas.microsoft.com/office/drawing/2014/main" id="{00000000-0008-0000-0200-00007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152400</xdr:rowOff>
        </xdr:to>
        <xdr:sp macro="" textlink="">
          <xdr:nvSpPr>
            <xdr:cNvPr id="9087" name="Check Box 1919" hidden="1">
              <a:extLst>
                <a:ext uri="{63B3BB69-23CF-44E3-9099-C40C66FF867C}">
                  <a14:compatExt spid="_x0000_s9087"/>
                </a:ext>
                <a:ext uri="{FF2B5EF4-FFF2-40B4-BE49-F238E27FC236}">
                  <a16:creationId xmlns:a16="http://schemas.microsoft.com/office/drawing/2014/main" id="{00000000-0008-0000-0200-00007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152400</xdr:rowOff>
        </xdr:to>
        <xdr:sp macro="" textlink="">
          <xdr:nvSpPr>
            <xdr:cNvPr id="9088" name="Check Box 1920" hidden="1">
              <a:extLst>
                <a:ext uri="{63B3BB69-23CF-44E3-9099-C40C66FF867C}">
                  <a14:compatExt spid="_x0000_s9088"/>
                </a:ext>
                <a:ext uri="{FF2B5EF4-FFF2-40B4-BE49-F238E27FC236}">
                  <a16:creationId xmlns:a16="http://schemas.microsoft.com/office/drawing/2014/main" id="{00000000-0008-0000-0200-00008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089" name="Check Box 1921" hidden="1">
              <a:extLst>
                <a:ext uri="{63B3BB69-23CF-44E3-9099-C40C66FF867C}">
                  <a14:compatExt spid="_x0000_s9089"/>
                </a:ext>
                <a:ext uri="{FF2B5EF4-FFF2-40B4-BE49-F238E27FC236}">
                  <a16:creationId xmlns:a16="http://schemas.microsoft.com/office/drawing/2014/main" id="{00000000-0008-0000-0200-00008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090" name="Check Box 1922" hidden="1">
              <a:extLst>
                <a:ext uri="{63B3BB69-23CF-44E3-9099-C40C66FF867C}">
                  <a14:compatExt spid="_x0000_s9090"/>
                </a:ext>
                <a:ext uri="{FF2B5EF4-FFF2-40B4-BE49-F238E27FC236}">
                  <a16:creationId xmlns:a16="http://schemas.microsoft.com/office/drawing/2014/main" id="{00000000-0008-0000-0200-00008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091" name="Check Box 1923" hidden="1">
              <a:extLst>
                <a:ext uri="{63B3BB69-23CF-44E3-9099-C40C66FF867C}">
                  <a14:compatExt spid="_x0000_s9091"/>
                </a:ext>
                <a:ext uri="{FF2B5EF4-FFF2-40B4-BE49-F238E27FC236}">
                  <a16:creationId xmlns:a16="http://schemas.microsoft.com/office/drawing/2014/main" id="{00000000-0008-0000-0200-00008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092" name="Check Box 1924" hidden="1">
              <a:extLst>
                <a:ext uri="{63B3BB69-23CF-44E3-9099-C40C66FF867C}">
                  <a14:compatExt spid="_x0000_s9092"/>
                </a:ext>
                <a:ext uri="{FF2B5EF4-FFF2-40B4-BE49-F238E27FC236}">
                  <a16:creationId xmlns:a16="http://schemas.microsoft.com/office/drawing/2014/main" id="{00000000-0008-0000-0200-00008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093" name="Check Box 1925" hidden="1">
              <a:extLst>
                <a:ext uri="{63B3BB69-23CF-44E3-9099-C40C66FF867C}">
                  <a14:compatExt spid="_x0000_s9093"/>
                </a:ext>
                <a:ext uri="{FF2B5EF4-FFF2-40B4-BE49-F238E27FC236}">
                  <a16:creationId xmlns:a16="http://schemas.microsoft.com/office/drawing/2014/main" id="{00000000-0008-0000-0200-00008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094" name="Check Box 1926" hidden="1">
              <a:extLst>
                <a:ext uri="{63B3BB69-23CF-44E3-9099-C40C66FF867C}">
                  <a14:compatExt spid="_x0000_s9094"/>
                </a:ext>
                <a:ext uri="{FF2B5EF4-FFF2-40B4-BE49-F238E27FC236}">
                  <a16:creationId xmlns:a16="http://schemas.microsoft.com/office/drawing/2014/main" id="{00000000-0008-0000-0200-00008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095" name="Check Box 1927" hidden="1">
              <a:extLst>
                <a:ext uri="{63B3BB69-23CF-44E3-9099-C40C66FF867C}">
                  <a14:compatExt spid="_x0000_s9095"/>
                </a:ext>
                <a:ext uri="{FF2B5EF4-FFF2-40B4-BE49-F238E27FC236}">
                  <a16:creationId xmlns:a16="http://schemas.microsoft.com/office/drawing/2014/main" id="{00000000-0008-0000-0200-00008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096" name="Check Box 1928" hidden="1">
              <a:extLst>
                <a:ext uri="{63B3BB69-23CF-44E3-9099-C40C66FF867C}">
                  <a14:compatExt spid="_x0000_s9096"/>
                </a:ext>
                <a:ext uri="{FF2B5EF4-FFF2-40B4-BE49-F238E27FC236}">
                  <a16:creationId xmlns:a16="http://schemas.microsoft.com/office/drawing/2014/main" id="{00000000-0008-0000-0200-00008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097" name="Check Box 1929" hidden="1">
              <a:extLst>
                <a:ext uri="{63B3BB69-23CF-44E3-9099-C40C66FF867C}">
                  <a14:compatExt spid="_x0000_s9097"/>
                </a:ext>
                <a:ext uri="{FF2B5EF4-FFF2-40B4-BE49-F238E27FC236}">
                  <a16:creationId xmlns:a16="http://schemas.microsoft.com/office/drawing/2014/main" id="{00000000-0008-0000-0200-00008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098" name="Check Box 1930" hidden="1">
              <a:extLst>
                <a:ext uri="{63B3BB69-23CF-44E3-9099-C40C66FF867C}">
                  <a14:compatExt spid="_x0000_s9098"/>
                </a:ext>
                <a:ext uri="{FF2B5EF4-FFF2-40B4-BE49-F238E27FC236}">
                  <a16:creationId xmlns:a16="http://schemas.microsoft.com/office/drawing/2014/main" id="{00000000-0008-0000-0200-00008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152400</xdr:rowOff>
        </xdr:to>
        <xdr:sp macro="" textlink="">
          <xdr:nvSpPr>
            <xdr:cNvPr id="9099" name="Check Box 1931" hidden="1">
              <a:extLst>
                <a:ext uri="{63B3BB69-23CF-44E3-9099-C40C66FF867C}">
                  <a14:compatExt spid="_x0000_s9099"/>
                </a:ext>
                <a:ext uri="{FF2B5EF4-FFF2-40B4-BE49-F238E27FC236}">
                  <a16:creationId xmlns:a16="http://schemas.microsoft.com/office/drawing/2014/main" id="{00000000-0008-0000-0200-00008B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152400</xdr:rowOff>
        </xdr:to>
        <xdr:sp macro="" textlink="">
          <xdr:nvSpPr>
            <xdr:cNvPr id="9100" name="Check Box 1932" hidden="1">
              <a:extLst>
                <a:ext uri="{63B3BB69-23CF-44E3-9099-C40C66FF867C}">
                  <a14:compatExt spid="_x0000_s9100"/>
                </a:ext>
                <a:ext uri="{FF2B5EF4-FFF2-40B4-BE49-F238E27FC236}">
                  <a16:creationId xmlns:a16="http://schemas.microsoft.com/office/drawing/2014/main" id="{00000000-0008-0000-0200-00008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152400</xdr:rowOff>
        </xdr:to>
        <xdr:sp macro="" textlink="">
          <xdr:nvSpPr>
            <xdr:cNvPr id="9101" name="Check Box 1933" hidden="1">
              <a:extLst>
                <a:ext uri="{63B3BB69-23CF-44E3-9099-C40C66FF867C}">
                  <a14:compatExt spid="_x0000_s9101"/>
                </a:ext>
                <a:ext uri="{FF2B5EF4-FFF2-40B4-BE49-F238E27FC236}">
                  <a16:creationId xmlns:a16="http://schemas.microsoft.com/office/drawing/2014/main" id="{00000000-0008-0000-0200-00008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152400</xdr:rowOff>
        </xdr:to>
        <xdr:sp macro="" textlink="">
          <xdr:nvSpPr>
            <xdr:cNvPr id="9102" name="Check Box 1934" hidden="1">
              <a:extLst>
                <a:ext uri="{63B3BB69-23CF-44E3-9099-C40C66FF867C}">
                  <a14:compatExt spid="_x0000_s9102"/>
                </a:ext>
                <a:ext uri="{FF2B5EF4-FFF2-40B4-BE49-F238E27FC236}">
                  <a16:creationId xmlns:a16="http://schemas.microsoft.com/office/drawing/2014/main" id="{00000000-0008-0000-0200-00008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152400</xdr:rowOff>
        </xdr:to>
        <xdr:sp macro="" textlink="">
          <xdr:nvSpPr>
            <xdr:cNvPr id="9103" name="Check Box 1935" hidden="1">
              <a:extLst>
                <a:ext uri="{63B3BB69-23CF-44E3-9099-C40C66FF867C}">
                  <a14:compatExt spid="_x0000_s9103"/>
                </a:ext>
                <a:ext uri="{FF2B5EF4-FFF2-40B4-BE49-F238E27FC236}">
                  <a16:creationId xmlns:a16="http://schemas.microsoft.com/office/drawing/2014/main" id="{00000000-0008-0000-0200-00008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152400</xdr:rowOff>
        </xdr:to>
        <xdr:sp macro="" textlink="">
          <xdr:nvSpPr>
            <xdr:cNvPr id="9104" name="Check Box 1936" hidden="1">
              <a:extLst>
                <a:ext uri="{63B3BB69-23CF-44E3-9099-C40C66FF867C}">
                  <a14:compatExt spid="_x0000_s9104"/>
                </a:ext>
                <a:ext uri="{FF2B5EF4-FFF2-40B4-BE49-F238E27FC236}">
                  <a16:creationId xmlns:a16="http://schemas.microsoft.com/office/drawing/2014/main" id="{00000000-0008-0000-0200-00009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105" name="Check Box 1937" hidden="1">
              <a:extLst>
                <a:ext uri="{63B3BB69-23CF-44E3-9099-C40C66FF867C}">
                  <a14:compatExt spid="_x0000_s9105"/>
                </a:ext>
                <a:ext uri="{FF2B5EF4-FFF2-40B4-BE49-F238E27FC236}">
                  <a16:creationId xmlns:a16="http://schemas.microsoft.com/office/drawing/2014/main" id="{00000000-0008-0000-0200-00009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106" name="Check Box 1938" hidden="1">
              <a:extLst>
                <a:ext uri="{63B3BB69-23CF-44E3-9099-C40C66FF867C}">
                  <a14:compatExt spid="_x0000_s9106"/>
                </a:ext>
                <a:ext uri="{FF2B5EF4-FFF2-40B4-BE49-F238E27FC236}">
                  <a16:creationId xmlns:a16="http://schemas.microsoft.com/office/drawing/2014/main" id="{00000000-0008-0000-0200-00009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107" name="Check Box 1939" hidden="1">
              <a:extLst>
                <a:ext uri="{63B3BB69-23CF-44E3-9099-C40C66FF867C}">
                  <a14:compatExt spid="_x0000_s9107"/>
                </a:ext>
                <a:ext uri="{FF2B5EF4-FFF2-40B4-BE49-F238E27FC236}">
                  <a16:creationId xmlns:a16="http://schemas.microsoft.com/office/drawing/2014/main" id="{00000000-0008-0000-0200-00009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108" name="Check Box 1940" hidden="1">
              <a:extLst>
                <a:ext uri="{63B3BB69-23CF-44E3-9099-C40C66FF867C}">
                  <a14:compatExt spid="_x0000_s9108"/>
                </a:ext>
                <a:ext uri="{FF2B5EF4-FFF2-40B4-BE49-F238E27FC236}">
                  <a16:creationId xmlns:a16="http://schemas.microsoft.com/office/drawing/2014/main" id="{00000000-0008-0000-0200-00009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109" name="Check Box 1941" hidden="1">
              <a:extLst>
                <a:ext uri="{63B3BB69-23CF-44E3-9099-C40C66FF867C}">
                  <a14:compatExt spid="_x0000_s9109"/>
                </a:ext>
                <a:ext uri="{FF2B5EF4-FFF2-40B4-BE49-F238E27FC236}">
                  <a16:creationId xmlns:a16="http://schemas.microsoft.com/office/drawing/2014/main" id="{00000000-0008-0000-0200-00009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0</xdr:rowOff>
        </xdr:from>
        <xdr:to>
          <xdr:col>73</xdr:col>
          <xdr:colOff>9525</xdr:colOff>
          <xdr:row>41</xdr:row>
          <xdr:rowOff>171450</xdr:rowOff>
        </xdr:to>
        <xdr:sp macro="" textlink="">
          <xdr:nvSpPr>
            <xdr:cNvPr id="9110" name="Check Box 1942" hidden="1">
              <a:extLst>
                <a:ext uri="{63B3BB69-23CF-44E3-9099-C40C66FF867C}">
                  <a14:compatExt spid="_x0000_s9110"/>
                </a:ext>
                <a:ext uri="{FF2B5EF4-FFF2-40B4-BE49-F238E27FC236}">
                  <a16:creationId xmlns:a16="http://schemas.microsoft.com/office/drawing/2014/main" id="{00000000-0008-0000-0200-00009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18" name="Check Box 1950" hidden="1">
              <a:extLst>
                <a:ext uri="{63B3BB69-23CF-44E3-9099-C40C66FF867C}">
                  <a14:compatExt spid="_x0000_s9118"/>
                </a:ext>
                <a:ext uri="{FF2B5EF4-FFF2-40B4-BE49-F238E27FC236}">
                  <a16:creationId xmlns:a16="http://schemas.microsoft.com/office/drawing/2014/main" id="{00000000-0008-0000-0200-00009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19" name="Check Box 1951" hidden="1">
              <a:extLst>
                <a:ext uri="{63B3BB69-23CF-44E3-9099-C40C66FF867C}">
                  <a14:compatExt spid="_x0000_s9119"/>
                </a:ext>
                <a:ext uri="{FF2B5EF4-FFF2-40B4-BE49-F238E27FC236}">
                  <a16:creationId xmlns:a16="http://schemas.microsoft.com/office/drawing/2014/main" id="{00000000-0008-0000-0200-00009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20" name="Check Box 1952" hidden="1">
              <a:extLst>
                <a:ext uri="{63B3BB69-23CF-44E3-9099-C40C66FF867C}">
                  <a14:compatExt spid="_x0000_s9120"/>
                </a:ext>
                <a:ext uri="{FF2B5EF4-FFF2-40B4-BE49-F238E27FC236}">
                  <a16:creationId xmlns:a16="http://schemas.microsoft.com/office/drawing/2014/main" id="{00000000-0008-0000-0200-0000A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21" name="Check Box 1953" hidden="1">
              <a:extLst>
                <a:ext uri="{63B3BB69-23CF-44E3-9099-C40C66FF867C}">
                  <a14:compatExt spid="_x0000_s9121"/>
                </a:ext>
                <a:ext uri="{FF2B5EF4-FFF2-40B4-BE49-F238E27FC236}">
                  <a16:creationId xmlns:a16="http://schemas.microsoft.com/office/drawing/2014/main" id="{00000000-0008-0000-0200-0000A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22" name="Check Box 1954" hidden="1">
              <a:extLst>
                <a:ext uri="{63B3BB69-23CF-44E3-9099-C40C66FF867C}">
                  <a14:compatExt spid="_x0000_s9122"/>
                </a:ext>
                <a:ext uri="{FF2B5EF4-FFF2-40B4-BE49-F238E27FC236}">
                  <a16:creationId xmlns:a16="http://schemas.microsoft.com/office/drawing/2014/main" id="{00000000-0008-0000-0200-0000A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23" name="Check Box 1955" hidden="1">
              <a:extLst>
                <a:ext uri="{63B3BB69-23CF-44E3-9099-C40C66FF867C}">
                  <a14:compatExt spid="_x0000_s9123"/>
                </a:ext>
                <a:ext uri="{FF2B5EF4-FFF2-40B4-BE49-F238E27FC236}">
                  <a16:creationId xmlns:a16="http://schemas.microsoft.com/office/drawing/2014/main" id="{00000000-0008-0000-0200-0000A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25" name="Check Box 1957" hidden="1">
              <a:extLst>
                <a:ext uri="{63B3BB69-23CF-44E3-9099-C40C66FF867C}">
                  <a14:compatExt spid="_x0000_s9125"/>
                </a:ext>
                <a:ext uri="{FF2B5EF4-FFF2-40B4-BE49-F238E27FC236}">
                  <a16:creationId xmlns:a16="http://schemas.microsoft.com/office/drawing/2014/main" id="{00000000-0008-0000-0200-0000A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26" name="Check Box 1958" hidden="1">
              <a:extLst>
                <a:ext uri="{63B3BB69-23CF-44E3-9099-C40C66FF867C}">
                  <a14:compatExt spid="_x0000_s9126"/>
                </a:ext>
                <a:ext uri="{FF2B5EF4-FFF2-40B4-BE49-F238E27FC236}">
                  <a16:creationId xmlns:a16="http://schemas.microsoft.com/office/drawing/2014/main" id="{00000000-0008-0000-0200-0000A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27" name="Check Box 1959" hidden="1">
              <a:extLst>
                <a:ext uri="{63B3BB69-23CF-44E3-9099-C40C66FF867C}">
                  <a14:compatExt spid="_x0000_s9127"/>
                </a:ext>
                <a:ext uri="{FF2B5EF4-FFF2-40B4-BE49-F238E27FC236}">
                  <a16:creationId xmlns:a16="http://schemas.microsoft.com/office/drawing/2014/main" id="{00000000-0008-0000-0200-0000A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28" name="Check Box 1960" hidden="1">
              <a:extLst>
                <a:ext uri="{63B3BB69-23CF-44E3-9099-C40C66FF867C}">
                  <a14:compatExt spid="_x0000_s9128"/>
                </a:ext>
                <a:ext uri="{FF2B5EF4-FFF2-40B4-BE49-F238E27FC236}">
                  <a16:creationId xmlns:a16="http://schemas.microsoft.com/office/drawing/2014/main" id="{00000000-0008-0000-0200-0000A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29" name="Check Box 1961" hidden="1">
              <a:extLst>
                <a:ext uri="{63B3BB69-23CF-44E3-9099-C40C66FF867C}">
                  <a14:compatExt spid="_x0000_s9129"/>
                </a:ext>
                <a:ext uri="{FF2B5EF4-FFF2-40B4-BE49-F238E27FC236}">
                  <a16:creationId xmlns:a16="http://schemas.microsoft.com/office/drawing/2014/main" id="{00000000-0008-0000-0200-0000A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30" name="Check Box 1962" hidden="1">
              <a:extLst>
                <a:ext uri="{63B3BB69-23CF-44E3-9099-C40C66FF867C}">
                  <a14:compatExt spid="_x0000_s9130"/>
                </a:ext>
                <a:ext uri="{FF2B5EF4-FFF2-40B4-BE49-F238E27FC236}">
                  <a16:creationId xmlns:a16="http://schemas.microsoft.com/office/drawing/2014/main" id="{00000000-0008-0000-0200-0000A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32" name="Check Box 1964" hidden="1">
              <a:extLst>
                <a:ext uri="{63B3BB69-23CF-44E3-9099-C40C66FF867C}">
                  <a14:compatExt spid="_x0000_s9132"/>
                </a:ext>
                <a:ext uri="{FF2B5EF4-FFF2-40B4-BE49-F238E27FC236}">
                  <a16:creationId xmlns:a16="http://schemas.microsoft.com/office/drawing/2014/main" id="{00000000-0008-0000-0200-0000A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33" name="Check Box 1965" hidden="1">
              <a:extLst>
                <a:ext uri="{63B3BB69-23CF-44E3-9099-C40C66FF867C}">
                  <a14:compatExt spid="_x0000_s9133"/>
                </a:ext>
                <a:ext uri="{FF2B5EF4-FFF2-40B4-BE49-F238E27FC236}">
                  <a16:creationId xmlns:a16="http://schemas.microsoft.com/office/drawing/2014/main" id="{00000000-0008-0000-0200-0000A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34" name="Check Box 1966" hidden="1">
              <a:extLst>
                <a:ext uri="{63B3BB69-23CF-44E3-9099-C40C66FF867C}">
                  <a14:compatExt spid="_x0000_s9134"/>
                </a:ext>
                <a:ext uri="{FF2B5EF4-FFF2-40B4-BE49-F238E27FC236}">
                  <a16:creationId xmlns:a16="http://schemas.microsoft.com/office/drawing/2014/main" id="{00000000-0008-0000-0200-0000A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35" name="Check Box 1967" hidden="1">
              <a:extLst>
                <a:ext uri="{63B3BB69-23CF-44E3-9099-C40C66FF867C}">
                  <a14:compatExt spid="_x0000_s9135"/>
                </a:ext>
                <a:ext uri="{FF2B5EF4-FFF2-40B4-BE49-F238E27FC236}">
                  <a16:creationId xmlns:a16="http://schemas.microsoft.com/office/drawing/2014/main" id="{00000000-0008-0000-0200-0000A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36" name="Check Box 1968" hidden="1">
              <a:extLst>
                <a:ext uri="{63B3BB69-23CF-44E3-9099-C40C66FF867C}">
                  <a14:compatExt spid="_x0000_s9136"/>
                </a:ext>
                <a:ext uri="{FF2B5EF4-FFF2-40B4-BE49-F238E27FC236}">
                  <a16:creationId xmlns:a16="http://schemas.microsoft.com/office/drawing/2014/main" id="{00000000-0008-0000-0200-0000B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37" name="Check Box 1969" hidden="1">
              <a:extLst>
                <a:ext uri="{63B3BB69-23CF-44E3-9099-C40C66FF867C}">
                  <a14:compatExt spid="_x0000_s9137"/>
                </a:ext>
                <a:ext uri="{FF2B5EF4-FFF2-40B4-BE49-F238E27FC236}">
                  <a16:creationId xmlns:a16="http://schemas.microsoft.com/office/drawing/2014/main" id="{00000000-0008-0000-0200-0000B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39" name="Check Box 1971" hidden="1">
              <a:extLst>
                <a:ext uri="{63B3BB69-23CF-44E3-9099-C40C66FF867C}">
                  <a14:compatExt spid="_x0000_s9139"/>
                </a:ext>
                <a:ext uri="{FF2B5EF4-FFF2-40B4-BE49-F238E27FC236}">
                  <a16:creationId xmlns:a16="http://schemas.microsoft.com/office/drawing/2014/main" id="{00000000-0008-0000-0200-0000B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40" name="Check Box 1972" hidden="1">
              <a:extLst>
                <a:ext uri="{63B3BB69-23CF-44E3-9099-C40C66FF867C}">
                  <a14:compatExt spid="_x0000_s9140"/>
                </a:ext>
                <a:ext uri="{FF2B5EF4-FFF2-40B4-BE49-F238E27FC236}">
                  <a16:creationId xmlns:a16="http://schemas.microsoft.com/office/drawing/2014/main" id="{00000000-0008-0000-0200-0000B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41" name="Check Box 1973" hidden="1">
              <a:extLst>
                <a:ext uri="{63B3BB69-23CF-44E3-9099-C40C66FF867C}">
                  <a14:compatExt spid="_x0000_s9141"/>
                </a:ext>
                <a:ext uri="{FF2B5EF4-FFF2-40B4-BE49-F238E27FC236}">
                  <a16:creationId xmlns:a16="http://schemas.microsoft.com/office/drawing/2014/main" id="{00000000-0008-0000-0200-0000B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42" name="Check Box 1974" hidden="1">
              <a:extLst>
                <a:ext uri="{63B3BB69-23CF-44E3-9099-C40C66FF867C}">
                  <a14:compatExt spid="_x0000_s9142"/>
                </a:ext>
                <a:ext uri="{FF2B5EF4-FFF2-40B4-BE49-F238E27FC236}">
                  <a16:creationId xmlns:a16="http://schemas.microsoft.com/office/drawing/2014/main" id="{00000000-0008-0000-0200-0000B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43" name="Check Box 1975" hidden="1">
              <a:extLst>
                <a:ext uri="{63B3BB69-23CF-44E3-9099-C40C66FF867C}">
                  <a14:compatExt spid="_x0000_s9143"/>
                </a:ext>
                <a:ext uri="{FF2B5EF4-FFF2-40B4-BE49-F238E27FC236}">
                  <a16:creationId xmlns:a16="http://schemas.microsoft.com/office/drawing/2014/main" id="{00000000-0008-0000-0200-0000B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44" name="Check Box 1976" hidden="1">
              <a:extLst>
                <a:ext uri="{63B3BB69-23CF-44E3-9099-C40C66FF867C}">
                  <a14:compatExt spid="_x0000_s9144"/>
                </a:ext>
                <a:ext uri="{FF2B5EF4-FFF2-40B4-BE49-F238E27FC236}">
                  <a16:creationId xmlns:a16="http://schemas.microsoft.com/office/drawing/2014/main" id="{00000000-0008-0000-0200-0000B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45" name="Check Box 1977" hidden="1">
              <a:extLst>
                <a:ext uri="{63B3BB69-23CF-44E3-9099-C40C66FF867C}">
                  <a14:compatExt spid="_x0000_s9145"/>
                </a:ext>
                <a:ext uri="{FF2B5EF4-FFF2-40B4-BE49-F238E27FC236}">
                  <a16:creationId xmlns:a16="http://schemas.microsoft.com/office/drawing/2014/main" id="{00000000-0008-0000-0200-0000B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46" name="Check Box 1978" hidden="1">
              <a:extLst>
                <a:ext uri="{63B3BB69-23CF-44E3-9099-C40C66FF867C}">
                  <a14:compatExt spid="_x0000_s9146"/>
                </a:ext>
                <a:ext uri="{FF2B5EF4-FFF2-40B4-BE49-F238E27FC236}">
                  <a16:creationId xmlns:a16="http://schemas.microsoft.com/office/drawing/2014/main" id="{00000000-0008-0000-0200-0000B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47" name="Check Box 1979" hidden="1">
              <a:extLst>
                <a:ext uri="{63B3BB69-23CF-44E3-9099-C40C66FF867C}">
                  <a14:compatExt spid="_x0000_s9147"/>
                </a:ext>
                <a:ext uri="{FF2B5EF4-FFF2-40B4-BE49-F238E27FC236}">
                  <a16:creationId xmlns:a16="http://schemas.microsoft.com/office/drawing/2014/main" id="{00000000-0008-0000-0200-0000BB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48" name="Check Box 1980" hidden="1">
              <a:extLst>
                <a:ext uri="{63B3BB69-23CF-44E3-9099-C40C66FF867C}">
                  <a14:compatExt spid="_x0000_s9148"/>
                </a:ext>
                <a:ext uri="{FF2B5EF4-FFF2-40B4-BE49-F238E27FC236}">
                  <a16:creationId xmlns:a16="http://schemas.microsoft.com/office/drawing/2014/main" id="{00000000-0008-0000-0200-0000B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49" name="Check Box 1981" hidden="1">
              <a:extLst>
                <a:ext uri="{63B3BB69-23CF-44E3-9099-C40C66FF867C}">
                  <a14:compatExt spid="_x0000_s9149"/>
                </a:ext>
                <a:ext uri="{FF2B5EF4-FFF2-40B4-BE49-F238E27FC236}">
                  <a16:creationId xmlns:a16="http://schemas.microsoft.com/office/drawing/2014/main" id="{00000000-0008-0000-0200-0000B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50" name="Check Box 1982" hidden="1">
              <a:extLst>
                <a:ext uri="{63B3BB69-23CF-44E3-9099-C40C66FF867C}">
                  <a14:compatExt spid="_x0000_s9150"/>
                </a:ext>
                <a:ext uri="{FF2B5EF4-FFF2-40B4-BE49-F238E27FC236}">
                  <a16:creationId xmlns:a16="http://schemas.microsoft.com/office/drawing/2014/main" id="{00000000-0008-0000-0200-0000B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51" name="Check Box 1983" hidden="1">
              <a:extLst>
                <a:ext uri="{63B3BB69-23CF-44E3-9099-C40C66FF867C}">
                  <a14:compatExt spid="_x0000_s9151"/>
                </a:ext>
                <a:ext uri="{FF2B5EF4-FFF2-40B4-BE49-F238E27FC236}">
                  <a16:creationId xmlns:a16="http://schemas.microsoft.com/office/drawing/2014/main" id="{00000000-0008-0000-0200-0000B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52" name="Check Box 1984" hidden="1">
              <a:extLst>
                <a:ext uri="{63B3BB69-23CF-44E3-9099-C40C66FF867C}">
                  <a14:compatExt spid="_x0000_s9152"/>
                </a:ext>
                <a:ext uri="{FF2B5EF4-FFF2-40B4-BE49-F238E27FC236}">
                  <a16:creationId xmlns:a16="http://schemas.microsoft.com/office/drawing/2014/main" id="{00000000-0008-0000-0200-0000C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53" name="Check Box 1985" hidden="1">
              <a:extLst>
                <a:ext uri="{63B3BB69-23CF-44E3-9099-C40C66FF867C}">
                  <a14:compatExt spid="_x0000_s9153"/>
                </a:ext>
                <a:ext uri="{FF2B5EF4-FFF2-40B4-BE49-F238E27FC236}">
                  <a16:creationId xmlns:a16="http://schemas.microsoft.com/office/drawing/2014/main" id="{00000000-0008-0000-0200-0000C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54" name="Check Box 1986" hidden="1">
              <a:extLst>
                <a:ext uri="{63B3BB69-23CF-44E3-9099-C40C66FF867C}">
                  <a14:compatExt spid="_x0000_s9154"/>
                </a:ext>
                <a:ext uri="{FF2B5EF4-FFF2-40B4-BE49-F238E27FC236}">
                  <a16:creationId xmlns:a16="http://schemas.microsoft.com/office/drawing/2014/main" id="{00000000-0008-0000-0200-0000C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55" name="Check Box 1987" hidden="1">
              <a:extLst>
                <a:ext uri="{63B3BB69-23CF-44E3-9099-C40C66FF867C}">
                  <a14:compatExt spid="_x0000_s9155"/>
                </a:ext>
                <a:ext uri="{FF2B5EF4-FFF2-40B4-BE49-F238E27FC236}">
                  <a16:creationId xmlns:a16="http://schemas.microsoft.com/office/drawing/2014/main" id="{00000000-0008-0000-0200-0000C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56" name="Check Box 1988" hidden="1">
              <a:extLst>
                <a:ext uri="{63B3BB69-23CF-44E3-9099-C40C66FF867C}">
                  <a14:compatExt spid="_x0000_s9156"/>
                </a:ext>
                <a:ext uri="{FF2B5EF4-FFF2-40B4-BE49-F238E27FC236}">
                  <a16:creationId xmlns:a16="http://schemas.microsoft.com/office/drawing/2014/main" id="{00000000-0008-0000-0200-0000C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57" name="Check Box 1989" hidden="1">
              <a:extLst>
                <a:ext uri="{63B3BB69-23CF-44E3-9099-C40C66FF867C}">
                  <a14:compatExt spid="_x0000_s9157"/>
                </a:ext>
                <a:ext uri="{FF2B5EF4-FFF2-40B4-BE49-F238E27FC236}">
                  <a16:creationId xmlns:a16="http://schemas.microsoft.com/office/drawing/2014/main" id="{00000000-0008-0000-0200-0000C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58" name="Check Box 1990" hidden="1">
              <a:extLst>
                <a:ext uri="{63B3BB69-23CF-44E3-9099-C40C66FF867C}">
                  <a14:compatExt spid="_x0000_s9158"/>
                </a:ext>
                <a:ext uri="{FF2B5EF4-FFF2-40B4-BE49-F238E27FC236}">
                  <a16:creationId xmlns:a16="http://schemas.microsoft.com/office/drawing/2014/main" id="{00000000-0008-0000-0200-0000C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59" name="Check Box 1991" hidden="1">
              <a:extLst>
                <a:ext uri="{63B3BB69-23CF-44E3-9099-C40C66FF867C}">
                  <a14:compatExt spid="_x0000_s9159"/>
                </a:ext>
                <a:ext uri="{FF2B5EF4-FFF2-40B4-BE49-F238E27FC236}">
                  <a16:creationId xmlns:a16="http://schemas.microsoft.com/office/drawing/2014/main" id="{00000000-0008-0000-0200-0000C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60" name="Check Box 1992" hidden="1">
              <a:extLst>
                <a:ext uri="{63B3BB69-23CF-44E3-9099-C40C66FF867C}">
                  <a14:compatExt spid="_x0000_s9160"/>
                </a:ext>
                <a:ext uri="{FF2B5EF4-FFF2-40B4-BE49-F238E27FC236}">
                  <a16:creationId xmlns:a16="http://schemas.microsoft.com/office/drawing/2014/main" id="{00000000-0008-0000-0200-0000C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61" name="Check Box 1993" hidden="1">
              <a:extLst>
                <a:ext uri="{63B3BB69-23CF-44E3-9099-C40C66FF867C}">
                  <a14:compatExt spid="_x0000_s9161"/>
                </a:ext>
                <a:ext uri="{FF2B5EF4-FFF2-40B4-BE49-F238E27FC236}">
                  <a16:creationId xmlns:a16="http://schemas.microsoft.com/office/drawing/2014/main" id="{00000000-0008-0000-0200-0000C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42</xdr:row>
          <xdr:rowOff>0</xdr:rowOff>
        </xdr:from>
        <xdr:to>
          <xdr:col>73</xdr:col>
          <xdr:colOff>9525</xdr:colOff>
          <xdr:row>42</xdr:row>
          <xdr:rowOff>171450</xdr:rowOff>
        </xdr:to>
        <xdr:sp macro="" textlink="">
          <xdr:nvSpPr>
            <xdr:cNvPr id="9162" name="Check Box 1994" hidden="1">
              <a:extLst>
                <a:ext uri="{63B3BB69-23CF-44E3-9099-C40C66FF867C}">
                  <a14:compatExt spid="_x0000_s9162"/>
                </a:ext>
                <a:ext uri="{FF2B5EF4-FFF2-40B4-BE49-F238E27FC236}">
                  <a16:creationId xmlns:a16="http://schemas.microsoft.com/office/drawing/2014/main" id="{00000000-0008-0000-0200-0000C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9165" name="Check Box 1997" hidden="1">
              <a:extLst>
                <a:ext uri="{63B3BB69-23CF-44E3-9099-C40C66FF867C}">
                  <a14:compatExt spid="_x0000_s9165"/>
                </a:ext>
                <a:ext uri="{FF2B5EF4-FFF2-40B4-BE49-F238E27FC236}">
                  <a16:creationId xmlns:a16="http://schemas.microsoft.com/office/drawing/2014/main" id="{00000000-0008-0000-0200-0000C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9166" name="Check Box 1998" hidden="1">
              <a:extLst>
                <a:ext uri="{63B3BB69-23CF-44E3-9099-C40C66FF867C}">
                  <a14:compatExt spid="_x0000_s9166"/>
                </a:ext>
                <a:ext uri="{FF2B5EF4-FFF2-40B4-BE49-F238E27FC236}">
                  <a16:creationId xmlns:a16="http://schemas.microsoft.com/office/drawing/2014/main" id="{00000000-0008-0000-0200-0000C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9167" name="Check Box 1999" hidden="1">
              <a:extLst>
                <a:ext uri="{63B3BB69-23CF-44E3-9099-C40C66FF867C}">
                  <a14:compatExt spid="_x0000_s9167"/>
                </a:ext>
                <a:ext uri="{FF2B5EF4-FFF2-40B4-BE49-F238E27FC236}">
                  <a16:creationId xmlns:a16="http://schemas.microsoft.com/office/drawing/2014/main" id="{00000000-0008-0000-0200-0000C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9168" name="Check Box 2000" hidden="1">
              <a:extLst>
                <a:ext uri="{63B3BB69-23CF-44E3-9099-C40C66FF867C}">
                  <a14:compatExt spid="_x0000_s9168"/>
                </a:ext>
                <a:ext uri="{FF2B5EF4-FFF2-40B4-BE49-F238E27FC236}">
                  <a16:creationId xmlns:a16="http://schemas.microsoft.com/office/drawing/2014/main" id="{00000000-0008-0000-0200-0000D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9169" name="Check Box 2001" hidden="1">
              <a:extLst>
                <a:ext uri="{63B3BB69-23CF-44E3-9099-C40C66FF867C}">
                  <a14:compatExt spid="_x0000_s9169"/>
                </a:ext>
                <a:ext uri="{FF2B5EF4-FFF2-40B4-BE49-F238E27FC236}">
                  <a16:creationId xmlns:a16="http://schemas.microsoft.com/office/drawing/2014/main" id="{00000000-0008-0000-0200-0000D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9170" name="Check Box 2002" hidden="1">
              <a:extLst>
                <a:ext uri="{63B3BB69-23CF-44E3-9099-C40C66FF867C}">
                  <a14:compatExt spid="_x0000_s9170"/>
                </a:ext>
                <a:ext uri="{FF2B5EF4-FFF2-40B4-BE49-F238E27FC236}">
                  <a16:creationId xmlns:a16="http://schemas.microsoft.com/office/drawing/2014/main" id="{00000000-0008-0000-0200-0000D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9171" name="Check Box 2003" hidden="1">
              <a:extLst>
                <a:ext uri="{63B3BB69-23CF-44E3-9099-C40C66FF867C}">
                  <a14:compatExt spid="_x0000_s9171"/>
                </a:ext>
                <a:ext uri="{FF2B5EF4-FFF2-40B4-BE49-F238E27FC236}">
                  <a16:creationId xmlns:a16="http://schemas.microsoft.com/office/drawing/2014/main" id="{00000000-0008-0000-0200-0000D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42</xdr:row>
          <xdr:rowOff>0</xdr:rowOff>
        </xdr:from>
        <xdr:to>
          <xdr:col>16</xdr:col>
          <xdr:colOff>219075</xdr:colOff>
          <xdr:row>42</xdr:row>
          <xdr:rowOff>171450</xdr:rowOff>
        </xdr:to>
        <xdr:sp macro="" textlink="">
          <xdr:nvSpPr>
            <xdr:cNvPr id="9172" name="Check Box 2004" hidden="1">
              <a:extLst>
                <a:ext uri="{63B3BB69-23CF-44E3-9099-C40C66FF867C}">
                  <a14:compatExt spid="_x0000_s9172"/>
                </a:ext>
                <a:ext uri="{FF2B5EF4-FFF2-40B4-BE49-F238E27FC236}">
                  <a16:creationId xmlns:a16="http://schemas.microsoft.com/office/drawing/2014/main" id="{00000000-0008-0000-0200-0000D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523875</xdr:colOff>
          <xdr:row>71</xdr:row>
          <xdr:rowOff>238125</xdr:rowOff>
        </xdr:from>
        <xdr:to>
          <xdr:col>1</xdr:col>
          <xdr:colOff>828675</xdr:colOff>
          <xdr:row>73</xdr:row>
          <xdr:rowOff>66675</xdr:rowOff>
        </xdr:to>
        <xdr:sp macro="" textlink="">
          <xdr:nvSpPr>
            <xdr:cNvPr id="9179" name="Check Box 2011" hidden="1">
              <a:extLst>
                <a:ext uri="{63B3BB69-23CF-44E3-9099-C40C66FF867C}">
                  <a14:compatExt spid="_x0000_s9179"/>
                </a:ext>
                <a:ext uri="{FF2B5EF4-FFF2-40B4-BE49-F238E27FC236}">
                  <a16:creationId xmlns:a16="http://schemas.microsoft.com/office/drawing/2014/main" id="{00000000-0008-0000-0200-0000DB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71</xdr:row>
          <xdr:rowOff>247650</xdr:rowOff>
        </xdr:from>
        <xdr:to>
          <xdr:col>3</xdr:col>
          <xdr:colOff>333375</xdr:colOff>
          <xdr:row>73</xdr:row>
          <xdr:rowOff>76200</xdr:rowOff>
        </xdr:to>
        <xdr:sp macro="" textlink="">
          <xdr:nvSpPr>
            <xdr:cNvPr id="9180" name="Check Box 2012" hidden="1">
              <a:extLst>
                <a:ext uri="{63B3BB69-23CF-44E3-9099-C40C66FF867C}">
                  <a14:compatExt spid="_x0000_s9180"/>
                </a:ext>
                <a:ext uri="{FF2B5EF4-FFF2-40B4-BE49-F238E27FC236}">
                  <a16:creationId xmlns:a16="http://schemas.microsoft.com/office/drawing/2014/main" id="{00000000-0008-0000-0200-0000D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142875</xdr:colOff>
          <xdr:row>103</xdr:row>
          <xdr:rowOff>257175</xdr:rowOff>
        </xdr:from>
        <xdr:to>
          <xdr:col>2</xdr:col>
          <xdr:colOff>457200</xdr:colOff>
          <xdr:row>105</xdr:row>
          <xdr:rowOff>85725</xdr:rowOff>
        </xdr:to>
        <xdr:sp macro="" textlink="">
          <xdr:nvSpPr>
            <xdr:cNvPr id="9181" name="Check Box 2013" hidden="1">
              <a:extLst>
                <a:ext uri="{63B3BB69-23CF-44E3-9099-C40C66FF867C}">
                  <a14:compatExt spid="_x0000_s9181"/>
                </a:ext>
                <a:ext uri="{FF2B5EF4-FFF2-40B4-BE49-F238E27FC236}">
                  <a16:creationId xmlns:a16="http://schemas.microsoft.com/office/drawing/2014/main" id="{00000000-0008-0000-0200-0000D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809625</xdr:colOff>
          <xdr:row>104</xdr:row>
          <xdr:rowOff>0</xdr:rowOff>
        </xdr:from>
        <xdr:to>
          <xdr:col>5</xdr:col>
          <xdr:colOff>1276350</xdr:colOff>
          <xdr:row>105</xdr:row>
          <xdr:rowOff>95250</xdr:rowOff>
        </xdr:to>
        <xdr:sp macro="" textlink="">
          <xdr:nvSpPr>
            <xdr:cNvPr id="9182" name="Check Box 2014" hidden="1">
              <a:extLst>
                <a:ext uri="{63B3BB69-23CF-44E3-9099-C40C66FF867C}">
                  <a14:compatExt spid="_x0000_s9182"/>
                </a:ext>
                <a:ext uri="{FF2B5EF4-FFF2-40B4-BE49-F238E27FC236}">
                  <a16:creationId xmlns:a16="http://schemas.microsoft.com/office/drawing/2014/main" id="{00000000-0008-0000-0200-0000D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523875</xdr:colOff>
          <xdr:row>77</xdr:row>
          <xdr:rowOff>238125</xdr:rowOff>
        </xdr:from>
        <xdr:to>
          <xdr:col>1</xdr:col>
          <xdr:colOff>838200</xdr:colOff>
          <xdr:row>79</xdr:row>
          <xdr:rowOff>76200</xdr:rowOff>
        </xdr:to>
        <xdr:sp macro="" textlink="">
          <xdr:nvSpPr>
            <xdr:cNvPr id="9183" name="Check Box 2015" hidden="1">
              <a:extLst>
                <a:ext uri="{63B3BB69-23CF-44E3-9099-C40C66FF867C}">
                  <a14:compatExt spid="_x0000_s9183"/>
                </a:ext>
                <a:ext uri="{FF2B5EF4-FFF2-40B4-BE49-F238E27FC236}">
                  <a16:creationId xmlns:a16="http://schemas.microsoft.com/office/drawing/2014/main" id="{00000000-0008-0000-0200-0000D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77</xdr:row>
          <xdr:rowOff>247650</xdr:rowOff>
        </xdr:from>
        <xdr:to>
          <xdr:col>3</xdr:col>
          <xdr:colOff>333375</xdr:colOff>
          <xdr:row>79</xdr:row>
          <xdr:rowOff>76200</xdr:rowOff>
        </xdr:to>
        <xdr:sp macro="" textlink="">
          <xdr:nvSpPr>
            <xdr:cNvPr id="9184" name="Check Box 2016" hidden="1">
              <a:extLst>
                <a:ext uri="{63B3BB69-23CF-44E3-9099-C40C66FF867C}">
                  <a14:compatExt spid="_x0000_s9184"/>
                </a:ext>
                <a:ext uri="{FF2B5EF4-FFF2-40B4-BE49-F238E27FC236}">
                  <a16:creationId xmlns:a16="http://schemas.microsoft.com/office/drawing/2014/main" id="{00000000-0008-0000-0200-0000E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90</xdr:row>
          <xdr:rowOff>257175</xdr:rowOff>
        </xdr:from>
        <xdr:to>
          <xdr:col>1</xdr:col>
          <xdr:colOff>809625</xdr:colOff>
          <xdr:row>92</xdr:row>
          <xdr:rowOff>95250</xdr:rowOff>
        </xdr:to>
        <xdr:sp macro="" textlink="">
          <xdr:nvSpPr>
            <xdr:cNvPr id="9185" name="Check Box 2017" hidden="1">
              <a:extLst>
                <a:ext uri="{63B3BB69-23CF-44E3-9099-C40C66FF867C}">
                  <a14:compatExt spid="_x0000_s9185"/>
                </a:ext>
                <a:ext uri="{FF2B5EF4-FFF2-40B4-BE49-F238E27FC236}">
                  <a16:creationId xmlns:a16="http://schemas.microsoft.com/office/drawing/2014/main" id="{00000000-0008-0000-0200-0000E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90</xdr:row>
          <xdr:rowOff>247650</xdr:rowOff>
        </xdr:from>
        <xdr:to>
          <xdr:col>3</xdr:col>
          <xdr:colOff>238125</xdr:colOff>
          <xdr:row>92</xdr:row>
          <xdr:rowOff>76200</xdr:rowOff>
        </xdr:to>
        <xdr:sp macro="" textlink="">
          <xdr:nvSpPr>
            <xdr:cNvPr id="9186" name="Check Box 2018" hidden="1">
              <a:extLst>
                <a:ext uri="{63B3BB69-23CF-44E3-9099-C40C66FF867C}">
                  <a14:compatExt spid="_x0000_s9186"/>
                </a:ext>
                <a:ext uri="{FF2B5EF4-FFF2-40B4-BE49-F238E27FC236}">
                  <a16:creationId xmlns:a16="http://schemas.microsoft.com/office/drawing/2014/main" id="{00000000-0008-0000-0200-0000E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133350</xdr:rowOff>
    </xdr:from>
    <xdr:to>
      <xdr:col>20</xdr:col>
      <xdr:colOff>210146</xdr:colOff>
      <xdr:row>7</xdr:row>
      <xdr:rowOff>107536</xdr:rowOff>
    </xdr:to>
    <xdr:grpSp>
      <xdr:nvGrpSpPr>
        <xdr:cNvPr id="9" name="Agrupar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0" y="133350"/>
          <a:ext cx="12402146" cy="1307686"/>
          <a:chOff x="0" y="133350"/>
          <a:chExt cx="12402146" cy="1307686"/>
        </a:xfrm>
      </xdr:grpSpPr>
      <xdr:pic macro="[0]!print_tudo">
        <xdr:nvPicPr>
          <xdr:cNvPr id="4" name="Imagem 3" descr="Ver a imagem de origem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960630" y="143539"/>
            <a:ext cx="361483" cy="35758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 macro="[0]!MySave">
        <xdr:nvPicPr>
          <xdr:cNvPr id="5" name="Imagem 4" descr="Ver a imagem de origem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123620" y="145887"/>
            <a:ext cx="359484" cy="3575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 macro="[0]!EmailAttachment">
        <xdr:nvPicPr>
          <xdr:cNvPr id="6" name="Imagem 5" descr="Ver a imagem de origem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1076" b="21076"/>
          <a:stretch/>
        </xdr:blipFill>
        <xdr:spPr bwMode="auto">
          <a:xfrm>
            <a:off x="11649159" y="145887"/>
            <a:ext cx="615271" cy="35289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 txBox="1"/>
        </xdr:nvSpPr>
        <xdr:spPr>
          <a:xfrm>
            <a:off x="8132095" y="990089"/>
            <a:ext cx="4270051" cy="4509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pt-PT" sz="1100" b="1">
                <a:solidFill>
                  <a:schemeClr val="bg1"/>
                </a:solidFill>
              </a:rPr>
              <a:t>Direção de Serviços de Investigação,</a:t>
            </a:r>
            <a:r>
              <a:rPr lang="pt-PT" sz="1100" b="1" baseline="0">
                <a:solidFill>
                  <a:schemeClr val="bg1"/>
                </a:solidFill>
              </a:rPr>
              <a:t> Formação e Inovação (DSFIE)</a:t>
            </a:r>
          </a:p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PT" sz="1100" b="1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Divisão de Ação e Inovação Pedagógica (DAIP)</a:t>
            </a:r>
            <a:endParaRPr lang="pt-PT">
              <a:solidFill>
                <a:schemeClr val="bg1"/>
              </a:solidFill>
              <a:effectLst/>
            </a:endParaRPr>
          </a:p>
          <a:p>
            <a:pPr algn="r"/>
            <a:endParaRPr lang="pt-PT" sz="1100" b="1" baseline="0">
              <a:solidFill>
                <a:schemeClr val="bg1"/>
              </a:solidFill>
            </a:endParaRP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756" b="14756"/>
          <a:stretch/>
        </xdr:blipFill>
        <xdr:spPr>
          <a:xfrm>
            <a:off x="0" y="133350"/>
            <a:ext cx="6076146" cy="1295400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428625</xdr:colOff>
      <xdr:row>75</xdr:row>
      <xdr:rowOff>104775</xdr:rowOff>
    </xdr:from>
    <xdr:to>
      <xdr:col>12</xdr:col>
      <xdr:colOff>411692</xdr:colOff>
      <xdr:row>78</xdr:row>
      <xdr:rowOff>125942</xdr:rowOff>
    </xdr:to>
    <xdr:pic macro="[0]!InserirtabelasInptBox">
      <xdr:nvPicPr>
        <xdr:cNvPr id="13" name="Imagem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4225" y="14458950"/>
          <a:ext cx="592667" cy="59266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22</xdr:row>
      <xdr:rowOff>57150</xdr:rowOff>
    </xdr:from>
    <xdr:to>
      <xdr:col>17</xdr:col>
      <xdr:colOff>1</xdr:colOff>
      <xdr:row>40</xdr:row>
      <xdr:rowOff>114300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1" y="4314825"/>
          <a:ext cx="9144000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43</xdr:row>
      <xdr:rowOff>0</xdr:rowOff>
    </xdr:from>
    <xdr:to>
      <xdr:col>17</xdr:col>
      <xdr:colOff>1</xdr:colOff>
      <xdr:row>57</xdr:row>
      <xdr:rowOff>123825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1" y="8258175"/>
          <a:ext cx="9144000" cy="279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600075</xdr:colOff>
      <xdr:row>63</xdr:row>
      <xdr:rowOff>85725</xdr:rowOff>
    </xdr:from>
    <xdr:to>
      <xdr:col>17</xdr:col>
      <xdr:colOff>0</xdr:colOff>
      <xdr:row>74</xdr:row>
      <xdr:rowOff>123825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2153900"/>
          <a:ext cx="9153525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600075</xdr:colOff>
      <xdr:row>81</xdr:row>
      <xdr:rowOff>161925</xdr:rowOff>
    </xdr:from>
    <xdr:to>
      <xdr:col>17</xdr:col>
      <xdr:colOff>0</xdr:colOff>
      <xdr:row>90</xdr:row>
      <xdr:rowOff>9525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5659100"/>
          <a:ext cx="9153525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133350</xdr:rowOff>
    </xdr:from>
    <xdr:to>
      <xdr:col>20</xdr:col>
      <xdr:colOff>210146</xdr:colOff>
      <xdr:row>7</xdr:row>
      <xdr:rowOff>107536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0" y="133350"/>
          <a:ext cx="12402146" cy="1307686"/>
          <a:chOff x="0" y="133350"/>
          <a:chExt cx="12402146" cy="1307686"/>
        </a:xfrm>
      </xdr:grpSpPr>
      <xdr:pic macro="[0]!print_tudo">
        <xdr:nvPicPr>
          <xdr:cNvPr id="3" name="Imagem 2" descr="Ver a imagem de origem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960630" y="143539"/>
            <a:ext cx="361483" cy="35758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 macro="[0]!MySave">
        <xdr:nvPicPr>
          <xdr:cNvPr id="4" name="Imagem 3" descr="Ver a imagem de origem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123620" y="145887"/>
            <a:ext cx="359484" cy="3575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 macro="[0]!EmailAttachment">
        <xdr:nvPicPr>
          <xdr:cNvPr id="5" name="Imagem 4" descr="Ver a imagem de origem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1076" b="21076"/>
          <a:stretch/>
        </xdr:blipFill>
        <xdr:spPr bwMode="auto">
          <a:xfrm>
            <a:off x="11649159" y="145887"/>
            <a:ext cx="615271" cy="35289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/>
        </xdr:nvSpPr>
        <xdr:spPr>
          <a:xfrm>
            <a:off x="8132095" y="990089"/>
            <a:ext cx="4270051" cy="4509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pt-PT" sz="1100" b="1">
                <a:solidFill>
                  <a:schemeClr val="bg1"/>
                </a:solidFill>
              </a:rPr>
              <a:t>Direção de Serviços de Investigação,</a:t>
            </a:r>
            <a:r>
              <a:rPr lang="pt-PT" sz="1100" b="1" baseline="0">
                <a:solidFill>
                  <a:schemeClr val="bg1"/>
                </a:solidFill>
              </a:rPr>
              <a:t> Formação e Inovação (DSFIE)</a:t>
            </a:r>
          </a:p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PT" sz="1100" b="1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Divisão de Ação e Inovação Pedagógica (DAIP)</a:t>
            </a:r>
            <a:endParaRPr lang="pt-PT">
              <a:solidFill>
                <a:schemeClr val="bg1"/>
              </a:solidFill>
              <a:effectLst/>
            </a:endParaRPr>
          </a:p>
          <a:p>
            <a:pPr algn="r"/>
            <a:endParaRPr lang="pt-PT" sz="1100" b="1" baseline="0">
              <a:solidFill>
                <a:schemeClr val="bg1"/>
              </a:solidFill>
            </a:endParaRPr>
          </a:p>
        </xdr:txBody>
      </xdr:sp>
      <xdr:pic>
        <xdr:nvPicPr>
          <xdr:cNvPr id="7" name="Imagem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756" b="14756"/>
          <a:stretch/>
        </xdr:blipFill>
        <xdr:spPr>
          <a:xfrm>
            <a:off x="0" y="133350"/>
            <a:ext cx="6076146" cy="129540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590550</xdr:colOff>
      <xdr:row>22</xdr:row>
      <xdr:rowOff>66674</xdr:rowOff>
    </xdr:from>
    <xdr:to>
      <xdr:col>17</xdr:col>
      <xdr:colOff>0</xdr:colOff>
      <xdr:row>34</xdr:row>
      <xdr:rowOff>133349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324349"/>
          <a:ext cx="9163050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600075</xdr:colOff>
      <xdr:row>37</xdr:row>
      <xdr:rowOff>180975</xdr:rowOff>
    </xdr:from>
    <xdr:to>
      <xdr:col>17</xdr:col>
      <xdr:colOff>19050</xdr:colOff>
      <xdr:row>51</xdr:row>
      <xdr:rowOff>95250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1811"/>
        <a:stretch/>
      </xdr:blipFill>
      <xdr:spPr bwMode="auto">
        <a:xfrm>
          <a:off x="1209675" y="7296150"/>
          <a:ext cx="91725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600075</xdr:colOff>
      <xdr:row>53</xdr:row>
      <xdr:rowOff>114300</xdr:rowOff>
    </xdr:from>
    <xdr:to>
      <xdr:col>17</xdr:col>
      <xdr:colOff>1</xdr:colOff>
      <xdr:row>61</xdr:row>
      <xdr:rowOff>76200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065"/>
        <a:stretch/>
      </xdr:blipFill>
      <xdr:spPr bwMode="auto">
        <a:xfrm>
          <a:off x="1209675" y="10277475"/>
          <a:ext cx="9153526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63</xdr:row>
      <xdr:rowOff>66675</xdr:rowOff>
    </xdr:from>
    <xdr:to>
      <xdr:col>17</xdr:col>
      <xdr:colOff>28575</xdr:colOff>
      <xdr:row>69</xdr:row>
      <xdr:rowOff>152400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920"/>
        <a:stretch/>
      </xdr:blipFill>
      <xdr:spPr bwMode="auto">
        <a:xfrm>
          <a:off x="1219200" y="12134850"/>
          <a:ext cx="917257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71</xdr:row>
      <xdr:rowOff>95250</xdr:rowOff>
    </xdr:from>
    <xdr:to>
      <xdr:col>17</xdr:col>
      <xdr:colOff>9526</xdr:colOff>
      <xdr:row>80</xdr:row>
      <xdr:rowOff>38100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3744575"/>
          <a:ext cx="9153526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600074</xdr:colOff>
      <xdr:row>82</xdr:row>
      <xdr:rowOff>85725</xdr:rowOff>
    </xdr:from>
    <xdr:to>
      <xdr:col>17</xdr:col>
      <xdr:colOff>9525</xdr:colOff>
      <xdr:row>90</xdr:row>
      <xdr:rowOff>19050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4" y="15859125"/>
          <a:ext cx="9163051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600075</xdr:colOff>
      <xdr:row>92</xdr:row>
      <xdr:rowOff>95250</xdr:rowOff>
    </xdr:from>
    <xdr:to>
      <xdr:col>17</xdr:col>
      <xdr:colOff>19050</xdr:colOff>
      <xdr:row>99</xdr:row>
      <xdr:rowOff>57150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8040350"/>
          <a:ext cx="917257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105</xdr:row>
      <xdr:rowOff>104775</xdr:rowOff>
    </xdr:from>
    <xdr:to>
      <xdr:col>17</xdr:col>
      <xdr:colOff>9525</xdr:colOff>
      <xdr:row>113</xdr:row>
      <xdr:rowOff>104775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955250"/>
          <a:ext cx="915352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609599</xdr:colOff>
      <xdr:row>115</xdr:row>
      <xdr:rowOff>95250</xdr:rowOff>
    </xdr:from>
    <xdr:to>
      <xdr:col>17</xdr:col>
      <xdr:colOff>0</xdr:colOff>
      <xdr:row>123</xdr:row>
      <xdr:rowOff>104775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199" y="24879300"/>
          <a:ext cx="9144001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102</xdr:row>
      <xdr:rowOff>133350</xdr:rowOff>
    </xdr:from>
    <xdr:to>
      <xdr:col>17</xdr:col>
      <xdr:colOff>0</xdr:colOff>
      <xdr:row>103</xdr:row>
      <xdr:rowOff>1400175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878800"/>
          <a:ext cx="9144000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125</xdr:row>
      <xdr:rowOff>104775</xdr:rowOff>
    </xdr:from>
    <xdr:to>
      <xdr:col>16</xdr:col>
      <xdr:colOff>600075</xdr:colOff>
      <xdr:row>125</xdr:row>
      <xdr:rowOff>2362200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6822400"/>
          <a:ext cx="9134475" cy="225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127</xdr:row>
      <xdr:rowOff>38100</xdr:rowOff>
    </xdr:from>
    <xdr:to>
      <xdr:col>17</xdr:col>
      <xdr:colOff>66675</xdr:colOff>
      <xdr:row>127</xdr:row>
      <xdr:rowOff>1647825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0" t="-592" r="-642" b="592"/>
        <a:stretch/>
      </xdr:blipFill>
      <xdr:spPr bwMode="auto">
        <a:xfrm>
          <a:off x="1219200" y="27136725"/>
          <a:ext cx="921067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</xdr:colOff>
      <xdr:row>129</xdr:row>
      <xdr:rowOff>95250</xdr:rowOff>
    </xdr:from>
    <xdr:to>
      <xdr:col>17</xdr:col>
      <xdr:colOff>0</xdr:colOff>
      <xdr:row>129</xdr:row>
      <xdr:rowOff>2133600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7574875"/>
          <a:ext cx="9134475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132</xdr:row>
      <xdr:rowOff>57150</xdr:rowOff>
    </xdr:from>
    <xdr:to>
      <xdr:col>17</xdr:col>
      <xdr:colOff>0</xdr:colOff>
      <xdr:row>132</xdr:row>
      <xdr:rowOff>2009775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5090100"/>
          <a:ext cx="9144000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600074</xdr:colOff>
      <xdr:row>136</xdr:row>
      <xdr:rowOff>76200</xdr:rowOff>
    </xdr:from>
    <xdr:to>
      <xdr:col>16</xdr:col>
      <xdr:colOff>609599</xdr:colOff>
      <xdr:row>136</xdr:row>
      <xdr:rowOff>2152650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4" y="40147875"/>
          <a:ext cx="9153525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600075</xdr:colOff>
      <xdr:row>138</xdr:row>
      <xdr:rowOff>123825</xdr:rowOff>
    </xdr:from>
    <xdr:to>
      <xdr:col>17</xdr:col>
      <xdr:colOff>0</xdr:colOff>
      <xdr:row>138</xdr:row>
      <xdr:rowOff>2085975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0671750"/>
          <a:ext cx="9153525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600076</xdr:colOff>
      <xdr:row>143</xdr:row>
      <xdr:rowOff>114300</xdr:rowOff>
    </xdr:from>
    <xdr:to>
      <xdr:col>17</xdr:col>
      <xdr:colOff>0</xdr:colOff>
      <xdr:row>143</xdr:row>
      <xdr:rowOff>2114550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6" y="37833300"/>
          <a:ext cx="9153524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590550</xdr:colOff>
      <xdr:row>145</xdr:row>
      <xdr:rowOff>152400</xdr:rowOff>
    </xdr:from>
    <xdr:to>
      <xdr:col>17</xdr:col>
      <xdr:colOff>0</xdr:colOff>
      <xdr:row>145</xdr:row>
      <xdr:rowOff>2124075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9" b="2817"/>
        <a:stretch/>
      </xdr:blipFill>
      <xdr:spPr bwMode="auto">
        <a:xfrm>
          <a:off x="1200150" y="38280975"/>
          <a:ext cx="9163050" cy="1971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134</xdr:row>
      <xdr:rowOff>104775</xdr:rowOff>
    </xdr:from>
    <xdr:to>
      <xdr:col>17</xdr:col>
      <xdr:colOff>28575</xdr:colOff>
      <xdr:row>135</xdr:row>
      <xdr:rowOff>2019300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7585650"/>
          <a:ext cx="9172575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596143</xdr:colOff>
      <xdr:row>140</xdr:row>
      <xdr:rowOff>219075</xdr:rowOff>
    </xdr:from>
    <xdr:to>
      <xdr:col>17</xdr:col>
      <xdr:colOff>0</xdr:colOff>
      <xdr:row>140</xdr:row>
      <xdr:rowOff>2828925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743" y="45967650"/>
          <a:ext cx="9157457" cy="2609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600075</xdr:colOff>
      <xdr:row>147</xdr:row>
      <xdr:rowOff>180975</xdr:rowOff>
    </xdr:from>
    <xdr:to>
      <xdr:col>17</xdr:col>
      <xdr:colOff>1</xdr:colOff>
      <xdr:row>148</xdr:row>
      <xdr:rowOff>2590800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"/>
        <a:stretch/>
      </xdr:blipFill>
      <xdr:spPr bwMode="auto">
        <a:xfrm>
          <a:off x="1209675" y="54387750"/>
          <a:ext cx="9153526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151</xdr:row>
      <xdr:rowOff>114300</xdr:rowOff>
    </xdr:from>
    <xdr:to>
      <xdr:col>17</xdr:col>
      <xdr:colOff>1</xdr:colOff>
      <xdr:row>151</xdr:row>
      <xdr:rowOff>2524125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1" y="55016400"/>
          <a:ext cx="9144000" cy="2409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16</xdr:row>
      <xdr:rowOff>0</xdr:rowOff>
    </xdr:from>
    <xdr:to>
      <xdr:col>17</xdr:col>
      <xdr:colOff>19051</xdr:colOff>
      <xdr:row>24</xdr:row>
      <xdr:rowOff>161925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1" y="3114675"/>
          <a:ext cx="9163050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600075</xdr:colOff>
      <xdr:row>153</xdr:row>
      <xdr:rowOff>85725</xdr:rowOff>
    </xdr:from>
    <xdr:to>
      <xdr:col>16</xdr:col>
      <xdr:colOff>590550</xdr:colOff>
      <xdr:row>153</xdr:row>
      <xdr:rowOff>2257425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200400"/>
          <a:ext cx="9134475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600075</xdr:colOff>
      <xdr:row>157</xdr:row>
      <xdr:rowOff>123825</xdr:rowOff>
    </xdr:from>
    <xdr:to>
      <xdr:col>17</xdr:col>
      <xdr:colOff>9525</xdr:colOff>
      <xdr:row>159</xdr:row>
      <xdr:rowOff>85725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7770375"/>
          <a:ext cx="91630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2089</xdr:colOff>
      <xdr:row>162</xdr:row>
      <xdr:rowOff>76200</xdr:rowOff>
    </xdr:from>
    <xdr:to>
      <xdr:col>17</xdr:col>
      <xdr:colOff>0</xdr:colOff>
      <xdr:row>162</xdr:row>
      <xdr:rowOff>1181100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79"/>
        <a:stretch/>
      </xdr:blipFill>
      <xdr:spPr bwMode="auto">
        <a:xfrm>
          <a:off x="1221289" y="69580125"/>
          <a:ext cx="9141911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166</xdr:row>
      <xdr:rowOff>85725</xdr:rowOff>
    </xdr:from>
    <xdr:to>
      <xdr:col>17</xdr:col>
      <xdr:colOff>19050</xdr:colOff>
      <xdr:row>166</xdr:row>
      <xdr:rowOff>1104900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5" b="2655"/>
        <a:stretch/>
      </xdr:blipFill>
      <xdr:spPr bwMode="auto">
        <a:xfrm>
          <a:off x="1219200" y="70189725"/>
          <a:ext cx="916305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600075</xdr:colOff>
      <xdr:row>155</xdr:row>
      <xdr:rowOff>47626</xdr:rowOff>
    </xdr:from>
    <xdr:to>
      <xdr:col>17</xdr:col>
      <xdr:colOff>9525</xdr:colOff>
      <xdr:row>155</xdr:row>
      <xdr:rowOff>1457326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222"/>
        <a:stretch/>
      </xdr:blipFill>
      <xdr:spPr bwMode="auto">
        <a:xfrm>
          <a:off x="1209675" y="65732026"/>
          <a:ext cx="91630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600075</xdr:colOff>
      <xdr:row>169</xdr:row>
      <xdr:rowOff>38100</xdr:rowOff>
    </xdr:from>
    <xdr:to>
      <xdr:col>17</xdr:col>
      <xdr:colOff>1</xdr:colOff>
      <xdr:row>179</xdr:row>
      <xdr:rowOff>219075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25"/>
        <a:stretch/>
      </xdr:blipFill>
      <xdr:spPr bwMode="auto">
        <a:xfrm>
          <a:off x="1209675" y="75533250"/>
          <a:ext cx="9153526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600076</xdr:colOff>
      <xdr:row>182</xdr:row>
      <xdr:rowOff>114300</xdr:rowOff>
    </xdr:from>
    <xdr:to>
      <xdr:col>17</xdr:col>
      <xdr:colOff>9526</xdr:colOff>
      <xdr:row>190</xdr:row>
      <xdr:rowOff>76200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6" y="78085950"/>
          <a:ext cx="916305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164</xdr:row>
      <xdr:rowOff>161925</xdr:rowOff>
    </xdr:from>
    <xdr:to>
      <xdr:col>17</xdr:col>
      <xdr:colOff>9525</xdr:colOff>
      <xdr:row>164</xdr:row>
      <xdr:rowOff>2333625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1247000"/>
          <a:ext cx="9153525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20646</xdr:colOff>
      <xdr:row>39</xdr:row>
      <xdr:rowOff>172509</xdr:rowOff>
    </xdr:from>
    <xdr:to>
      <xdr:col>2</xdr:col>
      <xdr:colOff>421216</xdr:colOff>
      <xdr:row>46</xdr:row>
      <xdr:rowOff>10847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3516" b="89844" l="9961" r="89844">
                      <a14:foregroundMark x1="31055" y1="22266" x2="31055" y2="22266"/>
                      <a14:foregroundMark x1="46875" y1="8984" x2="46875" y2="8984"/>
                      <a14:foregroundMark x1="66406" y1="3516" x2="66406" y2="3516"/>
                      <a14:foregroundMark x1="40625" y1="72656" x2="40625" y2="72656"/>
                      <a14:foregroundMark x1="53125" y1="61523" x2="53125" y2="61523"/>
                      <a14:foregroundMark x1="60156" y1="82813" x2="60156" y2="8281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246" y="8945034"/>
          <a:ext cx="1010170" cy="1340908"/>
        </a:xfrm>
        <a:prstGeom prst="rect">
          <a:avLst/>
        </a:prstGeom>
      </xdr:spPr>
    </xdr:pic>
    <xdr:clientData/>
  </xdr:twoCellAnchor>
  <xdr:twoCellAnchor editAs="oneCell">
    <xdr:from>
      <xdr:col>5</xdr:col>
      <xdr:colOff>584199</xdr:colOff>
      <xdr:row>40</xdr:row>
      <xdr:rowOff>35984</xdr:rowOff>
    </xdr:from>
    <xdr:to>
      <xdr:col>7</xdr:col>
      <xdr:colOff>352425</xdr:colOff>
      <xdr:row>45</xdr:row>
      <xdr:rowOff>166953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439" b="95561" l="5000" r="95667">
                      <a14:foregroundMark x1="45000" y1="6789" x2="45000" y2="6789"/>
                      <a14:foregroundMark x1="61000" y1="5744" x2="61000" y2="5744"/>
                      <a14:foregroundMark x1="55000" y1="4439" x2="55000" y2="4439"/>
                      <a14:foregroundMark x1="14333" y1="89295" x2="14333" y2="89295"/>
                      <a14:foregroundMark x1="12333" y1="93211" x2="12333" y2="93211"/>
                      <a14:foregroundMark x1="71000" y1="77023" x2="71000" y2="77023"/>
                      <a14:foregroundMark x1="71333" y1="77807" x2="71667" y2="77023"/>
                      <a14:foregroundMark x1="51000" y1="95822" x2="51000" y2="95822"/>
                      <a14:foregroundMark x1="95000" y1="77546" x2="95000" y2="77546"/>
                      <a14:foregroundMark x1="95667" y1="74151" x2="95667" y2="74151"/>
                      <a14:foregroundMark x1="94333" y1="73107" x2="94333" y2="73107"/>
                      <a14:foregroundMark x1="93333" y1="72063" x2="93333" y2="72063"/>
                      <a14:foregroundMark x1="93333" y1="72063" x2="93333" y2="72063"/>
                      <a14:foregroundMark x1="5000" y1="80940" x2="5000" y2="80940"/>
                      <a14:foregroundMark x1="9667" y1="95561" x2="9667" y2="955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2199" y="9008534"/>
          <a:ext cx="987426" cy="121920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57149</xdr:colOff>
      <xdr:row>39</xdr:row>
      <xdr:rowOff>115952</xdr:rowOff>
    </xdr:from>
    <xdr:to>
      <xdr:col>12</xdr:col>
      <xdr:colOff>447675</xdr:colOff>
      <xdr:row>45</xdr:row>
      <xdr:rowOff>134196</xdr:rowOff>
    </xdr:to>
    <xdr:pic>
      <xdr:nvPicPr>
        <xdr:cNvPr id="4" name="Imagem 3" descr="Teacher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55" r="10944"/>
        <a:stretch/>
      </xdr:blipFill>
      <xdr:spPr bwMode="auto">
        <a:xfrm flipH="1">
          <a:off x="6762749" y="8888477"/>
          <a:ext cx="1000126" cy="1306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180974</xdr:rowOff>
    </xdr:from>
    <xdr:to>
      <xdr:col>8</xdr:col>
      <xdr:colOff>187648</xdr:colOff>
      <xdr:row>7</xdr:row>
      <xdr:rowOff>57149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56" b="14756"/>
        <a:stretch/>
      </xdr:blipFill>
      <xdr:spPr>
        <a:xfrm>
          <a:off x="0" y="180974"/>
          <a:ext cx="5226373" cy="1209675"/>
        </a:xfrm>
        <a:prstGeom prst="rect">
          <a:avLst/>
        </a:prstGeom>
      </xdr:spPr>
    </xdr:pic>
    <xdr:clientData/>
  </xdr:twoCellAnchor>
  <xdr:twoCellAnchor>
    <xdr:from>
      <xdr:col>19</xdr:col>
      <xdr:colOff>533930</xdr:colOff>
      <xdr:row>0</xdr:row>
      <xdr:rowOff>138777</xdr:rowOff>
    </xdr:from>
    <xdr:to>
      <xdr:col>20</xdr:col>
      <xdr:colOff>349313</xdr:colOff>
      <xdr:row>2</xdr:row>
      <xdr:rowOff>115365</xdr:rowOff>
    </xdr:to>
    <xdr:pic macro="[0]!print_tudo">
      <xdr:nvPicPr>
        <xdr:cNvPr id="21" name="Imagem 20" descr="Ver a imagem de origem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5555" y="138777"/>
          <a:ext cx="482133" cy="357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306520</xdr:colOff>
      <xdr:row>0</xdr:row>
      <xdr:rowOff>141125</xdr:rowOff>
    </xdr:from>
    <xdr:to>
      <xdr:col>19</xdr:col>
      <xdr:colOff>56404</xdr:colOff>
      <xdr:row>2</xdr:row>
      <xdr:rowOff>117714</xdr:rowOff>
    </xdr:to>
    <xdr:pic macro="[0]!MySave">
      <xdr:nvPicPr>
        <xdr:cNvPr id="22" name="Imagem 21" descr="Ver a imagem de origem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6958" y="141125"/>
          <a:ext cx="361071" cy="357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11197</xdr:colOff>
      <xdr:row>0</xdr:row>
      <xdr:rowOff>141125</xdr:rowOff>
    </xdr:from>
    <xdr:to>
      <xdr:col>22</xdr:col>
      <xdr:colOff>16867</xdr:colOff>
      <xdr:row>2</xdr:row>
      <xdr:rowOff>113016</xdr:rowOff>
    </xdr:to>
    <xdr:pic macro="[0]!EmailAttachment">
      <xdr:nvPicPr>
        <xdr:cNvPr id="23" name="Imagem 22" descr="Ver a imagem de origem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76" b="21076"/>
        <a:stretch/>
      </xdr:blipFill>
      <xdr:spPr bwMode="auto">
        <a:xfrm>
          <a:off x="13076322" y="141125"/>
          <a:ext cx="616858" cy="352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262857</xdr:colOff>
      <xdr:row>5</xdr:row>
      <xdr:rowOff>32827</xdr:rowOff>
    </xdr:from>
    <xdr:to>
      <xdr:col>22</xdr:col>
      <xdr:colOff>154583</xdr:colOff>
      <xdr:row>7</xdr:row>
      <xdr:rowOff>102774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9430670" y="985327"/>
          <a:ext cx="4400226" cy="4509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Direção de Serviços de Investigação,</a:t>
          </a:r>
          <a:r>
            <a:rPr lang="pt-PT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Formação e Inovação (DSFIE)</a:t>
          </a:r>
          <a:endParaRPr lang="pt-PT">
            <a:solidFill>
              <a:schemeClr val="bg1"/>
            </a:solidFill>
            <a:effectLst/>
          </a:endParaRP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Divisão de Ação e Inovação Pedagógica (DAIP)</a:t>
          </a:r>
          <a:endParaRPr lang="pt-PT" b="1">
            <a:solidFill>
              <a:schemeClr val="bg1"/>
            </a:solidFill>
            <a:effectLst/>
          </a:endParaRPr>
        </a:p>
      </xdr:txBody>
    </xdr:sp>
    <xdr:clientData/>
  </xdr:twoCellAnchor>
  <xdr:oneCellAnchor>
    <xdr:from>
      <xdr:col>16</xdr:col>
      <xdr:colOff>71697</xdr:colOff>
      <xdr:row>38</xdr:row>
      <xdr:rowOff>95250</xdr:rowOff>
    </xdr:from>
    <xdr:ext cx="1073372" cy="1324243"/>
    <xdr:pic>
      <xdr:nvPicPr>
        <xdr:cNvPr id="18" name="Imagem 17" descr="Network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3697" y="9191625"/>
          <a:ext cx="1073372" cy="1324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95251</xdr:colOff>
      <xdr:row>51</xdr:row>
      <xdr:rowOff>153459</xdr:rowOff>
    </xdr:from>
    <xdr:to>
      <xdr:col>2</xdr:col>
      <xdr:colOff>473870</xdr:colOff>
      <xdr:row>55</xdr:row>
      <xdr:rowOff>196850</xdr:rowOff>
    </xdr:to>
    <xdr:pic>
      <xdr:nvPicPr>
        <xdr:cNvPr id="25" name="Imagem 24" descr="Ver a imagem de origem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1" y="12027959"/>
          <a:ext cx="981869" cy="948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9524</xdr:colOff>
      <xdr:row>48</xdr:row>
      <xdr:rowOff>9525</xdr:rowOff>
    </xdr:from>
    <xdr:to>
      <xdr:col>20</xdr:col>
      <xdr:colOff>28574</xdr:colOff>
      <xdr:row>60</xdr:row>
      <xdr:rowOff>28575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pSpPr/>
      </xdr:nvGrpSpPr>
      <xdr:grpSpPr>
        <a:xfrm>
          <a:off x="6715124" y="11153775"/>
          <a:ext cx="5686425" cy="2562225"/>
          <a:chOff x="6715124" y="11153775"/>
          <a:chExt cx="5686425" cy="2562225"/>
        </a:xfrm>
      </xdr:grpSpPr>
      <xdr:graphicFrame macro="">
        <xdr:nvGraphicFramePr>
          <xdr:cNvPr id="15" name="Gráfico 14">
            <a:extLst>
              <a:ext uri="{FF2B5EF4-FFF2-40B4-BE49-F238E27FC236}">
                <a16:creationId xmlns:a16="http://schemas.microsoft.com/office/drawing/2014/main" id="{00000000-0008-0000-0500-00000F000000}"/>
              </a:ext>
            </a:extLst>
          </xdr:cNvPr>
          <xdr:cNvGraphicFramePr>
            <a:graphicFrameLocks/>
          </xdr:cNvGraphicFramePr>
        </xdr:nvGraphicFramePr>
        <xdr:xfrm>
          <a:off x="6715124" y="11153775"/>
          <a:ext cx="5686425" cy="2562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pic>
        <xdr:nvPicPr>
          <xdr:cNvPr id="16" name="Imagem 15" descr="Ver a imagem de origem">
            <a:extLst>
              <a:ext uri="{FF2B5EF4-FFF2-40B4-BE49-F238E27FC236}">
                <a16:creationId xmlns:a16="http://schemas.microsoft.com/office/drawing/2014/main" id="{00000000-0008-0000-05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BEBA8EAE-BF5A-486C-A8C5-ECC9F3942E4B}">
                <a14:imgProps xmlns:a14="http://schemas.microsoft.com/office/drawing/2010/main">
                  <a14:imgLayer r:embed="rId15">
                    <a14:imgEffect>
                      <a14:saturation sat="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67675" y="12172950"/>
            <a:ext cx="559787" cy="59765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42B08C2-E4A6-4E28-9C10-271095B40CDC}" name="Tabela13" displayName="Tabela13" ref="B1056:B1084" totalsRowShown="0" headerRowDxfId="60" dataDxfId="58" headerRowBorderDxfId="59" tableBorderDxfId="57">
  <autoFilter ref="B1056:B1084" xr:uid="{217DF4D7-DCD4-4BF4-A0D1-B4C97E0D5263}"/>
  <tableColumns count="1">
    <tableColumn id="1" xr3:uid="{52FEACF0-F2DF-442D-956D-6CB7F14B2E25}" name="Escolas" dataDxfId="56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0389EDC-1C80-4B94-BDF7-AFE1B31BC702}" name="Tabela7" displayName="Tabela7" ref="AK1:AK27" totalsRowShown="0" headerRowDxfId="55" dataDxfId="53" headerRowBorderDxfId="54" tableBorderDxfId="52">
  <autoFilter ref="AK1:AK27" xr:uid="{305B1057-280C-445C-AD01-59B6E018CCA5}"/>
  <tableColumns count="1">
    <tableColumn id="1" xr3:uid="{1AD19404-730B-4145-85ED-4CA097B3BA0E}" name="n.º tempos letivos" dataDxfId="51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0B7EFBE-B43B-429D-A82A-486ADAF3212B}" name="Tabela5" displayName="Tabela5" ref="AD1:AG38" totalsRowShown="0" headerRowDxfId="50" headerRowBorderDxfId="49" tableBorderDxfId="48" totalsRowBorderDxfId="47">
  <autoFilter ref="AD1:AG38" xr:uid="{4DAC38A7-CC69-43E9-A40C-1B32E767E57C}"/>
  <tableColumns count="4">
    <tableColumn id="1" xr3:uid="{2E3B525F-213F-4821-8C45-F3017DC6DF27}" name="Grupo de Recrutamento" dataDxfId="46"/>
    <tableColumn id="2" xr3:uid="{890FE228-C239-4300-9E3D-56FC7A9FDA6D}" name="Coluna1" dataDxfId="45"/>
    <tableColumn id="4" xr3:uid="{EB196ED6-76BA-46A2-B91A-AA977C3D532D}" name="Professores" dataDxfId="44"/>
    <tableColumn id="5" xr3:uid="{93CEFCAB-5D06-41FB-9A89-80DF736B715F}" name="Coordenadores" dataDxfId="43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112A0E5-B6E3-4122-9309-B5FFA6DED5D3}" name="Tabela10" displayName="Tabela10" ref="AT1:AU5" totalsRowShown="0" headerRowDxfId="42">
  <autoFilter ref="AT1:AU5" xr:uid="{6057EB2D-EF50-4FAD-8252-6A94A55EF390}"/>
  <tableColumns count="2">
    <tableColumn id="1" xr3:uid="{6354C822-2435-4CFA-849B-9552E23057AB}" name=" Despacho n.º 240/2018 de 24 de julho alterado pelo despacho n.º 457/2020 de 24 de novembro" dataDxfId="41"/>
    <tableColumn id="2" xr3:uid="{5E724687-C72D-4E42-996A-323F33A320B5}" name="N.º" dataDxfId="40">
      <calculatedColumnFormula>COUNTIF(#REF!, "VERDADEIRO")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0448CED-E8D2-4190-855F-A258E6436919}" name="Tabela11" displayName="Tabela11" ref="AW1:AX2" totalsRowShown="0" headerRowDxfId="39" dataDxfId="38">
  <autoFilter ref="AW1:AX2" xr:uid="{A1CA4507-51F9-4F95-A316-695833AD4E1B}"/>
  <tableColumns count="2">
    <tableColumn id="1" xr3:uid="{C72BED57-6E4D-4E58-A78D-02D66225A69B}" name="CGE" dataDxfId="37"/>
    <tableColumn id="2" xr3:uid="{C761E568-35B4-425E-9193-BE31E76F009C}" name="Coluna1" dataDxfId="36">
      <calculatedColumnFormula>COUNTIF(P43:P64, "VERDADEIRO")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AA810E9-834E-44A8-9AF7-A3EFBBBDEF69}" name="Tabela276" displayName="Tabela276" ref="AM1:AM120" totalsRowShown="0" headerRowDxfId="35" dataDxfId="33" headerRowBorderDxfId="34" tableBorderDxfId="32" totalsRowBorderDxfId="31">
  <autoFilter ref="AM1:AM120" xr:uid="{AC2D717B-0B7D-480C-B83B-ADB93C34237C}"/>
  <tableColumns count="1">
    <tableColumn id="1" xr3:uid="{2C40658D-2950-4770-B708-56CABB2008B3}" name="Escolas" dataDxfId="30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97D5E9C-4F3E-436A-9B4A-7D322B3B0411}" name="Tabela8" displayName="Tabela8" ref="A2:L101" totalsRowCount="1">
  <autoFilter ref="A2:L100" xr:uid="{4507A341-BBE0-431F-BE74-47516D00AB89}"/>
  <tableColumns count="12">
    <tableColumn id="1" xr3:uid="{8928F64C-422A-418A-883D-F9495F939031}" name=" Ano de Escolaridade" dataDxfId="21" totalsRowDxfId="20">
      <calculatedColumnFormula>Equipas!B47</calculatedColumnFormula>
    </tableColumn>
    <tableColumn id="2" xr3:uid="{EFC55813-A6D6-4D03-94D9-FA023E5DFA78}" name="Turma(s)" totalsRowFunction="custom" dataDxfId="19" totalsRowDxfId="18">
      <calculatedColumnFormula>Equipas!C47</calculatedColumnFormula>
      <totalsRowFormula>COUNTIF(Tabela8[Turma(s)],"&lt;&gt; 0")</totalsRowFormula>
    </tableColumn>
    <tableColumn id="3" xr3:uid="{08C19A3E-E104-489F-ACB5-8BD5D92BC8D0}" name="N.º de Alunos" totalsRowFunction="custom" dataDxfId="17" totalsRowDxfId="16">
      <calculatedColumnFormula>Equipas!D47</calculatedColumnFormula>
      <totalsRowFormula>SUM(Tabela8[N.º de Alunos])</totalsRowFormula>
    </tableColumn>
    <tableColumn id="6" xr3:uid="{E88D114C-AC2B-428A-92DB-1BDBC7844580}" name="Professores" totalsRowFunction="custom" dataDxfId="15" totalsRowDxfId="14">
      <calculatedColumnFormula>Equipas!H47</calculatedColumnFormula>
      <totalsRowFormula>COUNTIF(Tabela8[Professores],"&gt;""0")</totalsRowFormula>
    </tableColumn>
    <tableColumn id="4" xr3:uid="{DDDF01E8-EA08-4F68-8B16-026336E5D55F}" name="Disciplina(s)" dataDxfId="13" totalsRowDxfId="12">
      <calculatedColumnFormula>Equipas!F47</calculatedColumnFormula>
    </tableColumn>
    <tableColumn id="7" xr3:uid="{35AE7475-1DAC-4E65-8FB8-303769745E11}" name="Grupo(s) de Recrutamento">
      <calculatedColumnFormula>Equipas!J47</calculatedColumnFormula>
    </tableColumn>
    <tableColumn id="8" xr3:uid="{8485C6BB-BF50-42A0-B449-7968FA212A3D}" name="QE" totalsRowFunction="custom">
      <calculatedColumnFormula>Equipas!K47</calculatedColumnFormula>
      <totalsRowFormula>COUNTIFS(Tabela8[QE],"VERDADEIRO",Tabela8[QE],"VERDADEIRO")</totalsRowFormula>
    </tableColumn>
    <tableColumn id="9" xr3:uid="{1D96692A-D8F7-403A-BFDC-EE94D138A245}" name="QZP" totalsRowFunction="custom">
      <calculatedColumnFormula>Equipas!L47</calculatedColumnFormula>
      <totalsRowFormula>COUNTIFS(Tabela8[QZP],"VERDADEIRO",Tabela8[QZP],"VERDADEIRO")</totalsRowFormula>
    </tableColumn>
    <tableColumn id="10" xr3:uid="{9FD016A6-62BF-48EF-B014-6F5064B67CE9}" name="CTR" totalsRowFunction="custom">
      <calculatedColumnFormula>Equipas!M47</calculatedColumnFormula>
      <totalsRowFormula>COUNTIFS(Tabela8[CTR],"VERDADEIRO",Tabela8[CTR],"VERDADEIRO")</totalsRowFormula>
    </tableColumn>
    <tableColumn id="11" xr3:uid="{8BF28B23-C2C6-4809-A98C-C4AEE347AEE1}" name="Mobilidade" totalsRowFunction="custom">
      <calculatedColumnFormula>Equipas!N47</calculatedColumnFormula>
      <totalsRowFormula>COUNTIF(Tabela8[Mobilidade],"&gt;""0")</totalsRowFormula>
    </tableColumn>
    <tableColumn id="12" xr3:uid="{5E875954-588F-4809-8223-4344364E4129}" name="Nº de tempos letivos semanais" totalsRowFunction="custom">
      <calculatedColumnFormula>Equipas!O47</calculatedColumnFormula>
      <totalsRowFormula>SUM(Tabela8[Nº de tempos letivos semanais])</totalsRowFormula>
    </tableColumn>
    <tableColumn id="15" xr3:uid="{2037D1C9-00F4-4939-AC9D-524642FE93DD}" name="Tempos letivos Coordenadores" dataDxfId="11">
      <calculatedColumnFormula>Tabela9[[#Totals],[Tempos letivos Coordenadores]]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79C49A4-024E-443F-97EB-E84DFF3F7AF2}" name="Tabela9" displayName="Tabela9" ref="M2:W8" totalsRowCount="1">
  <tableColumns count="11">
    <tableColumn id="1" xr3:uid="{72620B32-4A76-4691-9A5D-1DB8EC63D237}" name=" Ano de Escolaridade">
      <calculatedColumnFormula>Equipas!B35</calculatedColumnFormula>
    </tableColumn>
    <tableColumn id="2" xr3:uid="{5E4C8D6B-B447-425D-A5B9-DAFF71B87035}" name="Turma(s)" dataDxfId="10" totalsRowDxfId="9">
      <calculatedColumnFormula>Equipas!C35</calculatedColumnFormula>
    </tableColumn>
    <tableColumn id="3" xr3:uid="{04E5A227-9C74-4F17-BBBF-325846631DB3}" name="N.º de Alunos" dataDxfId="8" totalsRowDxfId="7">
      <calculatedColumnFormula>Equipas!D35</calculatedColumnFormula>
    </tableColumn>
    <tableColumn id="4" xr3:uid="{713B5F36-BA67-43B1-93CB-D16088A75C48}" name="Disciplina(s)" dataDxfId="6" totalsRowDxfId="5">
      <calculatedColumnFormula>Equipas!F35</calculatedColumnFormula>
    </tableColumn>
    <tableColumn id="5" xr3:uid="{6D9311BD-609A-42EA-8E09-E8193A158A57}" name="Nome(s) do(s) Professor(es)" totalsRowFunction="custom" dataDxfId="4" totalsRowDxfId="3">
      <calculatedColumnFormula>Equipas!H35</calculatedColumnFormula>
      <totalsRowFormula>COUNTIF(Tabela9[Nome(s) do(s) Professor(es)],"&gt;""0")</totalsRowFormula>
    </tableColumn>
    <tableColumn id="6" xr3:uid="{61E519DD-2EC0-4916-BCB0-147CE700386F}" name="Grupo(s) de Recrutamento" dataDxfId="2" totalsRowDxfId="1">
      <calculatedColumnFormula>Equipas!J35</calculatedColumnFormula>
    </tableColumn>
    <tableColumn id="7" xr3:uid="{E28DFD56-6DA7-44A4-9245-85E35A4C3A08}" name="QE" totalsRowFunction="custom">
      <calculatedColumnFormula>Equipas!K35</calculatedColumnFormula>
      <totalsRowFormula>COUNTIF(Tabela9[QE],"Verdadeiro")</totalsRowFormula>
    </tableColumn>
    <tableColumn id="8" xr3:uid="{F57ED572-7CDD-40FA-8B03-7FEB34F6F633}" name="QZP" totalsRowFunction="custom">
      <calculatedColumnFormula>Equipas!L35</calculatedColumnFormula>
      <totalsRowFormula>COUNTIF(Tabela9[QZP],"Verdadeiro")</totalsRowFormula>
    </tableColumn>
    <tableColumn id="9" xr3:uid="{D04BE285-C061-404A-8D87-377785433A80}" name="CTR" totalsRowFunction="custom">
      <calculatedColumnFormula>Equipas!M35</calculatedColumnFormula>
      <totalsRowFormula>COUNTIF(Tabela9[CTR],"Verdadeiro")</totalsRowFormula>
    </tableColumn>
    <tableColumn id="10" xr3:uid="{D8982305-9859-4C2A-A037-2DC097EC8DCB}" name=" Mobilidade" totalsRowFunction="custom">
      <calculatedColumnFormula>Equipas!N35</calculatedColumnFormula>
      <totalsRowFormula>COUNTIF(Tabela9[Nome(s) do(s) Professor(es)],"&gt;""0")</totalsRowFormula>
    </tableColumn>
    <tableColumn id="11" xr3:uid="{759C6A51-EAB4-49D6-9DD5-B2E1A2D7DCCA}" name="Tempos letivos Coordenadores" totalsRowFunction="sum">
      <calculatedColumnFormula>Equipas!O35</calculatedColumnFormula>
    </tableColumn>
  </tableColumns>
  <tableStyleInfo name="TableStyleLight1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945E1E5-A68B-457C-8691-AFA1502987E1}" name="Tabela6" displayName="Tabela6" ref="O11:R12" totalsRowShown="0" headerRowDxfId="0">
  <autoFilter ref="O11:R12" xr:uid="{0019C236-B5D0-4B5C-8296-8A2B70C212F2}"/>
  <tableColumns count="4">
    <tableColumn id="1" xr3:uid="{C40D20F8-46F8-4BEB-A69D-4F6C92D92B69}" name="QE">
      <calculatedColumnFormula>COUNTIFS(#REF!,"VERDADEIRO",Tabela8[QE],"VERDADEIRO")</calculatedColumnFormula>
    </tableColumn>
    <tableColumn id="2" xr3:uid="{8BDDA50E-39FE-4EDE-96FC-824FABFDF85E}" name="QZP">
      <calculatedColumnFormula>COUNTIFS(#REF!,"VERDADEIRO",Tabela8[QZP],"VERDADEIRO")</calculatedColumnFormula>
    </tableColumn>
    <tableColumn id="3" xr3:uid="{AC431B1F-1300-4F51-8D2B-E60603F407C7}" name="CTR">
      <calculatedColumnFormula>COUNTIFS(#REF!,"VERDADEIRO",Tabela8[CTR],"VERDADEIRO")</calculatedColumnFormula>
    </tableColumn>
    <tableColumn id="4" xr3:uid="{650E4EDE-4EA5-4180-A14D-9CC40615B668}" name="Mobilidade">
      <calculatedColumnFormula>COUNTIFS(#REF!,"VERDADEIRO",Tabela8[Mobilidade],"&gt;""0")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table" Target="../tables/table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5.xml"/><Relationship Id="rId671" Type="http://schemas.openxmlformats.org/officeDocument/2006/relationships/ctrlProp" Target="../ctrlProps/ctrlProp669.xml"/><Relationship Id="rId769" Type="http://schemas.openxmlformats.org/officeDocument/2006/relationships/ctrlProp" Target="../ctrlProps/ctrlProp767.xml"/><Relationship Id="rId21" Type="http://schemas.openxmlformats.org/officeDocument/2006/relationships/ctrlProp" Target="../ctrlProps/ctrlProp19.xml"/><Relationship Id="rId324" Type="http://schemas.openxmlformats.org/officeDocument/2006/relationships/ctrlProp" Target="../ctrlProps/ctrlProp322.xml"/><Relationship Id="rId531" Type="http://schemas.openxmlformats.org/officeDocument/2006/relationships/ctrlProp" Target="../ctrlProps/ctrlProp529.xml"/><Relationship Id="rId629" Type="http://schemas.openxmlformats.org/officeDocument/2006/relationships/ctrlProp" Target="../ctrlProps/ctrlProp627.xml"/><Relationship Id="rId170" Type="http://schemas.openxmlformats.org/officeDocument/2006/relationships/ctrlProp" Target="../ctrlProps/ctrlProp168.xml"/><Relationship Id="rId836" Type="http://schemas.openxmlformats.org/officeDocument/2006/relationships/ctrlProp" Target="../ctrlProps/ctrlProp834.xml"/><Relationship Id="rId268" Type="http://schemas.openxmlformats.org/officeDocument/2006/relationships/ctrlProp" Target="../ctrlProps/ctrlProp266.xml"/><Relationship Id="rId475" Type="http://schemas.openxmlformats.org/officeDocument/2006/relationships/ctrlProp" Target="../ctrlProps/ctrlProp473.xml"/><Relationship Id="rId682" Type="http://schemas.openxmlformats.org/officeDocument/2006/relationships/ctrlProp" Target="../ctrlProps/ctrlProp680.xml"/><Relationship Id="rId903" Type="http://schemas.openxmlformats.org/officeDocument/2006/relationships/ctrlProp" Target="../ctrlProps/ctrlProp901.xml"/><Relationship Id="rId32" Type="http://schemas.openxmlformats.org/officeDocument/2006/relationships/ctrlProp" Target="../ctrlProps/ctrlProp30.xml"/><Relationship Id="rId128" Type="http://schemas.openxmlformats.org/officeDocument/2006/relationships/ctrlProp" Target="../ctrlProps/ctrlProp126.xml"/><Relationship Id="rId335" Type="http://schemas.openxmlformats.org/officeDocument/2006/relationships/ctrlProp" Target="../ctrlProps/ctrlProp333.xml"/><Relationship Id="rId542" Type="http://schemas.openxmlformats.org/officeDocument/2006/relationships/ctrlProp" Target="../ctrlProps/ctrlProp540.xml"/><Relationship Id="rId181" Type="http://schemas.openxmlformats.org/officeDocument/2006/relationships/ctrlProp" Target="../ctrlProps/ctrlProp179.xml"/><Relationship Id="rId402" Type="http://schemas.openxmlformats.org/officeDocument/2006/relationships/ctrlProp" Target="../ctrlProps/ctrlProp400.xml"/><Relationship Id="rId847" Type="http://schemas.openxmlformats.org/officeDocument/2006/relationships/ctrlProp" Target="../ctrlProps/ctrlProp845.xml"/><Relationship Id="rId279" Type="http://schemas.openxmlformats.org/officeDocument/2006/relationships/ctrlProp" Target="../ctrlProps/ctrlProp277.xml"/><Relationship Id="rId486" Type="http://schemas.openxmlformats.org/officeDocument/2006/relationships/ctrlProp" Target="../ctrlProps/ctrlProp484.xml"/><Relationship Id="rId693" Type="http://schemas.openxmlformats.org/officeDocument/2006/relationships/ctrlProp" Target="../ctrlProps/ctrlProp691.xml"/><Relationship Id="rId707" Type="http://schemas.openxmlformats.org/officeDocument/2006/relationships/ctrlProp" Target="../ctrlProps/ctrlProp705.xml"/><Relationship Id="rId914" Type="http://schemas.openxmlformats.org/officeDocument/2006/relationships/ctrlProp" Target="../ctrlProps/ctrlProp912.xml"/><Relationship Id="rId43" Type="http://schemas.openxmlformats.org/officeDocument/2006/relationships/ctrlProp" Target="../ctrlProps/ctrlProp41.xml"/><Relationship Id="rId139" Type="http://schemas.openxmlformats.org/officeDocument/2006/relationships/ctrlProp" Target="../ctrlProps/ctrlProp137.xml"/><Relationship Id="rId346" Type="http://schemas.openxmlformats.org/officeDocument/2006/relationships/ctrlProp" Target="../ctrlProps/ctrlProp344.xml"/><Relationship Id="rId553" Type="http://schemas.openxmlformats.org/officeDocument/2006/relationships/ctrlProp" Target="../ctrlProps/ctrlProp551.xml"/><Relationship Id="rId760" Type="http://schemas.openxmlformats.org/officeDocument/2006/relationships/ctrlProp" Target="../ctrlProps/ctrlProp758.xml"/><Relationship Id="rId192" Type="http://schemas.openxmlformats.org/officeDocument/2006/relationships/ctrlProp" Target="../ctrlProps/ctrlProp190.xml"/><Relationship Id="rId206" Type="http://schemas.openxmlformats.org/officeDocument/2006/relationships/ctrlProp" Target="../ctrlProps/ctrlProp204.xml"/><Relationship Id="rId413" Type="http://schemas.openxmlformats.org/officeDocument/2006/relationships/ctrlProp" Target="../ctrlProps/ctrlProp411.xml"/><Relationship Id="rId858" Type="http://schemas.openxmlformats.org/officeDocument/2006/relationships/ctrlProp" Target="../ctrlProps/ctrlProp856.xml"/><Relationship Id="rId497" Type="http://schemas.openxmlformats.org/officeDocument/2006/relationships/ctrlProp" Target="../ctrlProps/ctrlProp495.xml"/><Relationship Id="rId620" Type="http://schemas.openxmlformats.org/officeDocument/2006/relationships/ctrlProp" Target="../ctrlProps/ctrlProp618.xml"/><Relationship Id="rId718" Type="http://schemas.openxmlformats.org/officeDocument/2006/relationships/ctrlProp" Target="../ctrlProps/ctrlProp716.xml"/><Relationship Id="rId925" Type="http://schemas.openxmlformats.org/officeDocument/2006/relationships/ctrlProp" Target="../ctrlProps/ctrlProp923.xml"/><Relationship Id="rId357" Type="http://schemas.openxmlformats.org/officeDocument/2006/relationships/ctrlProp" Target="../ctrlProps/ctrlProp355.xml"/><Relationship Id="rId54" Type="http://schemas.openxmlformats.org/officeDocument/2006/relationships/ctrlProp" Target="../ctrlProps/ctrlProp52.xml"/><Relationship Id="rId217" Type="http://schemas.openxmlformats.org/officeDocument/2006/relationships/ctrlProp" Target="../ctrlProps/ctrlProp215.xml"/><Relationship Id="rId564" Type="http://schemas.openxmlformats.org/officeDocument/2006/relationships/ctrlProp" Target="../ctrlProps/ctrlProp562.xml"/><Relationship Id="rId771" Type="http://schemas.openxmlformats.org/officeDocument/2006/relationships/ctrlProp" Target="../ctrlProps/ctrlProp769.xml"/><Relationship Id="rId869" Type="http://schemas.openxmlformats.org/officeDocument/2006/relationships/ctrlProp" Target="../ctrlProps/ctrlProp867.xml"/><Relationship Id="rId424" Type="http://schemas.openxmlformats.org/officeDocument/2006/relationships/ctrlProp" Target="../ctrlProps/ctrlProp422.xml"/><Relationship Id="rId631" Type="http://schemas.openxmlformats.org/officeDocument/2006/relationships/ctrlProp" Target="../ctrlProps/ctrlProp629.xml"/><Relationship Id="rId729" Type="http://schemas.openxmlformats.org/officeDocument/2006/relationships/ctrlProp" Target="../ctrlProps/ctrlProp727.xml"/><Relationship Id="rId270" Type="http://schemas.openxmlformats.org/officeDocument/2006/relationships/ctrlProp" Target="../ctrlProps/ctrlProp268.xml"/><Relationship Id="rId936" Type="http://schemas.openxmlformats.org/officeDocument/2006/relationships/ctrlProp" Target="../ctrlProps/ctrlProp934.xml"/><Relationship Id="rId65" Type="http://schemas.openxmlformats.org/officeDocument/2006/relationships/ctrlProp" Target="../ctrlProps/ctrlProp63.xml"/><Relationship Id="rId130" Type="http://schemas.openxmlformats.org/officeDocument/2006/relationships/ctrlProp" Target="../ctrlProps/ctrlProp128.xml"/><Relationship Id="rId368" Type="http://schemas.openxmlformats.org/officeDocument/2006/relationships/ctrlProp" Target="../ctrlProps/ctrlProp366.xml"/><Relationship Id="rId575" Type="http://schemas.openxmlformats.org/officeDocument/2006/relationships/ctrlProp" Target="../ctrlProps/ctrlProp573.xml"/><Relationship Id="rId782" Type="http://schemas.openxmlformats.org/officeDocument/2006/relationships/ctrlProp" Target="../ctrlProps/ctrlProp780.xml"/><Relationship Id="rId228" Type="http://schemas.openxmlformats.org/officeDocument/2006/relationships/ctrlProp" Target="../ctrlProps/ctrlProp226.xml"/><Relationship Id="rId435" Type="http://schemas.openxmlformats.org/officeDocument/2006/relationships/ctrlProp" Target="../ctrlProps/ctrlProp433.xml"/><Relationship Id="rId642" Type="http://schemas.openxmlformats.org/officeDocument/2006/relationships/ctrlProp" Target="../ctrlProps/ctrlProp640.xml"/><Relationship Id="rId281" Type="http://schemas.openxmlformats.org/officeDocument/2006/relationships/ctrlProp" Target="../ctrlProps/ctrlProp279.xml"/><Relationship Id="rId502" Type="http://schemas.openxmlformats.org/officeDocument/2006/relationships/ctrlProp" Target="../ctrlProps/ctrlProp500.xml"/><Relationship Id="rId76" Type="http://schemas.openxmlformats.org/officeDocument/2006/relationships/ctrlProp" Target="../ctrlProps/ctrlProp74.xml"/><Relationship Id="rId141" Type="http://schemas.openxmlformats.org/officeDocument/2006/relationships/ctrlProp" Target="../ctrlProps/ctrlProp139.xml"/><Relationship Id="rId379" Type="http://schemas.openxmlformats.org/officeDocument/2006/relationships/ctrlProp" Target="../ctrlProps/ctrlProp377.xml"/><Relationship Id="rId586" Type="http://schemas.openxmlformats.org/officeDocument/2006/relationships/ctrlProp" Target="../ctrlProps/ctrlProp584.xml"/><Relationship Id="rId793" Type="http://schemas.openxmlformats.org/officeDocument/2006/relationships/ctrlProp" Target="../ctrlProps/ctrlProp791.xml"/><Relationship Id="rId807" Type="http://schemas.openxmlformats.org/officeDocument/2006/relationships/ctrlProp" Target="../ctrlProps/ctrlProp805.xml"/><Relationship Id="rId7" Type="http://schemas.openxmlformats.org/officeDocument/2006/relationships/ctrlProp" Target="../ctrlProps/ctrlProp5.xml"/><Relationship Id="rId239" Type="http://schemas.openxmlformats.org/officeDocument/2006/relationships/ctrlProp" Target="../ctrlProps/ctrlProp237.xml"/><Relationship Id="rId446" Type="http://schemas.openxmlformats.org/officeDocument/2006/relationships/ctrlProp" Target="../ctrlProps/ctrlProp444.xml"/><Relationship Id="rId653" Type="http://schemas.openxmlformats.org/officeDocument/2006/relationships/ctrlProp" Target="../ctrlProps/ctrlProp651.xml"/><Relationship Id="rId292" Type="http://schemas.openxmlformats.org/officeDocument/2006/relationships/ctrlProp" Target="../ctrlProps/ctrlProp290.xml"/><Relationship Id="rId306" Type="http://schemas.openxmlformats.org/officeDocument/2006/relationships/ctrlProp" Target="../ctrlProps/ctrlProp304.xml"/><Relationship Id="rId860" Type="http://schemas.openxmlformats.org/officeDocument/2006/relationships/ctrlProp" Target="../ctrlProps/ctrlProp858.xml"/><Relationship Id="rId87" Type="http://schemas.openxmlformats.org/officeDocument/2006/relationships/ctrlProp" Target="../ctrlProps/ctrlProp85.xml"/><Relationship Id="rId513" Type="http://schemas.openxmlformats.org/officeDocument/2006/relationships/ctrlProp" Target="../ctrlProps/ctrlProp511.xml"/><Relationship Id="rId597" Type="http://schemas.openxmlformats.org/officeDocument/2006/relationships/ctrlProp" Target="../ctrlProps/ctrlProp595.xml"/><Relationship Id="rId720" Type="http://schemas.openxmlformats.org/officeDocument/2006/relationships/ctrlProp" Target="../ctrlProps/ctrlProp718.xml"/><Relationship Id="rId818" Type="http://schemas.openxmlformats.org/officeDocument/2006/relationships/ctrlProp" Target="../ctrlProps/ctrlProp816.xml"/><Relationship Id="rId152" Type="http://schemas.openxmlformats.org/officeDocument/2006/relationships/ctrlProp" Target="../ctrlProps/ctrlProp150.xml"/><Relationship Id="rId457" Type="http://schemas.openxmlformats.org/officeDocument/2006/relationships/ctrlProp" Target="../ctrlProps/ctrlProp455.xml"/><Relationship Id="rId664" Type="http://schemas.openxmlformats.org/officeDocument/2006/relationships/ctrlProp" Target="../ctrlProps/ctrlProp662.xml"/><Relationship Id="rId871" Type="http://schemas.openxmlformats.org/officeDocument/2006/relationships/ctrlProp" Target="../ctrlProps/ctrlProp869.xml"/><Relationship Id="rId14" Type="http://schemas.openxmlformats.org/officeDocument/2006/relationships/ctrlProp" Target="../ctrlProps/ctrlProp12.xml"/><Relationship Id="rId317" Type="http://schemas.openxmlformats.org/officeDocument/2006/relationships/ctrlProp" Target="../ctrlProps/ctrlProp315.xml"/><Relationship Id="rId524" Type="http://schemas.openxmlformats.org/officeDocument/2006/relationships/ctrlProp" Target="../ctrlProps/ctrlProp522.xml"/><Relationship Id="rId731" Type="http://schemas.openxmlformats.org/officeDocument/2006/relationships/ctrlProp" Target="../ctrlProps/ctrlProp729.xml"/><Relationship Id="rId98" Type="http://schemas.openxmlformats.org/officeDocument/2006/relationships/ctrlProp" Target="../ctrlProps/ctrlProp96.xml"/><Relationship Id="rId163" Type="http://schemas.openxmlformats.org/officeDocument/2006/relationships/ctrlProp" Target="../ctrlProps/ctrlProp161.xml"/><Relationship Id="rId370" Type="http://schemas.openxmlformats.org/officeDocument/2006/relationships/ctrlProp" Target="../ctrlProps/ctrlProp368.xml"/><Relationship Id="rId829" Type="http://schemas.openxmlformats.org/officeDocument/2006/relationships/ctrlProp" Target="../ctrlProps/ctrlProp827.xml"/><Relationship Id="rId230" Type="http://schemas.openxmlformats.org/officeDocument/2006/relationships/ctrlProp" Target="../ctrlProps/ctrlProp228.xml"/><Relationship Id="rId468" Type="http://schemas.openxmlformats.org/officeDocument/2006/relationships/ctrlProp" Target="../ctrlProps/ctrlProp466.xml"/><Relationship Id="rId675" Type="http://schemas.openxmlformats.org/officeDocument/2006/relationships/ctrlProp" Target="../ctrlProps/ctrlProp673.xml"/><Relationship Id="rId882" Type="http://schemas.openxmlformats.org/officeDocument/2006/relationships/ctrlProp" Target="../ctrlProps/ctrlProp880.xml"/><Relationship Id="rId25" Type="http://schemas.openxmlformats.org/officeDocument/2006/relationships/ctrlProp" Target="../ctrlProps/ctrlProp23.xml"/><Relationship Id="rId328" Type="http://schemas.openxmlformats.org/officeDocument/2006/relationships/ctrlProp" Target="../ctrlProps/ctrlProp326.xml"/><Relationship Id="rId535" Type="http://schemas.openxmlformats.org/officeDocument/2006/relationships/ctrlProp" Target="../ctrlProps/ctrlProp533.xml"/><Relationship Id="rId742" Type="http://schemas.openxmlformats.org/officeDocument/2006/relationships/ctrlProp" Target="../ctrlProps/ctrlProp740.xml"/><Relationship Id="rId174" Type="http://schemas.openxmlformats.org/officeDocument/2006/relationships/ctrlProp" Target="../ctrlProps/ctrlProp172.xml"/><Relationship Id="rId381" Type="http://schemas.openxmlformats.org/officeDocument/2006/relationships/ctrlProp" Target="../ctrlProps/ctrlProp379.xml"/><Relationship Id="rId602" Type="http://schemas.openxmlformats.org/officeDocument/2006/relationships/ctrlProp" Target="../ctrlProps/ctrlProp600.xml"/><Relationship Id="rId241" Type="http://schemas.openxmlformats.org/officeDocument/2006/relationships/ctrlProp" Target="../ctrlProps/ctrlProp239.xml"/><Relationship Id="rId479" Type="http://schemas.openxmlformats.org/officeDocument/2006/relationships/ctrlProp" Target="../ctrlProps/ctrlProp477.xml"/><Relationship Id="rId686" Type="http://schemas.openxmlformats.org/officeDocument/2006/relationships/ctrlProp" Target="../ctrlProps/ctrlProp684.xml"/><Relationship Id="rId893" Type="http://schemas.openxmlformats.org/officeDocument/2006/relationships/ctrlProp" Target="../ctrlProps/ctrlProp891.xml"/><Relationship Id="rId907" Type="http://schemas.openxmlformats.org/officeDocument/2006/relationships/ctrlProp" Target="../ctrlProps/ctrlProp905.xml"/><Relationship Id="rId36" Type="http://schemas.openxmlformats.org/officeDocument/2006/relationships/ctrlProp" Target="../ctrlProps/ctrlProp34.xml"/><Relationship Id="rId339" Type="http://schemas.openxmlformats.org/officeDocument/2006/relationships/ctrlProp" Target="../ctrlProps/ctrlProp337.xml"/><Relationship Id="rId546" Type="http://schemas.openxmlformats.org/officeDocument/2006/relationships/ctrlProp" Target="../ctrlProps/ctrlProp544.xml"/><Relationship Id="rId753" Type="http://schemas.openxmlformats.org/officeDocument/2006/relationships/ctrlProp" Target="../ctrlProps/ctrlProp751.xml"/><Relationship Id="rId78" Type="http://schemas.openxmlformats.org/officeDocument/2006/relationships/ctrlProp" Target="../ctrlProps/ctrlProp76.xml"/><Relationship Id="rId101" Type="http://schemas.openxmlformats.org/officeDocument/2006/relationships/ctrlProp" Target="../ctrlProps/ctrlProp99.xml"/><Relationship Id="rId143" Type="http://schemas.openxmlformats.org/officeDocument/2006/relationships/ctrlProp" Target="../ctrlProps/ctrlProp141.xml"/><Relationship Id="rId185" Type="http://schemas.openxmlformats.org/officeDocument/2006/relationships/ctrlProp" Target="../ctrlProps/ctrlProp183.xml"/><Relationship Id="rId350" Type="http://schemas.openxmlformats.org/officeDocument/2006/relationships/ctrlProp" Target="../ctrlProps/ctrlProp348.xml"/><Relationship Id="rId406" Type="http://schemas.openxmlformats.org/officeDocument/2006/relationships/ctrlProp" Target="../ctrlProps/ctrlProp404.xml"/><Relationship Id="rId588" Type="http://schemas.openxmlformats.org/officeDocument/2006/relationships/ctrlProp" Target="../ctrlProps/ctrlProp586.xml"/><Relationship Id="rId795" Type="http://schemas.openxmlformats.org/officeDocument/2006/relationships/ctrlProp" Target="../ctrlProps/ctrlProp793.xml"/><Relationship Id="rId809" Type="http://schemas.openxmlformats.org/officeDocument/2006/relationships/ctrlProp" Target="../ctrlProps/ctrlProp807.xml"/><Relationship Id="rId9" Type="http://schemas.openxmlformats.org/officeDocument/2006/relationships/ctrlProp" Target="../ctrlProps/ctrlProp7.xml"/><Relationship Id="rId210" Type="http://schemas.openxmlformats.org/officeDocument/2006/relationships/ctrlProp" Target="../ctrlProps/ctrlProp208.xml"/><Relationship Id="rId392" Type="http://schemas.openxmlformats.org/officeDocument/2006/relationships/ctrlProp" Target="../ctrlProps/ctrlProp390.xml"/><Relationship Id="rId448" Type="http://schemas.openxmlformats.org/officeDocument/2006/relationships/ctrlProp" Target="../ctrlProps/ctrlProp446.xml"/><Relationship Id="rId613" Type="http://schemas.openxmlformats.org/officeDocument/2006/relationships/ctrlProp" Target="../ctrlProps/ctrlProp611.xml"/><Relationship Id="rId655" Type="http://schemas.openxmlformats.org/officeDocument/2006/relationships/ctrlProp" Target="../ctrlProps/ctrlProp653.xml"/><Relationship Id="rId697" Type="http://schemas.openxmlformats.org/officeDocument/2006/relationships/ctrlProp" Target="../ctrlProps/ctrlProp695.xml"/><Relationship Id="rId820" Type="http://schemas.openxmlformats.org/officeDocument/2006/relationships/ctrlProp" Target="../ctrlProps/ctrlProp818.xml"/><Relationship Id="rId862" Type="http://schemas.openxmlformats.org/officeDocument/2006/relationships/ctrlProp" Target="../ctrlProps/ctrlProp860.xml"/><Relationship Id="rId918" Type="http://schemas.openxmlformats.org/officeDocument/2006/relationships/ctrlProp" Target="../ctrlProps/ctrlProp916.xml"/><Relationship Id="rId252" Type="http://schemas.openxmlformats.org/officeDocument/2006/relationships/ctrlProp" Target="../ctrlProps/ctrlProp250.xml"/><Relationship Id="rId294" Type="http://schemas.openxmlformats.org/officeDocument/2006/relationships/ctrlProp" Target="../ctrlProps/ctrlProp292.xml"/><Relationship Id="rId308" Type="http://schemas.openxmlformats.org/officeDocument/2006/relationships/ctrlProp" Target="../ctrlProps/ctrlProp306.xml"/><Relationship Id="rId515" Type="http://schemas.openxmlformats.org/officeDocument/2006/relationships/ctrlProp" Target="../ctrlProps/ctrlProp513.xml"/><Relationship Id="rId722" Type="http://schemas.openxmlformats.org/officeDocument/2006/relationships/ctrlProp" Target="../ctrlProps/ctrlProp720.xml"/><Relationship Id="rId47" Type="http://schemas.openxmlformats.org/officeDocument/2006/relationships/ctrlProp" Target="../ctrlProps/ctrlProp45.xml"/><Relationship Id="rId89" Type="http://schemas.openxmlformats.org/officeDocument/2006/relationships/ctrlProp" Target="../ctrlProps/ctrlProp87.xml"/><Relationship Id="rId112" Type="http://schemas.openxmlformats.org/officeDocument/2006/relationships/ctrlProp" Target="../ctrlProps/ctrlProp110.xml"/><Relationship Id="rId154" Type="http://schemas.openxmlformats.org/officeDocument/2006/relationships/ctrlProp" Target="../ctrlProps/ctrlProp152.xml"/><Relationship Id="rId361" Type="http://schemas.openxmlformats.org/officeDocument/2006/relationships/ctrlProp" Target="../ctrlProps/ctrlProp359.xml"/><Relationship Id="rId557" Type="http://schemas.openxmlformats.org/officeDocument/2006/relationships/ctrlProp" Target="../ctrlProps/ctrlProp555.xml"/><Relationship Id="rId599" Type="http://schemas.openxmlformats.org/officeDocument/2006/relationships/ctrlProp" Target="../ctrlProps/ctrlProp597.xml"/><Relationship Id="rId764" Type="http://schemas.openxmlformats.org/officeDocument/2006/relationships/ctrlProp" Target="../ctrlProps/ctrlProp762.xml"/><Relationship Id="rId196" Type="http://schemas.openxmlformats.org/officeDocument/2006/relationships/ctrlProp" Target="../ctrlProps/ctrlProp194.xml"/><Relationship Id="rId417" Type="http://schemas.openxmlformats.org/officeDocument/2006/relationships/ctrlProp" Target="../ctrlProps/ctrlProp415.xml"/><Relationship Id="rId459" Type="http://schemas.openxmlformats.org/officeDocument/2006/relationships/ctrlProp" Target="../ctrlProps/ctrlProp457.xml"/><Relationship Id="rId624" Type="http://schemas.openxmlformats.org/officeDocument/2006/relationships/ctrlProp" Target="../ctrlProps/ctrlProp622.xml"/><Relationship Id="rId666" Type="http://schemas.openxmlformats.org/officeDocument/2006/relationships/ctrlProp" Target="../ctrlProps/ctrlProp664.xml"/><Relationship Id="rId831" Type="http://schemas.openxmlformats.org/officeDocument/2006/relationships/ctrlProp" Target="../ctrlProps/ctrlProp829.xml"/><Relationship Id="rId873" Type="http://schemas.openxmlformats.org/officeDocument/2006/relationships/ctrlProp" Target="../ctrlProps/ctrlProp871.xml"/><Relationship Id="rId16" Type="http://schemas.openxmlformats.org/officeDocument/2006/relationships/ctrlProp" Target="../ctrlProps/ctrlProp14.xml"/><Relationship Id="rId221" Type="http://schemas.openxmlformats.org/officeDocument/2006/relationships/ctrlProp" Target="../ctrlProps/ctrlProp219.xml"/><Relationship Id="rId263" Type="http://schemas.openxmlformats.org/officeDocument/2006/relationships/ctrlProp" Target="../ctrlProps/ctrlProp261.xml"/><Relationship Id="rId319" Type="http://schemas.openxmlformats.org/officeDocument/2006/relationships/ctrlProp" Target="../ctrlProps/ctrlProp317.xml"/><Relationship Id="rId470" Type="http://schemas.openxmlformats.org/officeDocument/2006/relationships/ctrlProp" Target="../ctrlProps/ctrlProp468.xml"/><Relationship Id="rId526" Type="http://schemas.openxmlformats.org/officeDocument/2006/relationships/ctrlProp" Target="../ctrlProps/ctrlProp524.xml"/><Relationship Id="rId929" Type="http://schemas.openxmlformats.org/officeDocument/2006/relationships/ctrlProp" Target="../ctrlProps/ctrlProp927.xml"/><Relationship Id="rId58" Type="http://schemas.openxmlformats.org/officeDocument/2006/relationships/ctrlProp" Target="../ctrlProps/ctrlProp56.xml"/><Relationship Id="rId123" Type="http://schemas.openxmlformats.org/officeDocument/2006/relationships/ctrlProp" Target="../ctrlProps/ctrlProp121.xml"/><Relationship Id="rId330" Type="http://schemas.openxmlformats.org/officeDocument/2006/relationships/ctrlProp" Target="../ctrlProps/ctrlProp328.xml"/><Relationship Id="rId568" Type="http://schemas.openxmlformats.org/officeDocument/2006/relationships/ctrlProp" Target="../ctrlProps/ctrlProp566.xml"/><Relationship Id="rId733" Type="http://schemas.openxmlformats.org/officeDocument/2006/relationships/ctrlProp" Target="../ctrlProps/ctrlProp731.xml"/><Relationship Id="rId775" Type="http://schemas.openxmlformats.org/officeDocument/2006/relationships/ctrlProp" Target="../ctrlProps/ctrlProp773.xml"/><Relationship Id="rId940" Type="http://schemas.openxmlformats.org/officeDocument/2006/relationships/ctrlProp" Target="../ctrlProps/ctrlProp938.xml"/><Relationship Id="rId165" Type="http://schemas.openxmlformats.org/officeDocument/2006/relationships/ctrlProp" Target="../ctrlProps/ctrlProp163.xml"/><Relationship Id="rId372" Type="http://schemas.openxmlformats.org/officeDocument/2006/relationships/ctrlProp" Target="../ctrlProps/ctrlProp370.xml"/><Relationship Id="rId428" Type="http://schemas.openxmlformats.org/officeDocument/2006/relationships/ctrlProp" Target="../ctrlProps/ctrlProp426.xml"/><Relationship Id="rId635" Type="http://schemas.openxmlformats.org/officeDocument/2006/relationships/ctrlProp" Target="../ctrlProps/ctrlProp633.xml"/><Relationship Id="rId677" Type="http://schemas.openxmlformats.org/officeDocument/2006/relationships/ctrlProp" Target="../ctrlProps/ctrlProp675.xml"/><Relationship Id="rId800" Type="http://schemas.openxmlformats.org/officeDocument/2006/relationships/ctrlProp" Target="../ctrlProps/ctrlProp798.xml"/><Relationship Id="rId842" Type="http://schemas.openxmlformats.org/officeDocument/2006/relationships/ctrlProp" Target="../ctrlProps/ctrlProp840.xml"/><Relationship Id="rId232" Type="http://schemas.openxmlformats.org/officeDocument/2006/relationships/ctrlProp" Target="../ctrlProps/ctrlProp230.xml"/><Relationship Id="rId274" Type="http://schemas.openxmlformats.org/officeDocument/2006/relationships/ctrlProp" Target="../ctrlProps/ctrlProp272.xml"/><Relationship Id="rId481" Type="http://schemas.openxmlformats.org/officeDocument/2006/relationships/ctrlProp" Target="../ctrlProps/ctrlProp479.xml"/><Relationship Id="rId702" Type="http://schemas.openxmlformats.org/officeDocument/2006/relationships/ctrlProp" Target="../ctrlProps/ctrlProp700.xml"/><Relationship Id="rId884" Type="http://schemas.openxmlformats.org/officeDocument/2006/relationships/ctrlProp" Target="../ctrlProps/ctrlProp882.xml"/><Relationship Id="rId27" Type="http://schemas.openxmlformats.org/officeDocument/2006/relationships/ctrlProp" Target="../ctrlProps/ctrlProp25.xml"/><Relationship Id="rId69" Type="http://schemas.openxmlformats.org/officeDocument/2006/relationships/ctrlProp" Target="../ctrlProps/ctrlProp67.xml"/><Relationship Id="rId134" Type="http://schemas.openxmlformats.org/officeDocument/2006/relationships/ctrlProp" Target="../ctrlProps/ctrlProp132.xml"/><Relationship Id="rId537" Type="http://schemas.openxmlformats.org/officeDocument/2006/relationships/ctrlProp" Target="../ctrlProps/ctrlProp535.xml"/><Relationship Id="rId579" Type="http://schemas.openxmlformats.org/officeDocument/2006/relationships/ctrlProp" Target="../ctrlProps/ctrlProp577.xml"/><Relationship Id="rId744" Type="http://schemas.openxmlformats.org/officeDocument/2006/relationships/ctrlProp" Target="../ctrlProps/ctrlProp742.xml"/><Relationship Id="rId786" Type="http://schemas.openxmlformats.org/officeDocument/2006/relationships/ctrlProp" Target="../ctrlProps/ctrlProp784.xml"/><Relationship Id="rId80" Type="http://schemas.openxmlformats.org/officeDocument/2006/relationships/ctrlProp" Target="../ctrlProps/ctrlProp78.xml"/><Relationship Id="rId176" Type="http://schemas.openxmlformats.org/officeDocument/2006/relationships/ctrlProp" Target="../ctrlProps/ctrlProp174.xml"/><Relationship Id="rId341" Type="http://schemas.openxmlformats.org/officeDocument/2006/relationships/ctrlProp" Target="../ctrlProps/ctrlProp339.xml"/><Relationship Id="rId383" Type="http://schemas.openxmlformats.org/officeDocument/2006/relationships/ctrlProp" Target="../ctrlProps/ctrlProp381.xml"/><Relationship Id="rId439" Type="http://schemas.openxmlformats.org/officeDocument/2006/relationships/ctrlProp" Target="../ctrlProps/ctrlProp437.xml"/><Relationship Id="rId590" Type="http://schemas.openxmlformats.org/officeDocument/2006/relationships/ctrlProp" Target="../ctrlProps/ctrlProp588.xml"/><Relationship Id="rId604" Type="http://schemas.openxmlformats.org/officeDocument/2006/relationships/ctrlProp" Target="../ctrlProps/ctrlProp602.xml"/><Relationship Id="rId646" Type="http://schemas.openxmlformats.org/officeDocument/2006/relationships/ctrlProp" Target="../ctrlProps/ctrlProp644.xml"/><Relationship Id="rId811" Type="http://schemas.openxmlformats.org/officeDocument/2006/relationships/ctrlProp" Target="../ctrlProps/ctrlProp809.xml"/><Relationship Id="rId201" Type="http://schemas.openxmlformats.org/officeDocument/2006/relationships/ctrlProp" Target="../ctrlProps/ctrlProp199.xml"/><Relationship Id="rId243" Type="http://schemas.openxmlformats.org/officeDocument/2006/relationships/ctrlProp" Target="../ctrlProps/ctrlProp241.xml"/><Relationship Id="rId285" Type="http://schemas.openxmlformats.org/officeDocument/2006/relationships/ctrlProp" Target="../ctrlProps/ctrlProp283.xml"/><Relationship Id="rId450" Type="http://schemas.openxmlformats.org/officeDocument/2006/relationships/ctrlProp" Target="../ctrlProps/ctrlProp448.xml"/><Relationship Id="rId506" Type="http://schemas.openxmlformats.org/officeDocument/2006/relationships/ctrlProp" Target="../ctrlProps/ctrlProp504.xml"/><Relationship Id="rId688" Type="http://schemas.openxmlformats.org/officeDocument/2006/relationships/ctrlProp" Target="../ctrlProps/ctrlProp686.xml"/><Relationship Id="rId853" Type="http://schemas.openxmlformats.org/officeDocument/2006/relationships/ctrlProp" Target="../ctrlProps/ctrlProp851.xml"/><Relationship Id="rId895" Type="http://schemas.openxmlformats.org/officeDocument/2006/relationships/ctrlProp" Target="../ctrlProps/ctrlProp893.xml"/><Relationship Id="rId909" Type="http://schemas.openxmlformats.org/officeDocument/2006/relationships/ctrlProp" Target="../ctrlProps/ctrlProp907.xml"/><Relationship Id="rId38" Type="http://schemas.openxmlformats.org/officeDocument/2006/relationships/ctrlProp" Target="../ctrlProps/ctrlProp36.xml"/><Relationship Id="rId103" Type="http://schemas.openxmlformats.org/officeDocument/2006/relationships/ctrlProp" Target="../ctrlProps/ctrlProp101.xml"/><Relationship Id="rId310" Type="http://schemas.openxmlformats.org/officeDocument/2006/relationships/ctrlProp" Target="../ctrlProps/ctrlProp308.xml"/><Relationship Id="rId492" Type="http://schemas.openxmlformats.org/officeDocument/2006/relationships/ctrlProp" Target="../ctrlProps/ctrlProp490.xml"/><Relationship Id="rId548" Type="http://schemas.openxmlformats.org/officeDocument/2006/relationships/ctrlProp" Target="../ctrlProps/ctrlProp546.xml"/><Relationship Id="rId713" Type="http://schemas.openxmlformats.org/officeDocument/2006/relationships/ctrlProp" Target="../ctrlProps/ctrlProp711.xml"/><Relationship Id="rId755" Type="http://schemas.openxmlformats.org/officeDocument/2006/relationships/ctrlProp" Target="../ctrlProps/ctrlProp753.xml"/><Relationship Id="rId797" Type="http://schemas.openxmlformats.org/officeDocument/2006/relationships/ctrlProp" Target="../ctrlProps/ctrlProp795.xml"/><Relationship Id="rId920" Type="http://schemas.openxmlformats.org/officeDocument/2006/relationships/ctrlProp" Target="../ctrlProps/ctrlProp918.xml"/><Relationship Id="rId91" Type="http://schemas.openxmlformats.org/officeDocument/2006/relationships/ctrlProp" Target="../ctrlProps/ctrlProp89.xml"/><Relationship Id="rId145" Type="http://schemas.openxmlformats.org/officeDocument/2006/relationships/ctrlProp" Target="../ctrlProps/ctrlProp143.xml"/><Relationship Id="rId187" Type="http://schemas.openxmlformats.org/officeDocument/2006/relationships/ctrlProp" Target="../ctrlProps/ctrlProp185.xml"/><Relationship Id="rId352" Type="http://schemas.openxmlformats.org/officeDocument/2006/relationships/ctrlProp" Target="../ctrlProps/ctrlProp350.xml"/><Relationship Id="rId394" Type="http://schemas.openxmlformats.org/officeDocument/2006/relationships/ctrlProp" Target="../ctrlProps/ctrlProp392.xml"/><Relationship Id="rId408" Type="http://schemas.openxmlformats.org/officeDocument/2006/relationships/ctrlProp" Target="../ctrlProps/ctrlProp406.xml"/><Relationship Id="rId615" Type="http://schemas.openxmlformats.org/officeDocument/2006/relationships/ctrlProp" Target="../ctrlProps/ctrlProp613.xml"/><Relationship Id="rId822" Type="http://schemas.openxmlformats.org/officeDocument/2006/relationships/ctrlProp" Target="../ctrlProps/ctrlProp820.xml"/><Relationship Id="rId212" Type="http://schemas.openxmlformats.org/officeDocument/2006/relationships/ctrlProp" Target="../ctrlProps/ctrlProp210.xml"/><Relationship Id="rId254" Type="http://schemas.openxmlformats.org/officeDocument/2006/relationships/ctrlProp" Target="../ctrlProps/ctrlProp252.xml"/><Relationship Id="rId657" Type="http://schemas.openxmlformats.org/officeDocument/2006/relationships/ctrlProp" Target="../ctrlProps/ctrlProp655.xml"/><Relationship Id="rId699" Type="http://schemas.openxmlformats.org/officeDocument/2006/relationships/ctrlProp" Target="../ctrlProps/ctrlProp697.xml"/><Relationship Id="rId864" Type="http://schemas.openxmlformats.org/officeDocument/2006/relationships/ctrlProp" Target="../ctrlProps/ctrlProp862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296" Type="http://schemas.openxmlformats.org/officeDocument/2006/relationships/ctrlProp" Target="../ctrlProps/ctrlProp294.xml"/><Relationship Id="rId461" Type="http://schemas.openxmlformats.org/officeDocument/2006/relationships/ctrlProp" Target="../ctrlProps/ctrlProp459.xml"/><Relationship Id="rId517" Type="http://schemas.openxmlformats.org/officeDocument/2006/relationships/ctrlProp" Target="../ctrlProps/ctrlProp515.xml"/><Relationship Id="rId559" Type="http://schemas.openxmlformats.org/officeDocument/2006/relationships/ctrlProp" Target="../ctrlProps/ctrlProp557.xml"/><Relationship Id="rId724" Type="http://schemas.openxmlformats.org/officeDocument/2006/relationships/ctrlProp" Target="../ctrlProps/ctrlProp722.xml"/><Relationship Id="rId766" Type="http://schemas.openxmlformats.org/officeDocument/2006/relationships/ctrlProp" Target="../ctrlProps/ctrlProp764.xml"/><Relationship Id="rId931" Type="http://schemas.openxmlformats.org/officeDocument/2006/relationships/ctrlProp" Target="../ctrlProps/ctrlProp929.xml"/><Relationship Id="rId60" Type="http://schemas.openxmlformats.org/officeDocument/2006/relationships/ctrlProp" Target="../ctrlProps/ctrlProp58.xml"/><Relationship Id="rId156" Type="http://schemas.openxmlformats.org/officeDocument/2006/relationships/ctrlProp" Target="../ctrlProps/ctrlProp154.xml"/><Relationship Id="rId198" Type="http://schemas.openxmlformats.org/officeDocument/2006/relationships/ctrlProp" Target="../ctrlProps/ctrlProp196.xml"/><Relationship Id="rId321" Type="http://schemas.openxmlformats.org/officeDocument/2006/relationships/ctrlProp" Target="../ctrlProps/ctrlProp319.xml"/><Relationship Id="rId363" Type="http://schemas.openxmlformats.org/officeDocument/2006/relationships/ctrlProp" Target="../ctrlProps/ctrlProp361.xml"/><Relationship Id="rId419" Type="http://schemas.openxmlformats.org/officeDocument/2006/relationships/ctrlProp" Target="../ctrlProps/ctrlProp417.xml"/><Relationship Id="rId570" Type="http://schemas.openxmlformats.org/officeDocument/2006/relationships/ctrlProp" Target="../ctrlProps/ctrlProp568.xml"/><Relationship Id="rId626" Type="http://schemas.openxmlformats.org/officeDocument/2006/relationships/ctrlProp" Target="../ctrlProps/ctrlProp624.xml"/><Relationship Id="rId223" Type="http://schemas.openxmlformats.org/officeDocument/2006/relationships/ctrlProp" Target="../ctrlProps/ctrlProp221.xml"/><Relationship Id="rId430" Type="http://schemas.openxmlformats.org/officeDocument/2006/relationships/ctrlProp" Target="../ctrlProps/ctrlProp428.xml"/><Relationship Id="rId668" Type="http://schemas.openxmlformats.org/officeDocument/2006/relationships/ctrlProp" Target="../ctrlProps/ctrlProp666.xml"/><Relationship Id="rId833" Type="http://schemas.openxmlformats.org/officeDocument/2006/relationships/ctrlProp" Target="../ctrlProps/ctrlProp831.xml"/><Relationship Id="rId875" Type="http://schemas.openxmlformats.org/officeDocument/2006/relationships/ctrlProp" Target="../ctrlProps/ctrlProp873.xml"/><Relationship Id="rId18" Type="http://schemas.openxmlformats.org/officeDocument/2006/relationships/ctrlProp" Target="../ctrlProps/ctrlProp16.xml"/><Relationship Id="rId265" Type="http://schemas.openxmlformats.org/officeDocument/2006/relationships/ctrlProp" Target="../ctrlProps/ctrlProp263.xml"/><Relationship Id="rId472" Type="http://schemas.openxmlformats.org/officeDocument/2006/relationships/ctrlProp" Target="../ctrlProps/ctrlProp470.xml"/><Relationship Id="rId528" Type="http://schemas.openxmlformats.org/officeDocument/2006/relationships/ctrlProp" Target="../ctrlProps/ctrlProp526.xml"/><Relationship Id="rId735" Type="http://schemas.openxmlformats.org/officeDocument/2006/relationships/ctrlProp" Target="../ctrlProps/ctrlProp733.xml"/><Relationship Id="rId900" Type="http://schemas.openxmlformats.org/officeDocument/2006/relationships/ctrlProp" Target="../ctrlProps/ctrlProp898.xml"/><Relationship Id="rId942" Type="http://schemas.openxmlformats.org/officeDocument/2006/relationships/table" Target="../tables/table3.xml"/><Relationship Id="rId125" Type="http://schemas.openxmlformats.org/officeDocument/2006/relationships/ctrlProp" Target="../ctrlProps/ctrlProp123.xml"/><Relationship Id="rId167" Type="http://schemas.openxmlformats.org/officeDocument/2006/relationships/ctrlProp" Target="../ctrlProps/ctrlProp165.xml"/><Relationship Id="rId332" Type="http://schemas.openxmlformats.org/officeDocument/2006/relationships/ctrlProp" Target="../ctrlProps/ctrlProp330.xml"/><Relationship Id="rId374" Type="http://schemas.openxmlformats.org/officeDocument/2006/relationships/ctrlProp" Target="../ctrlProps/ctrlProp372.xml"/><Relationship Id="rId581" Type="http://schemas.openxmlformats.org/officeDocument/2006/relationships/ctrlProp" Target="../ctrlProps/ctrlProp579.xml"/><Relationship Id="rId777" Type="http://schemas.openxmlformats.org/officeDocument/2006/relationships/ctrlProp" Target="../ctrlProps/ctrlProp775.xml"/><Relationship Id="rId71" Type="http://schemas.openxmlformats.org/officeDocument/2006/relationships/ctrlProp" Target="../ctrlProps/ctrlProp69.xml"/><Relationship Id="rId234" Type="http://schemas.openxmlformats.org/officeDocument/2006/relationships/ctrlProp" Target="../ctrlProps/ctrlProp232.xml"/><Relationship Id="rId637" Type="http://schemas.openxmlformats.org/officeDocument/2006/relationships/ctrlProp" Target="../ctrlProps/ctrlProp635.xml"/><Relationship Id="rId679" Type="http://schemas.openxmlformats.org/officeDocument/2006/relationships/ctrlProp" Target="../ctrlProps/ctrlProp677.xml"/><Relationship Id="rId802" Type="http://schemas.openxmlformats.org/officeDocument/2006/relationships/ctrlProp" Target="../ctrlProps/ctrlProp800.xml"/><Relationship Id="rId844" Type="http://schemas.openxmlformats.org/officeDocument/2006/relationships/ctrlProp" Target="../ctrlProps/ctrlProp842.xml"/><Relationship Id="rId886" Type="http://schemas.openxmlformats.org/officeDocument/2006/relationships/ctrlProp" Target="../ctrlProps/ctrlProp884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7.xml"/><Relationship Id="rId276" Type="http://schemas.openxmlformats.org/officeDocument/2006/relationships/ctrlProp" Target="../ctrlProps/ctrlProp274.xml"/><Relationship Id="rId441" Type="http://schemas.openxmlformats.org/officeDocument/2006/relationships/ctrlProp" Target="../ctrlProps/ctrlProp439.xml"/><Relationship Id="rId483" Type="http://schemas.openxmlformats.org/officeDocument/2006/relationships/ctrlProp" Target="../ctrlProps/ctrlProp481.xml"/><Relationship Id="rId539" Type="http://schemas.openxmlformats.org/officeDocument/2006/relationships/ctrlProp" Target="../ctrlProps/ctrlProp537.xml"/><Relationship Id="rId690" Type="http://schemas.openxmlformats.org/officeDocument/2006/relationships/ctrlProp" Target="../ctrlProps/ctrlProp688.xml"/><Relationship Id="rId704" Type="http://schemas.openxmlformats.org/officeDocument/2006/relationships/ctrlProp" Target="../ctrlProps/ctrlProp702.xml"/><Relationship Id="rId746" Type="http://schemas.openxmlformats.org/officeDocument/2006/relationships/ctrlProp" Target="../ctrlProps/ctrlProp744.xml"/><Relationship Id="rId911" Type="http://schemas.openxmlformats.org/officeDocument/2006/relationships/ctrlProp" Target="../ctrlProps/ctrlProp909.xml"/><Relationship Id="rId40" Type="http://schemas.openxmlformats.org/officeDocument/2006/relationships/ctrlProp" Target="../ctrlProps/ctrlProp38.xml"/><Relationship Id="rId136" Type="http://schemas.openxmlformats.org/officeDocument/2006/relationships/ctrlProp" Target="../ctrlProps/ctrlProp134.xml"/><Relationship Id="rId178" Type="http://schemas.openxmlformats.org/officeDocument/2006/relationships/ctrlProp" Target="../ctrlProps/ctrlProp176.xml"/><Relationship Id="rId301" Type="http://schemas.openxmlformats.org/officeDocument/2006/relationships/ctrlProp" Target="../ctrlProps/ctrlProp299.xml"/><Relationship Id="rId343" Type="http://schemas.openxmlformats.org/officeDocument/2006/relationships/ctrlProp" Target="../ctrlProps/ctrlProp341.xml"/><Relationship Id="rId550" Type="http://schemas.openxmlformats.org/officeDocument/2006/relationships/ctrlProp" Target="../ctrlProps/ctrlProp548.xml"/><Relationship Id="rId788" Type="http://schemas.openxmlformats.org/officeDocument/2006/relationships/ctrlProp" Target="../ctrlProps/ctrlProp786.xml"/><Relationship Id="rId82" Type="http://schemas.openxmlformats.org/officeDocument/2006/relationships/ctrlProp" Target="../ctrlProps/ctrlProp80.xml"/><Relationship Id="rId203" Type="http://schemas.openxmlformats.org/officeDocument/2006/relationships/ctrlProp" Target="../ctrlProps/ctrlProp201.xml"/><Relationship Id="rId385" Type="http://schemas.openxmlformats.org/officeDocument/2006/relationships/ctrlProp" Target="../ctrlProps/ctrlProp383.xml"/><Relationship Id="rId592" Type="http://schemas.openxmlformats.org/officeDocument/2006/relationships/ctrlProp" Target="../ctrlProps/ctrlProp590.xml"/><Relationship Id="rId606" Type="http://schemas.openxmlformats.org/officeDocument/2006/relationships/ctrlProp" Target="../ctrlProps/ctrlProp604.xml"/><Relationship Id="rId648" Type="http://schemas.openxmlformats.org/officeDocument/2006/relationships/ctrlProp" Target="../ctrlProps/ctrlProp646.xml"/><Relationship Id="rId813" Type="http://schemas.openxmlformats.org/officeDocument/2006/relationships/ctrlProp" Target="../ctrlProps/ctrlProp811.xml"/><Relationship Id="rId855" Type="http://schemas.openxmlformats.org/officeDocument/2006/relationships/ctrlProp" Target="../ctrlProps/ctrlProp853.xml"/><Relationship Id="rId245" Type="http://schemas.openxmlformats.org/officeDocument/2006/relationships/ctrlProp" Target="../ctrlProps/ctrlProp243.xml"/><Relationship Id="rId287" Type="http://schemas.openxmlformats.org/officeDocument/2006/relationships/ctrlProp" Target="../ctrlProps/ctrlProp285.xml"/><Relationship Id="rId410" Type="http://schemas.openxmlformats.org/officeDocument/2006/relationships/ctrlProp" Target="../ctrlProps/ctrlProp408.xml"/><Relationship Id="rId452" Type="http://schemas.openxmlformats.org/officeDocument/2006/relationships/ctrlProp" Target="../ctrlProps/ctrlProp450.xml"/><Relationship Id="rId494" Type="http://schemas.openxmlformats.org/officeDocument/2006/relationships/ctrlProp" Target="../ctrlProps/ctrlProp492.xml"/><Relationship Id="rId508" Type="http://schemas.openxmlformats.org/officeDocument/2006/relationships/ctrlProp" Target="../ctrlProps/ctrlProp506.xml"/><Relationship Id="rId715" Type="http://schemas.openxmlformats.org/officeDocument/2006/relationships/ctrlProp" Target="../ctrlProps/ctrlProp713.xml"/><Relationship Id="rId897" Type="http://schemas.openxmlformats.org/officeDocument/2006/relationships/ctrlProp" Target="../ctrlProps/ctrlProp895.xml"/><Relationship Id="rId922" Type="http://schemas.openxmlformats.org/officeDocument/2006/relationships/ctrlProp" Target="../ctrlProps/ctrlProp920.xml"/><Relationship Id="rId105" Type="http://schemas.openxmlformats.org/officeDocument/2006/relationships/ctrlProp" Target="../ctrlProps/ctrlProp103.xml"/><Relationship Id="rId147" Type="http://schemas.openxmlformats.org/officeDocument/2006/relationships/ctrlProp" Target="../ctrlProps/ctrlProp145.xml"/><Relationship Id="rId312" Type="http://schemas.openxmlformats.org/officeDocument/2006/relationships/ctrlProp" Target="../ctrlProps/ctrlProp310.xml"/><Relationship Id="rId354" Type="http://schemas.openxmlformats.org/officeDocument/2006/relationships/ctrlProp" Target="../ctrlProps/ctrlProp352.xml"/><Relationship Id="rId757" Type="http://schemas.openxmlformats.org/officeDocument/2006/relationships/ctrlProp" Target="../ctrlProps/ctrlProp755.xml"/><Relationship Id="rId799" Type="http://schemas.openxmlformats.org/officeDocument/2006/relationships/ctrlProp" Target="../ctrlProps/ctrlProp797.xml"/><Relationship Id="rId51" Type="http://schemas.openxmlformats.org/officeDocument/2006/relationships/ctrlProp" Target="../ctrlProps/ctrlProp49.xml"/><Relationship Id="rId93" Type="http://schemas.openxmlformats.org/officeDocument/2006/relationships/ctrlProp" Target="../ctrlProps/ctrlProp91.xml"/><Relationship Id="rId189" Type="http://schemas.openxmlformats.org/officeDocument/2006/relationships/ctrlProp" Target="../ctrlProps/ctrlProp187.xml"/><Relationship Id="rId396" Type="http://schemas.openxmlformats.org/officeDocument/2006/relationships/ctrlProp" Target="../ctrlProps/ctrlProp394.xml"/><Relationship Id="rId561" Type="http://schemas.openxmlformats.org/officeDocument/2006/relationships/ctrlProp" Target="../ctrlProps/ctrlProp559.xml"/><Relationship Id="rId617" Type="http://schemas.openxmlformats.org/officeDocument/2006/relationships/ctrlProp" Target="../ctrlProps/ctrlProp615.xml"/><Relationship Id="rId659" Type="http://schemas.openxmlformats.org/officeDocument/2006/relationships/ctrlProp" Target="../ctrlProps/ctrlProp657.xml"/><Relationship Id="rId824" Type="http://schemas.openxmlformats.org/officeDocument/2006/relationships/ctrlProp" Target="../ctrlProps/ctrlProp822.xml"/><Relationship Id="rId866" Type="http://schemas.openxmlformats.org/officeDocument/2006/relationships/ctrlProp" Target="../ctrlProps/ctrlProp864.xml"/><Relationship Id="rId214" Type="http://schemas.openxmlformats.org/officeDocument/2006/relationships/ctrlProp" Target="../ctrlProps/ctrlProp212.xml"/><Relationship Id="rId256" Type="http://schemas.openxmlformats.org/officeDocument/2006/relationships/ctrlProp" Target="../ctrlProps/ctrlProp254.xml"/><Relationship Id="rId298" Type="http://schemas.openxmlformats.org/officeDocument/2006/relationships/ctrlProp" Target="../ctrlProps/ctrlProp296.xml"/><Relationship Id="rId421" Type="http://schemas.openxmlformats.org/officeDocument/2006/relationships/ctrlProp" Target="../ctrlProps/ctrlProp419.xml"/><Relationship Id="rId463" Type="http://schemas.openxmlformats.org/officeDocument/2006/relationships/ctrlProp" Target="../ctrlProps/ctrlProp461.xml"/><Relationship Id="rId519" Type="http://schemas.openxmlformats.org/officeDocument/2006/relationships/ctrlProp" Target="../ctrlProps/ctrlProp517.xml"/><Relationship Id="rId670" Type="http://schemas.openxmlformats.org/officeDocument/2006/relationships/ctrlProp" Target="../ctrlProps/ctrlProp668.xml"/><Relationship Id="rId116" Type="http://schemas.openxmlformats.org/officeDocument/2006/relationships/ctrlProp" Target="../ctrlProps/ctrlProp114.xml"/><Relationship Id="rId158" Type="http://schemas.openxmlformats.org/officeDocument/2006/relationships/ctrlProp" Target="../ctrlProps/ctrlProp156.xml"/><Relationship Id="rId323" Type="http://schemas.openxmlformats.org/officeDocument/2006/relationships/ctrlProp" Target="../ctrlProps/ctrlProp321.xml"/><Relationship Id="rId530" Type="http://schemas.openxmlformats.org/officeDocument/2006/relationships/ctrlProp" Target="../ctrlProps/ctrlProp528.xml"/><Relationship Id="rId726" Type="http://schemas.openxmlformats.org/officeDocument/2006/relationships/ctrlProp" Target="../ctrlProps/ctrlProp724.xml"/><Relationship Id="rId768" Type="http://schemas.openxmlformats.org/officeDocument/2006/relationships/ctrlProp" Target="../ctrlProps/ctrlProp766.xml"/><Relationship Id="rId933" Type="http://schemas.openxmlformats.org/officeDocument/2006/relationships/ctrlProp" Target="../ctrlProps/ctrlProp931.xml"/><Relationship Id="rId20" Type="http://schemas.openxmlformats.org/officeDocument/2006/relationships/ctrlProp" Target="../ctrlProps/ctrlProp18.xml"/><Relationship Id="rId62" Type="http://schemas.openxmlformats.org/officeDocument/2006/relationships/ctrlProp" Target="../ctrlProps/ctrlProp60.xml"/><Relationship Id="rId365" Type="http://schemas.openxmlformats.org/officeDocument/2006/relationships/ctrlProp" Target="../ctrlProps/ctrlProp363.xml"/><Relationship Id="rId572" Type="http://schemas.openxmlformats.org/officeDocument/2006/relationships/ctrlProp" Target="../ctrlProps/ctrlProp570.xml"/><Relationship Id="rId628" Type="http://schemas.openxmlformats.org/officeDocument/2006/relationships/ctrlProp" Target="../ctrlProps/ctrlProp626.xml"/><Relationship Id="rId835" Type="http://schemas.openxmlformats.org/officeDocument/2006/relationships/ctrlProp" Target="../ctrlProps/ctrlProp833.xml"/><Relationship Id="rId225" Type="http://schemas.openxmlformats.org/officeDocument/2006/relationships/ctrlProp" Target="../ctrlProps/ctrlProp223.xml"/><Relationship Id="rId267" Type="http://schemas.openxmlformats.org/officeDocument/2006/relationships/ctrlProp" Target="../ctrlProps/ctrlProp265.xml"/><Relationship Id="rId432" Type="http://schemas.openxmlformats.org/officeDocument/2006/relationships/ctrlProp" Target="../ctrlProps/ctrlProp430.xml"/><Relationship Id="rId474" Type="http://schemas.openxmlformats.org/officeDocument/2006/relationships/ctrlProp" Target="../ctrlProps/ctrlProp472.xml"/><Relationship Id="rId877" Type="http://schemas.openxmlformats.org/officeDocument/2006/relationships/ctrlProp" Target="../ctrlProps/ctrlProp875.xml"/><Relationship Id="rId127" Type="http://schemas.openxmlformats.org/officeDocument/2006/relationships/ctrlProp" Target="../ctrlProps/ctrlProp125.xml"/><Relationship Id="rId681" Type="http://schemas.openxmlformats.org/officeDocument/2006/relationships/ctrlProp" Target="../ctrlProps/ctrlProp679.xml"/><Relationship Id="rId737" Type="http://schemas.openxmlformats.org/officeDocument/2006/relationships/ctrlProp" Target="../ctrlProps/ctrlProp735.xml"/><Relationship Id="rId779" Type="http://schemas.openxmlformats.org/officeDocument/2006/relationships/ctrlProp" Target="../ctrlProps/ctrlProp777.xml"/><Relationship Id="rId902" Type="http://schemas.openxmlformats.org/officeDocument/2006/relationships/ctrlProp" Target="../ctrlProps/ctrlProp900.xml"/><Relationship Id="rId944" Type="http://schemas.openxmlformats.org/officeDocument/2006/relationships/table" Target="../tables/table5.xml"/><Relationship Id="rId31" Type="http://schemas.openxmlformats.org/officeDocument/2006/relationships/ctrlProp" Target="../ctrlProps/ctrlProp29.xml"/><Relationship Id="rId73" Type="http://schemas.openxmlformats.org/officeDocument/2006/relationships/ctrlProp" Target="../ctrlProps/ctrlProp71.xml"/><Relationship Id="rId169" Type="http://schemas.openxmlformats.org/officeDocument/2006/relationships/ctrlProp" Target="../ctrlProps/ctrlProp167.xml"/><Relationship Id="rId334" Type="http://schemas.openxmlformats.org/officeDocument/2006/relationships/ctrlProp" Target="../ctrlProps/ctrlProp332.xml"/><Relationship Id="rId376" Type="http://schemas.openxmlformats.org/officeDocument/2006/relationships/ctrlProp" Target="../ctrlProps/ctrlProp374.xml"/><Relationship Id="rId541" Type="http://schemas.openxmlformats.org/officeDocument/2006/relationships/ctrlProp" Target="../ctrlProps/ctrlProp539.xml"/><Relationship Id="rId583" Type="http://schemas.openxmlformats.org/officeDocument/2006/relationships/ctrlProp" Target="../ctrlProps/ctrlProp581.xml"/><Relationship Id="rId639" Type="http://schemas.openxmlformats.org/officeDocument/2006/relationships/ctrlProp" Target="../ctrlProps/ctrlProp637.xml"/><Relationship Id="rId790" Type="http://schemas.openxmlformats.org/officeDocument/2006/relationships/ctrlProp" Target="../ctrlProps/ctrlProp788.xml"/><Relationship Id="rId804" Type="http://schemas.openxmlformats.org/officeDocument/2006/relationships/ctrlProp" Target="../ctrlProps/ctrlProp802.xml"/><Relationship Id="rId4" Type="http://schemas.openxmlformats.org/officeDocument/2006/relationships/ctrlProp" Target="../ctrlProps/ctrlProp2.xml"/><Relationship Id="rId180" Type="http://schemas.openxmlformats.org/officeDocument/2006/relationships/ctrlProp" Target="../ctrlProps/ctrlProp178.xml"/><Relationship Id="rId236" Type="http://schemas.openxmlformats.org/officeDocument/2006/relationships/ctrlProp" Target="../ctrlProps/ctrlProp234.xml"/><Relationship Id="rId278" Type="http://schemas.openxmlformats.org/officeDocument/2006/relationships/ctrlProp" Target="../ctrlProps/ctrlProp276.xml"/><Relationship Id="rId401" Type="http://schemas.openxmlformats.org/officeDocument/2006/relationships/ctrlProp" Target="../ctrlProps/ctrlProp399.xml"/><Relationship Id="rId443" Type="http://schemas.openxmlformats.org/officeDocument/2006/relationships/ctrlProp" Target="../ctrlProps/ctrlProp441.xml"/><Relationship Id="rId650" Type="http://schemas.openxmlformats.org/officeDocument/2006/relationships/ctrlProp" Target="../ctrlProps/ctrlProp648.xml"/><Relationship Id="rId846" Type="http://schemas.openxmlformats.org/officeDocument/2006/relationships/ctrlProp" Target="../ctrlProps/ctrlProp844.xml"/><Relationship Id="rId888" Type="http://schemas.openxmlformats.org/officeDocument/2006/relationships/ctrlProp" Target="../ctrlProps/ctrlProp886.xml"/><Relationship Id="rId303" Type="http://schemas.openxmlformats.org/officeDocument/2006/relationships/ctrlProp" Target="../ctrlProps/ctrlProp301.xml"/><Relationship Id="rId485" Type="http://schemas.openxmlformats.org/officeDocument/2006/relationships/ctrlProp" Target="../ctrlProps/ctrlProp483.xml"/><Relationship Id="rId692" Type="http://schemas.openxmlformats.org/officeDocument/2006/relationships/ctrlProp" Target="../ctrlProps/ctrlProp690.xml"/><Relationship Id="rId706" Type="http://schemas.openxmlformats.org/officeDocument/2006/relationships/ctrlProp" Target="../ctrlProps/ctrlProp704.xml"/><Relationship Id="rId748" Type="http://schemas.openxmlformats.org/officeDocument/2006/relationships/ctrlProp" Target="../ctrlProps/ctrlProp746.xml"/><Relationship Id="rId913" Type="http://schemas.openxmlformats.org/officeDocument/2006/relationships/ctrlProp" Target="../ctrlProps/ctrlProp911.xml"/><Relationship Id="rId42" Type="http://schemas.openxmlformats.org/officeDocument/2006/relationships/ctrlProp" Target="../ctrlProps/ctrlProp40.xml"/><Relationship Id="rId84" Type="http://schemas.openxmlformats.org/officeDocument/2006/relationships/ctrlProp" Target="../ctrlProps/ctrlProp82.xml"/><Relationship Id="rId138" Type="http://schemas.openxmlformats.org/officeDocument/2006/relationships/ctrlProp" Target="../ctrlProps/ctrlProp136.xml"/><Relationship Id="rId345" Type="http://schemas.openxmlformats.org/officeDocument/2006/relationships/ctrlProp" Target="../ctrlProps/ctrlProp343.xml"/><Relationship Id="rId387" Type="http://schemas.openxmlformats.org/officeDocument/2006/relationships/ctrlProp" Target="../ctrlProps/ctrlProp385.xml"/><Relationship Id="rId510" Type="http://schemas.openxmlformats.org/officeDocument/2006/relationships/ctrlProp" Target="../ctrlProps/ctrlProp508.xml"/><Relationship Id="rId552" Type="http://schemas.openxmlformats.org/officeDocument/2006/relationships/ctrlProp" Target="../ctrlProps/ctrlProp550.xml"/><Relationship Id="rId594" Type="http://schemas.openxmlformats.org/officeDocument/2006/relationships/ctrlProp" Target="../ctrlProps/ctrlProp592.xml"/><Relationship Id="rId608" Type="http://schemas.openxmlformats.org/officeDocument/2006/relationships/ctrlProp" Target="../ctrlProps/ctrlProp606.xml"/><Relationship Id="rId815" Type="http://schemas.openxmlformats.org/officeDocument/2006/relationships/ctrlProp" Target="../ctrlProps/ctrlProp813.xml"/><Relationship Id="rId191" Type="http://schemas.openxmlformats.org/officeDocument/2006/relationships/ctrlProp" Target="../ctrlProps/ctrlProp189.xml"/><Relationship Id="rId205" Type="http://schemas.openxmlformats.org/officeDocument/2006/relationships/ctrlProp" Target="../ctrlProps/ctrlProp203.xml"/><Relationship Id="rId247" Type="http://schemas.openxmlformats.org/officeDocument/2006/relationships/ctrlProp" Target="../ctrlProps/ctrlProp245.xml"/><Relationship Id="rId412" Type="http://schemas.openxmlformats.org/officeDocument/2006/relationships/ctrlProp" Target="../ctrlProps/ctrlProp410.xml"/><Relationship Id="rId857" Type="http://schemas.openxmlformats.org/officeDocument/2006/relationships/ctrlProp" Target="../ctrlProps/ctrlProp855.xml"/><Relationship Id="rId899" Type="http://schemas.openxmlformats.org/officeDocument/2006/relationships/ctrlProp" Target="../ctrlProps/ctrlProp897.xml"/><Relationship Id="rId107" Type="http://schemas.openxmlformats.org/officeDocument/2006/relationships/ctrlProp" Target="../ctrlProps/ctrlProp105.xml"/><Relationship Id="rId289" Type="http://schemas.openxmlformats.org/officeDocument/2006/relationships/ctrlProp" Target="../ctrlProps/ctrlProp287.xml"/><Relationship Id="rId454" Type="http://schemas.openxmlformats.org/officeDocument/2006/relationships/ctrlProp" Target="../ctrlProps/ctrlProp452.xml"/><Relationship Id="rId496" Type="http://schemas.openxmlformats.org/officeDocument/2006/relationships/ctrlProp" Target="../ctrlProps/ctrlProp494.xml"/><Relationship Id="rId661" Type="http://schemas.openxmlformats.org/officeDocument/2006/relationships/ctrlProp" Target="../ctrlProps/ctrlProp659.xml"/><Relationship Id="rId717" Type="http://schemas.openxmlformats.org/officeDocument/2006/relationships/ctrlProp" Target="../ctrlProps/ctrlProp715.xml"/><Relationship Id="rId759" Type="http://schemas.openxmlformats.org/officeDocument/2006/relationships/ctrlProp" Target="../ctrlProps/ctrlProp757.xml"/><Relationship Id="rId924" Type="http://schemas.openxmlformats.org/officeDocument/2006/relationships/ctrlProp" Target="../ctrlProps/ctrlProp922.xml"/><Relationship Id="rId11" Type="http://schemas.openxmlformats.org/officeDocument/2006/relationships/ctrlProp" Target="../ctrlProps/ctrlProp9.xml"/><Relationship Id="rId53" Type="http://schemas.openxmlformats.org/officeDocument/2006/relationships/ctrlProp" Target="../ctrlProps/ctrlProp51.xml"/><Relationship Id="rId149" Type="http://schemas.openxmlformats.org/officeDocument/2006/relationships/ctrlProp" Target="../ctrlProps/ctrlProp147.xml"/><Relationship Id="rId314" Type="http://schemas.openxmlformats.org/officeDocument/2006/relationships/ctrlProp" Target="../ctrlProps/ctrlProp312.xml"/><Relationship Id="rId356" Type="http://schemas.openxmlformats.org/officeDocument/2006/relationships/ctrlProp" Target="../ctrlProps/ctrlProp354.xml"/><Relationship Id="rId398" Type="http://schemas.openxmlformats.org/officeDocument/2006/relationships/ctrlProp" Target="../ctrlProps/ctrlProp396.xml"/><Relationship Id="rId521" Type="http://schemas.openxmlformats.org/officeDocument/2006/relationships/ctrlProp" Target="../ctrlProps/ctrlProp519.xml"/><Relationship Id="rId563" Type="http://schemas.openxmlformats.org/officeDocument/2006/relationships/ctrlProp" Target="../ctrlProps/ctrlProp561.xml"/><Relationship Id="rId619" Type="http://schemas.openxmlformats.org/officeDocument/2006/relationships/ctrlProp" Target="../ctrlProps/ctrlProp617.xml"/><Relationship Id="rId770" Type="http://schemas.openxmlformats.org/officeDocument/2006/relationships/ctrlProp" Target="../ctrlProps/ctrlProp768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216" Type="http://schemas.openxmlformats.org/officeDocument/2006/relationships/ctrlProp" Target="../ctrlProps/ctrlProp214.xml"/><Relationship Id="rId423" Type="http://schemas.openxmlformats.org/officeDocument/2006/relationships/ctrlProp" Target="../ctrlProps/ctrlProp421.xml"/><Relationship Id="rId826" Type="http://schemas.openxmlformats.org/officeDocument/2006/relationships/ctrlProp" Target="../ctrlProps/ctrlProp824.xml"/><Relationship Id="rId868" Type="http://schemas.openxmlformats.org/officeDocument/2006/relationships/ctrlProp" Target="../ctrlProps/ctrlProp866.xml"/><Relationship Id="rId258" Type="http://schemas.openxmlformats.org/officeDocument/2006/relationships/ctrlProp" Target="../ctrlProps/ctrlProp256.xml"/><Relationship Id="rId465" Type="http://schemas.openxmlformats.org/officeDocument/2006/relationships/ctrlProp" Target="../ctrlProps/ctrlProp463.xml"/><Relationship Id="rId630" Type="http://schemas.openxmlformats.org/officeDocument/2006/relationships/ctrlProp" Target="../ctrlProps/ctrlProp628.xml"/><Relationship Id="rId672" Type="http://schemas.openxmlformats.org/officeDocument/2006/relationships/ctrlProp" Target="../ctrlProps/ctrlProp670.xml"/><Relationship Id="rId728" Type="http://schemas.openxmlformats.org/officeDocument/2006/relationships/ctrlProp" Target="../ctrlProps/ctrlProp726.xml"/><Relationship Id="rId935" Type="http://schemas.openxmlformats.org/officeDocument/2006/relationships/ctrlProp" Target="../ctrlProps/ctrlProp933.xml"/><Relationship Id="rId22" Type="http://schemas.openxmlformats.org/officeDocument/2006/relationships/ctrlProp" Target="../ctrlProps/ctrlProp20.xml"/><Relationship Id="rId64" Type="http://schemas.openxmlformats.org/officeDocument/2006/relationships/ctrlProp" Target="../ctrlProps/ctrlProp62.xml"/><Relationship Id="rId118" Type="http://schemas.openxmlformats.org/officeDocument/2006/relationships/ctrlProp" Target="../ctrlProps/ctrlProp116.xml"/><Relationship Id="rId325" Type="http://schemas.openxmlformats.org/officeDocument/2006/relationships/ctrlProp" Target="../ctrlProps/ctrlProp323.xml"/><Relationship Id="rId367" Type="http://schemas.openxmlformats.org/officeDocument/2006/relationships/ctrlProp" Target="../ctrlProps/ctrlProp365.xml"/><Relationship Id="rId532" Type="http://schemas.openxmlformats.org/officeDocument/2006/relationships/ctrlProp" Target="../ctrlProps/ctrlProp530.xml"/><Relationship Id="rId574" Type="http://schemas.openxmlformats.org/officeDocument/2006/relationships/ctrlProp" Target="../ctrlProps/ctrlProp572.xml"/><Relationship Id="rId171" Type="http://schemas.openxmlformats.org/officeDocument/2006/relationships/ctrlProp" Target="../ctrlProps/ctrlProp169.xml"/><Relationship Id="rId227" Type="http://schemas.openxmlformats.org/officeDocument/2006/relationships/ctrlProp" Target="../ctrlProps/ctrlProp225.xml"/><Relationship Id="rId781" Type="http://schemas.openxmlformats.org/officeDocument/2006/relationships/ctrlProp" Target="../ctrlProps/ctrlProp779.xml"/><Relationship Id="rId837" Type="http://schemas.openxmlformats.org/officeDocument/2006/relationships/ctrlProp" Target="../ctrlProps/ctrlProp835.xml"/><Relationship Id="rId879" Type="http://schemas.openxmlformats.org/officeDocument/2006/relationships/ctrlProp" Target="../ctrlProps/ctrlProp877.xml"/><Relationship Id="rId269" Type="http://schemas.openxmlformats.org/officeDocument/2006/relationships/ctrlProp" Target="../ctrlProps/ctrlProp267.xml"/><Relationship Id="rId434" Type="http://schemas.openxmlformats.org/officeDocument/2006/relationships/ctrlProp" Target="../ctrlProps/ctrlProp432.xml"/><Relationship Id="rId476" Type="http://schemas.openxmlformats.org/officeDocument/2006/relationships/ctrlProp" Target="../ctrlProps/ctrlProp474.xml"/><Relationship Id="rId641" Type="http://schemas.openxmlformats.org/officeDocument/2006/relationships/ctrlProp" Target="../ctrlProps/ctrlProp639.xml"/><Relationship Id="rId683" Type="http://schemas.openxmlformats.org/officeDocument/2006/relationships/ctrlProp" Target="../ctrlProps/ctrlProp681.xml"/><Relationship Id="rId739" Type="http://schemas.openxmlformats.org/officeDocument/2006/relationships/ctrlProp" Target="../ctrlProps/ctrlProp737.xml"/><Relationship Id="rId890" Type="http://schemas.openxmlformats.org/officeDocument/2006/relationships/ctrlProp" Target="../ctrlProps/ctrlProp888.xml"/><Relationship Id="rId904" Type="http://schemas.openxmlformats.org/officeDocument/2006/relationships/ctrlProp" Target="../ctrlProps/ctrlProp902.xml"/><Relationship Id="rId33" Type="http://schemas.openxmlformats.org/officeDocument/2006/relationships/ctrlProp" Target="../ctrlProps/ctrlProp31.xml"/><Relationship Id="rId129" Type="http://schemas.openxmlformats.org/officeDocument/2006/relationships/ctrlProp" Target="../ctrlProps/ctrlProp127.xml"/><Relationship Id="rId280" Type="http://schemas.openxmlformats.org/officeDocument/2006/relationships/ctrlProp" Target="../ctrlProps/ctrlProp278.xml"/><Relationship Id="rId336" Type="http://schemas.openxmlformats.org/officeDocument/2006/relationships/ctrlProp" Target="../ctrlProps/ctrlProp334.xml"/><Relationship Id="rId501" Type="http://schemas.openxmlformats.org/officeDocument/2006/relationships/ctrlProp" Target="../ctrlProps/ctrlProp499.xml"/><Relationship Id="rId543" Type="http://schemas.openxmlformats.org/officeDocument/2006/relationships/ctrlProp" Target="../ctrlProps/ctrlProp541.xml"/><Relationship Id="rId75" Type="http://schemas.openxmlformats.org/officeDocument/2006/relationships/ctrlProp" Target="../ctrlProps/ctrlProp73.xml"/><Relationship Id="rId140" Type="http://schemas.openxmlformats.org/officeDocument/2006/relationships/ctrlProp" Target="../ctrlProps/ctrlProp138.xml"/><Relationship Id="rId182" Type="http://schemas.openxmlformats.org/officeDocument/2006/relationships/ctrlProp" Target="../ctrlProps/ctrlProp180.xml"/><Relationship Id="rId378" Type="http://schemas.openxmlformats.org/officeDocument/2006/relationships/ctrlProp" Target="../ctrlProps/ctrlProp376.xml"/><Relationship Id="rId403" Type="http://schemas.openxmlformats.org/officeDocument/2006/relationships/ctrlProp" Target="../ctrlProps/ctrlProp401.xml"/><Relationship Id="rId585" Type="http://schemas.openxmlformats.org/officeDocument/2006/relationships/ctrlProp" Target="../ctrlProps/ctrlProp583.xml"/><Relationship Id="rId750" Type="http://schemas.openxmlformats.org/officeDocument/2006/relationships/ctrlProp" Target="../ctrlProps/ctrlProp748.xml"/><Relationship Id="rId792" Type="http://schemas.openxmlformats.org/officeDocument/2006/relationships/ctrlProp" Target="../ctrlProps/ctrlProp790.xml"/><Relationship Id="rId806" Type="http://schemas.openxmlformats.org/officeDocument/2006/relationships/ctrlProp" Target="../ctrlProps/ctrlProp804.xml"/><Relationship Id="rId848" Type="http://schemas.openxmlformats.org/officeDocument/2006/relationships/ctrlProp" Target="../ctrlProps/ctrlProp846.xml"/><Relationship Id="rId6" Type="http://schemas.openxmlformats.org/officeDocument/2006/relationships/ctrlProp" Target="../ctrlProps/ctrlProp4.xml"/><Relationship Id="rId238" Type="http://schemas.openxmlformats.org/officeDocument/2006/relationships/ctrlProp" Target="../ctrlProps/ctrlProp236.xml"/><Relationship Id="rId445" Type="http://schemas.openxmlformats.org/officeDocument/2006/relationships/ctrlProp" Target="../ctrlProps/ctrlProp443.xml"/><Relationship Id="rId487" Type="http://schemas.openxmlformats.org/officeDocument/2006/relationships/ctrlProp" Target="../ctrlProps/ctrlProp485.xml"/><Relationship Id="rId610" Type="http://schemas.openxmlformats.org/officeDocument/2006/relationships/ctrlProp" Target="../ctrlProps/ctrlProp608.xml"/><Relationship Id="rId652" Type="http://schemas.openxmlformats.org/officeDocument/2006/relationships/ctrlProp" Target="../ctrlProps/ctrlProp650.xml"/><Relationship Id="rId694" Type="http://schemas.openxmlformats.org/officeDocument/2006/relationships/ctrlProp" Target="../ctrlProps/ctrlProp692.xml"/><Relationship Id="rId708" Type="http://schemas.openxmlformats.org/officeDocument/2006/relationships/ctrlProp" Target="../ctrlProps/ctrlProp706.xml"/><Relationship Id="rId915" Type="http://schemas.openxmlformats.org/officeDocument/2006/relationships/ctrlProp" Target="../ctrlProps/ctrlProp913.xml"/><Relationship Id="rId291" Type="http://schemas.openxmlformats.org/officeDocument/2006/relationships/ctrlProp" Target="../ctrlProps/ctrlProp289.xml"/><Relationship Id="rId305" Type="http://schemas.openxmlformats.org/officeDocument/2006/relationships/ctrlProp" Target="../ctrlProps/ctrlProp303.xml"/><Relationship Id="rId347" Type="http://schemas.openxmlformats.org/officeDocument/2006/relationships/ctrlProp" Target="../ctrlProps/ctrlProp345.xml"/><Relationship Id="rId512" Type="http://schemas.openxmlformats.org/officeDocument/2006/relationships/ctrlProp" Target="../ctrlProps/ctrlProp510.xml"/><Relationship Id="rId44" Type="http://schemas.openxmlformats.org/officeDocument/2006/relationships/ctrlProp" Target="../ctrlProps/ctrlProp42.xml"/><Relationship Id="rId86" Type="http://schemas.openxmlformats.org/officeDocument/2006/relationships/ctrlProp" Target="../ctrlProps/ctrlProp84.xml"/><Relationship Id="rId151" Type="http://schemas.openxmlformats.org/officeDocument/2006/relationships/ctrlProp" Target="../ctrlProps/ctrlProp149.xml"/><Relationship Id="rId389" Type="http://schemas.openxmlformats.org/officeDocument/2006/relationships/ctrlProp" Target="../ctrlProps/ctrlProp387.xml"/><Relationship Id="rId554" Type="http://schemas.openxmlformats.org/officeDocument/2006/relationships/ctrlProp" Target="../ctrlProps/ctrlProp552.xml"/><Relationship Id="rId596" Type="http://schemas.openxmlformats.org/officeDocument/2006/relationships/ctrlProp" Target="../ctrlProps/ctrlProp594.xml"/><Relationship Id="rId761" Type="http://schemas.openxmlformats.org/officeDocument/2006/relationships/ctrlProp" Target="../ctrlProps/ctrlProp759.xml"/><Relationship Id="rId817" Type="http://schemas.openxmlformats.org/officeDocument/2006/relationships/ctrlProp" Target="../ctrlProps/ctrlProp815.xml"/><Relationship Id="rId859" Type="http://schemas.openxmlformats.org/officeDocument/2006/relationships/ctrlProp" Target="../ctrlProps/ctrlProp857.xml"/><Relationship Id="rId193" Type="http://schemas.openxmlformats.org/officeDocument/2006/relationships/ctrlProp" Target="../ctrlProps/ctrlProp191.xml"/><Relationship Id="rId207" Type="http://schemas.openxmlformats.org/officeDocument/2006/relationships/ctrlProp" Target="../ctrlProps/ctrlProp205.xml"/><Relationship Id="rId249" Type="http://schemas.openxmlformats.org/officeDocument/2006/relationships/ctrlProp" Target="../ctrlProps/ctrlProp247.xml"/><Relationship Id="rId414" Type="http://schemas.openxmlformats.org/officeDocument/2006/relationships/ctrlProp" Target="../ctrlProps/ctrlProp412.xml"/><Relationship Id="rId456" Type="http://schemas.openxmlformats.org/officeDocument/2006/relationships/ctrlProp" Target="../ctrlProps/ctrlProp454.xml"/><Relationship Id="rId498" Type="http://schemas.openxmlformats.org/officeDocument/2006/relationships/ctrlProp" Target="../ctrlProps/ctrlProp496.xml"/><Relationship Id="rId621" Type="http://schemas.openxmlformats.org/officeDocument/2006/relationships/ctrlProp" Target="../ctrlProps/ctrlProp619.xml"/><Relationship Id="rId663" Type="http://schemas.openxmlformats.org/officeDocument/2006/relationships/ctrlProp" Target="../ctrlProps/ctrlProp661.xml"/><Relationship Id="rId870" Type="http://schemas.openxmlformats.org/officeDocument/2006/relationships/ctrlProp" Target="../ctrlProps/ctrlProp868.xml"/><Relationship Id="rId13" Type="http://schemas.openxmlformats.org/officeDocument/2006/relationships/ctrlProp" Target="../ctrlProps/ctrlProp11.xml"/><Relationship Id="rId109" Type="http://schemas.openxmlformats.org/officeDocument/2006/relationships/ctrlProp" Target="../ctrlProps/ctrlProp107.xml"/><Relationship Id="rId260" Type="http://schemas.openxmlformats.org/officeDocument/2006/relationships/ctrlProp" Target="../ctrlProps/ctrlProp258.xml"/><Relationship Id="rId316" Type="http://schemas.openxmlformats.org/officeDocument/2006/relationships/ctrlProp" Target="../ctrlProps/ctrlProp314.xml"/><Relationship Id="rId523" Type="http://schemas.openxmlformats.org/officeDocument/2006/relationships/ctrlProp" Target="../ctrlProps/ctrlProp521.xml"/><Relationship Id="rId719" Type="http://schemas.openxmlformats.org/officeDocument/2006/relationships/ctrlProp" Target="../ctrlProps/ctrlProp717.xml"/><Relationship Id="rId926" Type="http://schemas.openxmlformats.org/officeDocument/2006/relationships/ctrlProp" Target="../ctrlProps/ctrlProp924.xml"/><Relationship Id="rId55" Type="http://schemas.openxmlformats.org/officeDocument/2006/relationships/ctrlProp" Target="../ctrlProps/ctrlProp53.xml"/><Relationship Id="rId97" Type="http://schemas.openxmlformats.org/officeDocument/2006/relationships/ctrlProp" Target="../ctrlProps/ctrlProp95.xml"/><Relationship Id="rId120" Type="http://schemas.openxmlformats.org/officeDocument/2006/relationships/ctrlProp" Target="../ctrlProps/ctrlProp118.xml"/><Relationship Id="rId358" Type="http://schemas.openxmlformats.org/officeDocument/2006/relationships/ctrlProp" Target="../ctrlProps/ctrlProp356.xml"/><Relationship Id="rId565" Type="http://schemas.openxmlformats.org/officeDocument/2006/relationships/ctrlProp" Target="../ctrlProps/ctrlProp563.xml"/><Relationship Id="rId730" Type="http://schemas.openxmlformats.org/officeDocument/2006/relationships/ctrlProp" Target="../ctrlProps/ctrlProp728.xml"/><Relationship Id="rId772" Type="http://schemas.openxmlformats.org/officeDocument/2006/relationships/ctrlProp" Target="../ctrlProps/ctrlProp770.xml"/><Relationship Id="rId828" Type="http://schemas.openxmlformats.org/officeDocument/2006/relationships/ctrlProp" Target="../ctrlProps/ctrlProp826.xml"/><Relationship Id="rId162" Type="http://schemas.openxmlformats.org/officeDocument/2006/relationships/ctrlProp" Target="../ctrlProps/ctrlProp160.xml"/><Relationship Id="rId218" Type="http://schemas.openxmlformats.org/officeDocument/2006/relationships/ctrlProp" Target="../ctrlProps/ctrlProp216.xml"/><Relationship Id="rId425" Type="http://schemas.openxmlformats.org/officeDocument/2006/relationships/ctrlProp" Target="../ctrlProps/ctrlProp423.xml"/><Relationship Id="rId467" Type="http://schemas.openxmlformats.org/officeDocument/2006/relationships/ctrlProp" Target="../ctrlProps/ctrlProp465.xml"/><Relationship Id="rId632" Type="http://schemas.openxmlformats.org/officeDocument/2006/relationships/ctrlProp" Target="../ctrlProps/ctrlProp630.xml"/><Relationship Id="rId271" Type="http://schemas.openxmlformats.org/officeDocument/2006/relationships/ctrlProp" Target="../ctrlProps/ctrlProp269.xml"/><Relationship Id="rId674" Type="http://schemas.openxmlformats.org/officeDocument/2006/relationships/ctrlProp" Target="../ctrlProps/ctrlProp672.xml"/><Relationship Id="rId881" Type="http://schemas.openxmlformats.org/officeDocument/2006/relationships/ctrlProp" Target="../ctrlProps/ctrlProp879.xml"/><Relationship Id="rId937" Type="http://schemas.openxmlformats.org/officeDocument/2006/relationships/ctrlProp" Target="../ctrlProps/ctrlProp935.xml"/><Relationship Id="rId24" Type="http://schemas.openxmlformats.org/officeDocument/2006/relationships/ctrlProp" Target="../ctrlProps/ctrlProp22.xml"/><Relationship Id="rId66" Type="http://schemas.openxmlformats.org/officeDocument/2006/relationships/ctrlProp" Target="../ctrlProps/ctrlProp64.xml"/><Relationship Id="rId131" Type="http://schemas.openxmlformats.org/officeDocument/2006/relationships/ctrlProp" Target="../ctrlProps/ctrlProp129.xml"/><Relationship Id="rId327" Type="http://schemas.openxmlformats.org/officeDocument/2006/relationships/ctrlProp" Target="../ctrlProps/ctrlProp325.xml"/><Relationship Id="rId369" Type="http://schemas.openxmlformats.org/officeDocument/2006/relationships/ctrlProp" Target="../ctrlProps/ctrlProp367.xml"/><Relationship Id="rId534" Type="http://schemas.openxmlformats.org/officeDocument/2006/relationships/ctrlProp" Target="../ctrlProps/ctrlProp532.xml"/><Relationship Id="rId576" Type="http://schemas.openxmlformats.org/officeDocument/2006/relationships/ctrlProp" Target="../ctrlProps/ctrlProp574.xml"/><Relationship Id="rId741" Type="http://schemas.openxmlformats.org/officeDocument/2006/relationships/ctrlProp" Target="../ctrlProps/ctrlProp739.xml"/><Relationship Id="rId783" Type="http://schemas.openxmlformats.org/officeDocument/2006/relationships/ctrlProp" Target="../ctrlProps/ctrlProp781.xml"/><Relationship Id="rId839" Type="http://schemas.openxmlformats.org/officeDocument/2006/relationships/ctrlProp" Target="../ctrlProps/ctrlProp837.xml"/><Relationship Id="rId173" Type="http://schemas.openxmlformats.org/officeDocument/2006/relationships/ctrlProp" Target="../ctrlProps/ctrlProp171.xml"/><Relationship Id="rId229" Type="http://schemas.openxmlformats.org/officeDocument/2006/relationships/ctrlProp" Target="../ctrlProps/ctrlProp227.xml"/><Relationship Id="rId380" Type="http://schemas.openxmlformats.org/officeDocument/2006/relationships/ctrlProp" Target="../ctrlProps/ctrlProp378.xml"/><Relationship Id="rId436" Type="http://schemas.openxmlformats.org/officeDocument/2006/relationships/ctrlProp" Target="../ctrlProps/ctrlProp434.xml"/><Relationship Id="rId601" Type="http://schemas.openxmlformats.org/officeDocument/2006/relationships/ctrlProp" Target="../ctrlProps/ctrlProp599.xml"/><Relationship Id="rId643" Type="http://schemas.openxmlformats.org/officeDocument/2006/relationships/ctrlProp" Target="../ctrlProps/ctrlProp641.xml"/><Relationship Id="rId240" Type="http://schemas.openxmlformats.org/officeDocument/2006/relationships/ctrlProp" Target="../ctrlProps/ctrlProp238.xml"/><Relationship Id="rId478" Type="http://schemas.openxmlformats.org/officeDocument/2006/relationships/ctrlProp" Target="../ctrlProps/ctrlProp476.xml"/><Relationship Id="rId685" Type="http://schemas.openxmlformats.org/officeDocument/2006/relationships/ctrlProp" Target="../ctrlProps/ctrlProp683.xml"/><Relationship Id="rId850" Type="http://schemas.openxmlformats.org/officeDocument/2006/relationships/ctrlProp" Target="../ctrlProps/ctrlProp848.xml"/><Relationship Id="rId892" Type="http://schemas.openxmlformats.org/officeDocument/2006/relationships/ctrlProp" Target="../ctrlProps/ctrlProp890.xml"/><Relationship Id="rId906" Type="http://schemas.openxmlformats.org/officeDocument/2006/relationships/ctrlProp" Target="../ctrlProps/ctrlProp904.xml"/><Relationship Id="rId35" Type="http://schemas.openxmlformats.org/officeDocument/2006/relationships/ctrlProp" Target="../ctrlProps/ctrlProp33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282" Type="http://schemas.openxmlformats.org/officeDocument/2006/relationships/ctrlProp" Target="../ctrlProps/ctrlProp280.xml"/><Relationship Id="rId338" Type="http://schemas.openxmlformats.org/officeDocument/2006/relationships/ctrlProp" Target="../ctrlProps/ctrlProp336.xml"/><Relationship Id="rId503" Type="http://schemas.openxmlformats.org/officeDocument/2006/relationships/ctrlProp" Target="../ctrlProps/ctrlProp501.xml"/><Relationship Id="rId545" Type="http://schemas.openxmlformats.org/officeDocument/2006/relationships/ctrlProp" Target="../ctrlProps/ctrlProp543.xml"/><Relationship Id="rId587" Type="http://schemas.openxmlformats.org/officeDocument/2006/relationships/ctrlProp" Target="../ctrlProps/ctrlProp585.xml"/><Relationship Id="rId710" Type="http://schemas.openxmlformats.org/officeDocument/2006/relationships/ctrlProp" Target="../ctrlProps/ctrlProp708.xml"/><Relationship Id="rId752" Type="http://schemas.openxmlformats.org/officeDocument/2006/relationships/ctrlProp" Target="../ctrlProps/ctrlProp750.xml"/><Relationship Id="rId808" Type="http://schemas.openxmlformats.org/officeDocument/2006/relationships/ctrlProp" Target="../ctrlProps/ctrlProp806.xml"/><Relationship Id="rId8" Type="http://schemas.openxmlformats.org/officeDocument/2006/relationships/ctrlProp" Target="../ctrlProps/ctrlProp6.xml"/><Relationship Id="rId142" Type="http://schemas.openxmlformats.org/officeDocument/2006/relationships/ctrlProp" Target="../ctrlProps/ctrlProp140.xml"/><Relationship Id="rId184" Type="http://schemas.openxmlformats.org/officeDocument/2006/relationships/ctrlProp" Target="../ctrlProps/ctrlProp182.xml"/><Relationship Id="rId391" Type="http://schemas.openxmlformats.org/officeDocument/2006/relationships/ctrlProp" Target="../ctrlProps/ctrlProp389.xml"/><Relationship Id="rId405" Type="http://schemas.openxmlformats.org/officeDocument/2006/relationships/ctrlProp" Target="../ctrlProps/ctrlProp403.xml"/><Relationship Id="rId447" Type="http://schemas.openxmlformats.org/officeDocument/2006/relationships/ctrlProp" Target="../ctrlProps/ctrlProp445.xml"/><Relationship Id="rId612" Type="http://schemas.openxmlformats.org/officeDocument/2006/relationships/ctrlProp" Target="../ctrlProps/ctrlProp610.xml"/><Relationship Id="rId794" Type="http://schemas.openxmlformats.org/officeDocument/2006/relationships/ctrlProp" Target="../ctrlProps/ctrlProp792.xml"/><Relationship Id="rId251" Type="http://schemas.openxmlformats.org/officeDocument/2006/relationships/ctrlProp" Target="../ctrlProps/ctrlProp249.xml"/><Relationship Id="rId489" Type="http://schemas.openxmlformats.org/officeDocument/2006/relationships/ctrlProp" Target="../ctrlProps/ctrlProp487.xml"/><Relationship Id="rId654" Type="http://schemas.openxmlformats.org/officeDocument/2006/relationships/ctrlProp" Target="../ctrlProps/ctrlProp652.xml"/><Relationship Id="rId696" Type="http://schemas.openxmlformats.org/officeDocument/2006/relationships/ctrlProp" Target="../ctrlProps/ctrlProp694.xml"/><Relationship Id="rId861" Type="http://schemas.openxmlformats.org/officeDocument/2006/relationships/ctrlProp" Target="../ctrlProps/ctrlProp859.xml"/><Relationship Id="rId917" Type="http://schemas.openxmlformats.org/officeDocument/2006/relationships/ctrlProp" Target="../ctrlProps/ctrlProp915.xml"/><Relationship Id="rId46" Type="http://schemas.openxmlformats.org/officeDocument/2006/relationships/ctrlProp" Target="../ctrlProps/ctrlProp44.xml"/><Relationship Id="rId293" Type="http://schemas.openxmlformats.org/officeDocument/2006/relationships/ctrlProp" Target="../ctrlProps/ctrlProp291.xml"/><Relationship Id="rId307" Type="http://schemas.openxmlformats.org/officeDocument/2006/relationships/ctrlProp" Target="../ctrlProps/ctrlProp305.xml"/><Relationship Id="rId349" Type="http://schemas.openxmlformats.org/officeDocument/2006/relationships/ctrlProp" Target="../ctrlProps/ctrlProp347.xml"/><Relationship Id="rId514" Type="http://schemas.openxmlformats.org/officeDocument/2006/relationships/ctrlProp" Target="../ctrlProps/ctrlProp512.xml"/><Relationship Id="rId556" Type="http://schemas.openxmlformats.org/officeDocument/2006/relationships/ctrlProp" Target="../ctrlProps/ctrlProp554.xml"/><Relationship Id="rId721" Type="http://schemas.openxmlformats.org/officeDocument/2006/relationships/ctrlProp" Target="../ctrlProps/ctrlProp719.xml"/><Relationship Id="rId763" Type="http://schemas.openxmlformats.org/officeDocument/2006/relationships/ctrlProp" Target="../ctrlProps/ctrlProp761.xml"/><Relationship Id="rId88" Type="http://schemas.openxmlformats.org/officeDocument/2006/relationships/ctrlProp" Target="../ctrlProps/ctrlProp86.xml"/><Relationship Id="rId111" Type="http://schemas.openxmlformats.org/officeDocument/2006/relationships/ctrlProp" Target="../ctrlProps/ctrlProp109.xml"/><Relationship Id="rId153" Type="http://schemas.openxmlformats.org/officeDocument/2006/relationships/ctrlProp" Target="../ctrlProps/ctrlProp151.xml"/><Relationship Id="rId195" Type="http://schemas.openxmlformats.org/officeDocument/2006/relationships/ctrlProp" Target="../ctrlProps/ctrlProp193.xml"/><Relationship Id="rId209" Type="http://schemas.openxmlformats.org/officeDocument/2006/relationships/ctrlProp" Target="../ctrlProps/ctrlProp207.xml"/><Relationship Id="rId360" Type="http://schemas.openxmlformats.org/officeDocument/2006/relationships/ctrlProp" Target="../ctrlProps/ctrlProp358.xml"/><Relationship Id="rId416" Type="http://schemas.openxmlformats.org/officeDocument/2006/relationships/ctrlProp" Target="../ctrlProps/ctrlProp414.xml"/><Relationship Id="rId598" Type="http://schemas.openxmlformats.org/officeDocument/2006/relationships/ctrlProp" Target="../ctrlProps/ctrlProp596.xml"/><Relationship Id="rId819" Type="http://schemas.openxmlformats.org/officeDocument/2006/relationships/ctrlProp" Target="../ctrlProps/ctrlProp817.xml"/><Relationship Id="rId220" Type="http://schemas.openxmlformats.org/officeDocument/2006/relationships/ctrlProp" Target="../ctrlProps/ctrlProp218.xml"/><Relationship Id="rId458" Type="http://schemas.openxmlformats.org/officeDocument/2006/relationships/ctrlProp" Target="../ctrlProps/ctrlProp456.xml"/><Relationship Id="rId623" Type="http://schemas.openxmlformats.org/officeDocument/2006/relationships/ctrlProp" Target="../ctrlProps/ctrlProp621.xml"/><Relationship Id="rId665" Type="http://schemas.openxmlformats.org/officeDocument/2006/relationships/ctrlProp" Target="../ctrlProps/ctrlProp663.xml"/><Relationship Id="rId830" Type="http://schemas.openxmlformats.org/officeDocument/2006/relationships/ctrlProp" Target="../ctrlProps/ctrlProp828.xml"/><Relationship Id="rId872" Type="http://schemas.openxmlformats.org/officeDocument/2006/relationships/ctrlProp" Target="../ctrlProps/ctrlProp870.xml"/><Relationship Id="rId928" Type="http://schemas.openxmlformats.org/officeDocument/2006/relationships/ctrlProp" Target="../ctrlProps/ctrlProp926.xml"/><Relationship Id="rId15" Type="http://schemas.openxmlformats.org/officeDocument/2006/relationships/ctrlProp" Target="../ctrlProps/ctrlProp13.xml"/><Relationship Id="rId57" Type="http://schemas.openxmlformats.org/officeDocument/2006/relationships/ctrlProp" Target="../ctrlProps/ctrlProp55.xml"/><Relationship Id="rId262" Type="http://schemas.openxmlformats.org/officeDocument/2006/relationships/ctrlProp" Target="../ctrlProps/ctrlProp260.xml"/><Relationship Id="rId318" Type="http://schemas.openxmlformats.org/officeDocument/2006/relationships/ctrlProp" Target="../ctrlProps/ctrlProp316.xml"/><Relationship Id="rId525" Type="http://schemas.openxmlformats.org/officeDocument/2006/relationships/ctrlProp" Target="../ctrlProps/ctrlProp523.xml"/><Relationship Id="rId567" Type="http://schemas.openxmlformats.org/officeDocument/2006/relationships/ctrlProp" Target="../ctrlProps/ctrlProp565.xml"/><Relationship Id="rId732" Type="http://schemas.openxmlformats.org/officeDocument/2006/relationships/ctrlProp" Target="../ctrlProps/ctrlProp730.xml"/><Relationship Id="rId99" Type="http://schemas.openxmlformats.org/officeDocument/2006/relationships/ctrlProp" Target="../ctrlProps/ctrlProp97.xml"/><Relationship Id="rId122" Type="http://schemas.openxmlformats.org/officeDocument/2006/relationships/ctrlProp" Target="../ctrlProps/ctrlProp120.xml"/><Relationship Id="rId164" Type="http://schemas.openxmlformats.org/officeDocument/2006/relationships/ctrlProp" Target="../ctrlProps/ctrlProp162.xml"/><Relationship Id="rId371" Type="http://schemas.openxmlformats.org/officeDocument/2006/relationships/ctrlProp" Target="../ctrlProps/ctrlProp369.xml"/><Relationship Id="rId774" Type="http://schemas.openxmlformats.org/officeDocument/2006/relationships/ctrlProp" Target="../ctrlProps/ctrlProp772.xml"/><Relationship Id="rId427" Type="http://schemas.openxmlformats.org/officeDocument/2006/relationships/ctrlProp" Target="../ctrlProps/ctrlProp425.xml"/><Relationship Id="rId469" Type="http://schemas.openxmlformats.org/officeDocument/2006/relationships/ctrlProp" Target="../ctrlProps/ctrlProp467.xml"/><Relationship Id="rId634" Type="http://schemas.openxmlformats.org/officeDocument/2006/relationships/ctrlProp" Target="../ctrlProps/ctrlProp632.xml"/><Relationship Id="rId676" Type="http://schemas.openxmlformats.org/officeDocument/2006/relationships/ctrlProp" Target="../ctrlProps/ctrlProp674.xml"/><Relationship Id="rId841" Type="http://schemas.openxmlformats.org/officeDocument/2006/relationships/ctrlProp" Target="../ctrlProps/ctrlProp839.xml"/><Relationship Id="rId883" Type="http://schemas.openxmlformats.org/officeDocument/2006/relationships/ctrlProp" Target="../ctrlProps/ctrlProp881.xml"/><Relationship Id="rId26" Type="http://schemas.openxmlformats.org/officeDocument/2006/relationships/ctrlProp" Target="../ctrlProps/ctrlProp24.xml"/><Relationship Id="rId231" Type="http://schemas.openxmlformats.org/officeDocument/2006/relationships/ctrlProp" Target="../ctrlProps/ctrlProp229.xml"/><Relationship Id="rId273" Type="http://schemas.openxmlformats.org/officeDocument/2006/relationships/ctrlProp" Target="../ctrlProps/ctrlProp271.xml"/><Relationship Id="rId329" Type="http://schemas.openxmlformats.org/officeDocument/2006/relationships/ctrlProp" Target="../ctrlProps/ctrlProp327.xml"/><Relationship Id="rId480" Type="http://schemas.openxmlformats.org/officeDocument/2006/relationships/ctrlProp" Target="../ctrlProps/ctrlProp478.xml"/><Relationship Id="rId536" Type="http://schemas.openxmlformats.org/officeDocument/2006/relationships/ctrlProp" Target="../ctrlProps/ctrlProp534.xml"/><Relationship Id="rId701" Type="http://schemas.openxmlformats.org/officeDocument/2006/relationships/ctrlProp" Target="../ctrlProps/ctrlProp699.xml"/><Relationship Id="rId939" Type="http://schemas.openxmlformats.org/officeDocument/2006/relationships/ctrlProp" Target="../ctrlProps/ctrlProp937.xml"/><Relationship Id="rId68" Type="http://schemas.openxmlformats.org/officeDocument/2006/relationships/ctrlProp" Target="../ctrlProps/ctrlProp66.xml"/><Relationship Id="rId133" Type="http://schemas.openxmlformats.org/officeDocument/2006/relationships/ctrlProp" Target="../ctrlProps/ctrlProp131.xml"/><Relationship Id="rId175" Type="http://schemas.openxmlformats.org/officeDocument/2006/relationships/ctrlProp" Target="../ctrlProps/ctrlProp173.xml"/><Relationship Id="rId340" Type="http://schemas.openxmlformats.org/officeDocument/2006/relationships/ctrlProp" Target="../ctrlProps/ctrlProp338.xml"/><Relationship Id="rId578" Type="http://schemas.openxmlformats.org/officeDocument/2006/relationships/ctrlProp" Target="../ctrlProps/ctrlProp576.xml"/><Relationship Id="rId743" Type="http://schemas.openxmlformats.org/officeDocument/2006/relationships/ctrlProp" Target="../ctrlProps/ctrlProp741.xml"/><Relationship Id="rId785" Type="http://schemas.openxmlformats.org/officeDocument/2006/relationships/ctrlProp" Target="../ctrlProps/ctrlProp783.xml"/><Relationship Id="rId200" Type="http://schemas.openxmlformats.org/officeDocument/2006/relationships/ctrlProp" Target="../ctrlProps/ctrlProp198.xml"/><Relationship Id="rId382" Type="http://schemas.openxmlformats.org/officeDocument/2006/relationships/ctrlProp" Target="../ctrlProps/ctrlProp380.xml"/><Relationship Id="rId438" Type="http://schemas.openxmlformats.org/officeDocument/2006/relationships/ctrlProp" Target="../ctrlProps/ctrlProp436.xml"/><Relationship Id="rId603" Type="http://schemas.openxmlformats.org/officeDocument/2006/relationships/ctrlProp" Target="../ctrlProps/ctrlProp601.xml"/><Relationship Id="rId645" Type="http://schemas.openxmlformats.org/officeDocument/2006/relationships/ctrlProp" Target="../ctrlProps/ctrlProp643.xml"/><Relationship Id="rId687" Type="http://schemas.openxmlformats.org/officeDocument/2006/relationships/ctrlProp" Target="../ctrlProps/ctrlProp685.xml"/><Relationship Id="rId810" Type="http://schemas.openxmlformats.org/officeDocument/2006/relationships/ctrlProp" Target="../ctrlProps/ctrlProp808.xml"/><Relationship Id="rId852" Type="http://schemas.openxmlformats.org/officeDocument/2006/relationships/ctrlProp" Target="../ctrlProps/ctrlProp850.xml"/><Relationship Id="rId908" Type="http://schemas.openxmlformats.org/officeDocument/2006/relationships/ctrlProp" Target="../ctrlProps/ctrlProp906.xml"/><Relationship Id="rId242" Type="http://schemas.openxmlformats.org/officeDocument/2006/relationships/ctrlProp" Target="../ctrlProps/ctrlProp240.xml"/><Relationship Id="rId284" Type="http://schemas.openxmlformats.org/officeDocument/2006/relationships/ctrlProp" Target="../ctrlProps/ctrlProp282.xml"/><Relationship Id="rId491" Type="http://schemas.openxmlformats.org/officeDocument/2006/relationships/ctrlProp" Target="../ctrlProps/ctrlProp489.xml"/><Relationship Id="rId505" Type="http://schemas.openxmlformats.org/officeDocument/2006/relationships/ctrlProp" Target="../ctrlProps/ctrlProp503.xml"/><Relationship Id="rId712" Type="http://schemas.openxmlformats.org/officeDocument/2006/relationships/ctrlProp" Target="../ctrlProps/ctrlProp710.xml"/><Relationship Id="rId894" Type="http://schemas.openxmlformats.org/officeDocument/2006/relationships/ctrlProp" Target="../ctrlProps/ctrlProp892.xml"/><Relationship Id="rId37" Type="http://schemas.openxmlformats.org/officeDocument/2006/relationships/ctrlProp" Target="../ctrlProps/ctrlProp35.xml"/><Relationship Id="rId79" Type="http://schemas.openxmlformats.org/officeDocument/2006/relationships/ctrlProp" Target="../ctrlProps/ctrlProp77.xml"/><Relationship Id="rId102" Type="http://schemas.openxmlformats.org/officeDocument/2006/relationships/ctrlProp" Target="../ctrlProps/ctrlProp100.xml"/><Relationship Id="rId144" Type="http://schemas.openxmlformats.org/officeDocument/2006/relationships/ctrlProp" Target="../ctrlProps/ctrlProp142.xml"/><Relationship Id="rId547" Type="http://schemas.openxmlformats.org/officeDocument/2006/relationships/ctrlProp" Target="../ctrlProps/ctrlProp545.xml"/><Relationship Id="rId589" Type="http://schemas.openxmlformats.org/officeDocument/2006/relationships/ctrlProp" Target="../ctrlProps/ctrlProp587.xml"/><Relationship Id="rId754" Type="http://schemas.openxmlformats.org/officeDocument/2006/relationships/ctrlProp" Target="../ctrlProps/ctrlProp752.xml"/><Relationship Id="rId796" Type="http://schemas.openxmlformats.org/officeDocument/2006/relationships/ctrlProp" Target="../ctrlProps/ctrlProp794.xml"/><Relationship Id="rId90" Type="http://schemas.openxmlformats.org/officeDocument/2006/relationships/ctrlProp" Target="../ctrlProps/ctrlProp88.xml"/><Relationship Id="rId186" Type="http://schemas.openxmlformats.org/officeDocument/2006/relationships/ctrlProp" Target="../ctrlProps/ctrlProp184.xml"/><Relationship Id="rId351" Type="http://schemas.openxmlformats.org/officeDocument/2006/relationships/ctrlProp" Target="../ctrlProps/ctrlProp349.xml"/><Relationship Id="rId393" Type="http://schemas.openxmlformats.org/officeDocument/2006/relationships/ctrlProp" Target="../ctrlProps/ctrlProp391.xml"/><Relationship Id="rId407" Type="http://schemas.openxmlformats.org/officeDocument/2006/relationships/ctrlProp" Target="../ctrlProps/ctrlProp405.xml"/><Relationship Id="rId449" Type="http://schemas.openxmlformats.org/officeDocument/2006/relationships/ctrlProp" Target="../ctrlProps/ctrlProp447.xml"/><Relationship Id="rId614" Type="http://schemas.openxmlformats.org/officeDocument/2006/relationships/ctrlProp" Target="../ctrlProps/ctrlProp612.xml"/><Relationship Id="rId656" Type="http://schemas.openxmlformats.org/officeDocument/2006/relationships/ctrlProp" Target="../ctrlProps/ctrlProp654.xml"/><Relationship Id="rId821" Type="http://schemas.openxmlformats.org/officeDocument/2006/relationships/ctrlProp" Target="../ctrlProps/ctrlProp819.xml"/><Relationship Id="rId863" Type="http://schemas.openxmlformats.org/officeDocument/2006/relationships/ctrlProp" Target="../ctrlProps/ctrlProp861.xml"/><Relationship Id="rId211" Type="http://schemas.openxmlformats.org/officeDocument/2006/relationships/ctrlProp" Target="../ctrlProps/ctrlProp209.xml"/><Relationship Id="rId253" Type="http://schemas.openxmlformats.org/officeDocument/2006/relationships/ctrlProp" Target="../ctrlProps/ctrlProp251.xml"/><Relationship Id="rId295" Type="http://schemas.openxmlformats.org/officeDocument/2006/relationships/ctrlProp" Target="../ctrlProps/ctrlProp293.xml"/><Relationship Id="rId309" Type="http://schemas.openxmlformats.org/officeDocument/2006/relationships/ctrlProp" Target="../ctrlProps/ctrlProp307.xml"/><Relationship Id="rId460" Type="http://schemas.openxmlformats.org/officeDocument/2006/relationships/ctrlProp" Target="../ctrlProps/ctrlProp458.xml"/><Relationship Id="rId516" Type="http://schemas.openxmlformats.org/officeDocument/2006/relationships/ctrlProp" Target="../ctrlProps/ctrlProp514.xml"/><Relationship Id="rId698" Type="http://schemas.openxmlformats.org/officeDocument/2006/relationships/ctrlProp" Target="../ctrlProps/ctrlProp696.xml"/><Relationship Id="rId919" Type="http://schemas.openxmlformats.org/officeDocument/2006/relationships/ctrlProp" Target="../ctrlProps/ctrlProp917.xml"/><Relationship Id="rId48" Type="http://schemas.openxmlformats.org/officeDocument/2006/relationships/ctrlProp" Target="../ctrlProps/ctrlProp46.xml"/><Relationship Id="rId113" Type="http://schemas.openxmlformats.org/officeDocument/2006/relationships/ctrlProp" Target="../ctrlProps/ctrlProp111.xml"/><Relationship Id="rId320" Type="http://schemas.openxmlformats.org/officeDocument/2006/relationships/ctrlProp" Target="../ctrlProps/ctrlProp318.xml"/><Relationship Id="rId558" Type="http://schemas.openxmlformats.org/officeDocument/2006/relationships/ctrlProp" Target="../ctrlProps/ctrlProp556.xml"/><Relationship Id="rId723" Type="http://schemas.openxmlformats.org/officeDocument/2006/relationships/ctrlProp" Target="../ctrlProps/ctrlProp721.xml"/><Relationship Id="rId765" Type="http://schemas.openxmlformats.org/officeDocument/2006/relationships/ctrlProp" Target="../ctrlProps/ctrlProp763.xml"/><Relationship Id="rId930" Type="http://schemas.openxmlformats.org/officeDocument/2006/relationships/ctrlProp" Target="../ctrlProps/ctrlProp928.xml"/><Relationship Id="rId155" Type="http://schemas.openxmlformats.org/officeDocument/2006/relationships/ctrlProp" Target="../ctrlProps/ctrlProp153.xml"/><Relationship Id="rId197" Type="http://schemas.openxmlformats.org/officeDocument/2006/relationships/ctrlProp" Target="../ctrlProps/ctrlProp195.xml"/><Relationship Id="rId362" Type="http://schemas.openxmlformats.org/officeDocument/2006/relationships/ctrlProp" Target="../ctrlProps/ctrlProp360.xml"/><Relationship Id="rId418" Type="http://schemas.openxmlformats.org/officeDocument/2006/relationships/ctrlProp" Target="../ctrlProps/ctrlProp416.xml"/><Relationship Id="rId625" Type="http://schemas.openxmlformats.org/officeDocument/2006/relationships/ctrlProp" Target="../ctrlProps/ctrlProp623.xml"/><Relationship Id="rId832" Type="http://schemas.openxmlformats.org/officeDocument/2006/relationships/ctrlProp" Target="../ctrlProps/ctrlProp830.xml"/><Relationship Id="rId222" Type="http://schemas.openxmlformats.org/officeDocument/2006/relationships/ctrlProp" Target="../ctrlProps/ctrlProp220.xml"/><Relationship Id="rId264" Type="http://schemas.openxmlformats.org/officeDocument/2006/relationships/ctrlProp" Target="../ctrlProps/ctrlProp262.xml"/><Relationship Id="rId471" Type="http://schemas.openxmlformats.org/officeDocument/2006/relationships/ctrlProp" Target="../ctrlProps/ctrlProp469.xml"/><Relationship Id="rId667" Type="http://schemas.openxmlformats.org/officeDocument/2006/relationships/ctrlProp" Target="../ctrlProps/ctrlProp665.xml"/><Relationship Id="rId874" Type="http://schemas.openxmlformats.org/officeDocument/2006/relationships/ctrlProp" Target="../ctrlProps/ctrlProp872.xml"/><Relationship Id="rId17" Type="http://schemas.openxmlformats.org/officeDocument/2006/relationships/ctrlProp" Target="../ctrlProps/ctrlProp15.xml"/><Relationship Id="rId59" Type="http://schemas.openxmlformats.org/officeDocument/2006/relationships/ctrlProp" Target="../ctrlProps/ctrlProp57.xml"/><Relationship Id="rId124" Type="http://schemas.openxmlformats.org/officeDocument/2006/relationships/ctrlProp" Target="../ctrlProps/ctrlProp122.xml"/><Relationship Id="rId527" Type="http://schemas.openxmlformats.org/officeDocument/2006/relationships/ctrlProp" Target="../ctrlProps/ctrlProp525.xml"/><Relationship Id="rId569" Type="http://schemas.openxmlformats.org/officeDocument/2006/relationships/ctrlProp" Target="../ctrlProps/ctrlProp567.xml"/><Relationship Id="rId734" Type="http://schemas.openxmlformats.org/officeDocument/2006/relationships/ctrlProp" Target="../ctrlProps/ctrlProp732.xml"/><Relationship Id="rId776" Type="http://schemas.openxmlformats.org/officeDocument/2006/relationships/ctrlProp" Target="../ctrlProps/ctrlProp774.xml"/><Relationship Id="rId941" Type="http://schemas.openxmlformats.org/officeDocument/2006/relationships/table" Target="../tables/table2.xml"/><Relationship Id="rId70" Type="http://schemas.openxmlformats.org/officeDocument/2006/relationships/ctrlProp" Target="../ctrlProps/ctrlProp68.xml"/><Relationship Id="rId166" Type="http://schemas.openxmlformats.org/officeDocument/2006/relationships/ctrlProp" Target="../ctrlProps/ctrlProp164.xml"/><Relationship Id="rId331" Type="http://schemas.openxmlformats.org/officeDocument/2006/relationships/ctrlProp" Target="../ctrlProps/ctrlProp329.xml"/><Relationship Id="rId373" Type="http://schemas.openxmlformats.org/officeDocument/2006/relationships/ctrlProp" Target="../ctrlProps/ctrlProp371.xml"/><Relationship Id="rId429" Type="http://schemas.openxmlformats.org/officeDocument/2006/relationships/ctrlProp" Target="../ctrlProps/ctrlProp427.xml"/><Relationship Id="rId580" Type="http://schemas.openxmlformats.org/officeDocument/2006/relationships/ctrlProp" Target="../ctrlProps/ctrlProp578.xml"/><Relationship Id="rId636" Type="http://schemas.openxmlformats.org/officeDocument/2006/relationships/ctrlProp" Target="../ctrlProps/ctrlProp634.xml"/><Relationship Id="rId801" Type="http://schemas.openxmlformats.org/officeDocument/2006/relationships/ctrlProp" Target="../ctrlProps/ctrlProp799.xml"/><Relationship Id="rId1" Type="http://schemas.openxmlformats.org/officeDocument/2006/relationships/printerSettings" Target="../printerSettings/printerSettings3.bin"/><Relationship Id="rId233" Type="http://schemas.openxmlformats.org/officeDocument/2006/relationships/ctrlProp" Target="../ctrlProps/ctrlProp231.xml"/><Relationship Id="rId440" Type="http://schemas.openxmlformats.org/officeDocument/2006/relationships/ctrlProp" Target="../ctrlProps/ctrlProp438.xml"/><Relationship Id="rId678" Type="http://schemas.openxmlformats.org/officeDocument/2006/relationships/ctrlProp" Target="../ctrlProps/ctrlProp676.xml"/><Relationship Id="rId843" Type="http://schemas.openxmlformats.org/officeDocument/2006/relationships/ctrlProp" Target="../ctrlProps/ctrlProp841.xml"/><Relationship Id="rId885" Type="http://schemas.openxmlformats.org/officeDocument/2006/relationships/ctrlProp" Target="../ctrlProps/ctrlProp883.xml"/><Relationship Id="rId28" Type="http://schemas.openxmlformats.org/officeDocument/2006/relationships/ctrlProp" Target="../ctrlProps/ctrlProp26.xml"/><Relationship Id="rId275" Type="http://schemas.openxmlformats.org/officeDocument/2006/relationships/ctrlProp" Target="../ctrlProps/ctrlProp273.xml"/><Relationship Id="rId300" Type="http://schemas.openxmlformats.org/officeDocument/2006/relationships/ctrlProp" Target="../ctrlProps/ctrlProp298.xml"/><Relationship Id="rId482" Type="http://schemas.openxmlformats.org/officeDocument/2006/relationships/ctrlProp" Target="../ctrlProps/ctrlProp480.xml"/><Relationship Id="rId538" Type="http://schemas.openxmlformats.org/officeDocument/2006/relationships/ctrlProp" Target="../ctrlProps/ctrlProp536.xml"/><Relationship Id="rId703" Type="http://schemas.openxmlformats.org/officeDocument/2006/relationships/ctrlProp" Target="../ctrlProps/ctrlProp701.xml"/><Relationship Id="rId745" Type="http://schemas.openxmlformats.org/officeDocument/2006/relationships/ctrlProp" Target="../ctrlProps/ctrlProp743.xml"/><Relationship Id="rId910" Type="http://schemas.openxmlformats.org/officeDocument/2006/relationships/ctrlProp" Target="../ctrlProps/ctrlProp908.xml"/><Relationship Id="rId81" Type="http://schemas.openxmlformats.org/officeDocument/2006/relationships/ctrlProp" Target="../ctrlProps/ctrlProp79.xml"/><Relationship Id="rId135" Type="http://schemas.openxmlformats.org/officeDocument/2006/relationships/ctrlProp" Target="../ctrlProps/ctrlProp133.xml"/><Relationship Id="rId177" Type="http://schemas.openxmlformats.org/officeDocument/2006/relationships/ctrlProp" Target="../ctrlProps/ctrlProp175.xml"/><Relationship Id="rId342" Type="http://schemas.openxmlformats.org/officeDocument/2006/relationships/ctrlProp" Target="../ctrlProps/ctrlProp340.xml"/><Relationship Id="rId384" Type="http://schemas.openxmlformats.org/officeDocument/2006/relationships/ctrlProp" Target="../ctrlProps/ctrlProp382.xml"/><Relationship Id="rId591" Type="http://schemas.openxmlformats.org/officeDocument/2006/relationships/ctrlProp" Target="../ctrlProps/ctrlProp589.xml"/><Relationship Id="rId605" Type="http://schemas.openxmlformats.org/officeDocument/2006/relationships/ctrlProp" Target="../ctrlProps/ctrlProp603.xml"/><Relationship Id="rId787" Type="http://schemas.openxmlformats.org/officeDocument/2006/relationships/ctrlProp" Target="../ctrlProps/ctrlProp785.xml"/><Relationship Id="rId812" Type="http://schemas.openxmlformats.org/officeDocument/2006/relationships/ctrlProp" Target="../ctrlProps/ctrlProp810.xml"/><Relationship Id="rId202" Type="http://schemas.openxmlformats.org/officeDocument/2006/relationships/ctrlProp" Target="../ctrlProps/ctrlProp200.xml"/><Relationship Id="rId244" Type="http://schemas.openxmlformats.org/officeDocument/2006/relationships/ctrlProp" Target="../ctrlProps/ctrlProp242.xml"/><Relationship Id="rId647" Type="http://schemas.openxmlformats.org/officeDocument/2006/relationships/ctrlProp" Target="../ctrlProps/ctrlProp645.xml"/><Relationship Id="rId689" Type="http://schemas.openxmlformats.org/officeDocument/2006/relationships/ctrlProp" Target="../ctrlProps/ctrlProp687.xml"/><Relationship Id="rId854" Type="http://schemas.openxmlformats.org/officeDocument/2006/relationships/ctrlProp" Target="../ctrlProps/ctrlProp852.xml"/><Relationship Id="rId896" Type="http://schemas.openxmlformats.org/officeDocument/2006/relationships/ctrlProp" Target="../ctrlProps/ctrlProp894.xml"/><Relationship Id="rId39" Type="http://schemas.openxmlformats.org/officeDocument/2006/relationships/ctrlProp" Target="../ctrlProps/ctrlProp37.xml"/><Relationship Id="rId286" Type="http://schemas.openxmlformats.org/officeDocument/2006/relationships/ctrlProp" Target="../ctrlProps/ctrlProp284.xml"/><Relationship Id="rId451" Type="http://schemas.openxmlformats.org/officeDocument/2006/relationships/ctrlProp" Target="../ctrlProps/ctrlProp449.xml"/><Relationship Id="rId493" Type="http://schemas.openxmlformats.org/officeDocument/2006/relationships/ctrlProp" Target="../ctrlProps/ctrlProp491.xml"/><Relationship Id="rId507" Type="http://schemas.openxmlformats.org/officeDocument/2006/relationships/ctrlProp" Target="../ctrlProps/ctrlProp505.xml"/><Relationship Id="rId549" Type="http://schemas.openxmlformats.org/officeDocument/2006/relationships/ctrlProp" Target="../ctrlProps/ctrlProp547.xml"/><Relationship Id="rId714" Type="http://schemas.openxmlformats.org/officeDocument/2006/relationships/ctrlProp" Target="../ctrlProps/ctrlProp712.xml"/><Relationship Id="rId756" Type="http://schemas.openxmlformats.org/officeDocument/2006/relationships/ctrlProp" Target="../ctrlProps/ctrlProp754.xml"/><Relationship Id="rId921" Type="http://schemas.openxmlformats.org/officeDocument/2006/relationships/ctrlProp" Target="../ctrlProps/ctrlProp919.xml"/><Relationship Id="rId50" Type="http://schemas.openxmlformats.org/officeDocument/2006/relationships/ctrlProp" Target="../ctrlProps/ctrlProp48.xml"/><Relationship Id="rId104" Type="http://schemas.openxmlformats.org/officeDocument/2006/relationships/ctrlProp" Target="../ctrlProps/ctrlProp102.xml"/><Relationship Id="rId146" Type="http://schemas.openxmlformats.org/officeDocument/2006/relationships/ctrlProp" Target="../ctrlProps/ctrlProp144.xml"/><Relationship Id="rId188" Type="http://schemas.openxmlformats.org/officeDocument/2006/relationships/ctrlProp" Target="../ctrlProps/ctrlProp186.xml"/><Relationship Id="rId311" Type="http://schemas.openxmlformats.org/officeDocument/2006/relationships/ctrlProp" Target="../ctrlProps/ctrlProp309.xml"/><Relationship Id="rId353" Type="http://schemas.openxmlformats.org/officeDocument/2006/relationships/ctrlProp" Target="../ctrlProps/ctrlProp351.xml"/><Relationship Id="rId395" Type="http://schemas.openxmlformats.org/officeDocument/2006/relationships/ctrlProp" Target="../ctrlProps/ctrlProp393.xml"/><Relationship Id="rId409" Type="http://schemas.openxmlformats.org/officeDocument/2006/relationships/ctrlProp" Target="../ctrlProps/ctrlProp407.xml"/><Relationship Id="rId560" Type="http://schemas.openxmlformats.org/officeDocument/2006/relationships/ctrlProp" Target="../ctrlProps/ctrlProp558.xml"/><Relationship Id="rId798" Type="http://schemas.openxmlformats.org/officeDocument/2006/relationships/ctrlProp" Target="../ctrlProps/ctrlProp796.xml"/><Relationship Id="rId92" Type="http://schemas.openxmlformats.org/officeDocument/2006/relationships/ctrlProp" Target="../ctrlProps/ctrlProp90.xml"/><Relationship Id="rId213" Type="http://schemas.openxmlformats.org/officeDocument/2006/relationships/ctrlProp" Target="../ctrlProps/ctrlProp211.xml"/><Relationship Id="rId420" Type="http://schemas.openxmlformats.org/officeDocument/2006/relationships/ctrlProp" Target="../ctrlProps/ctrlProp418.xml"/><Relationship Id="rId616" Type="http://schemas.openxmlformats.org/officeDocument/2006/relationships/ctrlProp" Target="../ctrlProps/ctrlProp614.xml"/><Relationship Id="rId658" Type="http://schemas.openxmlformats.org/officeDocument/2006/relationships/ctrlProp" Target="../ctrlProps/ctrlProp656.xml"/><Relationship Id="rId823" Type="http://schemas.openxmlformats.org/officeDocument/2006/relationships/ctrlProp" Target="../ctrlProps/ctrlProp821.xml"/><Relationship Id="rId865" Type="http://schemas.openxmlformats.org/officeDocument/2006/relationships/ctrlProp" Target="../ctrlProps/ctrlProp863.xml"/><Relationship Id="rId255" Type="http://schemas.openxmlformats.org/officeDocument/2006/relationships/ctrlProp" Target="../ctrlProps/ctrlProp253.xml"/><Relationship Id="rId297" Type="http://schemas.openxmlformats.org/officeDocument/2006/relationships/ctrlProp" Target="../ctrlProps/ctrlProp295.xml"/><Relationship Id="rId462" Type="http://schemas.openxmlformats.org/officeDocument/2006/relationships/ctrlProp" Target="../ctrlProps/ctrlProp460.xml"/><Relationship Id="rId518" Type="http://schemas.openxmlformats.org/officeDocument/2006/relationships/ctrlProp" Target="../ctrlProps/ctrlProp516.xml"/><Relationship Id="rId725" Type="http://schemas.openxmlformats.org/officeDocument/2006/relationships/ctrlProp" Target="../ctrlProps/ctrlProp723.xml"/><Relationship Id="rId932" Type="http://schemas.openxmlformats.org/officeDocument/2006/relationships/ctrlProp" Target="../ctrlProps/ctrlProp930.xml"/><Relationship Id="rId115" Type="http://schemas.openxmlformats.org/officeDocument/2006/relationships/ctrlProp" Target="../ctrlProps/ctrlProp113.xml"/><Relationship Id="rId157" Type="http://schemas.openxmlformats.org/officeDocument/2006/relationships/ctrlProp" Target="../ctrlProps/ctrlProp155.xml"/><Relationship Id="rId322" Type="http://schemas.openxmlformats.org/officeDocument/2006/relationships/ctrlProp" Target="../ctrlProps/ctrlProp320.xml"/><Relationship Id="rId364" Type="http://schemas.openxmlformats.org/officeDocument/2006/relationships/ctrlProp" Target="../ctrlProps/ctrlProp362.xml"/><Relationship Id="rId767" Type="http://schemas.openxmlformats.org/officeDocument/2006/relationships/ctrlProp" Target="../ctrlProps/ctrlProp765.xml"/><Relationship Id="rId61" Type="http://schemas.openxmlformats.org/officeDocument/2006/relationships/ctrlProp" Target="../ctrlProps/ctrlProp59.xml"/><Relationship Id="rId199" Type="http://schemas.openxmlformats.org/officeDocument/2006/relationships/ctrlProp" Target="../ctrlProps/ctrlProp197.xml"/><Relationship Id="rId571" Type="http://schemas.openxmlformats.org/officeDocument/2006/relationships/ctrlProp" Target="../ctrlProps/ctrlProp569.xml"/><Relationship Id="rId627" Type="http://schemas.openxmlformats.org/officeDocument/2006/relationships/ctrlProp" Target="../ctrlProps/ctrlProp625.xml"/><Relationship Id="rId669" Type="http://schemas.openxmlformats.org/officeDocument/2006/relationships/ctrlProp" Target="../ctrlProps/ctrlProp667.xml"/><Relationship Id="rId834" Type="http://schemas.openxmlformats.org/officeDocument/2006/relationships/ctrlProp" Target="../ctrlProps/ctrlProp832.xml"/><Relationship Id="rId876" Type="http://schemas.openxmlformats.org/officeDocument/2006/relationships/ctrlProp" Target="../ctrlProps/ctrlProp874.xml"/><Relationship Id="rId19" Type="http://schemas.openxmlformats.org/officeDocument/2006/relationships/ctrlProp" Target="../ctrlProps/ctrlProp17.xml"/><Relationship Id="rId224" Type="http://schemas.openxmlformats.org/officeDocument/2006/relationships/ctrlProp" Target="../ctrlProps/ctrlProp222.xml"/><Relationship Id="rId266" Type="http://schemas.openxmlformats.org/officeDocument/2006/relationships/ctrlProp" Target="../ctrlProps/ctrlProp264.xml"/><Relationship Id="rId431" Type="http://schemas.openxmlformats.org/officeDocument/2006/relationships/ctrlProp" Target="../ctrlProps/ctrlProp429.xml"/><Relationship Id="rId473" Type="http://schemas.openxmlformats.org/officeDocument/2006/relationships/ctrlProp" Target="../ctrlProps/ctrlProp471.xml"/><Relationship Id="rId529" Type="http://schemas.openxmlformats.org/officeDocument/2006/relationships/ctrlProp" Target="../ctrlProps/ctrlProp527.xml"/><Relationship Id="rId680" Type="http://schemas.openxmlformats.org/officeDocument/2006/relationships/ctrlProp" Target="../ctrlProps/ctrlProp678.xml"/><Relationship Id="rId736" Type="http://schemas.openxmlformats.org/officeDocument/2006/relationships/ctrlProp" Target="../ctrlProps/ctrlProp734.xml"/><Relationship Id="rId901" Type="http://schemas.openxmlformats.org/officeDocument/2006/relationships/ctrlProp" Target="../ctrlProps/ctrlProp899.xml"/><Relationship Id="rId30" Type="http://schemas.openxmlformats.org/officeDocument/2006/relationships/ctrlProp" Target="../ctrlProps/ctrlProp28.xml"/><Relationship Id="rId126" Type="http://schemas.openxmlformats.org/officeDocument/2006/relationships/ctrlProp" Target="../ctrlProps/ctrlProp124.xml"/><Relationship Id="rId168" Type="http://schemas.openxmlformats.org/officeDocument/2006/relationships/ctrlProp" Target="../ctrlProps/ctrlProp166.xml"/><Relationship Id="rId333" Type="http://schemas.openxmlformats.org/officeDocument/2006/relationships/ctrlProp" Target="../ctrlProps/ctrlProp331.xml"/><Relationship Id="rId540" Type="http://schemas.openxmlformats.org/officeDocument/2006/relationships/ctrlProp" Target="../ctrlProps/ctrlProp538.xml"/><Relationship Id="rId778" Type="http://schemas.openxmlformats.org/officeDocument/2006/relationships/ctrlProp" Target="../ctrlProps/ctrlProp776.xml"/><Relationship Id="rId943" Type="http://schemas.openxmlformats.org/officeDocument/2006/relationships/table" Target="../tables/table4.xml"/><Relationship Id="rId72" Type="http://schemas.openxmlformats.org/officeDocument/2006/relationships/ctrlProp" Target="../ctrlProps/ctrlProp70.xml"/><Relationship Id="rId375" Type="http://schemas.openxmlformats.org/officeDocument/2006/relationships/ctrlProp" Target="../ctrlProps/ctrlProp373.xml"/><Relationship Id="rId582" Type="http://schemas.openxmlformats.org/officeDocument/2006/relationships/ctrlProp" Target="../ctrlProps/ctrlProp580.xml"/><Relationship Id="rId638" Type="http://schemas.openxmlformats.org/officeDocument/2006/relationships/ctrlProp" Target="../ctrlProps/ctrlProp636.xml"/><Relationship Id="rId803" Type="http://schemas.openxmlformats.org/officeDocument/2006/relationships/ctrlProp" Target="../ctrlProps/ctrlProp801.xml"/><Relationship Id="rId845" Type="http://schemas.openxmlformats.org/officeDocument/2006/relationships/ctrlProp" Target="../ctrlProps/ctrlProp843.xml"/><Relationship Id="rId3" Type="http://schemas.openxmlformats.org/officeDocument/2006/relationships/vmlDrawing" Target="../drawings/vmlDrawing2.vml"/><Relationship Id="rId235" Type="http://schemas.openxmlformats.org/officeDocument/2006/relationships/ctrlProp" Target="../ctrlProps/ctrlProp233.xml"/><Relationship Id="rId277" Type="http://schemas.openxmlformats.org/officeDocument/2006/relationships/ctrlProp" Target="../ctrlProps/ctrlProp275.xml"/><Relationship Id="rId400" Type="http://schemas.openxmlformats.org/officeDocument/2006/relationships/ctrlProp" Target="../ctrlProps/ctrlProp398.xml"/><Relationship Id="rId442" Type="http://schemas.openxmlformats.org/officeDocument/2006/relationships/ctrlProp" Target="../ctrlProps/ctrlProp440.xml"/><Relationship Id="rId484" Type="http://schemas.openxmlformats.org/officeDocument/2006/relationships/ctrlProp" Target="../ctrlProps/ctrlProp482.xml"/><Relationship Id="rId705" Type="http://schemas.openxmlformats.org/officeDocument/2006/relationships/ctrlProp" Target="../ctrlProps/ctrlProp703.xml"/><Relationship Id="rId887" Type="http://schemas.openxmlformats.org/officeDocument/2006/relationships/ctrlProp" Target="../ctrlProps/ctrlProp885.xml"/><Relationship Id="rId137" Type="http://schemas.openxmlformats.org/officeDocument/2006/relationships/ctrlProp" Target="../ctrlProps/ctrlProp135.xml"/><Relationship Id="rId302" Type="http://schemas.openxmlformats.org/officeDocument/2006/relationships/ctrlProp" Target="../ctrlProps/ctrlProp300.xml"/><Relationship Id="rId344" Type="http://schemas.openxmlformats.org/officeDocument/2006/relationships/ctrlProp" Target="../ctrlProps/ctrlProp342.xml"/><Relationship Id="rId691" Type="http://schemas.openxmlformats.org/officeDocument/2006/relationships/ctrlProp" Target="../ctrlProps/ctrlProp689.xml"/><Relationship Id="rId747" Type="http://schemas.openxmlformats.org/officeDocument/2006/relationships/ctrlProp" Target="../ctrlProps/ctrlProp745.xml"/><Relationship Id="rId789" Type="http://schemas.openxmlformats.org/officeDocument/2006/relationships/ctrlProp" Target="../ctrlProps/ctrlProp787.xml"/><Relationship Id="rId912" Type="http://schemas.openxmlformats.org/officeDocument/2006/relationships/ctrlProp" Target="../ctrlProps/ctrlProp910.xml"/><Relationship Id="rId41" Type="http://schemas.openxmlformats.org/officeDocument/2006/relationships/ctrlProp" Target="../ctrlProps/ctrlProp39.xml"/><Relationship Id="rId83" Type="http://schemas.openxmlformats.org/officeDocument/2006/relationships/ctrlProp" Target="../ctrlProps/ctrlProp81.xml"/><Relationship Id="rId179" Type="http://schemas.openxmlformats.org/officeDocument/2006/relationships/ctrlProp" Target="../ctrlProps/ctrlProp177.xml"/><Relationship Id="rId386" Type="http://schemas.openxmlformats.org/officeDocument/2006/relationships/ctrlProp" Target="../ctrlProps/ctrlProp384.xml"/><Relationship Id="rId551" Type="http://schemas.openxmlformats.org/officeDocument/2006/relationships/ctrlProp" Target="../ctrlProps/ctrlProp549.xml"/><Relationship Id="rId593" Type="http://schemas.openxmlformats.org/officeDocument/2006/relationships/ctrlProp" Target="../ctrlProps/ctrlProp591.xml"/><Relationship Id="rId607" Type="http://schemas.openxmlformats.org/officeDocument/2006/relationships/ctrlProp" Target="../ctrlProps/ctrlProp605.xml"/><Relationship Id="rId649" Type="http://schemas.openxmlformats.org/officeDocument/2006/relationships/ctrlProp" Target="../ctrlProps/ctrlProp647.xml"/><Relationship Id="rId814" Type="http://schemas.openxmlformats.org/officeDocument/2006/relationships/ctrlProp" Target="../ctrlProps/ctrlProp812.xml"/><Relationship Id="rId856" Type="http://schemas.openxmlformats.org/officeDocument/2006/relationships/ctrlProp" Target="../ctrlProps/ctrlProp854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246" Type="http://schemas.openxmlformats.org/officeDocument/2006/relationships/ctrlProp" Target="../ctrlProps/ctrlProp244.xml"/><Relationship Id="rId288" Type="http://schemas.openxmlformats.org/officeDocument/2006/relationships/ctrlProp" Target="../ctrlProps/ctrlProp286.xml"/><Relationship Id="rId411" Type="http://schemas.openxmlformats.org/officeDocument/2006/relationships/ctrlProp" Target="../ctrlProps/ctrlProp409.xml"/><Relationship Id="rId453" Type="http://schemas.openxmlformats.org/officeDocument/2006/relationships/ctrlProp" Target="../ctrlProps/ctrlProp451.xml"/><Relationship Id="rId509" Type="http://schemas.openxmlformats.org/officeDocument/2006/relationships/ctrlProp" Target="../ctrlProps/ctrlProp507.xml"/><Relationship Id="rId660" Type="http://schemas.openxmlformats.org/officeDocument/2006/relationships/ctrlProp" Target="../ctrlProps/ctrlProp658.xml"/><Relationship Id="rId898" Type="http://schemas.openxmlformats.org/officeDocument/2006/relationships/ctrlProp" Target="../ctrlProps/ctrlProp896.xml"/><Relationship Id="rId106" Type="http://schemas.openxmlformats.org/officeDocument/2006/relationships/ctrlProp" Target="../ctrlProps/ctrlProp104.xml"/><Relationship Id="rId313" Type="http://schemas.openxmlformats.org/officeDocument/2006/relationships/ctrlProp" Target="../ctrlProps/ctrlProp311.xml"/><Relationship Id="rId495" Type="http://schemas.openxmlformats.org/officeDocument/2006/relationships/ctrlProp" Target="../ctrlProps/ctrlProp493.xml"/><Relationship Id="rId716" Type="http://schemas.openxmlformats.org/officeDocument/2006/relationships/ctrlProp" Target="../ctrlProps/ctrlProp714.xml"/><Relationship Id="rId758" Type="http://schemas.openxmlformats.org/officeDocument/2006/relationships/ctrlProp" Target="../ctrlProps/ctrlProp756.xml"/><Relationship Id="rId923" Type="http://schemas.openxmlformats.org/officeDocument/2006/relationships/ctrlProp" Target="../ctrlProps/ctrlProp921.xml"/><Relationship Id="rId10" Type="http://schemas.openxmlformats.org/officeDocument/2006/relationships/ctrlProp" Target="../ctrlProps/ctrlProp8.xml"/><Relationship Id="rId52" Type="http://schemas.openxmlformats.org/officeDocument/2006/relationships/ctrlProp" Target="../ctrlProps/ctrlProp50.xml"/><Relationship Id="rId94" Type="http://schemas.openxmlformats.org/officeDocument/2006/relationships/ctrlProp" Target="../ctrlProps/ctrlProp92.xml"/><Relationship Id="rId148" Type="http://schemas.openxmlformats.org/officeDocument/2006/relationships/ctrlProp" Target="../ctrlProps/ctrlProp146.xml"/><Relationship Id="rId355" Type="http://schemas.openxmlformats.org/officeDocument/2006/relationships/ctrlProp" Target="../ctrlProps/ctrlProp353.xml"/><Relationship Id="rId397" Type="http://schemas.openxmlformats.org/officeDocument/2006/relationships/ctrlProp" Target="../ctrlProps/ctrlProp395.xml"/><Relationship Id="rId520" Type="http://schemas.openxmlformats.org/officeDocument/2006/relationships/ctrlProp" Target="../ctrlProps/ctrlProp518.xml"/><Relationship Id="rId562" Type="http://schemas.openxmlformats.org/officeDocument/2006/relationships/ctrlProp" Target="../ctrlProps/ctrlProp560.xml"/><Relationship Id="rId618" Type="http://schemas.openxmlformats.org/officeDocument/2006/relationships/ctrlProp" Target="../ctrlProps/ctrlProp616.xml"/><Relationship Id="rId825" Type="http://schemas.openxmlformats.org/officeDocument/2006/relationships/ctrlProp" Target="../ctrlProps/ctrlProp823.xml"/><Relationship Id="rId215" Type="http://schemas.openxmlformats.org/officeDocument/2006/relationships/ctrlProp" Target="../ctrlProps/ctrlProp213.xml"/><Relationship Id="rId257" Type="http://schemas.openxmlformats.org/officeDocument/2006/relationships/ctrlProp" Target="../ctrlProps/ctrlProp255.xml"/><Relationship Id="rId422" Type="http://schemas.openxmlformats.org/officeDocument/2006/relationships/ctrlProp" Target="../ctrlProps/ctrlProp420.xml"/><Relationship Id="rId464" Type="http://schemas.openxmlformats.org/officeDocument/2006/relationships/ctrlProp" Target="../ctrlProps/ctrlProp462.xml"/><Relationship Id="rId867" Type="http://schemas.openxmlformats.org/officeDocument/2006/relationships/ctrlProp" Target="../ctrlProps/ctrlProp865.xml"/><Relationship Id="rId299" Type="http://schemas.openxmlformats.org/officeDocument/2006/relationships/ctrlProp" Target="../ctrlProps/ctrlProp297.xml"/><Relationship Id="rId727" Type="http://schemas.openxmlformats.org/officeDocument/2006/relationships/ctrlProp" Target="../ctrlProps/ctrlProp725.xml"/><Relationship Id="rId934" Type="http://schemas.openxmlformats.org/officeDocument/2006/relationships/ctrlProp" Target="../ctrlProps/ctrlProp932.xml"/><Relationship Id="rId63" Type="http://schemas.openxmlformats.org/officeDocument/2006/relationships/ctrlProp" Target="../ctrlProps/ctrlProp61.xml"/><Relationship Id="rId159" Type="http://schemas.openxmlformats.org/officeDocument/2006/relationships/ctrlProp" Target="../ctrlProps/ctrlProp157.xml"/><Relationship Id="rId366" Type="http://schemas.openxmlformats.org/officeDocument/2006/relationships/ctrlProp" Target="../ctrlProps/ctrlProp364.xml"/><Relationship Id="rId573" Type="http://schemas.openxmlformats.org/officeDocument/2006/relationships/ctrlProp" Target="../ctrlProps/ctrlProp571.xml"/><Relationship Id="rId780" Type="http://schemas.openxmlformats.org/officeDocument/2006/relationships/ctrlProp" Target="../ctrlProps/ctrlProp778.xml"/><Relationship Id="rId226" Type="http://schemas.openxmlformats.org/officeDocument/2006/relationships/ctrlProp" Target="../ctrlProps/ctrlProp224.xml"/><Relationship Id="rId433" Type="http://schemas.openxmlformats.org/officeDocument/2006/relationships/ctrlProp" Target="../ctrlProps/ctrlProp431.xml"/><Relationship Id="rId878" Type="http://schemas.openxmlformats.org/officeDocument/2006/relationships/ctrlProp" Target="../ctrlProps/ctrlProp876.xml"/><Relationship Id="rId640" Type="http://schemas.openxmlformats.org/officeDocument/2006/relationships/ctrlProp" Target="../ctrlProps/ctrlProp638.xml"/><Relationship Id="rId738" Type="http://schemas.openxmlformats.org/officeDocument/2006/relationships/ctrlProp" Target="../ctrlProps/ctrlProp736.xml"/><Relationship Id="rId945" Type="http://schemas.openxmlformats.org/officeDocument/2006/relationships/table" Target="../tables/table6.xml"/><Relationship Id="rId74" Type="http://schemas.openxmlformats.org/officeDocument/2006/relationships/ctrlProp" Target="../ctrlProps/ctrlProp72.xml"/><Relationship Id="rId377" Type="http://schemas.openxmlformats.org/officeDocument/2006/relationships/ctrlProp" Target="../ctrlProps/ctrlProp375.xml"/><Relationship Id="rId500" Type="http://schemas.openxmlformats.org/officeDocument/2006/relationships/ctrlProp" Target="../ctrlProps/ctrlProp498.xml"/><Relationship Id="rId584" Type="http://schemas.openxmlformats.org/officeDocument/2006/relationships/ctrlProp" Target="../ctrlProps/ctrlProp582.xml"/><Relationship Id="rId805" Type="http://schemas.openxmlformats.org/officeDocument/2006/relationships/ctrlProp" Target="../ctrlProps/ctrlProp803.xml"/><Relationship Id="rId5" Type="http://schemas.openxmlformats.org/officeDocument/2006/relationships/ctrlProp" Target="../ctrlProps/ctrlProp3.xml"/><Relationship Id="rId237" Type="http://schemas.openxmlformats.org/officeDocument/2006/relationships/ctrlProp" Target="../ctrlProps/ctrlProp235.xml"/><Relationship Id="rId791" Type="http://schemas.openxmlformats.org/officeDocument/2006/relationships/ctrlProp" Target="../ctrlProps/ctrlProp789.xml"/><Relationship Id="rId889" Type="http://schemas.openxmlformats.org/officeDocument/2006/relationships/ctrlProp" Target="../ctrlProps/ctrlProp887.xml"/><Relationship Id="rId444" Type="http://schemas.openxmlformats.org/officeDocument/2006/relationships/ctrlProp" Target="../ctrlProps/ctrlProp442.xml"/><Relationship Id="rId651" Type="http://schemas.openxmlformats.org/officeDocument/2006/relationships/ctrlProp" Target="../ctrlProps/ctrlProp649.xml"/><Relationship Id="rId749" Type="http://schemas.openxmlformats.org/officeDocument/2006/relationships/ctrlProp" Target="../ctrlProps/ctrlProp747.xml"/><Relationship Id="rId290" Type="http://schemas.openxmlformats.org/officeDocument/2006/relationships/ctrlProp" Target="../ctrlProps/ctrlProp288.xml"/><Relationship Id="rId304" Type="http://schemas.openxmlformats.org/officeDocument/2006/relationships/ctrlProp" Target="../ctrlProps/ctrlProp302.xml"/><Relationship Id="rId388" Type="http://schemas.openxmlformats.org/officeDocument/2006/relationships/ctrlProp" Target="../ctrlProps/ctrlProp386.xml"/><Relationship Id="rId511" Type="http://schemas.openxmlformats.org/officeDocument/2006/relationships/ctrlProp" Target="../ctrlProps/ctrlProp509.xml"/><Relationship Id="rId609" Type="http://schemas.openxmlformats.org/officeDocument/2006/relationships/ctrlProp" Target="../ctrlProps/ctrlProp607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595" Type="http://schemas.openxmlformats.org/officeDocument/2006/relationships/ctrlProp" Target="../ctrlProps/ctrlProp593.xml"/><Relationship Id="rId816" Type="http://schemas.openxmlformats.org/officeDocument/2006/relationships/ctrlProp" Target="../ctrlProps/ctrlProp814.xml"/><Relationship Id="rId248" Type="http://schemas.openxmlformats.org/officeDocument/2006/relationships/ctrlProp" Target="../ctrlProps/ctrlProp246.xml"/><Relationship Id="rId455" Type="http://schemas.openxmlformats.org/officeDocument/2006/relationships/ctrlProp" Target="../ctrlProps/ctrlProp453.xml"/><Relationship Id="rId662" Type="http://schemas.openxmlformats.org/officeDocument/2006/relationships/ctrlProp" Target="../ctrlProps/ctrlProp660.xml"/><Relationship Id="rId12" Type="http://schemas.openxmlformats.org/officeDocument/2006/relationships/ctrlProp" Target="../ctrlProps/ctrlProp10.xml"/><Relationship Id="rId108" Type="http://schemas.openxmlformats.org/officeDocument/2006/relationships/ctrlProp" Target="../ctrlProps/ctrlProp106.xml"/><Relationship Id="rId315" Type="http://schemas.openxmlformats.org/officeDocument/2006/relationships/ctrlProp" Target="../ctrlProps/ctrlProp313.xml"/><Relationship Id="rId522" Type="http://schemas.openxmlformats.org/officeDocument/2006/relationships/ctrlProp" Target="../ctrlProps/ctrlProp520.xml"/><Relationship Id="rId96" Type="http://schemas.openxmlformats.org/officeDocument/2006/relationships/ctrlProp" Target="../ctrlProps/ctrlProp94.xml"/><Relationship Id="rId161" Type="http://schemas.openxmlformats.org/officeDocument/2006/relationships/ctrlProp" Target="../ctrlProps/ctrlProp159.xml"/><Relationship Id="rId399" Type="http://schemas.openxmlformats.org/officeDocument/2006/relationships/ctrlProp" Target="../ctrlProps/ctrlProp397.xml"/><Relationship Id="rId827" Type="http://schemas.openxmlformats.org/officeDocument/2006/relationships/ctrlProp" Target="../ctrlProps/ctrlProp825.xml"/><Relationship Id="rId259" Type="http://schemas.openxmlformats.org/officeDocument/2006/relationships/ctrlProp" Target="../ctrlProps/ctrlProp257.xml"/><Relationship Id="rId466" Type="http://schemas.openxmlformats.org/officeDocument/2006/relationships/ctrlProp" Target="../ctrlProps/ctrlProp464.xml"/><Relationship Id="rId673" Type="http://schemas.openxmlformats.org/officeDocument/2006/relationships/ctrlProp" Target="../ctrlProps/ctrlProp671.xml"/><Relationship Id="rId880" Type="http://schemas.openxmlformats.org/officeDocument/2006/relationships/ctrlProp" Target="../ctrlProps/ctrlProp878.xml"/><Relationship Id="rId23" Type="http://schemas.openxmlformats.org/officeDocument/2006/relationships/ctrlProp" Target="../ctrlProps/ctrlProp21.xml"/><Relationship Id="rId119" Type="http://schemas.openxmlformats.org/officeDocument/2006/relationships/ctrlProp" Target="../ctrlProps/ctrlProp117.xml"/><Relationship Id="rId326" Type="http://schemas.openxmlformats.org/officeDocument/2006/relationships/ctrlProp" Target="../ctrlProps/ctrlProp324.xml"/><Relationship Id="rId533" Type="http://schemas.openxmlformats.org/officeDocument/2006/relationships/ctrlProp" Target="../ctrlProps/ctrlProp531.xml"/><Relationship Id="rId740" Type="http://schemas.openxmlformats.org/officeDocument/2006/relationships/ctrlProp" Target="../ctrlProps/ctrlProp738.xml"/><Relationship Id="rId838" Type="http://schemas.openxmlformats.org/officeDocument/2006/relationships/ctrlProp" Target="../ctrlProps/ctrlProp836.xml"/><Relationship Id="rId172" Type="http://schemas.openxmlformats.org/officeDocument/2006/relationships/ctrlProp" Target="../ctrlProps/ctrlProp170.xml"/><Relationship Id="rId477" Type="http://schemas.openxmlformats.org/officeDocument/2006/relationships/ctrlProp" Target="../ctrlProps/ctrlProp475.xml"/><Relationship Id="rId600" Type="http://schemas.openxmlformats.org/officeDocument/2006/relationships/ctrlProp" Target="../ctrlProps/ctrlProp598.xml"/><Relationship Id="rId684" Type="http://schemas.openxmlformats.org/officeDocument/2006/relationships/ctrlProp" Target="../ctrlProps/ctrlProp682.xml"/><Relationship Id="rId337" Type="http://schemas.openxmlformats.org/officeDocument/2006/relationships/ctrlProp" Target="../ctrlProps/ctrlProp335.xml"/><Relationship Id="rId891" Type="http://schemas.openxmlformats.org/officeDocument/2006/relationships/ctrlProp" Target="../ctrlProps/ctrlProp889.xml"/><Relationship Id="rId905" Type="http://schemas.openxmlformats.org/officeDocument/2006/relationships/ctrlProp" Target="../ctrlProps/ctrlProp903.xml"/><Relationship Id="rId34" Type="http://schemas.openxmlformats.org/officeDocument/2006/relationships/ctrlProp" Target="../ctrlProps/ctrlProp32.xml"/><Relationship Id="rId544" Type="http://schemas.openxmlformats.org/officeDocument/2006/relationships/ctrlProp" Target="../ctrlProps/ctrlProp542.xml"/><Relationship Id="rId751" Type="http://schemas.openxmlformats.org/officeDocument/2006/relationships/ctrlProp" Target="../ctrlProps/ctrlProp749.xml"/><Relationship Id="rId849" Type="http://schemas.openxmlformats.org/officeDocument/2006/relationships/ctrlProp" Target="../ctrlProps/ctrlProp847.xml"/><Relationship Id="rId183" Type="http://schemas.openxmlformats.org/officeDocument/2006/relationships/ctrlProp" Target="../ctrlProps/ctrlProp181.xml"/><Relationship Id="rId390" Type="http://schemas.openxmlformats.org/officeDocument/2006/relationships/ctrlProp" Target="../ctrlProps/ctrlProp388.xml"/><Relationship Id="rId404" Type="http://schemas.openxmlformats.org/officeDocument/2006/relationships/ctrlProp" Target="../ctrlProps/ctrlProp402.xml"/><Relationship Id="rId611" Type="http://schemas.openxmlformats.org/officeDocument/2006/relationships/ctrlProp" Target="../ctrlProps/ctrlProp609.xml"/><Relationship Id="rId250" Type="http://schemas.openxmlformats.org/officeDocument/2006/relationships/ctrlProp" Target="../ctrlProps/ctrlProp248.xml"/><Relationship Id="rId488" Type="http://schemas.openxmlformats.org/officeDocument/2006/relationships/ctrlProp" Target="../ctrlProps/ctrlProp486.xml"/><Relationship Id="rId695" Type="http://schemas.openxmlformats.org/officeDocument/2006/relationships/ctrlProp" Target="../ctrlProps/ctrlProp693.xml"/><Relationship Id="rId709" Type="http://schemas.openxmlformats.org/officeDocument/2006/relationships/ctrlProp" Target="../ctrlProps/ctrlProp707.xml"/><Relationship Id="rId916" Type="http://schemas.openxmlformats.org/officeDocument/2006/relationships/ctrlProp" Target="../ctrlProps/ctrlProp914.xml"/><Relationship Id="rId45" Type="http://schemas.openxmlformats.org/officeDocument/2006/relationships/ctrlProp" Target="../ctrlProps/ctrlProp43.xml"/><Relationship Id="rId110" Type="http://schemas.openxmlformats.org/officeDocument/2006/relationships/ctrlProp" Target="../ctrlProps/ctrlProp108.xml"/><Relationship Id="rId348" Type="http://schemas.openxmlformats.org/officeDocument/2006/relationships/ctrlProp" Target="../ctrlProps/ctrlProp346.xml"/><Relationship Id="rId555" Type="http://schemas.openxmlformats.org/officeDocument/2006/relationships/ctrlProp" Target="../ctrlProps/ctrlProp553.xml"/><Relationship Id="rId762" Type="http://schemas.openxmlformats.org/officeDocument/2006/relationships/ctrlProp" Target="../ctrlProps/ctrlProp760.xml"/><Relationship Id="rId194" Type="http://schemas.openxmlformats.org/officeDocument/2006/relationships/ctrlProp" Target="../ctrlProps/ctrlProp192.xml"/><Relationship Id="rId208" Type="http://schemas.openxmlformats.org/officeDocument/2006/relationships/ctrlProp" Target="../ctrlProps/ctrlProp206.xml"/><Relationship Id="rId415" Type="http://schemas.openxmlformats.org/officeDocument/2006/relationships/ctrlProp" Target="../ctrlProps/ctrlProp413.xml"/><Relationship Id="rId622" Type="http://schemas.openxmlformats.org/officeDocument/2006/relationships/ctrlProp" Target="../ctrlProps/ctrlProp620.xml"/><Relationship Id="rId261" Type="http://schemas.openxmlformats.org/officeDocument/2006/relationships/ctrlProp" Target="../ctrlProps/ctrlProp259.xml"/><Relationship Id="rId499" Type="http://schemas.openxmlformats.org/officeDocument/2006/relationships/ctrlProp" Target="../ctrlProps/ctrlProp497.xml"/><Relationship Id="rId927" Type="http://schemas.openxmlformats.org/officeDocument/2006/relationships/ctrlProp" Target="../ctrlProps/ctrlProp925.xml"/><Relationship Id="rId56" Type="http://schemas.openxmlformats.org/officeDocument/2006/relationships/ctrlProp" Target="../ctrlProps/ctrlProp54.xml"/><Relationship Id="rId359" Type="http://schemas.openxmlformats.org/officeDocument/2006/relationships/ctrlProp" Target="../ctrlProps/ctrlProp357.xml"/><Relationship Id="rId566" Type="http://schemas.openxmlformats.org/officeDocument/2006/relationships/ctrlProp" Target="../ctrlProps/ctrlProp564.xml"/><Relationship Id="rId773" Type="http://schemas.openxmlformats.org/officeDocument/2006/relationships/ctrlProp" Target="../ctrlProps/ctrlProp771.xml"/><Relationship Id="rId121" Type="http://schemas.openxmlformats.org/officeDocument/2006/relationships/ctrlProp" Target="../ctrlProps/ctrlProp119.xml"/><Relationship Id="rId219" Type="http://schemas.openxmlformats.org/officeDocument/2006/relationships/ctrlProp" Target="../ctrlProps/ctrlProp217.xml"/><Relationship Id="rId426" Type="http://schemas.openxmlformats.org/officeDocument/2006/relationships/ctrlProp" Target="../ctrlProps/ctrlProp424.xml"/><Relationship Id="rId633" Type="http://schemas.openxmlformats.org/officeDocument/2006/relationships/ctrlProp" Target="../ctrlProps/ctrlProp631.xml"/><Relationship Id="rId840" Type="http://schemas.openxmlformats.org/officeDocument/2006/relationships/ctrlProp" Target="../ctrlProps/ctrlProp838.xml"/><Relationship Id="rId938" Type="http://schemas.openxmlformats.org/officeDocument/2006/relationships/ctrlProp" Target="../ctrlProps/ctrlProp936.xml"/><Relationship Id="rId67" Type="http://schemas.openxmlformats.org/officeDocument/2006/relationships/ctrlProp" Target="../ctrlProps/ctrlProp65.xml"/><Relationship Id="rId272" Type="http://schemas.openxmlformats.org/officeDocument/2006/relationships/ctrlProp" Target="../ctrlProps/ctrlProp270.xml"/><Relationship Id="rId577" Type="http://schemas.openxmlformats.org/officeDocument/2006/relationships/ctrlProp" Target="../ctrlProps/ctrlProp575.xml"/><Relationship Id="rId700" Type="http://schemas.openxmlformats.org/officeDocument/2006/relationships/ctrlProp" Target="../ctrlProps/ctrlProp698.xml"/><Relationship Id="rId132" Type="http://schemas.openxmlformats.org/officeDocument/2006/relationships/ctrlProp" Target="../ctrlProps/ctrlProp130.xml"/><Relationship Id="rId784" Type="http://schemas.openxmlformats.org/officeDocument/2006/relationships/ctrlProp" Target="../ctrlProps/ctrlProp782.xml"/><Relationship Id="rId437" Type="http://schemas.openxmlformats.org/officeDocument/2006/relationships/ctrlProp" Target="../ctrlProps/ctrlProp435.xml"/><Relationship Id="rId644" Type="http://schemas.openxmlformats.org/officeDocument/2006/relationships/ctrlProp" Target="../ctrlProps/ctrlProp642.xml"/><Relationship Id="rId851" Type="http://schemas.openxmlformats.org/officeDocument/2006/relationships/ctrlProp" Target="../ctrlProps/ctrlProp849.xml"/><Relationship Id="rId283" Type="http://schemas.openxmlformats.org/officeDocument/2006/relationships/ctrlProp" Target="../ctrlProps/ctrlProp281.xml"/><Relationship Id="rId490" Type="http://schemas.openxmlformats.org/officeDocument/2006/relationships/ctrlProp" Target="../ctrlProps/ctrlProp488.xml"/><Relationship Id="rId504" Type="http://schemas.openxmlformats.org/officeDocument/2006/relationships/ctrlProp" Target="../ctrlProps/ctrlProp502.xml"/><Relationship Id="rId711" Type="http://schemas.openxmlformats.org/officeDocument/2006/relationships/ctrlProp" Target="../ctrlProps/ctrlProp70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C2DB1-52F2-4D83-B219-E04DB33ED7B9}">
  <sheetPr codeName="Folha1"/>
  <dimension ref="A1:AA51"/>
  <sheetViews>
    <sheetView showGridLines="0" showRowColHeaders="0" tabSelected="1" zoomScale="90" zoomScaleNormal="90" workbookViewId="0">
      <selection activeCell="M5" sqref="M5"/>
    </sheetView>
  </sheetViews>
  <sheetFormatPr defaultColWidth="0" defaultRowHeight="15" zeroHeight="1" x14ac:dyDescent="0.25"/>
  <cols>
    <col min="1" max="23" width="9.140625" style="2" customWidth="1"/>
    <col min="24" max="25" width="9.140625" style="2" hidden="1" customWidth="1"/>
    <col min="26" max="16384" width="9.140625" style="2" hidden="1"/>
  </cols>
  <sheetData>
    <row r="1" spans="1:27" s="132" customFormat="1" x14ac:dyDescent="0.25"/>
    <row r="2" spans="1:27" s="132" customFormat="1" x14ac:dyDescent="0.25"/>
    <row r="3" spans="1:27" s="132" customFormat="1" x14ac:dyDescent="0.25"/>
    <row r="4" spans="1:27" s="132" customFormat="1" x14ac:dyDescent="0.25"/>
    <row r="5" spans="1:27" s="132" customFormat="1" x14ac:dyDescent="0.25"/>
    <row r="6" spans="1:27" s="132" customFormat="1" x14ac:dyDescent="0.25"/>
    <row r="7" spans="1:27" s="132" customFormat="1" x14ac:dyDescent="0.25"/>
    <row r="8" spans="1:27" s="132" customFormat="1" ht="15.75" thickBot="1" x14ac:dyDescent="0.3">
      <c r="D8" s="133"/>
      <c r="E8" s="133"/>
      <c r="F8" s="133"/>
      <c r="G8" s="133"/>
      <c r="H8" s="133"/>
      <c r="I8" s="133"/>
    </row>
    <row r="9" spans="1:27" s="1" customFormat="1" ht="15" customHeight="1" x14ac:dyDescent="0.25">
      <c r="A9" s="194" t="s">
        <v>2</v>
      </c>
      <c r="B9" s="195"/>
      <c r="C9" s="195"/>
      <c r="D9" s="192" t="s">
        <v>0</v>
      </c>
      <c r="E9" s="192"/>
      <c r="F9" s="192"/>
      <c r="G9" s="192"/>
      <c r="H9" s="192"/>
      <c r="I9" s="192" t="s">
        <v>1</v>
      </c>
      <c r="J9" s="192"/>
      <c r="K9" s="192"/>
      <c r="L9" s="192"/>
      <c r="M9" s="192" t="s">
        <v>127</v>
      </c>
      <c r="N9" s="192"/>
      <c r="O9" s="192"/>
      <c r="P9" s="192"/>
      <c r="Q9" s="192"/>
      <c r="R9" s="192"/>
      <c r="S9" s="192" t="s">
        <v>174</v>
      </c>
      <c r="T9" s="192"/>
      <c r="U9" s="192"/>
      <c r="V9" s="192"/>
      <c r="W9" s="192"/>
      <c r="X9" s="192"/>
      <c r="Y9" s="192"/>
      <c r="Z9" s="192"/>
      <c r="AA9" s="192"/>
    </row>
    <row r="10" spans="1:27" s="1" customFormat="1" ht="19.5" customHeight="1" thickBot="1" x14ac:dyDescent="0.3">
      <c r="A10" s="196"/>
      <c r="B10" s="197"/>
      <c r="C10" s="197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</row>
    <row r="11" spans="1:27" x14ac:dyDescent="0.25"/>
    <row r="12" spans="1:27" x14ac:dyDescent="0.25"/>
    <row r="13" spans="1:27" x14ac:dyDescent="0.25"/>
    <row r="14" spans="1:27" x14ac:dyDescent="0.25"/>
    <row r="15" spans="1:27" x14ac:dyDescent="0.25"/>
    <row r="16" spans="1:27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</sheetData>
  <sheetProtection sheet="1" objects="1" scenarios="1"/>
  <mergeCells count="8">
    <mergeCell ref="Z9:AA10"/>
    <mergeCell ref="X9:Y10"/>
    <mergeCell ref="V9:W10"/>
    <mergeCell ref="S9:U10"/>
    <mergeCell ref="A9:C10"/>
    <mergeCell ref="M9:R10"/>
    <mergeCell ref="D9:H10"/>
    <mergeCell ref="I9:L10"/>
  </mergeCells>
  <hyperlinks>
    <hyperlink ref="M9:O10" location="'Instruções resultados'!A1" display="INSTRUÇÕES" xr:uid="{D165AFB1-8BCB-4F91-88FF-270F91BE14AA}"/>
    <hyperlink ref="S9:U10" location="Dashboard!O9" display="RESUMO DE DADOS" xr:uid="{20AC531B-495E-4211-96CC-7CE3F830711C}"/>
    <hyperlink ref="D9:H10" location="Candidaturas!D9" display="CANDIDATURAS" xr:uid="{4998DE52-0CED-413F-914E-38C25406178A}"/>
    <hyperlink ref="I9:L10" location="Equipas!H9" display="EQUIPAS" xr:uid="{4C307DA5-6CD2-4937-AB78-876EDF716997}"/>
    <hyperlink ref="M9:R10" location="'Instruções candidatura'!J11" display="GUIA DE APOIO AO PREENCHIMENTO" xr:uid="{ABC81BD2-ED0B-458F-9F2B-A15D53E845F8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B3641-952E-4BD6-9AB3-D22624E3B740}">
  <sheetPr codeName="Folha3"/>
  <dimension ref="A1:GX44148"/>
  <sheetViews>
    <sheetView showGridLines="0" showRowColHeaders="0" zoomScaleNormal="100" workbookViewId="0">
      <selection activeCell="S9" sqref="S9:U10"/>
    </sheetView>
  </sheetViews>
  <sheetFormatPr defaultColWidth="0" defaultRowHeight="0" customHeight="1" zeroHeight="1" outlineLevelCol="7" x14ac:dyDescent="0.25"/>
  <cols>
    <col min="1" max="16" width="8.85546875" style="2" customWidth="1"/>
    <col min="17" max="21" width="8.85546875" style="15" customWidth="1"/>
    <col min="22" max="22" width="0" style="15" hidden="1" customWidth="1"/>
    <col min="23" max="59" width="0" style="2" hidden="1" customWidth="1"/>
    <col min="60" max="73" width="8.85546875" style="2" hidden="1" customWidth="1"/>
    <col min="74" max="105" width="8.85546875" style="2" hidden="1" customWidth="1" outlineLevel="7"/>
    <col min="106" max="204" width="8.85546875" style="2" hidden="1" customWidth="1"/>
    <col min="205" max="206" width="8.85546875" style="2" hidden="1" customWidth="1" outlineLevel="1"/>
    <col min="207" max="16384" width="8.85546875" style="2" hidden="1"/>
  </cols>
  <sheetData>
    <row r="1" spans="1:21" s="2" customFormat="1" ht="15" customHeight="1" x14ac:dyDescent="0.25">
      <c r="A1" s="134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</row>
    <row r="2" spans="1:21" s="2" customFormat="1" ht="15" customHeight="1" x14ac:dyDescent="0.25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</row>
    <row r="3" spans="1:21" s="2" customFormat="1" ht="15" customHeight="1" x14ac:dyDescent="0.25">
      <c r="A3" s="132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</row>
    <row r="4" spans="1:21" s="2" customFormat="1" ht="15" customHeight="1" x14ac:dyDescent="0.25">
      <c r="A4" s="132"/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</row>
    <row r="5" spans="1:21" s="2" customFormat="1" ht="15" customHeight="1" x14ac:dyDescent="0.25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</row>
    <row r="6" spans="1:21" s="2" customFormat="1" ht="15" customHeight="1" x14ac:dyDescent="0.25">
      <c r="A6" s="132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</row>
    <row r="7" spans="1:21" s="2" customFormat="1" ht="15" customHeight="1" x14ac:dyDescent="0.25">
      <c r="A7" s="132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</row>
    <row r="8" spans="1:21" s="2" customFormat="1" ht="15" customHeight="1" thickBot="1" x14ac:dyDescent="0.3">
      <c r="A8" s="132"/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</row>
    <row r="9" spans="1:21" s="1" customFormat="1" ht="15" customHeight="1" x14ac:dyDescent="0.25">
      <c r="A9" s="215" t="s">
        <v>2</v>
      </c>
      <c r="B9" s="192"/>
      <c r="C9" s="192"/>
      <c r="D9" s="222" t="s">
        <v>0</v>
      </c>
      <c r="E9" s="222"/>
      <c r="F9" s="222"/>
      <c r="G9" s="222"/>
      <c r="H9" s="222"/>
      <c r="I9" s="192" t="s">
        <v>1</v>
      </c>
      <c r="J9" s="192"/>
      <c r="K9" s="192"/>
      <c r="L9" s="192"/>
      <c r="M9" s="192" t="s">
        <v>127</v>
      </c>
      <c r="N9" s="192"/>
      <c r="O9" s="192"/>
      <c r="P9" s="192"/>
      <c r="Q9" s="192"/>
      <c r="R9" s="192"/>
      <c r="S9" s="192" t="s">
        <v>174</v>
      </c>
      <c r="T9" s="192"/>
      <c r="U9" s="224"/>
    </row>
    <row r="10" spans="1:21" s="1" customFormat="1" ht="19.5" customHeight="1" thickBot="1" x14ac:dyDescent="0.3">
      <c r="A10" s="216"/>
      <c r="B10" s="193"/>
      <c r="C10" s="193"/>
      <c r="D10" s="223"/>
      <c r="E10" s="223"/>
      <c r="F10" s="223"/>
      <c r="G10" s="223"/>
      <c r="H10" s="22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225"/>
    </row>
    <row r="11" spans="1:21" s="2" customFormat="1" ht="15" x14ac:dyDescent="0.2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</row>
    <row r="12" spans="1:21" s="4" customFormat="1" ht="15.75" x14ac:dyDescent="0.25">
      <c r="A12" s="217" t="s">
        <v>40</v>
      </c>
      <c r="B12" s="217"/>
      <c r="C12" s="217"/>
      <c r="D12" s="217"/>
      <c r="E12" s="217"/>
      <c r="F12" s="217"/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</row>
    <row r="13" spans="1:21" s="2" customFormat="1" ht="15" x14ac:dyDescent="0.25">
      <c r="A13" s="218" t="s">
        <v>41</v>
      </c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</row>
    <row r="14" spans="1:21" s="2" customFormat="1" ht="15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</row>
    <row r="15" spans="1:21" s="2" customFormat="1" ht="15" x14ac:dyDescent="0.25">
      <c r="A15" s="214" t="s">
        <v>42</v>
      </c>
      <c r="B15" s="214"/>
      <c r="C15" s="214"/>
      <c r="D15" s="214"/>
      <c r="E15" s="214"/>
      <c r="F15" s="214"/>
      <c r="G15" s="214"/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</row>
    <row r="16" spans="1:21" s="2" customFormat="1" ht="15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</row>
    <row r="17" spans="1:22" ht="15" x14ac:dyDescent="0.25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V17" s="2"/>
    </row>
    <row r="18" spans="1:22" ht="15.75" thickBot="1" x14ac:dyDescent="0.3">
      <c r="A18" s="15"/>
      <c r="B18" s="15"/>
      <c r="C18" s="15"/>
      <c r="D18" s="15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V18" s="2"/>
    </row>
    <row r="19" spans="1:22" ht="15" x14ac:dyDescent="0.25">
      <c r="A19" s="15"/>
      <c r="B19" s="219" t="s">
        <v>43</v>
      </c>
      <c r="C19" s="219"/>
      <c r="D19" s="219"/>
      <c r="E19" s="211" t="s">
        <v>50</v>
      </c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3"/>
      <c r="V19" s="2"/>
    </row>
    <row r="20" spans="1:22" ht="15" x14ac:dyDescent="0.25">
      <c r="A20" s="15"/>
      <c r="B20" s="16"/>
      <c r="C20" s="16"/>
      <c r="D20" s="16"/>
      <c r="E20" s="16"/>
      <c r="F20" s="16"/>
      <c r="G20" s="16"/>
      <c r="H20" s="16"/>
      <c r="I20" s="15"/>
      <c r="J20" s="15"/>
      <c r="K20" s="15"/>
      <c r="L20" s="15"/>
      <c r="M20" s="15"/>
      <c r="N20" s="15"/>
      <c r="O20" s="15"/>
      <c r="P20" s="15"/>
      <c r="V20" s="2"/>
    </row>
    <row r="21" spans="1:22" ht="15" x14ac:dyDescent="0.25">
      <c r="A21" s="15"/>
      <c r="B21" s="19" t="s">
        <v>44</v>
      </c>
      <c r="C21" s="19"/>
      <c r="D21" s="19"/>
      <c r="E21" s="20"/>
      <c r="F21" s="20"/>
      <c r="G21" s="20"/>
      <c r="H21" s="20"/>
      <c r="I21" s="17"/>
      <c r="J21" s="17"/>
      <c r="K21" s="17"/>
      <c r="L21" s="17"/>
      <c r="M21" s="17"/>
      <c r="N21" s="17"/>
      <c r="O21" s="17"/>
      <c r="P21" s="17"/>
      <c r="Q21" s="17"/>
      <c r="V21" s="2"/>
    </row>
    <row r="22" spans="1:22" ht="15.75" thickBot="1" x14ac:dyDescent="0.3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V22" s="2"/>
    </row>
    <row r="23" spans="1:22" ht="15" customHeight="1" thickBot="1" x14ac:dyDescent="0.3">
      <c r="A23" s="15"/>
      <c r="B23" s="208" t="s">
        <v>110</v>
      </c>
      <c r="C23" s="208"/>
      <c r="D23" s="208" t="s">
        <v>111</v>
      </c>
      <c r="E23" s="208"/>
      <c r="F23" s="221" t="s">
        <v>45</v>
      </c>
      <c r="G23" s="221"/>
      <c r="H23" s="221"/>
      <c r="I23" s="221"/>
      <c r="J23" s="221"/>
      <c r="K23" s="221"/>
      <c r="L23" s="236" t="s">
        <v>46</v>
      </c>
      <c r="M23" s="237"/>
      <c r="N23" s="237"/>
      <c r="O23" s="237"/>
      <c r="P23" s="237"/>
      <c r="Q23" s="237"/>
      <c r="R23" s="237"/>
      <c r="S23" s="237"/>
    </row>
    <row r="24" spans="1:22" ht="27" customHeight="1" thickBot="1" x14ac:dyDescent="0.3">
      <c r="A24" s="15"/>
      <c r="B24" s="208"/>
      <c r="C24" s="208"/>
      <c r="D24" s="208"/>
      <c r="E24" s="208"/>
      <c r="F24" s="221"/>
      <c r="G24" s="221"/>
      <c r="H24" s="221"/>
      <c r="I24" s="221"/>
      <c r="J24" s="221"/>
      <c r="K24" s="221"/>
      <c r="L24" s="236"/>
      <c r="M24" s="237"/>
      <c r="N24" s="237"/>
      <c r="O24" s="237"/>
      <c r="P24" s="237"/>
      <c r="Q24" s="237"/>
      <c r="R24" s="237"/>
      <c r="S24" s="237"/>
    </row>
    <row r="25" spans="1:22" ht="15" customHeight="1" x14ac:dyDescent="0.25">
      <c r="A25" s="15"/>
      <c r="B25" s="209"/>
      <c r="C25" s="209"/>
      <c r="D25" s="209"/>
      <c r="E25" s="209"/>
      <c r="F25" s="210" t="s">
        <v>47</v>
      </c>
      <c r="G25" s="210"/>
      <c r="H25" s="210" t="s">
        <v>114</v>
      </c>
      <c r="I25" s="210"/>
      <c r="J25" s="210" t="s">
        <v>113</v>
      </c>
      <c r="K25" s="210"/>
      <c r="L25" s="210" t="s">
        <v>48</v>
      </c>
      <c r="M25" s="210"/>
      <c r="N25" s="210" t="s">
        <v>49</v>
      </c>
      <c r="O25" s="210"/>
      <c r="P25" s="210" t="s">
        <v>115</v>
      </c>
      <c r="Q25" s="210"/>
      <c r="R25" s="210" t="s">
        <v>276</v>
      </c>
      <c r="S25" s="210"/>
    </row>
    <row r="26" spans="1:22" ht="26.25" customHeight="1" x14ac:dyDescent="0.25">
      <c r="A26" s="15"/>
      <c r="B26" s="205" t="s">
        <v>116</v>
      </c>
      <c r="C26" s="205"/>
      <c r="D26" s="205"/>
      <c r="E26" s="205"/>
      <c r="F26" s="201">
        <v>0</v>
      </c>
      <c r="G26" s="201"/>
      <c r="H26" s="220">
        <v>0</v>
      </c>
      <c r="I26" s="220"/>
      <c r="J26" s="201">
        <v>0</v>
      </c>
      <c r="K26" s="201"/>
      <c r="L26" s="201">
        <v>0</v>
      </c>
      <c r="M26" s="201"/>
      <c r="N26" s="201">
        <v>0</v>
      </c>
      <c r="O26" s="201"/>
      <c r="P26" s="201">
        <v>0</v>
      </c>
      <c r="Q26" s="201"/>
      <c r="R26" s="201">
        <v>0</v>
      </c>
      <c r="S26" s="201"/>
    </row>
    <row r="27" spans="1:22" ht="26.25" customHeight="1" x14ac:dyDescent="0.25">
      <c r="A27" s="15"/>
      <c r="B27" s="204" t="s">
        <v>116</v>
      </c>
      <c r="C27" s="204"/>
      <c r="D27" s="206"/>
      <c r="E27" s="206"/>
      <c r="F27" s="200">
        <v>0</v>
      </c>
      <c r="G27" s="200"/>
      <c r="H27" s="207">
        <v>0</v>
      </c>
      <c r="I27" s="207"/>
      <c r="J27" s="200">
        <v>0</v>
      </c>
      <c r="K27" s="200"/>
      <c r="L27" s="200">
        <v>0</v>
      </c>
      <c r="M27" s="200"/>
      <c r="N27" s="200">
        <v>0</v>
      </c>
      <c r="O27" s="200"/>
      <c r="P27" s="200">
        <v>0</v>
      </c>
      <c r="Q27" s="200"/>
      <c r="R27" s="200">
        <v>0</v>
      </c>
      <c r="S27" s="200"/>
    </row>
    <row r="28" spans="1:22" ht="26.25" customHeight="1" x14ac:dyDescent="0.25">
      <c r="A28" s="15"/>
      <c r="B28" s="205" t="s">
        <v>116</v>
      </c>
      <c r="C28" s="205"/>
      <c r="D28" s="205"/>
      <c r="E28" s="205"/>
      <c r="F28" s="201">
        <v>0</v>
      </c>
      <c r="G28" s="201"/>
      <c r="H28" s="201">
        <v>0</v>
      </c>
      <c r="I28" s="201"/>
      <c r="J28" s="201">
        <v>0</v>
      </c>
      <c r="K28" s="201"/>
      <c r="L28" s="201">
        <v>0</v>
      </c>
      <c r="M28" s="201"/>
      <c r="N28" s="201">
        <v>0</v>
      </c>
      <c r="O28" s="201"/>
      <c r="P28" s="201">
        <v>0</v>
      </c>
      <c r="Q28" s="201"/>
      <c r="R28" s="201">
        <v>0</v>
      </c>
      <c r="S28" s="201"/>
    </row>
    <row r="29" spans="1:22" ht="26.25" customHeight="1" x14ac:dyDescent="0.25">
      <c r="A29" s="15"/>
      <c r="B29" s="204" t="s">
        <v>116</v>
      </c>
      <c r="C29" s="204"/>
      <c r="D29" s="204"/>
      <c r="E29" s="204"/>
      <c r="F29" s="200">
        <v>0</v>
      </c>
      <c r="G29" s="200"/>
      <c r="H29" s="200">
        <v>0</v>
      </c>
      <c r="I29" s="200"/>
      <c r="J29" s="200">
        <v>0</v>
      </c>
      <c r="K29" s="200"/>
      <c r="L29" s="200">
        <v>0</v>
      </c>
      <c r="M29" s="200"/>
      <c r="N29" s="200">
        <v>0</v>
      </c>
      <c r="O29" s="200"/>
      <c r="P29" s="200">
        <v>0</v>
      </c>
      <c r="Q29" s="200"/>
      <c r="R29" s="200">
        <v>0</v>
      </c>
      <c r="S29" s="200"/>
    </row>
    <row r="30" spans="1:22" ht="26.25" customHeight="1" x14ac:dyDescent="0.25">
      <c r="A30" s="15"/>
      <c r="B30" s="205" t="s">
        <v>116</v>
      </c>
      <c r="C30" s="205"/>
      <c r="D30" s="205"/>
      <c r="E30" s="205"/>
      <c r="F30" s="201">
        <v>0</v>
      </c>
      <c r="G30" s="201"/>
      <c r="H30" s="201">
        <v>0</v>
      </c>
      <c r="I30" s="201"/>
      <c r="J30" s="201">
        <v>0</v>
      </c>
      <c r="K30" s="201"/>
      <c r="L30" s="201">
        <v>0</v>
      </c>
      <c r="M30" s="201"/>
      <c r="N30" s="201">
        <v>0</v>
      </c>
      <c r="O30" s="201"/>
      <c r="P30" s="201">
        <v>0</v>
      </c>
      <c r="Q30" s="201"/>
      <c r="R30" s="201">
        <v>0</v>
      </c>
      <c r="S30" s="201"/>
    </row>
    <row r="31" spans="1:22" ht="26.25" customHeight="1" x14ac:dyDescent="0.25">
      <c r="A31" s="15"/>
      <c r="B31" s="204" t="s">
        <v>116</v>
      </c>
      <c r="C31" s="204"/>
      <c r="D31" s="206"/>
      <c r="E31" s="206"/>
      <c r="F31" s="200">
        <v>0</v>
      </c>
      <c r="G31" s="200"/>
      <c r="H31" s="200">
        <v>0</v>
      </c>
      <c r="I31" s="200"/>
      <c r="J31" s="200">
        <v>0</v>
      </c>
      <c r="K31" s="200"/>
      <c r="L31" s="200">
        <v>0</v>
      </c>
      <c r="M31" s="200"/>
      <c r="N31" s="200">
        <v>0</v>
      </c>
      <c r="O31" s="200"/>
      <c r="P31" s="200">
        <v>0</v>
      </c>
      <c r="Q31" s="200"/>
      <c r="R31" s="200">
        <v>0</v>
      </c>
      <c r="S31" s="200"/>
    </row>
    <row r="32" spans="1:22" ht="26.25" customHeight="1" x14ac:dyDescent="0.25">
      <c r="A32" s="15"/>
      <c r="B32" s="205" t="s">
        <v>116</v>
      </c>
      <c r="C32" s="205"/>
      <c r="D32" s="202"/>
      <c r="E32" s="202"/>
      <c r="F32" s="201">
        <v>0</v>
      </c>
      <c r="G32" s="201"/>
      <c r="H32" s="201">
        <v>0</v>
      </c>
      <c r="I32" s="201"/>
      <c r="J32" s="201">
        <v>0</v>
      </c>
      <c r="K32" s="201"/>
      <c r="L32" s="201">
        <v>0</v>
      </c>
      <c r="M32" s="201"/>
      <c r="N32" s="201">
        <v>0</v>
      </c>
      <c r="O32" s="201"/>
      <c r="P32" s="201">
        <v>0</v>
      </c>
      <c r="Q32" s="201"/>
      <c r="R32" s="201">
        <v>0</v>
      </c>
      <c r="S32" s="201"/>
    </row>
    <row r="33" spans="1:19" ht="26.25" customHeight="1" x14ac:dyDescent="0.25">
      <c r="A33" s="15"/>
      <c r="B33" s="204" t="s">
        <v>116</v>
      </c>
      <c r="C33" s="204"/>
      <c r="D33" s="204"/>
      <c r="E33" s="204"/>
      <c r="F33" s="200">
        <v>0</v>
      </c>
      <c r="G33" s="200"/>
      <c r="H33" s="200">
        <v>0</v>
      </c>
      <c r="I33" s="200"/>
      <c r="J33" s="200">
        <v>0</v>
      </c>
      <c r="K33" s="200"/>
      <c r="L33" s="200">
        <v>0</v>
      </c>
      <c r="M33" s="200"/>
      <c r="N33" s="200">
        <v>0</v>
      </c>
      <c r="O33" s="200"/>
      <c r="P33" s="200">
        <v>0</v>
      </c>
      <c r="Q33" s="200"/>
      <c r="R33" s="200">
        <v>0</v>
      </c>
      <c r="S33" s="200"/>
    </row>
    <row r="34" spans="1:19" ht="26.25" customHeight="1" x14ac:dyDescent="0.25">
      <c r="A34" s="15"/>
      <c r="B34" s="205" t="s">
        <v>116</v>
      </c>
      <c r="C34" s="205"/>
      <c r="D34" s="202"/>
      <c r="E34" s="202"/>
      <c r="F34" s="201">
        <v>0</v>
      </c>
      <c r="G34" s="201"/>
      <c r="H34" s="201">
        <v>0</v>
      </c>
      <c r="I34" s="201"/>
      <c r="J34" s="201">
        <v>0</v>
      </c>
      <c r="K34" s="201"/>
      <c r="L34" s="201">
        <v>0</v>
      </c>
      <c r="M34" s="201"/>
      <c r="N34" s="201">
        <v>0</v>
      </c>
      <c r="O34" s="201"/>
      <c r="P34" s="203">
        <v>0</v>
      </c>
      <c r="Q34" s="203"/>
      <c r="R34" s="203">
        <v>0</v>
      </c>
      <c r="S34" s="203"/>
    </row>
    <row r="35" spans="1:19" ht="33.75" customHeight="1" x14ac:dyDescent="0.25">
      <c r="A35" s="15"/>
      <c r="B35" s="204" t="s">
        <v>116</v>
      </c>
      <c r="C35" s="204"/>
      <c r="D35" s="206"/>
      <c r="E35" s="206"/>
      <c r="F35" s="200">
        <v>0</v>
      </c>
      <c r="G35" s="200"/>
      <c r="H35" s="200">
        <v>0</v>
      </c>
      <c r="I35" s="200"/>
      <c r="J35" s="200">
        <v>0</v>
      </c>
      <c r="K35" s="200"/>
      <c r="L35" s="200">
        <v>0</v>
      </c>
      <c r="M35" s="200"/>
      <c r="N35" s="200">
        <v>0</v>
      </c>
      <c r="O35" s="200"/>
      <c r="P35" s="200">
        <v>0</v>
      </c>
      <c r="Q35" s="200"/>
      <c r="R35" s="200">
        <v>0</v>
      </c>
      <c r="S35" s="200"/>
    </row>
    <row r="36" spans="1:19" ht="33.75" customHeight="1" x14ac:dyDescent="0.25">
      <c r="A36" s="15"/>
      <c r="B36" s="205" t="s">
        <v>116</v>
      </c>
      <c r="C36" s="205"/>
      <c r="D36" s="233"/>
      <c r="E36" s="233"/>
      <c r="F36" s="203">
        <v>0</v>
      </c>
      <c r="G36" s="203"/>
      <c r="H36" s="203">
        <v>0</v>
      </c>
      <c r="I36" s="203"/>
      <c r="J36" s="203">
        <v>0</v>
      </c>
      <c r="K36" s="203"/>
      <c r="L36" s="203">
        <v>0</v>
      </c>
      <c r="M36" s="203"/>
      <c r="N36" s="203">
        <v>0</v>
      </c>
      <c r="O36" s="203"/>
      <c r="P36" s="203">
        <v>0</v>
      </c>
      <c r="Q36" s="203"/>
      <c r="R36" s="203">
        <v>0</v>
      </c>
      <c r="S36" s="203"/>
    </row>
    <row r="37" spans="1:19" ht="11.25" customHeight="1" x14ac:dyDescent="0.25">
      <c r="A37" s="15"/>
      <c r="B37" s="231"/>
      <c r="C37" s="231"/>
      <c r="D37" s="231"/>
      <c r="E37" s="231"/>
      <c r="F37" s="231"/>
      <c r="G37" s="231"/>
      <c r="H37" s="231"/>
      <c r="I37" s="15"/>
      <c r="J37" s="15"/>
      <c r="K37" s="15"/>
      <c r="L37" s="15"/>
      <c r="M37" s="15"/>
      <c r="N37" s="15"/>
      <c r="O37" s="15"/>
      <c r="P37" s="15"/>
    </row>
    <row r="38" spans="1:19" ht="26.25" customHeight="1" x14ac:dyDescent="0.25">
      <c r="A38" s="15"/>
      <c r="B38" s="45" t="s">
        <v>133</v>
      </c>
      <c r="C38" s="45"/>
      <c r="D38" s="46"/>
      <c r="E38" s="46"/>
      <c r="F38" s="46"/>
      <c r="G38" s="46"/>
      <c r="H38" s="46"/>
      <c r="I38" s="15"/>
      <c r="J38" s="15"/>
      <c r="K38" s="15"/>
      <c r="L38" s="15"/>
      <c r="M38" s="15"/>
      <c r="N38" s="15"/>
      <c r="O38" s="15"/>
      <c r="P38" s="15"/>
    </row>
    <row r="39" spans="1:19" ht="130.5" customHeight="1" x14ac:dyDescent="0.25">
      <c r="A39" s="15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</row>
    <row r="40" spans="1:19" ht="16.5" customHeight="1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</row>
    <row r="41" spans="1:19" ht="60" customHeight="1" x14ac:dyDescent="0.25">
      <c r="A41" s="15"/>
      <c r="B41" s="230" t="s">
        <v>321</v>
      </c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15"/>
      <c r="N41" s="15"/>
      <c r="O41" s="15"/>
      <c r="P41" s="15"/>
    </row>
    <row r="42" spans="1:19" ht="18" customHeight="1" x14ac:dyDescent="0.25">
      <c r="A42" s="15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15"/>
      <c r="N42" s="15"/>
      <c r="O42" s="15"/>
      <c r="P42" s="15"/>
    </row>
    <row r="43" spans="1:19" ht="18" customHeight="1" x14ac:dyDescent="0.25">
      <c r="A43" s="15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15"/>
      <c r="N43" s="15"/>
      <c r="O43" s="15"/>
      <c r="P43" s="15"/>
    </row>
    <row r="44" spans="1:19" ht="16.5" customHeight="1" x14ac:dyDescent="0.25">
      <c r="A44" s="15"/>
      <c r="B44" s="53"/>
      <c r="C44" s="53"/>
      <c r="D44" s="53"/>
      <c r="E44" s="53"/>
      <c r="F44" s="53"/>
      <c r="G44" s="53"/>
      <c r="H44" s="53"/>
      <c r="I44" s="15"/>
      <c r="J44" s="15"/>
      <c r="K44" s="15"/>
      <c r="L44" s="15"/>
      <c r="M44" s="15"/>
      <c r="N44" s="15"/>
      <c r="O44" s="15"/>
      <c r="P44" s="15"/>
    </row>
    <row r="45" spans="1:19" ht="21" x14ac:dyDescent="0.25">
      <c r="A45" s="15"/>
      <c r="B45" s="54" t="s">
        <v>134</v>
      </c>
      <c r="C45" s="55"/>
      <c r="D45" s="5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</row>
    <row r="46" spans="1:19" ht="15" x14ac:dyDescent="0.25">
      <c r="A46" s="15"/>
      <c r="B46" s="33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</row>
    <row r="47" spans="1:19" ht="160.5" customHeight="1" x14ac:dyDescent="0.25">
      <c r="A47" s="15"/>
      <c r="B47" s="226" t="s">
        <v>175</v>
      </c>
      <c r="C47" s="226"/>
      <c r="D47" s="226"/>
      <c r="E47" s="226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</row>
    <row r="48" spans="1:19" ht="160.5" customHeight="1" x14ac:dyDescent="0.25">
      <c r="A48" s="15"/>
      <c r="B48" s="235" t="s">
        <v>181</v>
      </c>
      <c r="C48" s="235"/>
      <c r="D48" s="235"/>
      <c r="E48" s="235"/>
      <c r="F48" s="234"/>
      <c r="G48" s="234"/>
      <c r="H48" s="234"/>
      <c r="I48" s="234"/>
      <c r="J48" s="234"/>
      <c r="K48" s="234"/>
      <c r="L48" s="234"/>
      <c r="M48" s="234"/>
      <c r="N48" s="234"/>
      <c r="O48" s="234"/>
      <c r="P48" s="234"/>
    </row>
    <row r="49" spans="1:22" ht="110.25" customHeight="1" x14ac:dyDescent="0.25">
      <c r="A49" s="15"/>
      <c r="B49" s="226" t="s">
        <v>197</v>
      </c>
      <c r="C49" s="226"/>
      <c r="D49" s="226"/>
      <c r="E49" s="226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</row>
    <row r="50" spans="1:22" ht="84" customHeight="1" x14ac:dyDescent="0.25">
      <c r="A50" s="15"/>
      <c r="B50" s="228" t="s">
        <v>196</v>
      </c>
      <c r="C50" s="228"/>
      <c r="D50" s="228"/>
      <c r="E50" s="228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</row>
    <row r="51" spans="1:22" ht="167.25" customHeight="1" x14ac:dyDescent="0.25">
      <c r="A51" s="15"/>
      <c r="B51" s="226" t="s">
        <v>182</v>
      </c>
      <c r="C51" s="226"/>
      <c r="D51" s="226"/>
      <c r="E51" s="226"/>
      <c r="F51" s="227"/>
      <c r="G51" s="227"/>
      <c r="H51" s="227"/>
      <c r="I51" s="227"/>
      <c r="J51" s="227"/>
      <c r="K51" s="227"/>
      <c r="L51" s="227"/>
      <c r="M51" s="227"/>
      <c r="N51" s="227"/>
      <c r="O51" s="227"/>
      <c r="P51" s="227"/>
    </row>
    <row r="52" spans="1:22" ht="135" customHeight="1" x14ac:dyDescent="0.25">
      <c r="A52" s="15"/>
      <c r="B52" s="228" t="s">
        <v>183</v>
      </c>
      <c r="C52" s="228"/>
      <c r="D52" s="228"/>
      <c r="E52" s="228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</row>
    <row r="53" spans="1:22" ht="165.75" customHeight="1" x14ac:dyDescent="0.25">
      <c r="A53" s="15"/>
      <c r="B53" s="226" t="s">
        <v>184</v>
      </c>
      <c r="C53" s="226"/>
      <c r="D53" s="226"/>
      <c r="E53" s="226"/>
      <c r="F53" s="227"/>
      <c r="G53" s="227"/>
      <c r="H53" s="227"/>
      <c r="I53" s="227"/>
      <c r="J53" s="227"/>
      <c r="K53" s="227"/>
      <c r="L53" s="227"/>
      <c r="M53" s="227"/>
      <c r="N53" s="227"/>
      <c r="O53" s="227"/>
      <c r="P53" s="227"/>
    </row>
    <row r="54" spans="1:22" ht="132.75" customHeight="1" x14ac:dyDescent="0.25">
      <c r="A54" s="15"/>
      <c r="B54" s="228" t="s">
        <v>185</v>
      </c>
      <c r="C54" s="228"/>
      <c r="D54" s="228"/>
      <c r="E54" s="228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</row>
    <row r="55" spans="1:22" ht="153.75" customHeight="1" x14ac:dyDescent="0.25">
      <c r="A55" s="15"/>
      <c r="B55" s="226" t="s">
        <v>186</v>
      </c>
      <c r="C55" s="226"/>
      <c r="D55" s="226"/>
      <c r="E55" s="226"/>
      <c r="F55" s="227"/>
      <c r="G55" s="227"/>
      <c r="H55" s="227"/>
      <c r="I55" s="227"/>
      <c r="J55" s="227"/>
      <c r="K55" s="227"/>
      <c r="L55" s="227"/>
      <c r="M55" s="227"/>
      <c r="N55" s="227"/>
      <c r="O55" s="227"/>
      <c r="P55" s="227"/>
    </row>
    <row r="56" spans="1:22" ht="183" customHeight="1" x14ac:dyDescent="0.25">
      <c r="A56" s="15"/>
      <c r="B56" s="226" t="s">
        <v>279</v>
      </c>
      <c r="C56" s="226"/>
      <c r="D56" s="226"/>
      <c r="E56" s="226"/>
      <c r="F56" s="227"/>
      <c r="G56" s="227"/>
      <c r="H56" s="227"/>
      <c r="I56" s="227"/>
      <c r="J56" s="227"/>
      <c r="K56" s="227"/>
      <c r="L56" s="227"/>
      <c r="M56" s="227"/>
      <c r="N56" s="227"/>
      <c r="O56" s="227"/>
      <c r="P56" s="227"/>
    </row>
    <row r="57" spans="1:22" ht="191.25" customHeight="1" x14ac:dyDescent="0.25">
      <c r="A57" s="15"/>
      <c r="B57" s="228" t="s">
        <v>277</v>
      </c>
      <c r="C57" s="228"/>
      <c r="D57" s="228"/>
      <c r="E57" s="228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S57" s="18"/>
      <c r="T57" s="18"/>
      <c r="U57" s="18"/>
      <c r="V57" s="18"/>
    </row>
    <row r="58" spans="1:22" ht="141.75" customHeight="1" x14ac:dyDescent="0.25">
      <c r="A58" s="15"/>
      <c r="B58" s="226" t="s">
        <v>278</v>
      </c>
      <c r="C58" s="226"/>
      <c r="D58" s="226"/>
      <c r="E58" s="226"/>
      <c r="F58" s="227"/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S58" s="198"/>
      <c r="T58" s="198"/>
      <c r="U58" s="198"/>
      <c r="V58" s="198"/>
    </row>
    <row r="59" spans="1:22" ht="16.5" customHeight="1" x14ac:dyDescent="0.25">
      <c r="A59" s="15"/>
      <c r="B59" s="53"/>
      <c r="C59" s="53"/>
      <c r="D59" s="53"/>
      <c r="E59" s="53"/>
      <c r="F59" s="53"/>
      <c r="G59" s="53"/>
      <c r="H59" s="53"/>
      <c r="I59" s="15"/>
      <c r="J59" s="15"/>
      <c r="K59" s="15"/>
      <c r="L59" s="15"/>
      <c r="M59" s="15"/>
      <c r="N59" s="15"/>
      <c r="O59" s="15"/>
      <c r="P59" s="15"/>
    </row>
    <row r="60" spans="1:22" ht="21.75" customHeight="1" x14ac:dyDescent="0.25">
      <c r="A60" s="15"/>
      <c r="B60" s="198"/>
      <c r="C60" s="198"/>
      <c r="D60" s="198"/>
      <c r="E60" s="198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</row>
    <row r="61" spans="1:22" ht="16.5" customHeight="1" x14ac:dyDescent="0.25">
      <c r="A61" s="15"/>
      <c r="B61" s="53"/>
      <c r="C61" s="53"/>
      <c r="D61" s="53"/>
      <c r="E61" s="53"/>
      <c r="F61" s="53"/>
      <c r="G61" s="53"/>
      <c r="H61" s="53"/>
      <c r="I61" s="15"/>
      <c r="J61" s="15"/>
      <c r="K61" s="15"/>
      <c r="L61" s="15"/>
      <c r="M61" s="15"/>
      <c r="N61" s="15"/>
      <c r="O61" s="15"/>
      <c r="P61" s="15"/>
    </row>
    <row r="62" spans="1:22" ht="21.75" customHeight="1" x14ac:dyDescent="0.25">
      <c r="A62" s="15"/>
      <c r="B62" s="198"/>
      <c r="C62" s="198"/>
      <c r="D62" s="198"/>
      <c r="E62" s="198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</row>
    <row r="63" spans="1:22" ht="21.75" customHeight="1" x14ac:dyDescent="0.25">
      <c r="A63" s="15"/>
      <c r="B63" s="198"/>
      <c r="C63" s="198"/>
      <c r="D63" s="198"/>
      <c r="E63" s="198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</row>
    <row r="64" spans="1:22" ht="21.75" customHeight="1" x14ac:dyDescent="0.25">
      <c r="A64" s="15"/>
      <c r="B64" s="198"/>
      <c r="C64" s="198"/>
      <c r="D64" s="198"/>
      <c r="E64" s="198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</row>
    <row r="65" spans="1:16" ht="21.75" customHeight="1" x14ac:dyDescent="0.25">
      <c r="A65" s="15"/>
      <c r="B65" s="198"/>
      <c r="C65" s="198"/>
      <c r="D65" s="198"/>
      <c r="E65" s="198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</row>
    <row r="66" spans="1:16" ht="21.75" customHeight="1" x14ac:dyDescent="0.25">
      <c r="A66" s="15"/>
      <c r="B66" s="47"/>
      <c r="C66" s="47"/>
      <c r="D66" s="47"/>
      <c r="E66" s="47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</row>
    <row r="67" spans="1:16" ht="21.75" customHeight="1" x14ac:dyDescent="0.25">
      <c r="A67" s="15"/>
      <c r="B67" s="198"/>
      <c r="C67" s="198"/>
      <c r="D67" s="198"/>
      <c r="E67" s="198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</row>
    <row r="68" spans="1:16" ht="21.75" hidden="1" customHeight="1" x14ac:dyDescent="0.25">
      <c r="A68" s="15"/>
      <c r="B68" s="198"/>
      <c r="C68" s="198"/>
      <c r="D68" s="198"/>
      <c r="E68" s="198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</row>
    <row r="69" spans="1:16" ht="21.75" hidden="1" customHeight="1" x14ac:dyDescent="0.25">
      <c r="A69" s="15"/>
      <c r="B69" s="198"/>
      <c r="C69" s="198"/>
      <c r="D69" s="198"/>
      <c r="E69" s="198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</row>
    <row r="70" spans="1:16" ht="21.75" hidden="1" customHeight="1" x14ac:dyDescent="0.25">
      <c r="A70" s="15"/>
      <c r="B70" s="198"/>
      <c r="C70" s="198"/>
      <c r="D70" s="198"/>
      <c r="E70" s="198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</row>
    <row r="71" spans="1:16" ht="21.75" hidden="1" customHeight="1" x14ac:dyDescent="0.25">
      <c r="A71" s="15"/>
      <c r="B71" s="198"/>
      <c r="C71" s="198"/>
      <c r="D71" s="198"/>
      <c r="E71" s="198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</row>
    <row r="72" spans="1:16" ht="21.75" hidden="1" customHeight="1" x14ac:dyDescent="0.25">
      <c r="A72" s="15"/>
      <c r="B72" s="198"/>
      <c r="C72" s="198"/>
      <c r="D72" s="198"/>
      <c r="E72" s="198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</row>
    <row r="73" spans="1:16" ht="21.75" hidden="1" customHeight="1" x14ac:dyDescent="0.25">
      <c r="A73" s="15"/>
      <c r="B73" s="198"/>
      <c r="C73" s="198"/>
      <c r="D73" s="198"/>
      <c r="E73" s="198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</row>
    <row r="74" spans="1:16" ht="21.75" hidden="1" customHeight="1" x14ac:dyDescent="0.25">
      <c r="A74" s="15"/>
      <c r="B74" s="198"/>
      <c r="C74" s="198"/>
      <c r="D74" s="198"/>
      <c r="E74" s="198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</row>
    <row r="75" spans="1:16" ht="21.75" hidden="1" customHeight="1" x14ac:dyDescent="0.25">
      <c r="A75" s="15"/>
      <c r="B75" s="198"/>
      <c r="C75" s="198"/>
      <c r="D75" s="198"/>
      <c r="E75" s="198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</row>
    <row r="76" spans="1:16" ht="21.75" hidden="1" customHeight="1" x14ac:dyDescent="0.25">
      <c r="A76" s="15"/>
      <c r="B76" s="49"/>
      <c r="C76" s="49"/>
      <c r="D76" s="49"/>
      <c r="E76" s="49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</row>
    <row r="77" spans="1:16" ht="21.75" hidden="1" customHeight="1" x14ac:dyDescent="0.25">
      <c r="A77" s="15"/>
      <c r="B77" s="198"/>
      <c r="C77" s="198"/>
      <c r="D77" s="198"/>
      <c r="E77" s="198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</row>
    <row r="78" spans="1:16" ht="21.75" hidden="1" customHeight="1" x14ac:dyDescent="0.25">
      <c r="A78" s="15"/>
      <c r="B78" s="198"/>
      <c r="C78" s="198"/>
      <c r="D78" s="198"/>
      <c r="E78" s="198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</row>
    <row r="79" spans="1:16" ht="21.75" hidden="1" customHeight="1" x14ac:dyDescent="0.25">
      <c r="A79" s="15"/>
      <c r="B79" s="198"/>
      <c r="C79" s="198"/>
      <c r="D79" s="198"/>
      <c r="E79" s="198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</row>
    <row r="80" spans="1:16" ht="21.75" hidden="1" customHeight="1" x14ac:dyDescent="0.25">
      <c r="A80" s="15"/>
      <c r="B80" s="198"/>
      <c r="C80" s="198"/>
      <c r="D80" s="198"/>
      <c r="E80" s="198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</row>
    <row r="81" spans="1:16" ht="21.75" hidden="1" customHeight="1" x14ac:dyDescent="0.25">
      <c r="A81" s="15"/>
      <c r="B81" s="198"/>
      <c r="C81" s="198"/>
      <c r="D81" s="198"/>
      <c r="E81" s="198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</row>
    <row r="82" spans="1:16" ht="21.75" hidden="1" customHeight="1" x14ac:dyDescent="0.25">
      <c r="A82" s="15"/>
      <c r="B82" s="198"/>
      <c r="C82" s="198"/>
      <c r="D82" s="198"/>
      <c r="E82" s="198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</row>
    <row r="83" spans="1:16" ht="21.75" hidden="1" customHeight="1" x14ac:dyDescent="0.25">
      <c r="A83" s="15"/>
      <c r="B83" s="198"/>
      <c r="C83" s="198"/>
      <c r="D83" s="198"/>
      <c r="E83" s="198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</row>
    <row r="84" spans="1:16" ht="21.75" hidden="1" customHeight="1" x14ac:dyDescent="0.25">
      <c r="A84" s="15"/>
      <c r="B84" s="198"/>
      <c r="C84" s="198"/>
      <c r="D84" s="198"/>
      <c r="E84" s="198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</row>
    <row r="85" spans="1:16" ht="21.75" hidden="1" customHeight="1" x14ac:dyDescent="0.25">
      <c r="A85" s="15"/>
      <c r="B85" s="198"/>
      <c r="C85" s="198"/>
      <c r="D85" s="198"/>
      <c r="E85" s="198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</row>
    <row r="86" spans="1:16" ht="21.75" hidden="1" customHeight="1" x14ac:dyDescent="0.25">
      <c r="A86" s="15"/>
      <c r="B86" s="49"/>
      <c r="C86" s="49"/>
      <c r="D86" s="49"/>
      <c r="E86" s="49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</row>
    <row r="87" spans="1:16" ht="21.75" hidden="1" customHeight="1" x14ac:dyDescent="0.25">
      <c r="A87" s="15"/>
      <c r="B87" s="198"/>
      <c r="C87" s="198"/>
      <c r="D87" s="198"/>
      <c r="E87" s="198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</row>
    <row r="88" spans="1:16" ht="21.75" hidden="1" customHeight="1" x14ac:dyDescent="0.25">
      <c r="A88" s="15"/>
      <c r="B88" s="198"/>
      <c r="C88" s="198"/>
      <c r="D88" s="198"/>
      <c r="E88" s="198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</row>
    <row r="89" spans="1:16" ht="21.75" hidden="1" customHeight="1" x14ac:dyDescent="0.25">
      <c r="A89" s="15"/>
      <c r="B89" s="198"/>
      <c r="C89" s="198"/>
      <c r="D89" s="198"/>
      <c r="E89" s="198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</row>
    <row r="90" spans="1:16" ht="21.75" hidden="1" customHeight="1" x14ac:dyDescent="0.25">
      <c r="A90" s="15"/>
      <c r="B90" s="198"/>
      <c r="C90" s="198"/>
      <c r="D90" s="198"/>
      <c r="E90" s="198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</row>
    <row r="91" spans="1:16" ht="21.75" hidden="1" customHeight="1" x14ac:dyDescent="0.25">
      <c r="A91" s="15"/>
      <c r="B91" s="198"/>
      <c r="C91" s="198"/>
      <c r="D91" s="198"/>
      <c r="E91" s="198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</row>
    <row r="92" spans="1:16" ht="21.75" hidden="1" customHeight="1" x14ac:dyDescent="0.25">
      <c r="A92" s="15"/>
      <c r="B92" s="198"/>
      <c r="C92" s="198"/>
      <c r="D92" s="198"/>
      <c r="E92" s="198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</row>
    <row r="93" spans="1:16" ht="21.75" hidden="1" customHeight="1" x14ac:dyDescent="0.25">
      <c r="A93" s="15"/>
      <c r="B93" s="198"/>
      <c r="C93" s="198"/>
      <c r="D93" s="198"/>
      <c r="E93" s="198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</row>
    <row r="94" spans="1:16" ht="21.75" hidden="1" customHeight="1" x14ac:dyDescent="0.25">
      <c r="A94" s="15"/>
      <c r="B94" s="198"/>
      <c r="C94" s="198"/>
      <c r="D94" s="198"/>
      <c r="E94" s="198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</row>
    <row r="95" spans="1:16" ht="21.75" hidden="1" customHeight="1" x14ac:dyDescent="0.25">
      <c r="A95" s="15"/>
      <c r="B95" s="198"/>
      <c r="C95" s="198"/>
      <c r="D95" s="198"/>
      <c r="E95" s="198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</row>
    <row r="96" spans="1:16" ht="21.75" hidden="1" customHeight="1" x14ac:dyDescent="0.25">
      <c r="A96" s="15"/>
      <c r="B96" s="49"/>
      <c r="C96" s="49"/>
      <c r="D96" s="49"/>
      <c r="E96" s="49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</row>
    <row r="97" spans="1:16" ht="21.75" hidden="1" customHeight="1" x14ac:dyDescent="0.25">
      <c r="A97" s="15"/>
      <c r="B97" s="198"/>
      <c r="C97" s="198"/>
      <c r="D97" s="198"/>
      <c r="E97" s="198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</row>
    <row r="98" spans="1:16" ht="21.75" hidden="1" customHeight="1" x14ac:dyDescent="0.25">
      <c r="A98" s="15"/>
      <c r="B98" s="198"/>
      <c r="C98" s="198"/>
      <c r="D98" s="198"/>
      <c r="E98" s="198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</row>
    <row r="99" spans="1:16" ht="21.75" hidden="1" customHeight="1" x14ac:dyDescent="0.25">
      <c r="A99" s="15"/>
      <c r="B99" s="198"/>
      <c r="C99" s="198"/>
      <c r="D99" s="198"/>
      <c r="E99" s="198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</row>
    <row r="100" spans="1:16" ht="21.75" hidden="1" customHeight="1" x14ac:dyDescent="0.25">
      <c r="A100" s="15"/>
      <c r="B100" s="47"/>
      <c r="C100" s="47"/>
      <c r="D100" s="47"/>
      <c r="E100" s="47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</row>
    <row r="101" spans="1:16" ht="21.75" hidden="1" customHeight="1" x14ac:dyDescent="0.25">
      <c r="A101" s="15"/>
      <c r="B101" s="47"/>
      <c r="C101" s="47"/>
      <c r="D101" s="47"/>
      <c r="E101" s="47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</row>
    <row r="102" spans="1:16" ht="21.75" hidden="1" customHeight="1" x14ac:dyDescent="0.25">
      <c r="A102" s="15"/>
      <c r="B102" s="47"/>
      <c r="C102" s="47"/>
      <c r="D102" s="47"/>
      <c r="E102" s="47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</row>
    <row r="103" spans="1:16" ht="21.75" hidden="1" customHeight="1" x14ac:dyDescent="0.25">
      <c r="A103" s="15"/>
      <c r="B103" s="47"/>
      <c r="C103" s="47"/>
      <c r="D103" s="47"/>
      <c r="E103" s="47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</row>
    <row r="104" spans="1:16" ht="21.75" hidden="1" customHeight="1" x14ac:dyDescent="0.25">
      <c r="A104" s="15"/>
      <c r="B104" s="47"/>
      <c r="C104" s="47"/>
      <c r="D104" s="47"/>
      <c r="E104" s="47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</row>
    <row r="105" spans="1:16" ht="21.75" hidden="1" customHeight="1" x14ac:dyDescent="0.25">
      <c r="A105" s="15"/>
      <c r="B105" s="47"/>
      <c r="C105" s="47"/>
      <c r="D105" s="47"/>
      <c r="E105" s="47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</row>
    <row r="106" spans="1:16" ht="21.75" hidden="1" customHeight="1" x14ac:dyDescent="0.25">
      <c r="A106" s="15"/>
      <c r="B106" s="47"/>
      <c r="C106" s="47"/>
      <c r="D106" s="47"/>
      <c r="E106" s="47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</row>
    <row r="107" spans="1:16" ht="21.75" hidden="1" customHeight="1" x14ac:dyDescent="0.25">
      <c r="A107" s="15"/>
      <c r="B107" s="47"/>
      <c r="C107" s="47"/>
      <c r="D107" s="47"/>
      <c r="E107" s="47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</row>
    <row r="108" spans="1:16" ht="21.75" hidden="1" customHeight="1" x14ac:dyDescent="0.25">
      <c r="A108" s="15"/>
      <c r="B108" s="47"/>
      <c r="C108" s="47"/>
      <c r="D108" s="47"/>
      <c r="E108" s="47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</row>
    <row r="109" spans="1:16" ht="21.75" hidden="1" customHeight="1" x14ac:dyDescent="0.25">
      <c r="A109" s="15"/>
      <c r="B109" s="47"/>
      <c r="C109" s="47"/>
      <c r="D109" s="47"/>
      <c r="E109" s="47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</row>
    <row r="110" spans="1:16" ht="21.75" hidden="1" customHeight="1" x14ac:dyDescent="0.25">
      <c r="A110" s="15"/>
      <c r="B110" s="47"/>
      <c r="C110" s="47"/>
      <c r="D110" s="47"/>
      <c r="E110" s="47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</row>
    <row r="111" spans="1:16" ht="21.75" hidden="1" customHeight="1" x14ac:dyDescent="0.25">
      <c r="A111" s="15"/>
      <c r="B111" s="47"/>
      <c r="C111" s="47"/>
      <c r="D111" s="47"/>
      <c r="E111" s="47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</row>
    <row r="112" spans="1:16" ht="21.75" hidden="1" customHeight="1" x14ac:dyDescent="0.25">
      <c r="A112" s="15"/>
      <c r="B112" s="47"/>
      <c r="C112" s="47"/>
      <c r="D112" s="47"/>
      <c r="E112" s="47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</row>
    <row r="113" spans="1:16" ht="21.75" hidden="1" customHeight="1" x14ac:dyDescent="0.25">
      <c r="A113" s="15"/>
      <c r="B113" s="47"/>
      <c r="C113" s="47"/>
      <c r="D113" s="47"/>
      <c r="E113" s="47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</row>
    <row r="114" spans="1:16" ht="21.75" hidden="1" customHeight="1" x14ac:dyDescent="0.25">
      <c r="A114" s="15"/>
      <c r="B114" s="47"/>
      <c r="C114" s="47"/>
      <c r="D114" s="47"/>
      <c r="E114" s="47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</row>
    <row r="115" spans="1:16" ht="21.75" hidden="1" customHeight="1" x14ac:dyDescent="0.25">
      <c r="A115" s="15"/>
      <c r="B115" s="47"/>
      <c r="C115" s="47"/>
      <c r="D115" s="47"/>
      <c r="E115" s="47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</row>
    <row r="116" spans="1:16" ht="21.75" hidden="1" customHeight="1" x14ac:dyDescent="0.25">
      <c r="A116" s="15"/>
      <c r="B116" s="47"/>
      <c r="C116" s="47"/>
      <c r="D116" s="47"/>
      <c r="E116" s="47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</row>
    <row r="117" spans="1:16" ht="21.75" hidden="1" customHeight="1" x14ac:dyDescent="0.25">
      <c r="A117" s="15"/>
      <c r="B117" s="47"/>
      <c r="C117" s="47"/>
      <c r="D117" s="47"/>
      <c r="E117" s="47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</row>
    <row r="118" spans="1:16" ht="21.75" hidden="1" customHeight="1" x14ac:dyDescent="0.25">
      <c r="A118" s="15"/>
      <c r="B118" s="47"/>
      <c r="C118" s="47"/>
      <c r="D118" s="47"/>
      <c r="E118" s="47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</row>
    <row r="119" spans="1:16" ht="21.75" hidden="1" customHeight="1" x14ac:dyDescent="0.25">
      <c r="A119" s="15"/>
      <c r="B119" s="47"/>
      <c r="C119" s="47"/>
      <c r="D119" s="47"/>
      <c r="E119" s="47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</row>
    <row r="120" spans="1:16" ht="21.75" hidden="1" customHeight="1" x14ac:dyDescent="0.25">
      <c r="A120" s="15"/>
      <c r="B120" s="47"/>
      <c r="C120" s="47"/>
      <c r="D120" s="47"/>
      <c r="E120" s="47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</row>
    <row r="121" spans="1:16" ht="21.75" hidden="1" customHeight="1" x14ac:dyDescent="0.25">
      <c r="A121" s="15"/>
      <c r="B121" s="47"/>
      <c r="C121" s="47"/>
      <c r="D121" s="47"/>
      <c r="E121" s="47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</row>
    <row r="122" spans="1:16" ht="21.75" hidden="1" customHeight="1" x14ac:dyDescent="0.25">
      <c r="A122" s="15"/>
      <c r="B122" s="47"/>
      <c r="C122" s="47"/>
      <c r="D122" s="47"/>
      <c r="E122" s="47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</row>
    <row r="123" spans="1:16" ht="21.75" hidden="1" customHeight="1" x14ac:dyDescent="0.25">
      <c r="A123" s="15"/>
      <c r="B123" s="47"/>
      <c r="C123" s="47"/>
      <c r="D123" s="47"/>
      <c r="E123" s="47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</row>
    <row r="124" spans="1:16" ht="21.75" hidden="1" customHeight="1" x14ac:dyDescent="0.25">
      <c r="A124" s="15"/>
      <c r="B124" s="47"/>
      <c r="C124" s="47"/>
      <c r="D124" s="47"/>
      <c r="E124" s="47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</row>
    <row r="125" spans="1:16" ht="21.75" hidden="1" customHeight="1" x14ac:dyDescent="0.25">
      <c r="A125" s="15"/>
      <c r="B125" s="47"/>
      <c r="C125" s="47"/>
      <c r="D125" s="47"/>
      <c r="E125" s="47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</row>
    <row r="126" spans="1:16" ht="21.75" hidden="1" customHeight="1" x14ac:dyDescent="0.25">
      <c r="A126" s="15"/>
      <c r="B126" s="47"/>
      <c r="C126" s="47"/>
      <c r="D126" s="47"/>
      <c r="E126" s="47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</row>
    <row r="127" spans="1:16" ht="21.75" hidden="1" customHeight="1" x14ac:dyDescent="0.25">
      <c r="A127" s="15"/>
      <c r="B127" s="47"/>
      <c r="C127" s="47"/>
      <c r="D127" s="47"/>
      <c r="E127" s="47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</row>
    <row r="128" spans="1:16" ht="21.75" hidden="1" customHeight="1" x14ac:dyDescent="0.25">
      <c r="A128" s="15"/>
      <c r="B128" s="47"/>
      <c r="C128" s="47"/>
      <c r="D128" s="47"/>
      <c r="E128" s="47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</row>
    <row r="129" spans="1:16" ht="21.75" hidden="1" customHeight="1" x14ac:dyDescent="0.25">
      <c r="A129" s="15"/>
      <c r="B129" s="47"/>
      <c r="C129" s="47"/>
      <c r="D129" s="47"/>
      <c r="E129" s="47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</row>
    <row r="130" spans="1:16" ht="21.75" hidden="1" customHeight="1" x14ac:dyDescent="0.25">
      <c r="A130" s="15"/>
      <c r="B130" s="47"/>
      <c r="C130" s="47"/>
      <c r="D130" s="47"/>
      <c r="E130" s="47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</row>
    <row r="131" spans="1:16" ht="21.75" hidden="1" customHeight="1" x14ac:dyDescent="0.25">
      <c r="A131" s="15"/>
      <c r="B131" s="47"/>
      <c r="C131" s="47"/>
      <c r="D131" s="47"/>
      <c r="E131" s="47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</row>
    <row r="132" spans="1:16" ht="21.75" hidden="1" customHeight="1" x14ac:dyDescent="0.25">
      <c r="A132" s="15"/>
      <c r="B132" s="47"/>
      <c r="C132" s="47"/>
      <c r="D132" s="47"/>
      <c r="E132" s="47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</row>
    <row r="133" spans="1:16" ht="21.75" hidden="1" customHeight="1" x14ac:dyDescent="0.25">
      <c r="A133" s="15"/>
      <c r="B133" s="47"/>
      <c r="C133" s="47"/>
      <c r="D133" s="47"/>
      <c r="E133" s="47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</row>
    <row r="134" spans="1:16" ht="21.75" hidden="1" customHeight="1" x14ac:dyDescent="0.25">
      <c r="A134" s="15"/>
      <c r="B134" s="47"/>
      <c r="C134" s="47"/>
      <c r="D134" s="47"/>
      <c r="E134" s="47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</row>
    <row r="135" spans="1:16" ht="21.75" hidden="1" customHeight="1" x14ac:dyDescent="0.25">
      <c r="A135" s="15"/>
      <c r="B135" s="47"/>
      <c r="C135" s="47"/>
      <c r="D135" s="47"/>
      <c r="E135" s="47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</row>
    <row r="136" spans="1:16" ht="21.75" hidden="1" customHeight="1" x14ac:dyDescent="0.25">
      <c r="A136" s="15"/>
      <c r="B136" s="47"/>
      <c r="C136" s="47"/>
      <c r="D136" s="47"/>
      <c r="E136" s="47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</row>
    <row r="137" spans="1:16" ht="21.75" hidden="1" customHeight="1" x14ac:dyDescent="0.25">
      <c r="A137" s="15"/>
      <c r="B137" s="47"/>
      <c r="C137" s="47"/>
      <c r="D137" s="47"/>
      <c r="E137" s="47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</row>
    <row r="138" spans="1:16" ht="21.75" hidden="1" customHeight="1" x14ac:dyDescent="0.25">
      <c r="A138" s="15"/>
      <c r="B138" s="47"/>
      <c r="C138" s="47"/>
      <c r="D138" s="47"/>
      <c r="E138" s="47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</row>
    <row r="139" spans="1:16" ht="21.75" hidden="1" customHeight="1" x14ac:dyDescent="0.25">
      <c r="A139" s="15"/>
      <c r="B139" s="47"/>
      <c r="C139" s="47"/>
      <c r="D139" s="47"/>
      <c r="E139" s="47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</row>
    <row r="140" spans="1:16" ht="21.75" hidden="1" customHeight="1" x14ac:dyDescent="0.25">
      <c r="A140" s="15"/>
      <c r="B140" s="47"/>
      <c r="C140" s="47"/>
      <c r="D140" s="47"/>
      <c r="E140" s="47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</row>
    <row r="141" spans="1:16" ht="21.75" hidden="1" customHeight="1" x14ac:dyDescent="0.25">
      <c r="A141" s="15"/>
      <c r="B141" s="47"/>
      <c r="C141" s="47"/>
      <c r="D141" s="47"/>
      <c r="E141" s="47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</row>
    <row r="142" spans="1:16" ht="21.75" hidden="1" customHeight="1" x14ac:dyDescent="0.25">
      <c r="A142" s="15"/>
      <c r="B142" s="47"/>
      <c r="C142" s="47"/>
      <c r="D142" s="47"/>
      <c r="E142" s="47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</row>
    <row r="143" spans="1:16" ht="21.75" hidden="1" customHeight="1" x14ac:dyDescent="0.25">
      <c r="A143" s="15"/>
      <c r="B143" s="47"/>
      <c r="C143" s="47"/>
      <c r="D143" s="47"/>
      <c r="E143" s="47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</row>
    <row r="144" spans="1:16" ht="21.75" hidden="1" customHeight="1" x14ac:dyDescent="0.25">
      <c r="A144" s="15"/>
      <c r="B144" s="47"/>
      <c r="C144" s="47"/>
      <c r="D144" s="47"/>
      <c r="E144" s="47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</row>
    <row r="145" spans="1:16" ht="21.75" hidden="1" customHeight="1" x14ac:dyDescent="0.25">
      <c r="A145" s="15"/>
      <c r="B145" s="47"/>
      <c r="C145" s="47"/>
      <c r="D145" s="47"/>
      <c r="E145" s="47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</row>
    <row r="146" spans="1:16" ht="21.75" hidden="1" customHeight="1" x14ac:dyDescent="0.25">
      <c r="A146" s="15"/>
      <c r="B146" s="47"/>
      <c r="C146" s="47"/>
      <c r="D146" s="47"/>
      <c r="E146" s="47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</row>
    <row r="147" spans="1:16" ht="21.75" hidden="1" customHeight="1" x14ac:dyDescent="0.25">
      <c r="A147" s="15"/>
      <c r="B147" s="47"/>
      <c r="C147" s="47"/>
      <c r="D147" s="47"/>
      <c r="E147" s="47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</row>
    <row r="148" spans="1:16" ht="21.75" hidden="1" customHeight="1" x14ac:dyDescent="0.25">
      <c r="A148" s="15"/>
      <c r="B148" s="47"/>
      <c r="C148" s="47"/>
      <c r="D148" s="47"/>
      <c r="E148" s="47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</row>
    <row r="149" spans="1:16" ht="21.75" hidden="1" customHeight="1" x14ac:dyDescent="0.25">
      <c r="A149" s="15"/>
      <c r="B149" s="47"/>
      <c r="C149" s="47"/>
      <c r="D149" s="47"/>
      <c r="E149" s="47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</row>
    <row r="150" spans="1:16" ht="21.75" hidden="1" customHeight="1" x14ac:dyDescent="0.25">
      <c r="A150" s="15"/>
      <c r="B150" s="47"/>
      <c r="C150" s="47"/>
      <c r="D150" s="47"/>
      <c r="E150" s="47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</row>
    <row r="151" spans="1:16" ht="21.75" hidden="1" customHeight="1" x14ac:dyDescent="0.25">
      <c r="A151" s="15"/>
      <c r="B151" s="47"/>
      <c r="C151" s="47"/>
      <c r="D151" s="47"/>
      <c r="E151" s="47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</row>
    <row r="152" spans="1:16" ht="21.75" hidden="1" customHeight="1" x14ac:dyDescent="0.25">
      <c r="A152" s="15"/>
      <c r="B152" s="47"/>
      <c r="C152" s="47"/>
      <c r="D152" s="47"/>
      <c r="E152" s="47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</row>
    <row r="153" spans="1:16" ht="21.75" hidden="1" customHeight="1" x14ac:dyDescent="0.25">
      <c r="A153" s="15"/>
      <c r="B153" s="47"/>
      <c r="C153" s="47"/>
      <c r="D153" s="47"/>
      <c r="E153" s="47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</row>
    <row r="154" spans="1:16" ht="21.75" hidden="1" customHeight="1" x14ac:dyDescent="0.25">
      <c r="A154" s="15"/>
      <c r="B154" s="47"/>
      <c r="C154" s="47"/>
      <c r="D154" s="47"/>
      <c r="E154" s="47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</row>
    <row r="155" spans="1:16" ht="21.75" hidden="1" customHeight="1" x14ac:dyDescent="0.25">
      <c r="A155" s="15"/>
      <c r="B155" s="47"/>
      <c r="C155" s="47"/>
      <c r="D155" s="47"/>
      <c r="E155" s="47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</row>
    <row r="156" spans="1:16" ht="21.75" hidden="1" customHeight="1" x14ac:dyDescent="0.25">
      <c r="A156" s="15"/>
      <c r="B156" s="47"/>
      <c r="C156" s="47"/>
      <c r="D156" s="47"/>
      <c r="E156" s="47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</row>
    <row r="157" spans="1:16" ht="21.75" hidden="1" customHeight="1" x14ac:dyDescent="0.25">
      <c r="A157" s="15"/>
      <c r="B157" s="47"/>
      <c r="C157" s="47"/>
      <c r="D157" s="47"/>
      <c r="E157" s="47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</row>
    <row r="158" spans="1:16" ht="21.75" hidden="1" customHeight="1" x14ac:dyDescent="0.25">
      <c r="A158" s="15"/>
      <c r="B158" s="47"/>
      <c r="C158" s="47"/>
      <c r="D158" s="47"/>
      <c r="E158" s="47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</row>
    <row r="159" spans="1:16" ht="21.75" hidden="1" customHeight="1" x14ac:dyDescent="0.25">
      <c r="A159" s="15"/>
      <c r="B159" s="47"/>
      <c r="C159" s="47"/>
      <c r="D159" s="47"/>
      <c r="E159" s="47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</row>
    <row r="160" spans="1:16" ht="21.75" hidden="1" customHeight="1" x14ac:dyDescent="0.25">
      <c r="A160" s="15"/>
      <c r="B160" s="47"/>
      <c r="C160" s="47"/>
      <c r="D160" s="47"/>
      <c r="E160" s="47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</row>
    <row r="161" spans="1:16" ht="21.75" hidden="1" customHeight="1" x14ac:dyDescent="0.25">
      <c r="A161" s="15"/>
      <c r="B161" s="47"/>
      <c r="C161" s="47"/>
      <c r="D161" s="47"/>
      <c r="E161" s="47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</row>
    <row r="162" spans="1:16" ht="21.75" hidden="1" customHeight="1" x14ac:dyDescent="0.25">
      <c r="A162" s="15"/>
      <c r="B162" s="47"/>
      <c r="C162" s="47"/>
      <c r="D162" s="47"/>
      <c r="E162" s="47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</row>
    <row r="163" spans="1:16" ht="21.75" hidden="1" customHeight="1" x14ac:dyDescent="0.25">
      <c r="A163" s="15"/>
      <c r="B163" s="47"/>
      <c r="C163" s="47"/>
      <c r="D163" s="47"/>
      <c r="E163" s="47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</row>
    <row r="164" spans="1:16" ht="21.75" hidden="1" customHeight="1" x14ac:dyDescent="0.25">
      <c r="A164" s="15"/>
      <c r="B164" s="47"/>
      <c r="C164" s="47"/>
      <c r="D164" s="47"/>
      <c r="E164" s="47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</row>
    <row r="165" spans="1:16" ht="21.75" hidden="1" customHeight="1" x14ac:dyDescent="0.25">
      <c r="A165" s="15"/>
      <c r="B165" s="47"/>
      <c r="C165" s="47"/>
      <c r="D165" s="47"/>
      <c r="E165" s="47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</row>
    <row r="166" spans="1:16" ht="21.75" hidden="1" customHeight="1" x14ac:dyDescent="0.25">
      <c r="A166" s="15"/>
      <c r="B166" s="47"/>
      <c r="C166" s="47"/>
      <c r="D166" s="47"/>
      <c r="E166" s="47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</row>
    <row r="167" spans="1:16" ht="21.75" hidden="1" customHeight="1" x14ac:dyDescent="0.25">
      <c r="A167" s="15"/>
      <c r="B167" s="47"/>
      <c r="C167" s="47"/>
      <c r="D167" s="47"/>
      <c r="E167" s="47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</row>
    <row r="168" spans="1:16" ht="21.75" hidden="1" customHeight="1" x14ac:dyDescent="0.25">
      <c r="A168" s="15"/>
      <c r="B168" s="47"/>
      <c r="C168" s="47"/>
      <c r="D168" s="47"/>
      <c r="E168" s="47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</row>
    <row r="169" spans="1:16" ht="21.75" hidden="1" customHeight="1" x14ac:dyDescent="0.25">
      <c r="A169" s="15"/>
      <c r="B169" s="47"/>
      <c r="C169" s="47"/>
      <c r="D169" s="47"/>
      <c r="E169" s="47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</row>
    <row r="170" spans="1:16" ht="21.75" hidden="1" customHeight="1" x14ac:dyDescent="0.25">
      <c r="A170" s="15"/>
      <c r="B170" s="47"/>
      <c r="C170" s="47"/>
      <c r="D170" s="47"/>
      <c r="E170" s="47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</row>
    <row r="171" spans="1:16" ht="21.75" hidden="1" customHeight="1" x14ac:dyDescent="0.25">
      <c r="A171" s="15"/>
      <c r="B171" s="47"/>
      <c r="C171" s="47"/>
      <c r="D171" s="47"/>
      <c r="E171" s="47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</row>
    <row r="172" spans="1:16" ht="21.75" hidden="1" customHeight="1" x14ac:dyDescent="0.25">
      <c r="A172" s="15"/>
      <c r="B172" s="47"/>
      <c r="C172" s="47"/>
      <c r="D172" s="47"/>
      <c r="E172" s="47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</row>
    <row r="173" spans="1:16" ht="21.75" hidden="1" customHeight="1" x14ac:dyDescent="0.25">
      <c r="A173" s="15"/>
      <c r="B173" s="47"/>
      <c r="C173" s="47"/>
      <c r="D173" s="47"/>
      <c r="E173" s="47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</row>
    <row r="174" spans="1:16" ht="21.75" hidden="1" customHeight="1" x14ac:dyDescent="0.25">
      <c r="A174" s="15"/>
      <c r="B174" s="47"/>
      <c r="C174" s="47"/>
      <c r="D174" s="47"/>
      <c r="E174" s="47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</row>
    <row r="175" spans="1:16" ht="21.75" hidden="1" customHeight="1" x14ac:dyDescent="0.25">
      <c r="A175" s="15"/>
      <c r="B175" s="47"/>
      <c r="C175" s="47"/>
      <c r="D175" s="47"/>
      <c r="E175" s="47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</row>
    <row r="176" spans="1:16" ht="21.75" hidden="1" customHeight="1" x14ac:dyDescent="0.25">
      <c r="A176" s="15"/>
      <c r="B176" s="47"/>
      <c r="C176" s="47"/>
      <c r="D176" s="47"/>
      <c r="E176" s="47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</row>
    <row r="177" spans="1:16" ht="21.75" hidden="1" customHeight="1" x14ac:dyDescent="0.25">
      <c r="A177" s="15"/>
      <c r="B177" s="47"/>
      <c r="C177" s="47"/>
      <c r="D177" s="47"/>
      <c r="E177" s="47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</row>
    <row r="178" spans="1:16" ht="21.75" hidden="1" customHeight="1" x14ac:dyDescent="0.25">
      <c r="A178" s="15"/>
      <c r="B178" s="47"/>
      <c r="C178" s="47"/>
      <c r="D178" s="47"/>
      <c r="E178" s="47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</row>
    <row r="179" spans="1:16" ht="21.75" hidden="1" customHeight="1" x14ac:dyDescent="0.25">
      <c r="A179" s="15"/>
      <c r="B179" s="47"/>
      <c r="C179" s="47"/>
      <c r="D179" s="47"/>
      <c r="E179" s="47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</row>
    <row r="180" spans="1:16" ht="21.75" hidden="1" customHeight="1" x14ac:dyDescent="0.25">
      <c r="A180" s="15"/>
      <c r="B180" s="47"/>
      <c r="C180" s="47"/>
      <c r="D180" s="47"/>
      <c r="E180" s="47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</row>
    <row r="181" spans="1:16" ht="21.75" hidden="1" customHeight="1" x14ac:dyDescent="0.25">
      <c r="A181" s="15"/>
      <c r="B181" s="47"/>
      <c r="C181" s="47"/>
      <c r="D181" s="47"/>
      <c r="E181" s="47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</row>
    <row r="182" spans="1:16" ht="21.75" hidden="1" customHeight="1" x14ac:dyDescent="0.25">
      <c r="A182" s="15"/>
      <c r="B182" s="47"/>
      <c r="C182" s="47"/>
      <c r="D182" s="47"/>
      <c r="E182" s="47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</row>
    <row r="183" spans="1:16" ht="21.75" hidden="1" customHeight="1" x14ac:dyDescent="0.25">
      <c r="A183" s="15"/>
      <c r="B183" s="47"/>
      <c r="C183" s="47"/>
      <c r="D183" s="47"/>
      <c r="E183" s="47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</row>
    <row r="184" spans="1:16" ht="21.75" hidden="1" customHeight="1" x14ac:dyDescent="0.25">
      <c r="A184" s="15"/>
      <c r="B184" s="47"/>
      <c r="C184" s="47"/>
      <c r="D184" s="47"/>
      <c r="E184" s="47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</row>
    <row r="185" spans="1:16" ht="21.75" hidden="1" customHeight="1" x14ac:dyDescent="0.25">
      <c r="A185" s="15"/>
      <c r="B185" s="47"/>
      <c r="C185" s="47"/>
      <c r="D185" s="47"/>
      <c r="E185" s="47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</row>
    <row r="186" spans="1:16" ht="21.75" hidden="1" customHeight="1" x14ac:dyDescent="0.25">
      <c r="A186" s="15"/>
      <c r="B186" s="47"/>
      <c r="C186" s="47"/>
      <c r="D186" s="47"/>
      <c r="E186" s="47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</row>
    <row r="187" spans="1:16" ht="21.75" hidden="1" customHeight="1" x14ac:dyDescent="0.25">
      <c r="A187" s="15"/>
      <c r="B187" s="47"/>
      <c r="C187" s="47"/>
      <c r="D187" s="47"/>
      <c r="E187" s="47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</row>
    <row r="188" spans="1:16" ht="21.75" hidden="1" customHeight="1" x14ac:dyDescent="0.25">
      <c r="A188" s="15"/>
      <c r="B188" s="47"/>
      <c r="C188" s="47"/>
      <c r="D188" s="47"/>
      <c r="E188" s="47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</row>
    <row r="189" spans="1:16" ht="21.75" hidden="1" customHeight="1" x14ac:dyDescent="0.25">
      <c r="A189" s="15"/>
      <c r="B189" s="47"/>
      <c r="C189" s="47"/>
      <c r="D189" s="47"/>
      <c r="E189" s="47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</row>
    <row r="190" spans="1:16" ht="21.75" hidden="1" customHeight="1" x14ac:dyDescent="0.25">
      <c r="A190" s="15"/>
      <c r="B190" s="47"/>
      <c r="C190" s="47"/>
      <c r="D190" s="47"/>
      <c r="E190" s="47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</row>
    <row r="191" spans="1:16" ht="21.75" hidden="1" customHeight="1" x14ac:dyDescent="0.25">
      <c r="A191" s="15"/>
      <c r="B191" s="47"/>
      <c r="C191" s="47"/>
      <c r="D191" s="47"/>
      <c r="E191" s="47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</row>
    <row r="192" spans="1:16" ht="21.75" hidden="1" customHeight="1" x14ac:dyDescent="0.25">
      <c r="A192" s="15"/>
      <c r="B192" s="47"/>
      <c r="C192" s="47"/>
      <c r="D192" s="47"/>
      <c r="E192" s="47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</row>
    <row r="193" spans="1:16" ht="21.75" hidden="1" customHeight="1" x14ac:dyDescent="0.25">
      <c r="A193" s="15"/>
      <c r="B193" s="47"/>
      <c r="C193" s="47"/>
      <c r="D193" s="47"/>
      <c r="E193" s="47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</row>
    <row r="194" spans="1:16" ht="21.75" hidden="1" customHeight="1" x14ac:dyDescent="0.25">
      <c r="A194" s="15"/>
      <c r="B194" s="47"/>
      <c r="C194" s="47"/>
      <c r="D194" s="47"/>
      <c r="E194" s="47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</row>
    <row r="195" spans="1:16" ht="21.75" hidden="1" customHeight="1" x14ac:dyDescent="0.25">
      <c r="A195" s="15"/>
      <c r="B195" s="47"/>
      <c r="C195" s="47"/>
      <c r="D195" s="47"/>
      <c r="E195" s="47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</row>
    <row r="196" spans="1:16" ht="21.75" hidden="1" customHeight="1" x14ac:dyDescent="0.25">
      <c r="A196" s="15"/>
      <c r="B196" s="47"/>
      <c r="C196" s="47"/>
      <c r="D196" s="47"/>
      <c r="E196" s="47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</row>
    <row r="197" spans="1:16" ht="21.75" hidden="1" customHeight="1" x14ac:dyDescent="0.25">
      <c r="A197" s="15"/>
      <c r="B197" s="47"/>
      <c r="C197" s="47"/>
      <c r="D197" s="47"/>
      <c r="E197" s="47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</row>
    <row r="198" spans="1:16" ht="21.75" hidden="1" customHeight="1" x14ac:dyDescent="0.25">
      <c r="A198" s="15"/>
      <c r="B198" s="47"/>
      <c r="C198" s="47"/>
      <c r="D198" s="47"/>
      <c r="E198" s="47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</row>
    <row r="199" spans="1:16" ht="21.75" hidden="1" customHeight="1" x14ac:dyDescent="0.25">
      <c r="A199" s="15"/>
      <c r="B199" s="47"/>
      <c r="C199" s="47"/>
      <c r="D199" s="47"/>
      <c r="E199" s="47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</row>
    <row r="200" spans="1:16" ht="21.75" hidden="1" customHeight="1" x14ac:dyDescent="0.25">
      <c r="A200" s="15"/>
      <c r="B200" s="47"/>
      <c r="C200" s="47"/>
      <c r="D200" s="47"/>
      <c r="E200" s="47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</row>
    <row r="201" spans="1:16" ht="21.75" hidden="1" customHeight="1" x14ac:dyDescent="0.25">
      <c r="A201" s="15"/>
      <c r="B201" s="47"/>
      <c r="C201" s="47"/>
      <c r="D201" s="47"/>
      <c r="E201" s="47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</row>
    <row r="202" spans="1:16" ht="21.75" hidden="1" customHeight="1" x14ac:dyDescent="0.25">
      <c r="A202" s="15"/>
      <c r="B202" s="47"/>
      <c r="C202" s="47"/>
      <c r="D202" s="47"/>
      <c r="E202" s="47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</row>
    <row r="203" spans="1:16" ht="21.75" hidden="1" customHeight="1" x14ac:dyDescent="0.25">
      <c r="A203" s="15"/>
      <c r="B203" s="47"/>
      <c r="C203" s="47"/>
      <c r="D203" s="47"/>
      <c r="E203" s="47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</row>
    <row r="204" spans="1:16" ht="21.75" hidden="1" customHeight="1" x14ac:dyDescent="0.25">
      <c r="A204" s="15"/>
      <c r="B204" s="47"/>
      <c r="C204" s="47"/>
      <c r="D204" s="47"/>
      <c r="E204" s="47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</row>
    <row r="205" spans="1:16" ht="21.75" hidden="1" customHeight="1" x14ac:dyDescent="0.25">
      <c r="A205" s="15"/>
      <c r="B205" s="47"/>
      <c r="C205" s="47"/>
      <c r="D205" s="47"/>
      <c r="E205" s="47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</row>
    <row r="206" spans="1:16" ht="21.75" hidden="1" customHeight="1" x14ac:dyDescent="0.25">
      <c r="A206" s="15"/>
      <c r="B206" s="47"/>
      <c r="C206" s="47"/>
      <c r="D206" s="47"/>
      <c r="E206" s="47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</row>
    <row r="207" spans="1:16" ht="21.75" hidden="1" customHeight="1" x14ac:dyDescent="0.25">
      <c r="A207" s="15"/>
      <c r="B207" s="47"/>
      <c r="C207" s="47"/>
      <c r="D207" s="47"/>
      <c r="E207" s="47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</row>
    <row r="208" spans="1:16" ht="21.75" hidden="1" customHeight="1" x14ac:dyDescent="0.25">
      <c r="A208" s="15"/>
      <c r="B208" s="47"/>
      <c r="C208" s="47"/>
      <c r="D208" s="47"/>
      <c r="E208" s="47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</row>
    <row r="209" spans="1:16" ht="21.75" hidden="1" customHeight="1" x14ac:dyDescent="0.25">
      <c r="A209" s="15"/>
      <c r="B209" s="47"/>
      <c r="C209" s="47"/>
      <c r="D209" s="47"/>
      <c r="E209" s="47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</row>
    <row r="210" spans="1:16" ht="21.75" hidden="1" customHeight="1" x14ac:dyDescent="0.25">
      <c r="A210" s="15"/>
      <c r="B210" s="47"/>
      <c r="C210" s="47"/>
      <c r="D210" s="47"/>
      <c r="E210" s="47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</row>
    <row r="211" spans="1:16" ht="21.75" hidden="1" customHeight="1" x14ac:dyDescent="0.25">
      <c r="A211" s="15"/>
      <c r="B211" s="47"/>
      <c r="C211" s="47"/>
      <c r="D211" s="47"/>
      <c r="E211" s="47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</row>
    <row r="212" spans="1:16" ht="21.75" hidden="1" customHeight="1" x14ac:dyDescent="0.25">
      <c r="A212" s="15"/>
      <c r="B212" s="47"/>
      <c r="C212" s="47"/>
      <c r="D212" s="47"/>
      <c r="E212" s="47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</row>
    <row r="213" spans="1:16" ht="21.75" hidden="1" customHeight="1" x14ac:dyDescent="0.25">
      <c r="A213" s="15"/>
      <c r="B213" s="47"/>
      <c r="C213" s="47"/>
      <c r="D213" s="47"/>
      <c r="E213" s="47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</row>
    <row r="214" spans="1:16" ht="21.75" hidden="1" customHeight="1" x14ac:dyDescent="0.25">
      <c r="A214" s="15"/>
      <c r="B214" s="47"/>
      <c r="C214" s="47"/>
      <c r="D214" s="47"/>
      <c r="E214" s="47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</row>
    <row r="215" spans="1:16" ht="21.75" hidden="1" customHeight="1" x14ac:dyDescent="0.25">
      <c r="A215" s="15"/>
      <c r="B215" s="47"/>
      <c r="C215" s="47"/>
      <c r="D215" s="47"/>
      <c r="E215" s="47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</row>
    <row r="216" spans="1:16" ht="21.75" hidden="1" customHeight="1" x14ac:dyDescent="0.25">
      <c r="A216" s="15"/>
      <c r="B216" s="47"/>
      <c r="C216" s="47"/>
      <c r="D216" s="47"/>
      <c r="E216" s="47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</row>
    <row r="217" spans="1:16" ht="21.75" hidden="1" customHeight="1" x14ac:dyDescent="0.25">
      <c r="A217" s="15"/>
      <c r="B217" s="47"/>
      <c r="C217" s="47"/>
      <c r="D217" s="47"/>
      <c r="E217" s="47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</row>
    <row r="218" spans="1:16" ht="21.75" hidden="1" customHeight="1" x14ac:dyDescent="0.25">
      <c r="A218" s="15"/>
      <c r="B218" s="47"/>
      <c r="C218" s="47"/>
      <c r="D218" s="47"/>
      <c r="E218" s="47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</row>
    <row r="219" spans="1:16" ht="21.75" hidden="1" customHeight="1" x14ac:dyDescent="0.25">
      <c r="A219" s="15"/>
      <c r="B219" s="47"/>
      <c r="C219" s="47"/>
      <c r="D219" s="47"/>
      <c r="E219" s="47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</row>
    <row r="220" spans="1:16" ht="21.75" hidden="1" customHeight="1" x14ac:dyDescent="0.25">
      <c r="A220" s="15"/>
      <c r="B220" s="47"/>
      <c r="C220" s="47"/>
      <c r="D220" s="47"/>
      <c r="E220" s="47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</row>
    <row r="221" spans="1:16" ht="21.75" hidden="1" customHeight="1" x14ac:dyDescent="0.25">
      <c r="A221" s="15"/>
      <c r="B221" s="47"/>
      <c r="C221" s="47"/>
      <c r="D221" s="47"/>
      <c r="E221" s="47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</row>
    <row r="222" spans="1:16" ht="21.75" hidden="1" customHeight="1" x14ac:dyDescent="0.25">
      <c r="A222" s="15"/>
      <c r="B222" s="47"/>
      <c r="C222" s="47"/>
      <c r="D222" s="47"/>
      <c r="E222" s="47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</row>
    <row r="223" spans="1:16" ht="21.75" hidden="1" customHeight="1" x14ac:dyDescent="0.25">
      <c r="A223" s="15"/>
      <c r="B223" s="47"/>
      <c r="C223" s="47"/>
      <c r="D223" s="47"/>
      <c r="E223" s="47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</row>
    <row r="224" spans="1:16" ht="21.75" hidden="1" customHeight="1" x14ac:dyDescent="0.25">
      <c r="A224" s="15"/>
      <c r="B224" s="47"/>
      <c r="C224" s="47"/>
      <c r="D224" s="47"/>
      <c r="E224" s="47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</row>
    <row r="225" spans="1:16" ht="21.75" hidden="1" customHeight="1" x14ac:dyDescent="0.25">
      <c r="A225" s="15"/>
      <c r="B225" s="47"/>
      <c r="C225" s="47"/>
      <c r="D225" s="47"/>
      <c r="E225" s="47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</row>
    <row r="226" spans="1:16" ht="21.75" hidden="1" customHeight="1" x14ac:dyDescent="0.25">
      <c r="A226" s="15"/>
      <c r="B226" s="47"/>
      <c r="C226" s="47"/>
      <c r="D226" s="47"/>
      <c r="E226" s="47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</row>
    <row r="227" spans="1:16" ht="21.75" hidden="1" customHeight="1" x14ac:dyDescent="0.25">
      <c r="A227" s="15"/>
      <c r="B227" s="47"/>
      <c r="C227" s="47"/>
      <c r="D227" s="47"/>
      <c r="E227" s="47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</row>
    <row r="228" spans="1:16" ht="21.75" hidden="1" customHeight="1" x14ac:dyDescent="0.25">
      <c r="A228" s="15"/>
      <c r="B228" s="47"/>
      <c r="C228" s="47"/>
      <c r="D228" s="47"/>
      <c r="E228" s="47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</row>
    <row r="229" spans="1:16" ht="21.75" hidden="1" customHeight="1" x14ac:dyDescent="0.25">
      <c r="A229" s="15"/>
      <c r="B229" s="47"/>
      <c r="C229" s="47"/>
      <c r="D229" s="47"/>
      <c r="E229" s="47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</row>
    <row r="230" spans="1:16" ht="21.75" hidden="1" customHeight="1" x14ac:dyDescent="0.25">
      <c r="A230" s="15"/>
      <c r="B230" s="47"/>
      <c r="C230" s="47"/>
      <c r="D230" s="47"/>
      <c r="E230" s="47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</row>
    <row r="231" spans="1:16" ht="21.75" hidden="1" customHeight="1" x14ac:dyDescent="0.25">
      <c r="A231" s="15"/>
      <c r="B231" s="47"/>
      <c r="C231" s="47"/>
      <c r="D231" s="47"/>
      <c r="E231" s="47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</row>
    <row r="232" spans="1:16" ht="21.75" hidden="1" customHeight="1" x14ac:dyDescent="0.25">
      <c r="A232" s="15"/>
      <c r="B232" s="47"/>
      <c r="C232" s="47"/>
      <c r="D232" s="47"/>
      <c r="E232" s="47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</row>
    <row r="233" spans="1:16" ht="21.75" hidden="1" customHeight="1" x14ac:dyDescent="0.25">
      <c r="A233" s="15"/>
      <c r="B233" s="47"/>
      <c r="C233" s="47"/>
      <c r="D233" s="47"/>
      <c r="E233" s="47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</row>
    <row r="234" spans="1:16" ht="21.75" hidden="1" customHeight="1" x14ac:dyDescent="0.25">
      <c r="A234" s="15"/>
      <c r="B234" s="47"/>
      <c r="C234" s="47"/>
      <c r="D234" s="47"/>
      <c r="E234" s="47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</row>
    <row r="235" spans="1:16" ht="21.75" hidden="1" customHeight="1" x14ac:dyDescent="0.25">
      <c r="A235" s="15"/>
      <c r="B235" s="47"/>
      <c r="C235" s="47"/>
      <c r="D235" s="47"/>
      <c r="E235" s="47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</row>
    <row r="236" spans="1:16" ht="21.75" hidden="1" customHeight="1" x14ac:dyDescent="0.25">
      <c r="A236" s="15"/>
      <c r="B236" s="47"/>
      <c r="C236" s="47"/>
      <c r="D236" s="47"/>
      <c r="E236" s="47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</row>
    <row r="237" spans="1:16" ht="21.75" hidden="1" customHeight="1" x14ac:dyDescent="0.25">
      <c r="A237" s="15"/>
      <c r="B237" s="47"/>
      <c r="C237" s="47"/>
      <c r="D237" s="47"/>
      <c r="E237" s="47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</row>
    <row r="238" spans="1:16" ht="21.75" hidden="1" customHeight="1" x14ac:dyDescent="0.25">
      <c r="A238" s="15"/>
      <c r="B238" s="47"/>
      <c r="C238" s="47"/>
      <c r="D238" s="47"/>
      <c r="E238" s="47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</row>
    <row r="239" spans="1:16" ht="21.75" hidden="1" customHeight="1" x14ac:dyDescent="0.25">
      <c r="A239" s="15"/>
      <c r="B239" s="47"/>
      <c r="C239" s="47"/>
      <c r="D239" s="47"/>
      <c r="E239" s="47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</row>
    <row r="240" spans="1:16" ht="21.75" hidden="1" customHeight="1" x14ac:dyDescent="0.25">
      <c r="A240" s="15"/>
      <c r="B240" s="47"/>
      <c r="C240" s="47"/>
      <c r="D240" s="47"/>
      <c r="E240" s="47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</row>
    <row r="241" spans="1:16" ht="21.75" hidden="1" customHeight="1" x14ac:dyDescent="0.25">
      <c r="A241" s="15"/>
      <c r="B241" s="47"/>
      <c r="C241" s="47"/>
      <c r="D241" s="47"/>
      <c r="E241" s="47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</row>
    <row r="242" spans="1:16" ht="21.75" hidden="1" customHeight="1" x14ac:dyDescent="0.25">
      <c r="A242" s="15"/>
      <c r="B242" s="47"/>
      <c r="C242" s="47"/>
      <c r="D242" s="47"/>
      <c r="E242" s="47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</row>
    <row r="243" spans="1:16" ht="21.75" hidden="1" customHeight="1" x14ac:dyDescent="0.25">
      <c r="A243" s="15"/>
      <c r="B243" s="47"/>
      <c r="C243" s="47"/>
      <c r="D243" s="47"/>
      <c r="E243" s="47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</row>
    <row r="244" spans="1:16" ht="21.75" hidden="1" customHeight="1" x14ac:dyDescent="0.25">
      <c r="A244" s="15"/>
      <c r="B244" s="47"/>
      <c r="C244" s="47"/>
      <c r="D244" s="47"/>
      <c r="E244" s="47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</row>
    <row r="245" spans="1:16" ht="21.75" hidden="1" customHeight="1" x14ac:dyDescent="0.25">
      <c r="A245" s="15"/>
      <c r="B245" s="47"/>
      <c r="C245" s="47"/>
      <c r="D245" s="47"/>
      <c r="E245" s="47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</row>
    <row r="246" spans="1:16" ht="21.75" hidden="1" customHeight="1" x14ac:dyDescent="0.25">
      <c r="A246" s="15"/>
      <c r="B246" s="47"/>
      <c r="C246" s="47"/>
      <c r="D246" s="47"/>
      <c r="E246" s="47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</row>
    <row r="247" spans="1:16" ht="21.75" hidden="1" customHeight="1" x14ac:dyDescent="0.25">
      <c r="A247" s="15"/>
      <c r="B247" s="47"/>
      <c r="C247" s="47"/>
      <c r="D247" s="47"/>
      <c r="E247" s="47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</row>
    <row r="248" spans="1:16" ht="21.75" hidden="1" customHeight="1" x14ac:dyDescent="0.25">
      <c r="A248" s="15"/>
      <c r="B248" s="47"/>
      <c r="C248" s="47"/>
      <c r="D248" s="47"/>
      <c r="E248" s="47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</row>
    <row r="249" spans="1:16" ht="21.75" hidden="1" customHeight="1" x14ac:dyDescent="0.25">
      <c r="A249" s="15"/>
      <c r="B249" s="47"/>
      <c r="C249" s="47"/>
      <c r="D249" s="47"/>
      <c r="E249" s="47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</row>
    <row r="250" spans="1:16" ht="21.75" hidden="1" customHeight="1" x14ac:dyDescent="0.25">
      <c r="A250" s="15"/>
      <c r="B250" s="47"/>
      <c r="C250" s="47"/>
      <c r="D250" s="47"/>
      <c r="E250" s="47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</row>
    <row r="251" spans="1:16" ht="21.75" hidden="1" customHeight="1" x14ac:dyDescent="0.25">
      <c r="A251" s="15"/>
      <c r="B251" s="47"/>
      <c r="C251" s="47"/>
      <c r="D251" s="47"/>
      <c r="E251" s="47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</row>
    <row r="252" spans="1:16" ht="21.75" hidden="1" customHeight="1" x14ac:dyDescent="0.25">
      <c r="A252" s="15"/>
      <c r="B252" s="47"/>
      <c r="C252" s="47"/>
      <c r="D252" s="47"/>
      <c r="E252" s="47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</row>
    <row r="253" spans="1:16" ht="21.75" hidden="1" customHeight="1" x14ac:dyDescent="0.25">
      <c r="A253" s="15"/>
      <c r="B253" s="47"/>
      <c r="C253" s="47"/>
      <c r="D253" s="47"/>
      <c r="E253" s="47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</row>
    <row r="254" spans="1:16" ht="21.75" hidden="1" customHeight="1" x14ac:dyDescent="0.25">
      <c r="A254" s="15"/>
      <c r="B254" s="47"/>
      <c r="C254" s="47"/>
      <c r="D254" s="47"/>
      <c r="E254" s="47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</row>
    <row r="255" spans="1:16" ht="21.75" hidden="1" customHeight="1" x14ac:dyDescent="0.25">
      <c r="A255" s="15"/>
      <c r="B255" s="47"/>
      <c r="C255" s="47"/>
      <c r="D255" s="47"/>
      <c r="E255" s="47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</row>
    <row r="256" spans="1:16" ht="21.75" hidden="1" customHeight="1" x14ac:dyDescent="0.25">
      <c r="A256" s="15"/>
      <c r="B256" s="47"/>
      <c r="C256" s="47"/>
      <c r="D256" s="47"/>
      <c r="E256" s="47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</row>
    <row r="257" spans="1:16" ht="21.75" hidden="1" customHeight="1" x14ac:dyDescent="0.25">
      <c r="A257" s="15"/>
      <c r="B257" s="47"/>
      <c r="C257" s="47"/>
      <c r="D257" s="47"/>
      <c r="E257" s="47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</row>
    <row r="258" spans="1:16" ht="21.75" hidden="1" customHeight="1" x14ac:dyDescent="0.25">
      <c r="A258" s="15"/>
      <c r="B258" s="47"/>
      <c r="C258" s="47"/>
      <c r="D258" s="47"/>
      <c r="E258" s="47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</row>
    <row r="259" spans="1:16" ht="21.75" hidden="1" customHeight="1" x14ac:dyDescent="0.25">
      <c r="A259" s="15"/>
      <c r="B259" s="47"/>
      <c r="C259" s="47"/>
      <c r="D259" s="47"/>
      <c r="E259" s="47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</row>
    <row r="260" spans="1:16" ht="21.75" hidden="1" customHeight="1" x14ac:dyDescent="0.25">
      <c r="A260" s="15"/>
      <c r="B260" s="47"/>
      <c r="C260" s="47"/>
      <c r="D260" s="47"/>
      <c r="E260" s="47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</row>
    <row r="261" spans="1:16" ht="21.75" hidden="1" customHeight="1" x14ac:dyDescent="0.25">
      <c r="A261" s="15"/>
      <c r="B261" s="47"/>
      <c r="C261" s="47"/>
      <c r="D261" s="47"/>
      <c r="E261" s="47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</row>
    <row r="262" spans="1:16" ht="21.75" hidden="1" customHeight="1" x14ac:dyDescent="0.25">
      <c r="A262" s="15"/>
      <c r="B262" s="47"/>
      <c r="C262" s="47"/>
      <c r="D262" s="47"/>
      <c r="E262" s="47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</row>
    <row r="263" spans="1:16" ht="21.75" hidden="1" customHeight="1" x14ac:dyDescent="0.25">
      <c r="A263" s="15"/>
      <c r="B263" s="47"/>
      <c r="C263" s="47"/>
      <c r="D263" s="47"/>
      <c r="E263" s="47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</row>
    <row r="264" spans="1:16" ht="21.75" hidden="1" customHeight="1" x14ac:dyDescent="0.25">
      <c r="A264" s="15"/>
      <c r="B264" s="47"/>
      <c r="C264" s="47"/>
      <c r="D264" s="47"/>
      <c r="E264" s="47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</row>
    <row r="265" spans="1:16" ht="21.75" hidden="1" customHeight="1" x14ac:dyDescent="0.25">
      <c r="A265" s="15"/>
      <c r="B265" s="47"/>
      <c r="C265" s="47"/>
      <c r="D265" s="47"/>
      <c r="E265" s="47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</row>
    <row r="266" spans="1:16" ht="21.75" hidden="1" customHeight="1" x14ac:dyDescent="0.25">
      <c r="A266" s="15"/>
      <c r="B266" s="47"/>
      <c r="C266" s="47"/>
      <c r="D266" s="47"/>
      <c r="E266" s="47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</row>
    <row r="267" spans="1:16" ht="21.75" hidden="1" customHeight="1" x14ac:dyDescent="0.25">
      <c r="A267" s="15"/>
      <c r="B267" s="47"/>
      <c r="C267" s="47"/>
      <c r="D267" s="47"/>
      <c r="E267" s="47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</row>
    <row r="268" spans="1:16" ht="21.75" hidden="1" customHeight="1" x14ac:dyDescent="0.25">
      <c r="A268" s="15"/>
      <c r="B268" s="47"/>
      <c r="C268" s="47"/>
      <c r="D268" s="47"/>
      <c r="E268" s="47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</row>
    <row r="269" spans="1:16" ht="21.75" hidden="1" customHeight="1" x14ac:dyDescent="0.25">
      <c r="A269" s="15"/>
      <c r="B269" s="47"/>
      <c r="C269" s="47"/>
      <c r="D269" s="47"/>
      <c r="E269" s="47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</row>
    <row r="270" spans="1:16" ht="21.75" hidden="1" customHeight="1" x14ac:dyDescent="0.25">
      <c r="A270" s="15"/>
      <c r="B270" s="47"/>
      <c r="C270" s="47"/>
      <c r="D270" s="47"/>
      <c r="E270" s="47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</row>
    <row r="271" spans="1:16" ht="21.75" hidden="1" customHeight="1" x14ac:dyDescent="0.25">
      <c r="A271" s="15"/>
      <c r="B271" s="47"/>
      <c r="C271" s="47"/>
      <c r="D271" s="47"/>
      <c r="E271" s="47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</row>
    <row r="272" spans="1:16" ht="21.75" hidden="1" customHeight="1" x14ac:dyDescent="0.25">
      <c r="A272" s="15"/>
      <c r="B272" s="47"/>
      <c r="C272" s="47"/>
      <c r="D272" s="47"/>
      <c r="E272" s="47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</row>
    <row r="273" spans="1:16" ht="21.75" hidden="1" customHeight="1" x14ac:dyDescent="0.25">
      <c r="A273" s="15"/>
      <c r="B273" s="47"/>
      <c r="C273" s="47"/>
      <c r="D273" s="47"/>
      <c r="E273" s="47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</row>
    <row r="274" spans="1:16" ht="21.75" hidden="1" customHeight="1" x14ac:dyDescent="0.25">
      <c r="A274" s="15"/>
      <c r="B274" s="47"/>
      <c r="C274" s="47"/>
      <c r="D274" s="47"/>
      <c r="E274" s="47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</row>
    <row r="275" spans="1:16" ht="21.75" hidden="1" customHeight="1" x14ac:dyDescent="0.25">
      <c r="A275" s="15"/>
      <c r="B275" s="47"/>
      <c r="C275" s="47"/>
      <c r="D275" s="47"/>
      <c r="E275" s="47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</row>
    <row r="276" spans="1:16" ht="21.75" hidden="1" customHeight="1" x14ac:dyDescent="0.25">
      <c r="A276" s="15"/>
      <c r="B276" s="47"/>
      <c r="C276" s="47"/>
      <c r="D276" s="47"/>
      <c r="E276" s="47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</row>
    <row r="277" spans="1:16" ht="21.75" hidden="1" customHeight="1" x14ac:dyDescent="0.25">
      <c r="A277" s="15"/>
      <c r="B277" s="47"/>
      <c r="C277" s="47"/>
      <c r="D277" s="47"/>
      <c r="E277" s="47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</row>
    <row r="278" spans="1:16" ht="21.75" hidden="1" customHeight="1" x14ac:dyDescent="0.25">
      <c r="A278" s="15"/>
      <c r="B278" s="47"/>
      <c r="C278" s="47"/>
      <c r="D278" s="47"/>
      <c r="E278" s="47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</row>
    <row r="279" spans="1:16" ht="21.75" hidden="1" customHeight="1" x14ac:dyDescent="0.25">
      <c r="A279" s="15"/>
      <c r="B279" s="47"/>
      <c r="C279" s="47"/>
      <c r="D279" s="47"/>
      <c r="E279" s="47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</row>
    <row r="280" spans="1:16" ht="21.75" hidden="1" customHeight="1" x14ac:dyDescent="0.25">
      <c r="A280" s="15"/>
      <c r="B280" s="47"/>
      <c r="C280" s="47"/>
      <c r="D280" s="47"/>
      <c r="E280" s="47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</row>
    <row r="281" spans="1:16" ht="21.75" hidden="1" customHeight="1" x14ac:dyDescent="0.25">
      <c r="A281" s="15"/>
      <c r="B281" s="47"/>
      <c r="C281" s="47"/>
      <c r="D281" s="47"/>
      <c r="E281" s="47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</row>
    <row r="282" spans="1:16" ht="21.75" hidden="1" customHeight="1" x14ac:dyDescent="0.25">
      <c r="A282" s="15"/>
      <c r="B282" s="47"/>
      <c r="C282" s="47"/>
      <c r="D282" s="47"/>
      <c r="E282" s="47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</row>
    <row r="283" spans="1:16" ht="21.75" hidden="1" customHeight="1" x14ac:dyDescent="0.25">
      <c r="A283" s="15"/>
      <c r="B283" s="47"/>
      <c r="C283" s="47"/>
      <c r="D283" s="47"/>
      <c r="E283" s="47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</row>
    <row r="284" spans="1:16" ht="21.75" hidden="1" customHeight="1" x14ac:dyDescent="0.25">
      <c r="A284" s="15"/>
      <c r="B284" s="47"/>
      <c r="C284" s="47"/>
      <c r="D284" s="47"/>
      <c r="E284" s="47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</row>
    <row r="285" spans="1:16" ht="21.75" hidden="1" customHeight="1" x14ac:dyDescent="0.25">
      <c r="A285" s="15"/>
      <c r="B285" s="47"/>
      <c r="C285" s="47"/>
      <c r="D285" s="47"/>
      <c r="E285" s="47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</row>
    <row r="286" spans="1:16" ht="21.75" hidden="1" customHeight="1" x14ac:dyDescent="0.25">
      <c r="A286" s="15"/>
      <c r="B286" s="47"/>
      <c r="C286" s="47"/>
      <c r="D286" s="47"/>
      <c r="E286" s="47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</row>
    <row r="287" spans="1:16" ht="21.75" hidden="1" customHeight="1" x14ac:dyDescent="0.25">
      <c r="A287" s="15"/>
      <c r="B287" s="47"/>
      <c r="C287" s="47"/>
      <c r="D287" s="47"/>
      <c r="E287" s="47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</row>
    <row r="288" spans="1:16" ht="21.75" hidden="1" customHeight="1" x14ac:dyDescent="0.25">
      <c r="A288" s="15"/>
      <c r="B288" s="47"/>
      <c r="C288" s="47"/>
      <c r="D288" s="47"/>
      <c r="E288" s="47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</row>
    <row r="289" spans="1:16" ht="21.75" hidden="1" customHeight="1" x14ac:dyDescent="0.25">
      <c r="A289" s="15"/>
      <c r="B289" s="47"/>
      <c r="C289" s="47"/>
      <c r="D289" s="47"/>
      <c r="E289" s="47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</row>
    <row r="290" spans="1:16" ht="21.75" hidden="1" customHeight="1" x14ac:dyDescent="0.25">
      <c r="A290" s="15"/>
      <c r="B290" s="47"/>
      <c r="C290" s="47"/>
      <c r="D290" s="47"/>
      <c r="E290" s="47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</row>
    <row r="291" spans="1:16" ht="21.75" hidden="1" customHeight="1" x14ac:dyDescent="0.25">
      <c r="A291" s="15"/>
      <c r="B291" s="47"/>
      <c r="C291" s="47"/>
      <c r="D291" s="47"/>
      <c r="E291" s="47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</row>
    <row r="292" spans="1:16" ht="21.75" hidden="1" customHeight="1" x14ac:dyDescent="0.25">
      <c r="A292" s="15"/>
      <c r="B292" s="47"/>
      <c r="C292" s="47"/>
      <c r="D292" s="47"/>
      <c r="E292" s="47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</row>
    <row r="293" spans="1:16" ht="21.75" hidden="1" customHeight="1" x14ac:dyDescent="0.25">
      <c r="A293" s="15"/>
      <c r="B293" s="47"/>
      <c r="C293" s="47"/>
      <c r="D293" s="47"/>
      <c r="E293" s="47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</row>
    <row r="294" spans="1:16" ht="21.75" hidden="1" customHeight="1" x14ac:dyDescent="0.25">
      <c r="A294" s="15"/>
      <c r="B294" s="47"/>
      <c r="C294" s="47"/>
      <c r="D294" s="47"/>
      <c r="E294" s="47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</row>
    <row r="295" spans="1:16" ht="21.75" hidden="1" customHeight="1" x14ac:dyDescent="0.25">
      <c r="A295" s="15"/>
      <c r="B295" s="47"/>
      <c r="C295" s="47"/>
      <c r="D295" s="47"/>
      <c r="E295" s="47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</row>
    <row r="296" spans="1:16" ht="21.75" hidden="1" customHeight="1" x14ac:dyDescent="0.25">
      <c r="A296" s="15"/>
      <c r="B296" s="47"/>
      <c r="C296" s="47"/>
      <c r="D296" s="47"/>
      <c r="E296" s="47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</row>
    <row r="297" spans="1:16" ht="21.75" hidden="1" customHeight="1" x14ac:dyDescent="0.25">
      <c r="A297" s="15"/>
      <c r="B297" s="47"/>
      <c r="C297" s="47"/>
      <c r="D297" s="47"/>
      <c r="E297" s="47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</row>
    <row r="298" spans="1:16" ht="21.75" hidden="1" customHeight="1" x14ac:dyDescent="0.25">
      <c r="A298" s="15"/>
      <c r="B298" s="47"/>
      <c r="C298" s="47"/>
      <c r="D298" s="47"/>
      <c r="E298" s="47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</row>
    <row r="299" spans="1:16" ht="21.75" hidden="1" customHeight="1" x14ac:dyDescent="0.25">
      <c r="A299" s="15"/>
      <c r="B299" s="47"/>
      <c r="C299" s="47"/>
      <c r="D299" s="47"/>
      <c r="E299" s="47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</row>
    <row r="300" spans="1:16" ht="21.75" hidden="1" customHeight="1" x14ac:dyDescent="0.25">
      <c r="A300" s="15"/>
      <c r="B300" s="47"/>
      <c r="C300" s="47"/>
      <c r="D300" s="47"/>
      <c r="E300" s="47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</row>
    <row r="301" spans="1:16" ht="21.75" hidden="1" customHeight="1" x14ac:dyDescent="0.25">
      <c r="A301" s="15"/>
      <c r="B301" s="47"/>
      <c r="C301" s="47"/>
      <c r="D301" s="47"/>
      <c r="E301" s="47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</row>
    <row r="302" spans="1:16" ht="21.75" hidden="1" customHeight="1" x14ac:dyDescent="0.25">
      <c r="A302" s="15"/>
      <c r="B302" s="47"/>
      <c r="C302" s="47"/>
      <c r="D302" s="47"/>
      <c r="E302" s="47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</row>
    <row r="303" spans="1:16" ht="21.75" hidden="1" customHeight="1" x14ac:dyDescent="0.25">
      <c r="A303" s="15"/>
      <c r="B303" s="47"/>
      <c r="C303" s="47"/>
      <c r="D303" s="47"/>
      <c r="E303" s="47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</row>
    <row r="304" spans="1:16" ht="21.75" hidden="1" customHeight="1" x14ac:dyDescent="0.25">
      <c r="A304" s="15"/>
      <c r="B304" s="47"/>
      <c r="C304" s="47"/>
      <c r="D304" s="47"/>
      <c r="E304" s="47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</row>
    <row r="305" spans="1:16" ht="21.75" hidden="1" customHeight="1" x14ac:dyDescent="0.25">
      <c r="A305" s="15"/>
      <c r="B305" s="47"/>
      <c r="C305" s="47"/>
      <c r="D305" s="47"/>
      <c r="E305" s="47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</row>
    <row r="306" spans="1:16" ht="21.75" hidden="1" customHeight="1" x14ac:dyDescent="0.25">
      <c r="A306" s="15"/>
      <c r="B306" s="47"/>
      <c r="C306" s="47"/>
      <c r="D306" s="47"/>
      <c r="E306" s="47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</row>
    <row r="307" spans="1:16" ht="21.75" hidden="1" customHeight="1" x14ac:dyDescent="0.25">
      <c r="A307" s="15"/>
      <c r="B307" s="47"/>
      <c r="C307" s="47"/>
      <c r="D307" s="47"/>
      <c r="E307" s="47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</row>
    <row r="308" spans="1:16" ht="21.75" hidden="1" customHeight="1" x14ac:dyDescent="0.25">
      <c r="A308" s="15"/>
      <c r="B308" s="47"/>
      <c r="C308" s="47"/>
      <c r="D308" s="47"/>
      <c r="E308" s="47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</row>
    <row r="309" spans="1:16" ht="21.75" hidden="1" customHeight="1" x14ac:dyDescent="0.25">
      <c r="A309" s="15"/>
      <c r="B309" s="47"/>
      <c r="C309" s="47"/>
      <c r="D309" s="47"/>
      <c r="E309" s="47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</row>
    <row r="310" spans="1:16" ht="21.75" hidden="1" customHeight="1" x14ac:dyDescent="0.25">
      <c r="A310" s="15"/>
      <c r="B310" s="47"/>
      <c r="C310" s="47"/>
      <c r="D310" s="47"/>
      <c r="E310" s="47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</row>
    <row r="311" spans="1:16" ht="21.75" hidden="1" customHeight="1" x14ac:dyDescent="0.25">
      <c r="A311" s="15"/>
      <c r="B311" s="47"/>
      <c r="C311" s="47"/>
      <c r="D311" s="47"/>
      <c r="E311" s="47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</row>
    <row r="312" spans="1:16" ht="21.75" hidden="1" customHeight="1" x14ac:dyDescent="0.25">
      <c r="A312" s="15"/>
      <c r="B312" s="47"/>
      <c r="C312" s="47"/>
      <c r="D312" s="47"/>
      <c r="E312" s="47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</row>
    <row r="313" spans="1:16" ht="21.75" hidden="1" customHeight="1" x14ac:dyDescent="0.25">
      <c r="A313" s="15"/>
      <c r="B313" s="47"/>
      <c r="C313" s="47"/>
      <c r="D313" s="47"/>
      <c r="E313" s="47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</row>
    <row r="314" spans="1:16" ht="21.75" hidden="1" customHeight="1" x14ac:dyDescent="0.25">
      <c r="A314" s="15"/>
      <c r="B314" s="47"/>
      <c r="C314" s="47"/>
      <c r="D314" s="47"/>
      <c r="E314" s="47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</row>
    <row r="315" spans="1:16" ht="21.75" hidden="1" customHeight="1" x14ac:dyDescent="0.25">
      <c r="A315" s="15"/>
      <c r="B315" s="47"/>
      <c r="C315" s="47"/>
      <c r="D315" s="47"/>
      <c r="E315" s="47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</row>
    <row r="316" spans="1:16" ht="21.75" hidden="1" customHeight="1" x14ac:dyDescent="0.25">
      <c r="A316" s="15"/>
      <c r="B316" s="47"/>
      <c r="C316" s="47"/>
      <c r="D316" s="47"/>
      <c r="E316" s="47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</row>
    <row r="317" spans="1:16" ht="21.75" hidden="1" customHeight="1" x14ac:dyDescent="0.25">
      <c r="A317" s="15"/>
      <c r="B317" s="47"/>
      <c r="C317" s="47"/>
      <c r="D317" s="47"/>
      <c r="E317" s="47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</row>
    <row r="318" spans="1:16" ht="21.75" hidden="1" customHeight="1" x14ac:dyDescent="0.25">
      <c r="A318" s="15"/>
      <c r="B318" s="47"/>
      <c r="C318" s="47"/>
      <c r="D318" s="47"/>
      <c r="E318" s="47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</row>
    <row r="319" spans="1:16" ht="21.75" hidden="1" customHeight="1" x14ac:dyDescent="0.25">
      <c r="A319" s="15"/>
      <c r="B319" s="47"/>
      <c r="C319" s="47"/>
      <c r="D319" s="47"/>
      <c r="E319" s="47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</row>
    <row r="320" spans="1:16" ht="21.75" hidden="1" customHeight="1" x14ac:dyDescent="0.25">
      <c r="A320" s="15"/>
      <c r="B320" s="47"/>
      <c r="C320" s="47"/>
      <c r="D320" s="47"/>
      <c r="E320" s="47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</row>
    <row r="321" spans="1:16" ht="21.75" hidden="1" customHeight="1" x14ac:dyDescent="0.25">
      <c r="A321" s="15"/>
      <c r="B321" s="47"/>
      <c r="C321" s="47"/>
      <c r="D321" s="47"/>
      <c r="E321" s="47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</row>
    <row r="322" spans="1:16" ht="21.75" hidden="1" customHeight="1" x14ac:dyDescent="0.25">
      <c r="A322" s="15"/>
      <c r="B322" s="47"/>
      <c r="C322" s="47"/>
      <c r="D322" s="47"/>
      <c r="E322" s="47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</row>
    <row r="323" spans="1:16" ht="21.75" hidden="1" customHeight="1" x14ac:dyDescent="0.25">
      <c r="A323" s="15"/>
      <c r="B323" s="47"/>
      <c r="C323" s="47"/>
      <c r="D323" s="47"/>
      <c r="E323" s="47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</row>
    <row r="324" spans="1:16" ht="21.75" hidden="1" customHeight="1" x14ac:dyDescent="0.25">
      <c r="A324" s="15"/>
      <c r="B324" s="47"/>
      <c r="C324" s="47"/>
      <c r="D324" s="47"/>
      <c r="E324" s="47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</row>
    <row r="325" spans="1:16" ht="21.75" hidden="1" customHeight="1" x14ac:dyDescent="0.25">
      <c r="A325" s="15"/>
      <c r="B325" s="47"/>
      <c r="C325" s="47"/>
      <c r="D325" s="47"/>
      <c r="E325" s="47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</row>
    <row r="326" spans="1:16" ht="21.75" hidden="1" customHeight="1" x14ac:dyDescent="0.25">
      <c r="A326" s="15"/>
      <c r="B326" s="47"/>
      <c r="C326" s="47"/>
      <c r="D326" s="47"/>
      <c r="E326" s="47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</row>
    <row r="327" spans="1:16" ht="21.75" hidden="1" customHeight="1" x14ac:dyDescent="0.25">
      <c r="A327" s="15"/>
      <c r="B327" s="47"/>
      <c r="C327" s="47"/>
      <c r="D327" s="47"/>
      <c r="E327" s="47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</row>
    <row r="328" spans="1:16" ht="21.75" hidden="1" customHeight="1" x14ac:dyDescent="0.25">
      <c r="A328" s="15"/>
      <c r="B328" s="47"/>
      <c r="C328" s="47"/>
      <c r="D328" s="47"/>
      <c r="E328" s="47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</row>
    <row r="329" spans="1:16" ht="21.75" hidden="1" customHeight="1" x14ac:dyDescent="0.25">
      <c r="A329" s="15"/>
      <c r="B329" s="47"/>
      <c r="C329" s="47"/>
      <c r="D329" s="47"/>
      <c r="E329" s="47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</row>
    <row r="330" spans="1:16" ht="21.75" hidden="1" customHeight="1" x14ac:dyDescent="0.25">
      <c r="A330" s="15"/>
      <c r="B330" s="47"/>
      <c r="C330" s="47"/>
      <c r="D330" s="47"/>
      <c r="E330" s="47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</row>
    <row r="331" spans="1:16" ht="21.75" hidden="1" customHeight="1" x14ac:dyDescent="0.25">
      <c r="A331" s="15"/>
      <c r="B331" s="47"/>
      <c r="C331" s="47"/>
      <c r="D331" s="47"/>
      <c r="E331" s="47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</row>
    <row r="332" spans="1:16" ht="21.75" hidden="1" customHeight="1" x14ac:dyDescent="0.25">
      <c r="A332" s="15"/>
      <c r="B332" s="47"/>
      <c r="C332" s="47"/>
      <c r="D332" s="47"/>
      <c r="E332" s="47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</row>
    <row r="333" spans="1:16" ht="21.75" hidden="1" customHeight="1" x14ac:dyDescent="0.25">
      <c r="A333" s="15"/>
      <c r="B333" s="47"/>
      <c r="C333" s="47"/>
      <c r="D333" s="47"/>
      <c r="E333" s="47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</row>
    <row r="334" spans="1:16" ht="21.75" hidden="1" customHeight="1" x14ac:dyDescent="0.25">
      <c r="A334" s="15"/>
      <c r="B334" s="47"/>
      <c r="C334" s="47"/>
      <c r="D334" s="47"/>
      <c r="E334" s="47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</row>
    <row r="335" spans="1:16" ht="21.75" hidden="1" customHeight="1" x14ac:dyDescent="0.25">
      <c r="A335" s="15"/>
      <c r="B335" s="47"/>
      <c r="C335" s="47"/>
      <c r="D335" s="47"/>
      <c r="E335" s="47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</row>
    <row r="336" spans="1:16" ht="21.75" hidden="1" customHeight="1" x14ac:dyDescent="0.25">
      <c r="A336" s="15"/>
      <c r="B336" s="47"/>
      <c r="C336" s="47"/>
      <c r="D336" s="47"/>
      <c r="E336" s="47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</row>
    <row r="337" spans="1:16" ht="21.75" hidden="1" customHeight="1" x14ac:dyDescent="0.25">
      <c r="A337" s="15"/>
      <c r="B337" s="47"/>
      <c r="C337" s="47"/>
      <c r="D337" s="47"/>
      <c r="E337" s="47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</row>
    <row r="338" spans="1:16" ht="21.75" hidden="1" customHeight="1" x14ac:dyDescent="0.25">
      <c r="A338" s="15"/>
      <c r="B338" s="47"/>
      <c r="C338" s="47"/>
      <c r="D338" s="47"/>
      <c r="E338" s="47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</row>
    <row r="339" spans="1:16" ht="21.75" hidden="1" customHeight="1" x14ac:dyDescent="0.25">
      <c r="A339" s="15"/>
      <c r="B339" s="47"/>
      <c r="C339" s="47"/>
      <c r="D339" s="47"/>
      <c r="E339" s="47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</row>
    <row r="340" spans="1:16" ht="21.75" hidden="1" customHeight="1" x14ac:dyDescent="0.25">
      <c r="A340" s="15"/>
      <c r="B340" s="47"/>
      <c r="C340" s="47"/>
      <c r="D340" s="47"/>
      <c r="E340" s="47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</row>
    <row r="341" spans="1:16" ht="21.75" hidden="1" customHeight="1" x14ac:dyDescent="0.25">
      <c r="A341" s="15"/>
      <c r="B341" s="47"/>
      <c r="C341" s="47"/>
      <c r="D341" s="47"/>
      <c r="E341" s="47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</row>
    <row r="342" spans="1:16" ht="21.75" hidden="1" customHeight="1" x14ac:dyDescent="0.25">
      <c r="A342" s="15"/>
      <c r="B342" s="47"/>
      <c r="C342" s="47"/>
      <c r="D342" s="47"/>
      <c r="E342" s="47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</row>
    <row r="343" spans="1:16" ht="21.75" hidden="1" customHeight="1" x14ac:dyDescent="0.25">
      <c r="A343" s="15"/>
      <c r="B343" s="47"/>
      <c r="C343" s="47"/>
      <c r="D343" s="47"/>
      <c r="E343" s="47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</row>
    <row r="344" spans="1:16" ht="21.75" hidden="1" customHeight="1" x14ac:dyDescent="0.25">
      <c r="A344" s="15"/>
      <c r="B344" s="47"/>
      <c r="C344" s="47"/>
      <c r="D344" s="47"/>
      <c r="E344" s="47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</row>
    <row r="345" spans="1:16" ht="21.75" hidden="1" customHeight="1" x14ac:dyDescent="0.25">
      <c r="A345" s="15"/>
      <c r="B345" s="47"/>
      <c r="C345" s="47"/>
      <c r="D345" s="47"/>
      <c r="E345" s="47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</row>
    <row r="346" spans="1:16" ht="21.75" hidden="1" customHeight="1" x14ac:dyDescent="0.25">
      <c r="A346" s="15"/>
      <c r="B346" s="47"/>
      <c r="C346" s="47"/>
      <c r="D346" s="47"/>
      <c r="E346" s="47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</row>
    <row r="347" spans="1:16" ht="21.75" hidden="1" customHeight="1" x14ac:dyDescent="0.25">
      <c r="A347" s="15"/>
      <c r="B347" s="47"/>
      <c r="C347" s="47"/>
      <c r="D347" s="47"/>
      <c r="E347" s="47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</row>
    <row r="348" spans="1:16" ht="21.75" hidden="1" customHeight="1" x14ac:dyDescent="0.25">
      <c r="A348" s="15"/>
      <c r="B348" s="47"/>
      <c r="C348" s="47"/>
      <c r="D348" s="47"/>
      <c r="E348" s="47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</row>
    <row r="349" spans="1:16" ht="21.75" hidden="1" customHeight="1" x14ac:dyDescent="0.25">
      <c r="A349" s="15"/>
      <c r="B349" s="47"/>
      <c r="C349" s="47"/>
      <c r="D349" s="47"/>
      <c r="E349" s="47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</row>
    <row r="350" spans="1:16" ht="21.75" hidden="1" customHeight="1" x14ac:dyDescent="0.25">
      <c r="A350" s="15"/>
      <c r="B350" s="47"/>
      <c r="C350" s="47"/>
      <c r="D350" s="47"/>
      <c r="E350" s="47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</row>
    <row r="351" spans="1:16" ht="21.75" hidden="1" customHeight="1" x14ac:dyDescent="0.25">
      <c r="A351" s="15"/>
      <c r="B351" s="47"/>
      <c r="C351" s="47"/>
      <c r="D351" s="47"/>
      <c r="E351" s="47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</row>
    <row r="352" spans="1:16" ht="21.75" hidden="1" customHeight="1" x14ac:dyDescent="0.25">
      <c r="A352" s="15"/>
      <c r="B352" s="47"/>
      <c r="C352" s="47"/>
      <c r="D352" s="47"/>
      <c r="E352" s="47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</row>
    <row r="353" spans="1:16" ht="21.75" hidden="1" customHeight="1" x14ac:dyDescent="0.25">
      <c r="A353" s="15"/>
      <c r="B353" s="47"/>
      <c r="C353" s="47"/>
      <c r="D353" s="47"/>
      <c r="E353" s="47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</row>
    <row r="354" spans="1:16" ht="21.75" hidden="1" customHeight="1" x14ac:dyDescent="0.25">
      <c r="A354" s="15"/>
      <c r="B354" s="47"/>
      <c r="C354" s="47"/>
      <c r="D354" s="47"/>
      <c r="E354" s="47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</row>
    <row r="355" spans="1:16" ht="21.75" hidden="1" customHeight="1" x14ac:dyDescent="0.25">
      <c r="A355" s="15"/>
      <c r="B355" s="47"/>
      <c r="C355" s="47"/>
      <c r="D355" s="47"/>
      <c r="E355" s="47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</row>
    <row r="356" spans="1:16" ht="21.75" hidden="1" customHeight="1" x14ac:dyDescent="0.25">
      <c r="A356" s="15"/>
      <c r="B356" s="47"/>
      <c r="C356" s="47"/>
      <c r="D356" s="47"/>
      <c r="E356" s="47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</row>
    <row r="357" spans="1:16" ht="21.75" hidden="1" customHeight="1" x14ac:dyDescent="0.25">
      <c r="A357" s="15"/>
      <c r="B357" s="47"/>
      <c r="C357" s="47"/>
      <c r="D357" s="47"/>
      <c r="E357" s="47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</row>
    <row r="358" spans="1:16" ht="21.75" hidden="1" customHeight="1" x14ac:dyDescent="0.25">
      <c r="A358" s="15"/>
      <c r="B358" s="47"/>
      <c r="C358" s="47"/>
      <c r="D358" s="47"/>
      <c r="E358" s="47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</row>
    <row r="359" spans="1:16" ht="21.75" hidden="1" customHeight="1" x14ac:dyDescent="0.25">
      <c r="A359" s="15"/>
      <c r="B359" s="47"/>
      <c r="C359" s="47"/>
      <c r="D359" s="47"/>
      <c r="E359" s="47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</row>
    <row r="360" spans="1:16" ht="21.75" hidden="1" customHeight="1" x14ac:dyDescent="0.25">
      <c r="A360" s="15"/>
      <c r="B360" s="47"/>
      <c r="C360" s="47"/>
      <c r="D360" s="47"/>
      <c r="E360" s="47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</row>
    <row r="361" spans="1:16" ht="21.75" hidden="1" customHeight="1" x14ac:dyDescent="0.25">
      <c r="A361" s="15"/>
      <c r="B361" s="47"/>
      <c r="C361" s="47"/>
      <c r="D361" s="47"/>
      <c r="E361" s="47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</row>
    <row r="362" spans="1:16" ht="21.75" hidden="1" customHeight="1" x14ac:dyDescent="0.25">
      <c r="A362" s="15"/>
      <c r="B362" s="47"/>
      <c r="C362" s="47"/>
      <c r="D362" s="47"/>
      <c r="E362" s="47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</row>
    <row r="363" spans="1:16" ht="21.75" hidden="1" customHeight="1" x14ac:dyDescent="0.25">
      <c r="A363" s="15"/>
      <c r="B363" s="47"/>
      <c r="C363" s="47"/>
      <c r="D363" s="47"/>
      <c r="E363" s="47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</row>
    <row r="364" spans="1:16" ht="21.75" hidden="1" customHeight="1" x14ac:dyDescent="0.25">
      <c r="A364" s="15"/>
      <c r="B364" s="47"/>
      <c r="C364" s="47"/>
      <c r="D364" s="47"/>
      <c r="E364" s="47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</row>
    <row r="365" spans="1:16" ht="21.75" hidden="1" customHeight="1" x14ac:dyDescent="0.25">
      <c r="A365" s="15"/>
      <c r="B365" s="47"/>
      <c r="C365" s="47"/>
      <c r="D365" s="47"/>
      <c r="E365" s="47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</row>
    <row r="366" spans="1:16" ht="21.75" hidden="1" customHeight="1" x14ac:dyDescent="0.25">
      <c r="A366" s="15"/>
      <c r="B366" s="47"/>
      <c r="C366" s="47"/>
      <c r="D366" s="47"/>
      <c r="E366" s="47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</row>
    <row r="367" spans="1:16" ht="21.75" hidden="1" customHeight="1" x14ac:dyDescent="0.25">
      <c r="A367" s="15"/>
      <c r="B367" s="47"/>
      <c r="C367" s="47"/>
      <c r="D367" s="47"/>
      <c r="E367" s="47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</row>
    <row r="368" spans="1:16" ht="21.75" hidden="1" customHeight="1" x14ac:dyDescent="0.25">
      <c r="A368" s="15"/>
      <c r="B368" s="47"/>
      <c r="C368" s="47"/>
      <c r="D368" s="47"/>
      <c r="E368" s="47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</row>
    <row r="369" spans="1:16" ht="21.75" hidden="1" customHeight="1" x14ac:dyDescent="0.25">
      <c r="A369" s="15"/>
      <c r="B369" s="47"/>
      <c r="C369" s="47"/>
      <c r="D369" s="47"/>
      <c r="E369" s="47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</row>
    <row r="370" spans="1:16" ht="21.75" hidden="1" customHeight="1" x14ac:dyDescent="0.25">
      <c r="A370" s="15"/>
      <c r="B370" s="47"/>
      <c r="C370" s="47"/>
      <c r="D370" s="47"/>
      <c r="E370" s="47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</row>
    <row r="371" spans="1:16" ht="21.75" hidden="1" customHeight="1" x14ac:dyDescent="0.25">
      <c r="A371" s="15"/>
      <c r="B371" s="47"/>
      <c r="C371" s="47"/>
      <c r="D371" s="47"/>
      <c r="E371" s="47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</row>
    <row r="372" spans="1:16" ht="21.75" hidden="1" customHeight="1" x14ac:dyDescent="0.25">
      <c r="A372" s="15"/>
      <c r="B372" s="47"/>
      <c r="C372" s="47"/>
      <c r="D372" s="47"/>
      <c r="E372" s="47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</row>
    <row r="373" spans="1:16" ht="21.75" hidden="1" customHeight="1" x14ac:dyDescent="0.25">
      <c r="A373" s="15"/>
      <c r="B373" s="47"/>
      <c r="C373" s="47"/>
      <c r="D373" s="47"/>
      <c r="E373" s="47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</row>
    <row r="374" spans="1:16" ht="21.75" hidden="1" customHeight="1" x14ac:dyDescent="0.25">
      <c r="A374" s="15"/>
      <c r="B374" s="47"/>
      <c r="C374" s="47"/>
      <c r="D374" s="47"/>
      <c r="E374" s="47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</row>
    <row r="375" spans="1:16" ht="21.75" hidden="1" customHeight="1" x14ac:dyDescent="0.25">
      <c r="A375" s="15"/>
      <c r="B375" s="47"/>
      <c r="C375" s="47"/>
      <c r="D375" s="47"/>
      <c r="E375" s="47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</row>
    <row r="376" spans="1:16" ht="21.75" hidden="1" customHeight="1" x14ac:dyDescent="0.25">
      <c r="A376" s="15"/>
      <c r="B376" s="47"/>
      <c r="C376" s="47"/>
      <c r="D376" s="47"/>
      <c r="E376" s="47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</row>
    <row r="377" spans="1:16" ht="21.75" hidden="1" customHeight="1" x14ac:dyDescent="0.25">
      <c r="A377" s="15"/>
      <c r="B377" s="47"/>
      <c r="C377" s="47"/>
      <c r="D377" s="47"/>
      <c r="E377" s="47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</row>
    <row r="378" spans="1:16" ht="21.75" hidden="1" customHeight="1" x14ac:dyDescent="0.25">
      <c r="A378" s="15"/>
      <c r="B378" s="47"/>
      <c r="C378" s="47"/>
      <c r="D378" s="47"/>
      <c r="E378" s="47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</row>
    <row r="379" spans="1:16" ht="21.75" hidden="1" customHeight="1" x14ac:dyDescent="0.25">
      <c r="A379" s="15"/>
      <c r="B379" s="47"/>
      <c r="C379" s="47"/>
      <c r="D379" s="47"/>
      <c r="E379" s="47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</row>
    <row r="380" spans="1:16" ht="21.75" hidden="1" customHeight="1" x14ac:dyDescent="0.25">
      <c r="A380" s="15"/>
      <c r="B380" s="47"/>
      <c r="C380" s="47"/>
      <c r="D380" s="47"/>
      <c r="E380" s="47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</row>
    <row r="381" spans="1:16" ht="21.75" hidden="1" customHeight="1" x14ac:dyDescent="0.25">
      <c r="A381" s="15"/>
      <c r="B381" s="47"/>
      <c r="C381" s="47"/>
      <c r="D381" s="47"/>
      <c r="E381" s="47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</row>
    <row r="382" spans="1:16" ht="21.75" hidden="1" customHeight="1" x14ac:dyDescent="0.25">
      <c r="A382" s="15"/>
      <c r="B382" s="47"/>
      <c r="C382" s="47"/>
      <c r="D382" s="47"/>
      <c r="E382" s="47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</row>
    <row r="383" spans="1:16" ht="21.75" hidden="1" customHeight="1" x14ac:dyDescent="0.25">
      <c r="A383" s="15"/>
      <c r="B383" s="47"/>
      <c r="C383" s="47"/>
      <c r="D383" s="47"/>
      <c r="E383" s="47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</row>
    <row r="384" spans="1:16" ht="21.75" hidden="1" customHeight="1" x14ac:dyDescent="0.25">
      <c r="A384" s="15"/>
      <c r="B384" s="47"/>
      <c r="C384" s="47"/>
      <c r="D384" s="47"/>
      <c r="E384" s="47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</row>
    <row r="385" spans="1:16" ht="21.75" hidden="1" customHeight="1" x14ac:dyDescent="0.25">
      <c r="A385" s="15"/>
      <c r="B385" s="47"/>
      <c r="C385" s="47"/>
      <c r="D385" s="47"/>
      <c r="E385" s="47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</row>
    <row r="386" spans="1:16" ht="21.75" hidden="1" customHeight="1" x14ac:dyDescent="0.25">
      <c r="A386" s="15"/>
      <c r="B386" s="47"/>
      <c r="C386" s="47"/>
      <c r="D386" s="47"/>
      <c r="E386" s="47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</row>
    <row r="387" spans="1:16" ht="21.75" hidden="1" customHeight="1" x14ac:dyDescent="0.25">
      <c r="A387" s="15"/>
      <c r="B387" s="47"/>
      <c r="C387" s="47"/>
      <c r="D387" s="47"/>
      <c r="E387" s="47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</row>
    <row r="388" spans="1:16" ht="21.75" hidden="1" customHeight="1" x14ac:dyDescent="0.25">
      <c r="A388" s="15"/>
      <c r="B388" s="47"/>
      <c r="C388" s="47"/>
      <c r="D388" s="47"/>
      <c r="E388" s="47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</row>
    <row r="389" spans="1:16" ht="21.75" hidden="1" customHeight="1" x14ac:dyDescent="0.25">
      <c r="A389" s="15"/>
      <c r="B389" s="47"/>
      <c r="C389" s="47"/>
      <c r="D389" s="47"/>
      <c r="E389" s="47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</row>
    <row r="390" spans="1:16" ht="21.75" hidden="1" customHeight="1" x14ac:dyDescent="0.25">
      <c r="A390" s="15"/>
      <c r="B390" s="47"/>
      <c r="C390" s="47"/>
      <c r="D390" s="47"/>
      <c r="E390" s="47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</row>
    <row r="391" spans="1:16" ht="21.75" hidden="1" customHeight="1" x14ac:dyDescent="0.25">
      <c r="A391" s="15"/>
      <c r="B391" s="47"/>
      <c r="C391" s="47"/>
      <c r="D391" s="47"/>
      <c r="E391" s="47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</row>
    <row r="392" spans="1:16" ht="21.75" hidden="1" customHeight="1" x14ac:dyDescent="0.25">
      <c r="A392" s="15"/>
      <c r="B392" s="47"/>
      <c r="C392" s="47"/>
      <c r="D392" s="47"/>
      <c r="E392" s="47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</row>
    <row r="393" spans="1:16" ht="21.75" hidden="1" customHeight="1" x14ac:dyDescent="0.25">
      <c r="A393" s="15"/>
      <c r="B393" s="47"/>
      <c r="C393" s="47"/>
      <c r="D393" s="47"/>
      <c r="E393" s="47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</row>
    <row r="394" spans="1:16" ht="21.75" hidden="1" customHeight="1" x14ac:dyDescent="0.25">
      <c r="A394" s="15"/>
      <c r="B394" s="47"/>
      <c r="C394" s="47"/>
      <c r="D394" s="47"/>
      <c r="E394" s="47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</row>
    <row r="395" spans="1:16" ht="21.75" hidden="1" customHeight="1" x14ac:dyDescent="0.25">
      <c r="A395" s="15"/>
      <c r="B395" s="47"/>
      <c r="C395" s="47"/>
      <c r="D395" s="47"/>
      <c r="E395" s="47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</row>
    <row r="396" spans="1:16" ht="21.75" hidden="1" customHeight="1" x14ac:dyDescent="0.25">
      <c r="A396" s="15"/>
      <c r="B396" s="47"/>
      <c r="C396" s="47"/>
      <c r="D396" s="47"/>
      <c r="E396" s="47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</row>
    <row r="397" spans="1:16" ht="21.75" hidden="1" customHeight="1" x14ac:dyDescent="0.25">
      <c r="A397" s="15"/>
      <c r="B397" s="47"/>
      <c r="C397" s="47"/>
      <c r="D397" s="47"/>
      <c r="E397" s="47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</row>
    <row r="398" spans="1:16" ht="21.75" hidden="1" customHeight="1" x14ac:dyDescent="0.25">
      <c r="A398" s="15"/>
      <c r="B398" s="47"/>
      <c r="C398" s="47"/>
      <c r="D398" s="47"/>
      <c r="E398" s="47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</row>
    <row r="399" spans="1:16" ht="21.75" hidden="1" customHeight="1" x14ac:dyDescent="0.25">
      <c r="A399" s="15"/>
      <c r="B399" s="47"/>
      <c r="C399" s="47"/>
      <c r="D399" s="47"/>
      <c r="E399" s="47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</row>
    <row r="400" spans="1:16" ht="21.75" hidden="1" customHeight="1" x14ac:dyDescent="0.25">
      <c r="A400" s="15"/>
      <c r="B400" s="47"/>
      <c r="C400" s="47"/>
      <c r="D400" s="47"/>
      <c r="E400" s="47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</row>
    <row r="401" spans="1:16" ht="21.75" hidden="1" customHeight="1" x14ac:dyDescent="0.25">
      <c r="A401" s="15"/>
      <c r="B401" s="47"/>
      <c r="C401" s="47"/>
      <c r="D401" s="47"/>
      <c r="E401" s="47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</row>
    <row r="402" spans="1:16" ht="21.75" hidden="1" customHeight="1" x14ac:dyDescent="0.25">
      <c r="A402" s="15"/>
      <c r="B402" s="47"/>
      <c r="C402" s="47"/>
      <c r="D402" s="47"/>
      <c r="E402" s="47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</row>
    <row r="403" spans="1:16" ht="21.75" hidden="1" customHeight="1" x14ac:dyDescent="0.25">
      <c r="A403" s="15"/>
      <c r="B403" s="47"/>
      <c r="C403" s="47"/>
      <c r="D403" s="47"/>
      <c r="E403" s="47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</row>
    <row r="404" spans="1:16" ht="21.75" hidden="1" customHeight="1" x14ac:dyDescent="0.25">
      <c r="A404" s="15"/>
      <c r="B404" s="47"/>
      <c r="C404" s="47"/>
      <c r="D404" s="47"/>
      <c r="E404" s="47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</row>
    <row r="405" spans="1:16" ht="21.75" hidden="1" customHeight="1" x14ac:dyDescent="0.25">
      <c r="A405" s="15"/>
      <c r="B405" s="47"/>
      <c r="C405" s="47"/>
      <c r="D405" s="47"/>
      <c r="E405" s="47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</row>
    <row r="406" spans="1:16" ht="21.75" hidden="1" customHeight="1" x14ac:dyDescent="0.25">
      <c r="A406" s="15"/>
      <c r="B406" s="47"/>
      <c r="C406" s="47"/>
      <c r="D406" s="47"/>
      <c r="E406" s="47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</row>
    <row r="407" spans="1:16" ht="21.75" hidden="1" customHeight="1" x14ac:dyDescent="0.25">
      <c r="A407" s="15"/>
      <c r="B407" s="47"/>
      <c r="C407" s="47"/>
      <c r="D407" s="47"/>
      <c r="E407" s="47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</row>
    <row r="408" spans="1:16" ht="21.75" hidden="1" customHeight="1" x14ac:dyDescent="0.25">
      <c r="A408" s="15"/>
      <c r="B408" s="47"/>
      <c r="C408" s="47"/>
      <c r="D408" s="47"/>
      <c r="E408" s="47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</row>
    <row r="409" spans="1:16" ht="21.75" hidden="1" customHeight="1" x14ac:dyDescent="0.25">
      <c r="A409" s="15"/>
      <c r="B409" s="47"/>
      <c r="C409" s="47"/>
      <c r="D409" s="47"/>
      <c r="E409" s="47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</row>
    <row r="410" spans="1:16" ht="21.75" hidden="1" customHeight="1" x14ac:dyDescent="0.25">
      <c r="A410" s="15"/>
      <c r="B410" s="47"/>
      <c r="C410" s="47"/>
      <c r="D410" s="47"/>
      <c r="E410" s="47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</row>
    <row r="411" spans="1:16" ht="21.75" hidden="1" customHeight="1" x14ac:dyDescent="0.25">
      <c r="A411" s="15"/>
      <c r="B411" s="47"/>
      <c r="C411" s="47"/>
      <c r="D411" s="47"/>
      <c r="E411" s="47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</row>
    <row r="412" spans="1:16" ht="21.75" hidden="1" customHeight="1" x14ac:dyDescent="0.25">
      <c r="A412" s="15"/>
      <c r="B412" s="47"/>
      <c r="C412" s="47"/>
      <c r="D412" s="47"/>
      <c r="E412" s="47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</row>
    <row r="413" spans="1:16" ht="21.75" hidden="1" customHeight="1" x14ac:dyDescent="0.25">
      <c r="A413" s="15"/>
      <c r="B413" s="47"/>
      <c r="C413" s="47"/>
      <c r="D413" s="47"/>
      <c r="E413" s="47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</row>
    <row r="414" spans="1:16" ht="21.75" hidden="1" customHeight="1" x14ac:dyDescent="0.25">
      <c r="A414" s="15"/>
      <c r="B414" s="47"/>
      <c r="C414" s="47"/>
      <c r="D414" s="47"/>
      <c r="E414" s="47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</row>
    <row r="415" spans="1:16" ht="21.75" hidden="1" customHeight="1" x14ac:dyDescent="0.25">
      <c r="A415" s="15"/>
      <c r="B415" s="47"/>
      <c r="C415" s="47"/>
      <c r="D415" s="47"/>
      <c r="E415" s="47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</row>
    <row r="416" spans="1:16" ht="21.75" hidden="1" customHeight="1" x14ac:dyDescent="0.25">
      <c r="A416" s="15"/>
      <c r="B416" s="47"/>
      <c r="C416" s="47"/>
      <c r="D416" s="47"/>
      <c r="E416" s="47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</row>
    <row r="417" spans="1:16" ht="21.75" hidden="1" customHeight="1" x14ac:dyDescent="0.25">
      <c r="A417" s="15"/>
      <c r="B417" s="47"/>
      <c r="C417" s="47"/>
      <c r="D417" s="47"/>
      <c r="E417" s="47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</row>
    <row r="418" spans="1:16" ht="21.75" hidden="1" customHeight="1" x14ac:dyDescent="0.25">
      <c r="A418" s="15"/>
      <c r="B418" s="47"/>
      <c r="C418" s="47"/>
      <c r="D418" s="47"/>
      <c r="E418" s="47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</row>
    <row r="419" spans="1:16" ht="21.75" hidden="1" customHeight="1" x14ac:dyDescent="0.25">
      <c r="A419" s="15"/>
      <c r="B419" s="47"/>
      <c r="C419" s="47"/>
      <c r="D419" s="47"/>
      <c r="E419" s="47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</row>
    <row r="420" spans="1:16" ht="21.75" hidden="1" customHeight="1" x14ac:dyDescent="0.25">
      <c r="A420" s="15"/>
      <c r="B420" s="47"/>
      <c r="C420" s="47"/>
      <c r="D420" s="47"/>
      <c r="E420" s="47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</row>
    <row r="421" spans="1:16" ht="21.75" hidden="1" customHeight="1" x14ac:dyDescent="0.25">
      <c r="A421" s="15"/>
      <c r="B421" s="47"/>
      <c r="C421" s="47"/>
      <c r="D421" s="47"/>
      <c r="E421" s="47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</row>
    <row r="422" spans="1:16" ht="21.75" hidden="1" customHeight="1" x14ac:dyDescent="0.25">
      <c r="A422" s="15"/>
      <c r="B422" s="47"/>
      <c r="C422" s="47"/>
      <c r="D422" s="47"/>
      <c r="E422" s="47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</row>
    <row r="423" spans="1:16" ht="21.75" hidden="1" customHeight="1" x14ac:dyDescent="0.25">
      <c r="A423" s="15"/>
      <c r="B423" s="47"/>
      <c r="C423" s="47"/>
      <c r="D423" s="47"/>
      <c r="E423" s="47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</row>
    <row r="424" spans="1:16" ht="21.75" hidden="1" customHeight="1" x14ac:dyDescent="0.25">
      <c r="A424" s="15"/>
      <c r="B424" s="47"/>
      <c r="C424" s="47"/>
      <c r="D424" s="47"/>
      <c r="E424" s="47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</row>
    <row r="425" spans="1:16" ht="21.75" hidden="1" customHeight="1" x14ac:dyDescent="0.25">
      <c r="A425" s="15"/>
      <c r="B425" s="47"/>
      <c r="C425" s="47"/>
      <c r="D425" s="47"/>
      <c r="E425" s="47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</row>
    <row r="426" spans="1:16" ht="21.75" hidden="1" customHeight="1" x14ac:dyDescent="0.25">
      <c r="A426" s="15"/>
      <c r="B426" s="47"/>
      <c r="C426" s="47"/>
      <c r="D426" s="47"/>
      <c r="E426" s="47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</row>
    <row r="427" spans="1:16" ht="21.75" hidden="1" customHeight="1" x14ac:dyDescent="0.25">
      <c r="A427" s="15"/>
      <c r="B427" s="47"/>
      <c r="C427" s="47"/>
      <c r="D427" s="47"/>
      <c r="E427" s="47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</row>
    <row r="428" spans="1:16" ht="21.75" hidden="1" customHeight="1" x14ac:dyDescent="0.25">
      <c r="A428" s="15"/>
      <c r="B428" s="47"/>
      <c r="C428" s="47"/>
      <c r="D428" s="47"/>
      <c r="E428" s="47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</row>
    <row r="429" spans="1:16" ht="21.75" hidden="1" customHeight="1" x14ac:dyDescent="0.25">
      <c r="A429" s="15"/>
      <c r="B429" s="47"/>
      <c r="C429" s="47"/>
      <c r="D429" s="47"/>
      <c r="E429" s="47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</row>
    <row r="430" spans="1:16" ht="21.75" hidden="1" customHeight="1" x14ac:dyDescent="0.25">
      <c r="A430" s="15"/>
      <c r="B430" s="47"/>
      <c r="C430" s="47"/>
      <c r="D430" s="47"/>
      <c r="E430" s="47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</row>
    <row r="431" spans="1:16" ht="21.75" hidden="1" customHeight="1" x14ac:dyDescent="0.25">
      <c r="A431" s="15"/>
      <c r="B431" s="47"/>
      <c r="C431" s="47"/>
      <c r="D431" s="47"/>
      <c r="E431" s="47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</row>
    <row r="432" spans="1:16" ht="21.75" hidden="1" customHeight="1" x14ac:dyDescent="0.25">
      <c r="A432" s="15"/>
      <c r="B432" s="47"/>
      <c r="C432" s="47"/>
      <c r="D432" s="47"/>
      <c r="E432" s="47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</row>
    <row r="433" spans="1:16" ht="21.75" hidden="1" customHeight="1" x14ac:dyDescent="0.25">
      <c r="A433" s="15"/>
      <c r="B433" s="47"/>
      <c r="C433" s="47"/>
      <c r="D433" s="47"/>
      <c r="E433" s="47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</row>
    <row r="434" spans="1:16" ht="21.75" hidden="1" customHeight="1" x14ac:dyDescent="0.25">
      <c r="A434" s="15"/>
      <c r="B434" s="47"/>
      <c r="C434" s="47"/>
      <c r="D434" s="47"/>
      <c r="E434" s="47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</row>
    <row r="435" spans="1:16" ht="21.75" hidden="1" customHeight="1" x14ac:dyDescent="0.25">
      <c r="A435" s="15"/>
      <c r="B435" s="47"/>
      <c r="C435" s="47"/>
      <c r="D435" s="47"/>
      <c r="E435" s="47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</row>
    <row r="436" spans="1:16" ht="21.75" hidden="1" customHeight="1" x14ac:dyDescent="0.25">
      <c r="A436" s="15"/>
      <c r="B436" s="47"/>
      <c r="C436" s="47"/>
      <c r="D436" s="47"/>
      <c r="E436" s="47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</row>
    <row r="437" spans="1:16" ht="21.75" hidden="1" customHeight="1" x14ac:dyDescent="0.25">
      <c r="A437" s="15"/>
      <c r="B437" s="47"/>
      <c r="C437" s="47"/>
      <c r="D437" s="47"/>
      <c r="E437" s="47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</row>
    <row r="438" spans="1:16" ht="21.75" hidden="1" customHeight="1" x14ac:dyDescent="0.25">
      <c r="A438" s="15"/>
      <c r="B438" s="47"/>
      <c r="C438" s="47"/>
      <c r="D438" s="47"/>
      <c r="E438" s="47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</row>
    <row r="439" spans="1:16" ht="21.75" hidden="1" customHeight="1" x14ac:dyDescent="0.25">
      <c r="A439" s="15"/>
      <c r="B439" s="47"/>
      <c r="C439" s="47"/>
      <c r="D439" s="47"/>
      <c r="E439" s="47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</row>
    <row r="440" spans="1:16" ht="21.75" hidden="1" customHeight="1" x14ac:dyDescent="0.25">
      <c r="A440" s="15"/>
      <c r="B440" s="47"/>
      <c r="C440" s="47"/>
      <c r="D440" s="47"/>
      <c r="E440" s="47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</row>
    <row r="441" spans="1:16" ht="21.75" hidden="1" customHeight="1" x14ac:dyDescent="0.25">
      <c r="A441" s="15"/>
      <c r="B441" s="47"/>
      <c r="C441" s="47"/>
      <c r="D441" s="47"/>
      <c r="E441" s="47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</row>
    <row r="442" spans="1:16" ht="21.75" hidden="1" customHeight="1" x14ac:dyDescent="0.25">
      <c r="A442" s="15"/>
      <c r="B442" s="47"/>
      <c r="C442" s="47"/>
      <c r="D442" s="47"/>
      <c r="E442" s="47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</row>
    <row r="443" spans="1:16" ht="21.75" hidden="1" customHeight="1" x14ac:dyDescent="0.25">
      <c r="A443" s="15"/>
      <c r="B443" s="47"/>
      <c r="C443" s="47"/>
      <c r="D443" s="47"/>
      <c r="E443" s="47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</row>
    <row r="444" spans="1:16" ht="21.75" hidden="1" customHeight="1" x14ac:dyDescent="0.25">
      <c r="A444" s="15"/>
      <c r="B444" s="47"/>
      <c r="C444" s="47"/>
      <c r="D444" s="47"/>
      <c r="E444" s="47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</row>
    <row r="445" spans="1:16" ht="21.75" hidden="1" customHeight="1" x14ac:dyDescent="0.25">
      <c r="A445" s="15"/>
      <c r="B445" s="47"/>
      <c r="C445" s="47"/>
      <c r="D445" s="47"/>
      <c r="E445" s="47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</row>
    <row r="446" spans="1:16" ht="21.75" hidden="1" customHeight="1" x14ac:dyDescent="0.25">
      <c r="A446" s="15"/>
      <c r="B446" s="47"/>
      <c r="C446" s="47"/>
      <c r="D446" s="47"/>
      <c r="E446" s="47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</row>
    <row r="447" spans="1:16" ht="21.75" hidden="1" customHeight="1" x14ac:dyDescent="0.25">
      <c r="A447" s="15"/>
      <c r="B447" s="47"/>
      <c r="C447" s="47"/>
      <c r="D447" s="47"/>
      <c r="E447" s="47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</row>
    <row r="448" spans="1:16" ht="21.75" hidden="1" customHeight="1" x14ac:dyDescent="0.25">
      <c r="A448" s="15"/>
      <c r="B448" s="47"/>
      <c r="C448" s="47"/>
      <c r="D448" s="47"/>
      <c r="E448" s="47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</row>
    <row r="449" spans="1:16" ht="21.75" hidden="1" customHeight="1" x14ac:dyDescent="0.25">
      <c r="A449" s="15"/>
      <c r="B449" s="47"/>
      <c r="C449" s="47"/>
      <c r="D449" s="47"/>
      <c r="E449" s="47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</row>
    <row r="450" spans="1:16" ht="21.75" hidden="1" customHeight="1" x14ac:dyDescent="0.25">
      <c r="A450" s="15"/>
      <c r="B450" s="47"/>
      <c r="C450" s="47"/>
      <c r="D450" s="47"/>
      <c r="E450" s="47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</row>
    <row r="451" spans="1:16" ht="21.75" hidden="1" customHeight="1" x14ac:dyDescent="0.25">
      <c r="A451" s="15"/>
      <c r="B451" s="47"/>
      <c r="C451" s="47"/>
      <c r="D451" s="47"/>
      <c r="E451" s="47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</row>
    <row r="452" spans="1:16" ht="21.75" hidden="1" customHeight="1" x14ac:dyDescent="0.25">
      <c r="A452" s="15"/>
      <c r="B452" s="47"/>
      <c r="C452" s="47"/>
      <c r="D452" s="47"/>
      <c r="E452" s="47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</row>
    <row r="453" spans="1:16" ht="21.75" hidden="1" customHeight="1" x14ac:dyDescent="0.25">
      <c r="A453" s="15"/>
      <c r="B453" s="47"/>
      <c r="C453" s="47"/>
      <c r="D453" s="47"/>
      <c r="E453" s="47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</row>
    <row r="454" spans="1:16" ht="21.75" hidden="1" customHeight="1" x14ac:dyDescent="0.25">
      <c r="A454" s="15"/>
      <c r="B454" s="47"/>
      <c r="C454" s="47"/>
      <c r="D454" s="47"/>
      <c r="E454" s="47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</row>
    <row r="455" spans="1:16" ht="21.75" hidden="1" customHeight="1" x14ac:dyDescent="0.25">
      <c r="A455" s="15"/>
      <c r="B455" s="47"/>
      <c r="C455" s="47"/>
      <c r="D455" s="47"/>
      <c r="E455" s="47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</row>
    <row r="456" spans="1:16" ht="21.75" hidden="1" customHeight="1" x14ac:dyDescent="0.25">
      <c r="A456" s="15"/>
      <c r="B456" s="47"/>
      <c r="C456" s="47"/>
      <c r="D456" s="47"/>
      <c r="E456" s="47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</row>
    <row r="457" spans="1:16" ht="21.75" hidden="1" customHeight="1" x14ac:dyDescent="0.25">
      <c r="A457" s="15"/>
      <c r="B457" s="47"/>
      <c r="C457" s="47"/>
      <c r="D457" s="47"/>
      <c r="E457" s="47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</row>
    <row r="458" spans="1:16" ht="21.75" hidden="1" customHeight="1" x14ac:dyDescent="0.25">
      <c r="A458" s="15"/>
      <c r="B458" s="47"/>
      <c r="C458" s="47"/>
      <c r="D458" s="47"/>
      <c r="E458" s="47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</row>
    <row r="459" spans="1:16" ht="21.75" hidden="1" customHeight="1" x14ac:dyDescent="0.25">
      <c r="A459" s="15"/>
      <c r="B459" s="47"/>
      <c r="C459" s="47"/>
      <c r="D459" s="47"/>
      <c r="E459" s="47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</row>
    <row r="460" spans="1:16" ht="21.75" hidden="1" customHeight="1" x14ac:dyDescent="0.25">
      <c r="A460" s="15"/>
      <c r="B460" s="47"/>
      <c r="C460" s="47"/>
      <c r="D460" s="47"/>
      <c r="E460" s="47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</row>
    <row r="461" spans="1:16" ht="21.75" hidden="1" customHeight="1" x14ac:dyDescent="0.25">
      <c r="A461" s="15"/>
      <c r="B461" s="47"/>
      <c r="C461" s="47"/>
      <c r="D461" s="47"/>
      <c r="E461" s="47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</row>
    <row r="462" spans="1:16" ht="21.75" hidden="1" customHeight="1" x14ac:dyDescent="0.25">
      <c r="A462" s="15"/>
      <c r="B462" s="47"/>
      <c r="C462" s="47"/>
      <c r="D462" s="47"/>
      <c r="E462" s="47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</row>
    <row r="463" spans="1:16" ht="21.75" hidden="1" customHeight="1" x14ac:dyDescent="0.25">
      <c r="A463" s="15"/>
      <c r="B463" s="47"/>
      <c r="C463" s="47"/>
      <c r="D463" s="47"/>
      <c r="E463" s="47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</row>
    <row r="464" spans="1:16" ht="21.75" hidden="1" customHeight="1" x14ac:dyDescent="0.25">
      <c r="A464" s="15"/>
      <c r="B464" s="47"/>
      <c r="C464" s="47"/>
      <c r="D464" s="47"/>
      <c r="E464" s="47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</row>
    <row r="465" spans="1:16" ht="21.75" hidden="1" customHeight="1" x14ac:dyDescent="0.25">
      <c r="A465" s="15"/>
      <c r="B465" s="47"/>
      <c r="C465" s="47"/>
      <c r="D465" s="47"/>
      <c r="E465" s="47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</row>
    <row r="466" spans="1:16" ht="21.75" hidden="1" customHeight="1" x14ac:dyDescent="0.25">
      <c r="A466" s="15"/>
      <c r="B466" s="47"/>
      <c r="C466" s="47"/>
      <c r="D466" s="47"/>
      <c r="E466" s="47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</row>
    <row r="467" spans="1:16" ht="21.75" hidden="1" customHeight="1" x14ac:dyDescent="0.25">
      <c r="A467" s="15"/>
      <c r="B467" s="47"/>
      <c r="C467" s="47"/>
      <c r="D467" s="47"/>
      <c r="E467" s="47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</row>
    <row r="468" spans="1:16" ht="21.75" hidden="1" customHeight="1" x14ac:dyDescent="0.25">
      <c r="A468" s="15"/>
      <c r="B468" s="47"/>
      <c r="C468" s="47"/>
      <c r="D468" s="47"/>
      <c r="E468" s="47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</row>
    <row r="469" spans="1:16" ht="21.75" hidden="1" customHeight="1" x14ac:dyDescent="0.25">
      <c r="A469" s="15"/>
      <c r="B469" s="47"/>
      <c r="C469" s="47"/>
      <c r="D469" s="47"/>
      <c r="E469" s="47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</row>
    <row r="470" spans="1:16" ht="21.75" hidden="1" customHeight="1" x14ac:dyDescent="0.25">
      <c r="A470" s="15"/>
      <c r="B470" s="47"/>
      <c r="C470" s="47"/>
      <c r="D470" s="47"/>
      <c r="E470" s="47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</row>
    <row r="471" spans="1:16" ht="21.75" hidden="1" customHeight="1" x14ac:dyDescent="0.25">
      <c r="A471" s="15"/>
      <c r="B471" s="47"/>
      <c r="C471" s="47"/>
      <c r="D471" s="47"/>
      <c r="E471" s="47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</row>
    <row r="472" spans="1:16" ht="21.75" hidden="1" customHeight="1" x14ac:dyDescent="0.25">
      <c r="A472" s="15"/>
      <c r="B472" s="47"/>
      <c r="C472" s="47"/>
      <c r="D472" s="47"/>
      <c r="E472" s="47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</row>
    <row r="473" spans="1:16" ht="21.75" hidden="1" customHeight="1" x14ac:dyDescent="0.25">
      <c r="A473" s="15"/>
      <c r="B473" s="47"/>
      <c r="C473" s="47"/>
      <c r="D473" s="47"/>
      <c r="E473" s="47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</row>
    <row r="474" spans="1:16" ht="21.75" hidden="1" customHeight="1" x14ac:dyDescent="0.25">
      <c r="A474" s="15"/>
      <c r="B474" s="47"/>
      <c r="C474" s="47"/>
      <c r="D474" s="47"/>
      <c r="E474" s="47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</row>
    <row r="475" spans="1:16" ht="21.75" hidden="1" customHeight="1" x14ac:dyDescent="0.25">
      <c r="A475" s="15"/>
      <c r="B475" s="47"/>
      <c r="C475" s="47"/>
      <c r="D475" s="47"/>
      <c r="E475" s="47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</row>
    <row r="476" spans="1:16" ht="21.75" hidden="1" customHeight="1" x14ac:dyDescent="0.25">
      <c r="A476" s="15"/>
      <c r="B476" s="47"/>
      <c r="C476" s="47"/>
      <c r="D476" s="47"/>
      <c r="E476" s="47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</row>
    <row r="477" spans="1:16" ht="21.75" hidden="1" customHeight="1" x14ac:dyDescent="0.25">
      <c r="A477" s="15"/>
      <c r="B477" s="47"/>
      <c r="C477" s="47"/>
      <c r="D477" s="47"/>
      <c r="E477" s="47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</row>
    <row r="478" spans="1:16" ht="21.75" hidden="1" customHeight="1" x14ac:dyDescent="0.25">
      <c r="A478" s="15"/>
      <c r="B478" s="47"/>
      <c r="C478" s="47"/>
      <c r="D478" s="47"/>
      <c r="E478" s="47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</row>
    <row r="479" spans="1:16" ht="21.75" hidden="1" customHeight="1" x14ac:dyDescent="0.25">
      <c r="A479" s="15"/>
      <c r="B479" s="47"/>
      <c r="C479" s="47"/>
      <c r="D479" s="47"/>
      <c r="E479" s="47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</row>
    <row r="480" spans="1:16" ht="21.75" hidden="1" customHeight="1" x14ac:dyDescent="0.25">
      <c r="A480" s="15"/>
      <c r="B480" s="47"/>
      <c r="C480" s="47"/>
      <c r="D480" s="47"/>
      <c r="E480" s="47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</row>
    <row r="481" spans="1:16" ht="21.75" hidden="1" customHeight="1" x14ac:dyDescent="0.25">
      <c r="A481" s="15"/>
      <c r="B481" s="47"/>
      <c r="C481" s="47"/>
      <c r="D481" s="47"/>
      <c r="E481" s="47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</row>
    <row r="482" spans="1:16" ht="21.75" hidden="1" customHeight="1" x14ac:dyDescent="0.25">
      <c r="A482" s="15"/>
      <c r="B482" s="47"/>
      <c r="C482" s="47"/>
      <c r="D482" s="47"/>
      <c r="E482" s="47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</row>
    <row r="483" spans="1:16" ht="21.75" hidden="1" customHeight="1" x14ac:dyDescent="0.25">
      <c r="A483" s="15"/>
      <c r="B483" s="47"/>
      <c r="C483" s="47"/>
      <c r="D483" s="47"/>
      <c r="E483" s="47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</row>
    <row r="484" spans="1:16" ht="21.75" hidden="1" customHeight="1" x14ac:dyDescent="0.25">
      <c r="A484" s="15"/>
      <c r="B484" s="47"/>
      <c r="C484" s="47"/>
      <c r="D484" s="47"/>
      <c r="E484" s="47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</row>
    <row r="485" spans="1:16" ht="21.75" hidden="1" customHeight="1" x14ac:dyDescent="0.25">
      <c r="A485" s="15"/>
      <c r="B485" s="47"/>
      <c r="C485" s="47"/>
      <c r="D485" s="47"/>
      <c r="E485" s="47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</row>
    <row r="486" spans="1:16" ht="21.75" hidden="1" customHeight="1" x14ac:dyDescent="0.25">
      <c r="A486" s="15"/>
      <c r="B486" s="47"/>
      <c r="C486" s="47"/>
      <c r="D486" s="47"/>
      <c r="E486" s="47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</row>
    <row r="487" spans="1:16" ht="21.75" hidden="1" customHeight="1" x14ac:dyDescent="0.25">
      <c r="A487" s="15"/>
      <c r="B487" s="47"/>
      <c r="C487" s="47"/>
      <c r="D487" s="47"/>
      <c r="E487" s="47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</row>
    <row r="488" spans="1:16" ht="21.75" hidden="1" customHeight="1" x14ac:dyDescent="0.25">
      <c r="A488" s="15"/>
      <c r="B488" s="47"/>
      <c r="C488" s="47"/>
      <c r="D488" s="47"/>
      <c r="E488" s="47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</row>
    <row r="489" spans="1:16" ht="21.75" hidden="1" customHeight="1" x14ac:dyDescent="0.25">
      <c r="A489" s="15"/>
      <c r="B489" s="47"/>
      <c r="C489" s="47"/>
      <c r="D489" s="47"/>
      <c r="E489" s="47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</row>
    <row r="490" spans="1:16" ht="21.75" hidden="1" customHeight="1" x14ac:dyDescent="0.25">
      <c r="A490" s="15"/>
      <c r="B490" s="47"/>
      <c r="C490" s="47"/>
      <c r="D490" s="47"/>
      <c r="E490" s="47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</row>
    <row r="491" spans="1:16" ht="21.75" hidden="1" customHeight="1" x14ac:dyDescent="0.25">
      <c r="A491" s="15"/>
      <c r="B491" s="47"/>
      <c r="C491" s="47"/>
      <c r="D491" s="47"/>
      <c r="E491" s="47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</row>
    <row r="492" spans="1:16" ht="21.75" hidden="1" customHeight="1" x14ac:dyDescent="0.25">
      <c r="A492" s="15"/>
      <c r="B492" s="47"/>
      <c r="C492" s="47"/>
      <c r="D492" s="47"/>
      <c r="E492" s="47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</row>
    <row r="493" spans="1:16" ht="21.75" hidden="1" customHeight="1" x14ac:dyDescent="0.25">
      <c r="A493" s="15"/>
      <c r="B493" s="47"/>
      <c r="C493" s="47"/>
      <c r="D493" s="47"/>
      <c r="E493" s="47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</row>
    <row r="494" spans="1:16" ht="21.75" hidden="1" customHeight="1" x14ac:dyDescent="0.25">
      <c r="A494" s="15"/>
      <c r="B494" s="47"/>
      <c r="C494" s="47"/>
      <c r="D494" s="47"/>
      <c r="E494" s="47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</row>
    <row r="495" spans="1:16" ht="21.75" hidden="1" customHeight="1" x14ac:dyDescent="0.25">
      <c r="A495" s="15"/>
      <c r="B495" s="47"/>
      <c r="C495" s="47"/>
      <c r="D495" s="47"/>
      <c r="E495" s="47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</row>
    <row r="496" spans="1:16" ht="21.75" hidden="1" customHeight="1" x14ac:dyDescent="0.25">
      <c r="A496" s="15"/>
      <c r="B496" s="47"/>
      <c r="C496" s="47"/>
      <c r="D496" s="47"/>
      <c r="E496" s="47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</row>
    <row r="497" spans="1:16" ht="21.75" hidden="1" customHeight="1" x14ac:dyDescent="0.25">
      <c r="A497" s="15"/>
      <c r="B497" s="47"/>
      <c r="C497" s="47"/>
      <c r="D497" s="47"/>
      <c r="E497" s="47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</row>
    <row r="498" spans="1:16" ht="21.75" hidden="1" customHeight="1" x14ac:dyDescent="0.25">
      <c r="A498" s="15"/>
      <c r="B498" s="47"/>
      <c r="C498" s="47"/>
      <c r="D498" s="47"/>
      <c r="E498" s="47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</row>
    <row r="499" spans="1:16" ht="21.75" hidden="1" customHeight="1" x14ac:dyDescent="0.25">
      <c r="A499" s="15"/>
      <c r="B499" s="47"/>
      <c r="C499" s="47"/>
      <c r="D499" s="47"/>
      <c r="E499" s="47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</row>
    <row r="500" spans="1:16" ht="21.75" hidden="1" customHeight="1" x14ac:dyDescent="0.25">
      <c r="A500" s="15"/>
      <c r="B500" s="47"/>
      <c r="C500" s="47"/>
      <c r="D500" s="47"/>
      <c r="E500" s="47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</row>
    <row r="501" spans="1:16" ht="21.75" hidden="1" customHeight="1" x14ac:dyDescent="0.25">
      <c r="A501" s="15"/>
      <c r="B501" s="47"/>
      <c r="C501" s="47"/>
      <c r="D501" s="47"/>
      <c r="E501" s="47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</row>
    <row r="502" spans="1:16" ht="21.75" hidden="1" customHeight="1" x14ac:dyDescent="0.25">
      <c r="A502" s="15"/>
      <c r="B502" s="47"/>
      <c r="C502" s="47"/>
      <c r="D502" s="47"/>
      <c r="E502" s="47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</row>
    <row r="503" spans="1:16" ht="21.75" hidden="1" customHeight="1" x14ac:dyDescent="0.25">
      <c r="A503" s="15"/>
      <c r="B503" s="47"/>
      <c r="C503" s="47"/>
      <c r="D503" s="47"/>
      <c r="E503" s="47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</row>
    <row r="504" spans="1:16" ht="21.75" hidden="1" customHeight="1" x14ac:dyDescent="0.25">
      <c r="A504" s="15"/>
      <c r="B504" s="47"/>
      <c r="C504" s="47"/>
      <c r="D504" s="47"/>
      <c r="E504" s="47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</row>
    <row r="505" spans="1:16" ht="21.75" hidden="1" customHeight="1" x14ac:dyDescent="0.25">
      <c r="A505" s="15"/>
      <c r="B505" s="47"/>
      <c r="C505" s="47"/>
      <c r="D505" s="47"/>
      <c r="E505" s="47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</row>
    <row r="506" spans="1:16" ht="21.75" hidden="1" customHeight="1" x14ac:dyDescent="0.25">
      <c r="A506" s="15"/>
      <c r="B506" s="47"/>
      <c r="C506" s="47"/>
      <c r="D506" s="47"/>
      <c r="E506" s="47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</row>
    <row r="507" spans="1:16" ht="21.75" hidden="1" customHeight="1" x14ac:dyDescent="0.25">
      <c r="A507" s="15"/>
      <c r="B507" s="47"/>
      <c r="C507" s="47"/>
      <c r="D507" s="47"/>
      <c r="E507" s="47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</row>
    <row r="508" spans="1:16" ht="21.75" hidden="1" customHeight="1" x14ac:dyDescent="0.25">
      <c r="A508" s="15"/>
      <c r="B508" s="47"/>
      <c r="C508" s="47"/>
      <c r="D508" s="47"/>
      <c r="E508" s="47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</row>
    <row r="509" spans="1:16" ht="21.75" hidden="1" customHeight="1" x14ac:dyDescent="0.25">
      <c r="A509" s="15"/>
      <c r="B509" s="47"/>
      <c r="C509" s="47"/>
      <c r="D509" s="47"/>
      <c r="E509" s="47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</row>
    <row r="510" spans="1:16" ht="21.75" hidden="1" customHeight="1" x14ac:dyDescent="0.25">
      <c r="A510" s="15"/>
      <c r="B510" s="47"/>
      <c r="C510" s="47"/>
      <c r="D510" s="47"/>
      <c r="E510" s="47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</row>
    <row r="511" spans="1:16" ht="21.75" hidden="1" customHeight="1" x14ac:dyDescent="0.25">
      <c r="A511" s="15"/>
      <c r="B511" s="47"/>
      <c r="C511" s="47"/>
      <c r="D511" s="47"/>
      <c r="E511" s="47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</row>
    <row r="512" spans="1:16" ht="21.75" hidden="1" customHeight="1" x14ac:dyDescent="0.25">
      <c r="A512" s="15"/>
      <c r="B512" s="47"/>
      <c r="C512" s="47"/>
      <c r="D512" s="47"/>
      <c r="E512" s="47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</row>
    <row r="513" spans="1:16" ht="21.75" hidden="1" customHeight="1" x14ac:dyDescent="0.25">
      <c r="A513" s="15"/>
      <c r="B513" s="47"/>
      <c r="C513" s="47"/>
      <c r="D513" s="47"/>
      <c r="E513" s="47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</row>
    <row r="514" spans="1:16" ht="21.75" hidden="1" customHeight="1" x14ac:dyDescent="0.25">
      <c r="A514" s="15"/>
      <c r="B514" s="47"/>
      <c r="C514" s="47"/>
      <c r="D514" s="47"/>
      <c r="E514" s="47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</row>
    <row r="515" spans="1:16" ht="21.75" hidden="1" customHeight="1" x14ac:dyDescent="0.25">
      <c r="A515" s="15"/>
      <c r="B515" s="47"/>
      <c r="C515" s="47"/>
      <c r="D515" s="47"/>
      <c r="E515" s="47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</row>
    <row r="516" spans="1:16" ht="21.75" hidden="1" customHeight="1" x14ac:dyDescent="0.25">
      <c r="A516" s="15"/>
      <c r="B516" s="47"/>
      <c r="C516" s="47"/>
      <c r="D516" s="47"/>
      <c r="E516" s="47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</row>
    <row r="517" spans="1:16" ht="21.75" hidden="1" customHeight="1" x14ac:dyDescent="0.25">
      <c r="A517" s="15"/>
      <c r="B517" s="47"/>
      <c r="C517" s="47"/>
      <c r="D517" s="47"/>
      <c r="E517" s="47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</row>
    <row r="518" spans="1:16" ht="21.75" hidden="1" customHeight="1" x14ac:dyDescent="0.25">
      <c r="A518" s="15"/>
      <c r="B518" s="47"/>
      <c r="C518" s="47"/>
      <c r="D518" s="47"/>
      <c r="E518" s="47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</row>
    <row r="519" spans="1:16" ht="21.75" hidden="1" customHeight="1" x14ac:dyDescent="0.25">
      <c r="A519" s="15"/>
      <c r="B519" s="47"/>
      <c r="C519" s="47"/>
      <c r="D519" s="47"/>
      <c r="E519" s="47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</row>
    <row r="520" spans="1:16" ht="21.75" hidden="1" customHeight="1" x14ac:dyDescent="0.25">
      <c r="A520" s="15"/>
      <c r="B520" s="47"/>
      <c r="C520" s="47"/>
      <c r="D520" s="47"/>
      <c r="E520" s="47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</row>
    <row r="521" spans="1:16" ht="21.75" hidden="1" customHeight="1" x14ac:dyDescent="0.25">
      <c r="A521" s="15"/>
      <c r="B521" s="47"/>
      <c r="C521" s="47"/>
      <c r="D521" s="47"/>
      <c r="E521" s="47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</row>
    <row r="522" spans="1:16" ht="21.75" hidden="1" customHeight="1" x14ac:dyDescent="0.25">
      <c r="A522" s="15"/>
      <c r="B522" s="47"/>
      <c r="C522" s="47"/>
      <c r="D522" s="47"/>
      <c r="E522" s="47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</row>
    <row r="523" spans="1:16" ht="21.75" hidden="1" customHeight="1" x14ac:dyDescent="0.25">
      <c r="A523" s="15"/>
      <c r="B523" s="47"/>
      <c r="C523" s="47"/>
      <c r="D523" s="47"/>
      <c r="E523" s="47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</row>
    <row r="524" spans="1:16" ht="21.75" hidden="1" customHeight="1" x14ac:dyDescent="0.25">
      <c r="A524" s="15"/>
      <c r="B524" s="47"/>
      <c r="C524" s="47"/>
      <c r="D524" s="47"/>
      <c r="E524" s="47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</row>
    <row r="525" spans="1:16" ht="21.75" hidden="1" customHeight="1" x14ac:dyDescent="0.25">
      <c r="A525" s="15"/>
      <c r="B525" s="47"/>
      <c r="C525" s="47"/>
      <c r="D525" s="47"/>
      <c r="E525" s="47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</row>
    <row r="526" spans="1:16" ht="21.75" hidden="1" customHeight="1" x14ac:dyDescent="0.25">
      <c r="A526" s="15"/>
      <c r="B526" s="47"/>
      <c r="C526" s="47"/>
      <c r="D526" s="47"/>
      <c r="E526" s="47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</row>
    <row r="527" spans="1:16" ht="21.75" hidden="1" customHeight="1" x14ac:dyDescent="0.25">
      <c r="A527" s="15"/>
      <c r="B527" s="47"/>
      <c r="C527" s="47"/>
      <c r="D527" s="47"/>
      <c r="E527" s="47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</row>
    <row r="528" spans="1:16" ht="21.75" hidden="1" customHeight="1" x14ac:dyDescent="0.25">
      <c r="A528" s="15"/>
      <c r="B528" s="47"/>
      <c r="C528" s="47"/>
      <c r="D528" s="47"/>
      <c r="E528" s="47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</row>
    <row r="529" spans="1:16" ht="21.75" hidden="1" customHeight="1" x14ac:dyDescent="0.25">
      <c r="A529" s="15"/>
      <c r="B529" s="47"/>
      <c r="C529" s="47"/>
      <c r="D529" s="47"/>
      <c r="E529" s="47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</row>
    <row r="530" spans="1:16" ht="21.75" hidden="1" customHeight="1" x14ac:dyDescent="0.25">
      <c r="A530" s="15"/>
      <c r="B530" s="47"/>
      <c r="C530" s="47"/>
      <c r="D530" s="47"/>
      <c r="E530" s="47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</row>
    <row r="531" spans="1:16" ht="21.75" hidden="1" customHeight="1" x14ac:dyDescent="0.25">
      <c r="A531" s="15"/>
      <c r="B531" s="47"/>
      <c r="C531" s="47"/>
      <c r="D531" s="47"/>
      <c r="E531" s="47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</row>
    <row r="532" spans="1:16" ht="21.75" hidden="1" customHeight="1" x14ac:dyDescent="0.25">
      <c r="A532" s="15"/>
      <c r="B532" s="47"/>
      <c r="C532" s="47"/>
      <c r="D532" s="47"/>
      <c r="E532" s="47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</row>
    <row r="533" spans="1:16" ht="21.75" hidden="1" customHeight="1" x14ac:dyDescent="0.25">
      <c r="A533" s="15"/>
      <c r="B533" s="47"/>
      <c r="C533" s="47"/>
      <c r="D533" s="47"/>
      <c r="E533" s="47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</row>
    <row r="534" spans="1:16" ht="21.75" hidden="1" customHeight="1" x14ac:dyDescent="0.25">
      <c r="A534" s="15"/>
      <c r="B534" s="47"/>
      <c r="C534" s="47"/>
      <c r="D534" s="47"/>
      <c r="E534" s="47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</row>
    <row r="535" spans="1:16" ht="21.75" hidden="1" customHeight="1" x14ac:dyDescent="0.25">
      <c r="A535" s="15"/>
      <c r="B535" s="47"/>
      <c r="C535" s="47"/>
      <c r="D535" s="47"/>
      <c r="E535" s="47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</row>
    <row r="536" spans="1:16" ht="21.75" hidden="1" customHeight="1" x14ac:dyDescent="0.25">
      <c r="A536" s="15"/>
      <c r="B536" s="47"/>
      <c r="C536" s="47"/>
      <c r="D536" s="47"/>
      <c r="E536" s="47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</row>
    <row r="537" spans="1:16" ht="21.75" hidden="1" customHeight="1" x14ac:dyDescent="0.25">
      <c r="A537" s="15"/>
      <c r="B537" s="47"/>
      <c r="C537" s="47"/>
      <c r="D537" s="47"/>
      <c r="E537" s="47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</row>
    <row r="538" spans="1:16" ht="21.75" hidden="1" customHeight="1" x14ac:dyDescent="0.25">
      <c r="A538" s="15"/>
      <c r="B538" s="47"/>
      <c r="C538" s="47"/>
      <c r="D538" s="47"/>
      <c r="E538" s="47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</row>
    <row r="539" spans="1:16" ht="21.75" hidden="1" customHeight="1" x14ac:dyDescent="0.25">
      <c r="A539" s="15"/>
      <c r="B539" s="47"/>
      <c r="C539" s="47"/>
      <c r="D539" s="47"/>
      <c r="E539" s="47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</row>
    <row r="540" spans="1:16" ht="21.75" hidden="1" customHeight="1" x14ac:dyDescent="0.25">
      <c r="A540" s="15"/>
      <c r="B540" s="47"/>
      <c r="C540" s="47"/>
      <c r="D540" s="47"/>
      <c r="E540" s="47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</row>
    <row r="541" spans="1:16" ht="21.75" hidden="1" customHeight="1" x14ac:dyDescent="0.25">
      <c r="A541" s="15"/>
      <c r="B541" s="47"/>
      <c r="C541" s="47"/>
      <c r="D541" s="47"/>
      <c r="E541" s="47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</row>
    <row r="542" spans="1:16" ht="21.75" hidden="1" customHeight="1" x14ac:dyDescent="0.25">
      <c r="A542" s="15"/>
      <c r="B542" s="47"/>
      <c r="C542" s="47"/>
      <c r="D542" s="47"/>
      <c r="E542" s="47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</row>
    <row r="543" spans="1:16" ht="21.75" hidden="1" customHeight="1" x14ac:dyDescent="0.25">
      <c r="A543" s="15"/>
      <c r="B543" s="47"/>
      <c r="C543" s="47"/>
      <c r="D543" s="47"/>
      <c r="E543" s="47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</row>
    <row r="544" spans="1:16" ht="21.75" hidden="1" customHeight="1" x14ac:dyDescent="0.25">
      <c r="A544" s="15"/>
      <c r="B544" s="47"/>
      <c r="C544" s="47"/>
      <c r="D544" s="47"/>
      <c r="E544" s="47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</row>
    <row r="545" spans="1:16" ht="21.75" hidden="1" customHeight="1" x14ac:dyDescent="0.25">
      <c r="A545" s="15"/>
      <c r="B545" s="47"/>
      <c r="C545" s="47"/>
      <c r="D545" s="47"/>
      <c r="E545" s="47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</row>
    <row r="546" spans="1:16" ht="21.75" hidden="1" customHeight="1" x14ac:dyDescent="0.25">
      <c r="A546" s="15"/>
      <c r="B546" s="47"/>
      <c r="C546" s="47"/>
      <c r="D546" s="47"/>
      <c r="E546" s="47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</row>
    <row r="547" spans="1:16" ht="21.75" hidden="1" customHeight="1" x14ac:dyDescent="0.25">
      <c r="A547" s="15"/>
      <c r="B547" s="47"/>
      <c r="C547" s="47"/>
      <c r="D547" s="47"/>
      <c r="E547" s="47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</row>
    <row r="548" spans="1:16" ht="21.75" hidden="1" customHeight="1" x14ac:dyDescent="0.25">
      <c r="A548" s="15"/>
      <c r="B548" s="47"/>
      <c r="C548" s="47"/>
      <c r="D548" s="47"/>
      <c r="E548" s="47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</row>
    <row r="549" spans="1:16" ht="21.75" hidden="1" customHeight="1" x14ac:dyDescent="0.25">
      <c r="A549" s="15"/>
      <c r="B549" s="47"/>
      <c r="C549" s="47"/>
      <c r="D549" s="47"/>
      <c r="E549" s="47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</row>
    <row r="550" spans="1:16" ht="21.75" hidden="1" customHeight="1" x14ac:dyDescent="0.25">
      <c r="A550" s="15"/>
      <c r="B550" s="47"/>
      <c r="C550" s="47"/>
      <c r="D550" s="47"/>
      <c r="E550" s="47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</row>
    <row r="551" spans="1:16" ht="21.75" hidden="1" customHeight="1" x14ac:dyDescent="0.25">
      <c r="A551" s="15"/>
      <c r="B551" s="47"/>
      <c r="C551" s="47"/>
      <c r="D551" s="47"/>
      <c r="E551" s="47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</row>
    <row r="552" spans="1:16" ht="21.75" hidden="1" customHeight="1" x14ac:dyDescent="0.25">
      <c r="A552" s="15"/>
      <c r="B552" s="47"/>
      <c r="C552" s="47"/>
      <c r="D552" s="47"/>
      <c r="E552" s="47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</row>
    <row r="553" spans="1:16" ht="21.75" hidden="1" customHeight="1" x14ac:dyDescent="0.25">
      <c r="A553" s="15"/>
      <c r="B553" s="47"/>
      <c r="C553" s="47"/>
      <c r="D553" s="47"/>
      <c r="E553" s="47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</row>
    <row r="554" spans="1:16" ht="21.75" hidden="1" customHeight="1" x14ac:dyDescent="0.25">
      <c r="A554" s="15"/>
      <c r="B554" s="47"/>
      <c r="C554" s="47"/>
      <c r="D554" s="47"/>
      <c r="E554" s="47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</row>
    <row r="555" spans="1:16" ht="21.75" hidden="1" customHeight="1" x14ac:dyDescent="0.25">
      <c r="A555" s="15"/>
      <c r="B555" s="47"/>
      <c r="C555" s="47"/>
      <c r="D555" s="47"/>
      <c r="E555" s="47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</row>
    <row r="556" spans="1:16" ht="21.75" hidden="1" customHeight="1" x14ac:dyDescent="0.25">
      <c r="A556" s="15"/>
      <c r="B556" s="47"/>
      <c r="C556" s="47"/>
      <c r="D556" s="47"/>
      <c r="E556" s="47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</row>
    <row r="557" spans="1:16" ht="21.75" hidden="1" customHeight="1" x14ac:dyDescent="0.25">
      <c r="A557" s="15"/>
      <c r="B557" s="47"/>
      <c r="C557" s="47"/>
      <c r="D557" s="47"/>
      <c r="E557" s="47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</row>
    <row r="558" spans="1:16" ht="21.75" hidden="1" customHeight="1" x14ac:dyDescent="0.25">
      <c r="A558" s="15"/>
      <c r="B558" s="47"/>
      <c r="C558" s="47"/>
      <c r="D558" s="47"/>
      <c r="E558" s="47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</row>
    <row r="559" spans="1:16" ht="21.75" hidden="1" customHeight="1" x14ac:dyDescent="0.25">
      <c r="A559" s="15"/>
      <c r="B559" s="47"/>
      <c r="C559" s="47"/>
      <c r="D559" s="47"/>
      <c r="E559" s="47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</row>
    <row r="560" spans="1:16" ht="21.75" hidden="1" customHeight="1" x14ac:dyDescent="0.25">
      <c r="A560" s="15"/>
      <c r="B560" s="47"/>
      <c r="C560" s="47"/>
      <c r="D560" s="47"/>
      <c r="E560" s="47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</row>
    <row r="561" spans="1:16" ht="21.75" hidden="1" customHeight="1" x14ac:dyDescent="0.25">
      <c r="A561" s="15"/>
      <c r="B561" s="47"/>
      <c r="C561" s="47"/>
      <c r="D561" s="47"/>
      <c r="E561" s="47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</row>
    <row r="562" spans="1:16" ht="21.75" hidden="1" customHeight="1" x14ac:dyDescent="0.25">
      <c r="A562" s="15"/>
      <c r="B562" s="47"/>
      <c r="C562" s="47"/>
      <c r="D562" s="47"/>
      <c r="E562" s="47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</row>
    <row r="563" spans="1:16" ht="21.75" hidden="1" customHeight="1" x14ac:dyDescent="0.25">
      <c r="A563" s="15"/>
      <c r="B563" s="47"/>
      <c r="C563" s="47"/>
      <c r="D563" s="47"/>
      <c r="E563" s="47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</row>
    <row r="564" spans="1:16" ht="21.75" hidden="1" customHeight="1" x14ac:dyDescent="0.25">
      <c r="A564" s="15"/>
      <c r="B564" s="47"/>
      <c r="C564" s="47"/>
      <c r="D564" s="47"/>
      <c r="E564" s="47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</row>
    <row r="565" spans="1:16" ht="21.75" hidden="1" customHeight="1" x14ac:dyDescent="0.25">
      <c r="A565" s="15"/>
      <c r="B565" s="47"/>
      <c r="C565" s="47"/>
      <c r="D565" s="47"/>
      <c r="E565" s="47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</row>
    <row r="566" spans="1:16" ht="21.75" hidden="1" customHeight="1" x14ac:dyDescent="0.25">
      <c r="A566" s="15"/>
      <c r="B566" s="47"/>
      <c r="C566" s="47"/>
      <c r="D566" s="47"/>
      <c r="E566" s="47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</row>
    <row r="567" spans="1:16" ht="21.75" hidden="1" customHeight="1" x14ac:dyDescent="0.25">
      <c r="A567" s="15"/>
      <c r="B567" s="47"/>
      <c r="C567" s="47"/>
      <c r="D567" s="47"/>
      <c r="E567" s="47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</row>
    <row r="568" spans="1:16" ht="21.75" hidden="1" customHeight="1" x14ac:dyDescent="0.25">
      <c r="A568" s="15"/>
      <c r="B568" s="47"/>
      <c r="C568" s="47"/>
      <c r="D568" s="47"/>
      <c r="E568" s="47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</row>
    <row r="569" spans="1:16" ht="21.75" hidden="1" customHeight="1" x14ac:dyDescent="0.25">
      <c r="A569" s="15"/>
      <c r="B569" s="47"/>
      <c r="C569" s="47"/>
      <c r="D569" s="47"/>
      <c r="E569" s="47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</row>
    <row r="570" spans="1:16" ht="21.75" hidden="1" customHeight="1" x14ac:dyDescent="0.25">
      <c r="A570" s="15"/>
      <c r="B570" s="47"/>
      <c r="C570" s="47"/>
      <c r="D570" s="47"/>
      <c r="E570" s="47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</row>
    <row r="571" spans="1:16" ht="21.75" hidden="1" customHeight="1" x14ac:dyDescent="0.25">
      <c r="A571" s="15"/>
      <c r="B571" s="47"/>
      <c r="C571" s="47"/>
      <c r="D571" s="47"/>
      <c r="E571" s="47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</row>
    <row r="572" spans="1:16" ht="21.75" hidden="1" customHeight="1" x14ac:dyDescent="0.25">
      <c r="A572" s="15"/>
      <c r="B572" s="47"/>
      <c r="C572" s="47"/>
      <c r="D572" s="47"/>
      <c r="E572" s="47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</row>
    <row r="573" spans="1:16" ht="21.75" hidden="1" customHeight="1" x14ac:dyDescent="0.25">
      <c r="A573" s="15"/>
      <c r="B573" s="47"/>
      <c r="C573" s="47"/>
      <c r="D573" s="47"/>
      <c r="E573" s="47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</row>
    <row r="574" spans="1:16" ht="21.75" hidden="1" customHeight="1" x14ac:dyDescent="0.25">
      <c r="A574" s="15"/>
      <c r="B574" s="47"/>
      <c r="C574" s="47"/>
      <c r="D574" s="47"/>
      <c r="E574" s="47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</row>
    <row r="575" spans="1:16" ht="21.75" hidden="1" customHeight="1" x14ac:dyDescent="0.25">
      <c r="A575" s="15"/>
      <c r="B575" s="47"/>
      <c r="C575" s="47"/>
      <c r="D575" s="47"/>
      <c r="E575" s="47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</row>
    <row r="576" spans="1:16" ht="21.75" hidden="1" customHeight="1" x14ac:dyDescent="0.25">
      <c r="A576" s="15"/>
      <c r="B576" s="47"/>
      <c r="C576" s="47"/>
      <c r="D576" s="47"/>
      <c r="E576" s="47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</row>
    <row r="577" spans="1:16" ht="21.75" hidden="1" customHeight="1" x14ac:dyDescent="0.25">
      <c r="A577" s="15"/>
      <c r="B577" s="47"/>
      <c r="C577" s="47"/>
      <c r="D577" s="47"/>
      <c r="E577" s="47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</row>
    <row r="578" spans="1:16" ht="21.75" hidden="1" customHeight="1" x14ac:dyDescent="0.25">
      <c r="A578" s="15"/>
      <c r="B578" s="47"/>
      <c r="C578" s="47"/>
      <c r="D578" s="47"/>
      <c r="E578" s="47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</row>
    <row r="579" spans="1:16" ht="21.75" hidden="1" customHeight="1" x14ac:dyDescent="0.25">
      <c r="A579" s="15"/>
      <c r="B579" s="47"/>
      <c r="C579" s="47"/>
      <c r="D579" s="47"/>
      <c r="E579" s="47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</row>
    <row r="580" spans="1:16" ht="21.75" hidden="1" customHeight="1" x14ac:dyDescent="0.25">
      <c r="A580" s="15"/>
      <c r="B580" s="47"/>
      <c r="C580" s="47"/>
      <c r="D580" s="47"/>
      <c r="E580" s="47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</row>
    <row r="581" spans="1:16" ht="21.75" hidden="1" customHeight="1" x14ac:dyDescent="0.25">
      <c r="A581" s="15"/>
      <c r="B581" s="47"/>
      <c r="C581" s="47"/>
      <c r="D581" s="47"/>
      <c r="E581" s="47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</row>
    <row r="582" spans="1:16" ht="21.75" hidden="1" customHeight="1" x14ac:dyDescent="0.25">
      <c r="A582" s="15"/>
      <c r="B582" s="47"/>
      <c r="C582" s="47"/>
      <c r="D582" s="47"/>
      <c r="E582" s="47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</row>
    <row r="583" spans="1:16" ht="21.75" hidden="1" customHeight="1" x14ac:dyDescent="0.25">
      <c r="A583" s="15"/>
      <c r="B583" s="47"/>
      <c r="C583" s="47"/>
      <c r="D583" s="47"/>
      <c r="E583" s="47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</row>
    <row r="584" spans="1:16" ht="21.75" hidden="1" customHeight="1" x14ac:dyDescent="0.25">
      <c r="A584" s="15"/>
      <c r="B584" s="47"/>
      <c r="C584" s="47"/>
      <c r="D584" s="47"/>
      <c r="E584" s="47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</row>
    <row r="585" spans="1:16" ht="21.75" hidden="1" customHeight="1" x14ac:dyDescent="0.25">
      <c r="A585" s="15"/>
      <c r="B585" s="47"/>
      <c r="C585" s="47"/>
      <c r="D585" s="47"/>
      <c r="E585" s="47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</row>
    <row r="586" spans="1:16" ht="21.75" hidden="1" customHeight="1" x14ac:dyDescent="0.25">
      <c r="A586" s="15"/>
      <c r="B586" s="47"/>
      <c r="C586" s="47"/>
      <c r="D586" s="47"/>
      <c r="E586" s="47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</row>
    <row r="587" spans="1:16" ht="21.75" hidden="1" customHeight="1" x14ac:dyDescent="0.25">
      <c r="A587" s="15"/>
      <c r="B587" s="47"/>
      <c r="C587" s="47"/>
      <c r="D587" s="47"/>
      <c r="E587" s="47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</row>
    <row r="588" spans="1:16" ht="21.75" hidden="1" customHeight="1" x14ac:dyDescent="0.25">
      <c r="A588" s="15"/>
      <c r="B588" s="47"/>
      <c r="C588" s="47"/>
      <c r="D588" s="47"/>
      <c r="E588" s="47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</row>
    <row r="589" spans="1:16" ht="21.75" hidden="1" customHeight="1" x14ac:dyDescent="0.25">
      <c r="A589" s="15"/>
      <c r="B589" s="47"/>
      <c r="C589" s="47"/>
      <c r="D589" s="47"/>
      <c r="E589" s="47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</row>
    <row r="590" spans="1:16" ht="21.75" hidden="1" customHeight="1" x14ac:dyDescent="0.25">
      <c r="A590" s="15"/>
      <c r="B590" s="47"/>
      <c r="C590" s="47"/>
      <c r="D590" s="47"/>
      <c r="E590" s="47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</row>
    <row r="591" spans="1:16" ht="21.75" hidden="1" customHeight="1" x14ac:dyDescent="0.25">
      <c r="A591" s="15"/>
      <c r="B591" s="47"/>
      <c r="C591" s="47"/>
      <c r="D591" s="47"/>
      <c r="E591" s="47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</row>
    <row r="592" spans="1:16" ht="21.75" hidden="1" customHeight="1" x14ac:dyDescent="0.25">
      <c r="A592" s="15"/>
      <c r="B592" s="47"/>
      <c r="C592" s="47"/>
      <c r="D592" s="47"/>
      <c r="E592" s="47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</row>
    <row r="593" spans="1:16" ht="21.75" hidden="1" customHeight="1" x14ac:dyDescent="0.25">
      <c r="A593" s="15"/>
      <c r="B593" s="47"/>
      <c r="C593" s="47"/>
      <c r="D593" s="47"/>
      <c r="E593" s="47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</row>
    <row r="594" spans="1:16" ht="21.75" hidden="1" customHeight="1" x14ac:dyDescent="0.25">
      <c r="A594" s="15"/>
      <c r="B594" s="47"/>
      <c r="C594" s="47"/>
      <c r="D594" s="47"/>
      <c r="E594" s="47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</row>
    <row r="595" spans="1:16" ht="21.75" hidden="1" customHeight="1" x14ac:dyDescent="0.25">
      <c r="A595" s="15"/>
      <c r="B595" s="47"/>
      <c r="C595" s="47"/>
      <c r="D595" s="47"/>
      <c r="E595" s="47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</row>
    <row r="596" spans="1:16" ht="21.75" hidden="1" customHeight="1" x14ac:dyDescent="0.25">
      <c r="A596" s="15"/>
      <c r="B596" s="47"/>
      <c r="C596" s="47"/>
      <c r="D596" s="47"/>
      <c r="E596" s="47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</row>
    <row r="597" spans="1:16" ht="21.75" hidden="1" customHeight="1" x14ac:dyDescent="0.25">
      <c r="A597" s="15"/>
      <c r="B597" s="47"/>
      <c r="C597" s="47"/>
      <c r="D597" s="47"/>
      <c r="E597" s="47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</row>
    <row r="598" spans="1:16" ht="21.75" hidden="1" customHeight="1" x14ac:dyDescent="0.25">
      <c r="A598" s="15"/>
      <c r="B598" s="47"/>
      <c r="C598" s="47"/>
      <c r="D598" s="47"/>
      <c r="E598" s="47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</row>
    <row r="599" spans="1:16" ht="21.75" hidden="1" customHeight="1" x14ac:dyDescent="0.25">
      <c r="A599" s="15"/>
      <c r="B599" s="47"/>
      <c r="C599" s="47"/>
      <c r="D599" s="47"/>
      <c r="E599" s="47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</row>
    <row r="600" spans="1:16" ht="21.75" hidden="1" customHeight="1" x14ac:dyDescent="0.25">
      <c r="A600" s="15"/>
      <c r="B600" s="47"/>
      <c r="C600" s="47"/>
      <c r="D600" s="47"/>
      <c r="E600" s="47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</row>
    <row r="601" spans="1:16" ht="21.75" hidden="1" customHeight="1" x14ac:dyDescent="0.25">
      <c r="A601" s="15"/>
      <c r="B601" s="47"/>
      <c r="C601" s="47"/>
      <c r="D601" s="47"/>
      <c r="E601" s="47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</row>
    <row r="602" spans="1:16" ht="21.75" hidden="1" customHeight="1" x14ac:dyDescent="0.25">
      <c r="A602" s="15"/>
      <c r="B602" s="47"/>
      <c r="C602" s="47"/>
      <c r="D602" s="47"/>
      <c r="E602" s="47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</row>
    <row r="603" spans="1:16" ht="21.75" hidden="1" customHeight="1" x14ac:dyDescent="0.25">
      <c r="A603" s="15"/>
      <c r="B603" s="47"/>
      <c r="C603" s="47"/>
      <c r="D603" s="47"/>
      <c r="E603" s="47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</row>
    <row r="604" spans="1:16" ht="21.75" hidden="1" customHeight="1" x14ac:dyDescent="0.25">
      <c r="A604" s="15"/>
      <c r="B604" s="47"/>
      <c r="C604" s="47"/>
      <c r="D604" s="47"/>
      <c r="E604" s="47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</row>
    <row r="605" spans="1:16" ht="21.75" hidden="1" customHeight="1" x14ac:dyDescent="0.25">
      <c r="A605" s="15"/>
      <c r="B605" s="47"/>
      <c r="C605" s="47"/>
      <c r="D605" s="47"/>
      <c r="E605" s="47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</row>
    <row r="606" spans="1:16" ht="21.75" hidden="1" customHeight="1" x14ac:dyDescent="0.25">
      <c r="A606" s="15"/>
      <c r="B606" s="47"/>
      <c r="C606" s="47"/>
      <c r="D606" s="47"/>
      <c r="E606" s="47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</row>
    <row r="607" spans="1:16" ht="21.75" hidden="1" customHeight="1" x14ac:dyDescent="0.25">
      <c r="A607" s="15"/>
      <c r="B607" s="47"/>
      <c r="C607" s="47"/>
      <c r="D607" s="47"/>
      <c r="E607" s="47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</row>
    <row r="608" spans="1:16" ht="21.75" hidden="1" customHeight="1" x14ac:dyDescent="0.25">
      <c r="A608" s="15"/>
      <c r="B608" s="47"/>
      <c r="C608" s="47"/>
      <c r="D608" s="47"/>
      <c r="E608" s="47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</row>
    <row r="609" spans="1:16" ht="21.75" hidden="1" customHeight="1" x14ac:dyDescent="0.25">
      <c r="A609" s="15"/>
      <c r="B609" s="47"/>
      <c r="C609" s="47"/>
      <c r="D609" s="47"/>
      <c r="E609" s="47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</row>
    <row r="610" spans="1:16" ht="21.75" hidden="1" customHeight="1" x14ac:dyDescent="0.25">
      <c r="A610" s="15"/>
      <c r="B610" s="47"/>
      <c r="C610" s="47"/>
      <c r="D610" s="47"/>
      <c r="E610" s="47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</row>
    <row r="611" spans="1:16" ht="21.75" hidden="1" customHeight="1" x14ac:dyDescent="0.25">
      <c r="A611" s="15"/>
      <c r="B611" s="47"/>
      <c r="C611" s="47"/>
      <c r="D611" s="47"/>
      <c r="E611" s="47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</row>
    <row r="612" spans="1:16" ht="21.75" hidden="1" customHeight="1" x14ac:dyDescent="0.25">
      <c r="A612" s="15"/>
      <c r="B612" s="47"/>
      <c r="C612" s="47"/>
      <c r="D612" s="47"/>
      <c r="E612" s="47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</row>
    <row r="613" spans="1:16" ht="21.75" hidden="1" customHeight="1" x14ac:dyDescent="0.25">
      <c r="A613" s="15"/>
      <c r="B613" s="47"/>
      <c r="C613" s="47"/>
      <c r="D613" s="47"/>
      <c r="E613" s="47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</row>
    <row r="614" spans="1:16" ht="21.75" hidden="1" customHeight="1" x14ac:dyDescent="0.25">
      <c r="A614" s="15"/>
      <c r="B614" s="47"/>
      <c r="C614" s="47"/>
      <c r="D614" s="47"/>
      <c r="E614" s="47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</row>
    <row r="615" spans="1:16" ht="21.75" hidden="1" customHeight="1" x14ac:dyDescent="0.25">
      <c r="A615" s="15"/>
      <c r="B615" s="47"/>
      <c r="C615" s="47"/>
      <c r="D615" s="47"/>
      <c r="E615" s="47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</row>
    <row r="616" spans="1:16" ht="21.75" hidden="1" customHeight="1" x14ac:dyDescent="0.25">
      <c r="A616" s="15"/>
      <c r="B616" s="47"/>
      <c r="C616" s="47"/>
      <c r="D616" s="47"/>
      <c r="E616" s="47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</row>
    <row r="617" spans="1:16" ht="21.75" hidden="1" customHeight="1" x14ac:dyDescent="0.25">
      <c r="A617" s="15"/>
      <c r="B617" s="47"/>
      <c r="C617" s="47"/>
      <c r="D617" s="47"/>
      <c r="E617" s="47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</row>
    <row r="618" spans="1:16" ht="21.75" hidden="1" customHeight="1" x14ac:dyDescent="0.25">
      <c r="A618" s="15"/>
      <c r="B618" s="47"/>
      <c r="C618" s="47"/>
      <c r="D618" s="47"/>
      <c r="E618" s="47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</row>
    <row r="619" spans="1:16" ht="21.75" hidden="1" customHeight="1" x14ac:dyDescent="0.25">
      <c r="A619" s="15"/>
      <c r="B619" s="47"/>
      <c r="C619" s="47"/>
      <c r="D619" s="47"/>
      <c r="E619" s="47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</row>
    <row r="620" spans="1:16" ht="21.75" hidden="1" customHeight="1" x14ac:dyDescent="0.25">
      <c r="A620" s="15"/>
      <c r="B620" s="47"/>
      <c r="C620" s="47"/>
      <c r="D620" s="47"/>
      <c r="E620" s="47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</row>
    <row r="621" spans="1:16" ht="21.75" hidden="1" customHeight="1" x14ac:dyDescent="0.25">
      <c r="A621" s="15"/>
      <c r="B621" s="47"/>
      <c r="C621" s="47"/>
      <c r="D621" s="47"/>
      <c r="E621" s="47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</row>
    <row r="622" spans="1:16" ht="21.75" hidden="1" customHeight="1" x14ac:dyDescent="0.25">
      <c r="A622" s="15"/>
      <c r="B622" s="47"/>
      <c r="C622" s="47"/>
      <c r="D622" s="47"/>
      <c r="E622" s="47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</row>
    <row r="623" spans="1:16" ht="21.75" hidden="1" customHeight="1" x14ac:dyDescent="0.25">
      <c r="A623" s="15"/>
      <c r="B623" s="47"/>
      <c r="C623" s="47"/>
      <c r="D623" s="47"/>
      <c r="E623" s="47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</row>
    <row r="624" spans="1:16" ht="21.75" hidden="1" customHeight="1" x14ac:dyDescent="0.25">
      <c r="A624" s="15"/>
      <c r="B624" s="47"/>
      <c r="C624" s="47"/>
      <c r="D624" s="47"/>
      <c r="E624" s="47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</row>
    <row r="625" spans="1:16" ht="21.75" hidden="1" customHeight="1" x14ac:dyDescent="0.25">
      <c r="A625" s="15"/>
      <c r="B625" s="47"/>
      <c r="C625" s="47"/>
      <c r="D625" s="47"/>
      <c r="E625" s="47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</row>
    <row r="626" spans="1:16" ht="21.75" hidden="1" customHeight="1" x14ac:dyDescent="0.25">
      <c r="A626" s="15"/>
      <c r="B626" s="47"/>
      <c r="C626" s="47"/>
      <c r="D626" s="47"/>
      <c r="E626" s="47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</row>
    <row r="627" spans="1:16" ht="21.75" hidden="1" customHeight="1" x14ac:dyDescent="0.25">
      <c r="A627" s="15"/>
      <c r="B627" s="47"/>
      <c r="C627" s="47"/>
      <c r="D627" s="47"/>
      <c r="E627" s="47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</row>
    <row r="628" spans="1:16" ht="21.75" hidden="1" customHeight="1" x14ac:dyDescent="0.25">
      <c r="A628" s="15"/>
      <c r="B628" s="47"/>
      <c r="C628" s="47"/>
      <c r="D628" s="47"/>
      <c r="E628" s="47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</row>
    <row r="629" spans="1:16" ht="21.75" hidden="1" customHeight="1" x14ac:dyDescent="0.25">
      <c r="A629" s="15"/>
      <c r="B629" s="47"/>
      <c r="C629" s="47"/>
      <c r="D629" s="47"/>
      <c r="E629" s="47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</row>
    <row r="630" spans="1:16" ht="21.75" hidden="1" customHeight="1" x14ac:dyDescent="0.25">
      <c r="A630" s="15"/>
      <c r="B630" s="47"/>
      <c r="C630" s="47"/>
      <c r="D630" s="47"/>
      <c r="E630" s="47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</row>
    <row r="631" spans="1:16" ht="21.75" hidden="1" customHeight="1" x14ac:dyDescent="0.25">
      <c r="A631" s="15"/>
      <c r="B631" s="47"/>
      <c r="C631" s="47"/>
      <c r="D631" s="47"/>
      <c r="E631" s="47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</row>
    <row r="632" spans="1:16" ht="21.75" hidden="1" customHeight="1" x14ac:dyDescent="0.25">
      <c r="A632" s="15"/>
      <c r="B632" s="47"/>
      <c r="C632" s="47"/>
      <c r="D632" s="47"/>
      <c r="E632" s="47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</row>
    <row r="633" spans="1:16" ht="21.75" hidden="1" customHeight="1" x14ac:dyDescent="0.25">
      <c r="A633" s="15"/>
      <c r="B633" s="47"/>
      <c r="C633" s="47"/>
      <c r="D633" s="47"/>
      <c r="E633" s="47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</row>
    <row r="634" spans="1:16" ht="21.75" hidden="1" customHeight="1" x14ac:dyDescent="0.25">
      <c r="A634" s="15"/>
      <c r="B634" s="47"/>
      <c r="C634" s="47"/>
      <c r="D634" s="47"/>
      <c r="E634" s="47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</row>
    <row r="635" spans="1:16" ht="21.75" hidden="1" customHeight="1" x14ac:dyDescent="0.25">
      <c r="A635" s="15"/>
      <c r="B635" s="47"/>
      <c r="C635" s="47"/>
      <c r="D635" s="47"/>
      <c r="E635" s="47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</row>
    <row r="636" spans="1:16" ht="21.75" hidden="1" customHeight="1" x14ac:dyDescent="0.25">
      <c r="A636" s="15"/>
      <c r="B636" s="47"/>
      <c r="C636" s="47"/>
      <c r="D636" s="47"/>
      <c r="E636" s="47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</row>
    <row r="637" spans="1:16" ht="21.75" hidden="1" customHeight="1" x14ac:dyDescent="0.25">
      <c r="A637" s="15"/>
      <c r="B637" s="47"/>
      <c r="C637" s="47"/>
      <c r="D637" s="47"/>
      <c r="E637" s="47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</row>
    <row r="638" spans="1:16" ht="21.75" hidden="1" customHeight="1" x14ac:dyDescent="0.25">
      <c r="A638" s="15"/>
      <c r="B638" s="47"/>
      <c r="C638" s="47"/>
      <c r="D638" s="47"/>
      <c r="E638" s="47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</row>
    <row r="639" spans="1:16" ht="21.75" hidden="1" customHeight="1" x14ac:dyDescent="0.25">
      <c r="A639" s="15"/>
      <c r="B639" s="47"/>
      <c r="C639" s="47"/>
      <c r="D639" s="47"/>
      <c r="E639" s="47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</row>
    <row r="640" spans="1:16" ht="21.75" hidden="1" customHeight="1" x14ac:dyDescent="0.25">
      <c r="A640" s="15"/>
      <c r="B640" s="47"/>
      <c r="C640" s="47"/>
      <c r="D640" s="47"/>
      <c r="E640" s="47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</row>
    <row r="641" spans="1:16" ht="21.75" hidden="1" customHeight="1" x14ac:dyDescent="0.25">
      <c r="A641" s="15"/>
      <c r="B641" s="47"/>
      <c r="C641" s="47"/>
      <c r="D641" s="47"/>
      <c r="E641" s="47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</row>
    <row r="642" spans="1:16" ht="21.75" hidden="1" customHeight="1" x14ac:dyDescent="0.25">
      <c r="A642" s="15"/>
      <c r="B642" s="47"/>
      <c r="C642" s="47"/>
      <c r="D642" s="47"/>
      <c r="E642" s="47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</row>
    <row r="643" spans="1:16" ht="21.75" hidden="1" customHeight="1" x14ac:dyDescent="0.25">
      <c r="A643" s="15"/>
      <c r="B643" s="47"/>
      <c r="C643" s="47"/>
      <c r="D643" s="47"/>
      <c r="E643" s="47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</row>
    <row r="644" spans="1:16" ht="21.75" hidden="1" customHeight="1" x14ac:dyDescent="0.25">
      <c r="A644" s="15"/>
      <c r="B644" s="47"/>
      <c r="C644" s="47"/>
      <c r="D644" s="47"/>
      <c r="E644" s="47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</row>
    <row r="645" spans="1:16" ht="21.75" hidden="1" customHeight="1" x14ac:dyDescent="0.25">
      <c r="A645" s="15"/>
      <c r="B645" s="47"/>
      <c r="C645" s="47"/>
      <c r="D645" s="47"/>
      <c r="E645" s="47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</row>
    <row r="646" spans="1:16" ht="21.75" hidden="1" customHeight="1" x14ac:dyDescent="0.25">
      <c r="A646" s="15"/>
      <c r="B646" s="47"/>
      <c r="C646" s="47"/>
      <c r="D646" s="47"/>
      <c r="E646" s="47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</row>
    <row r="647" spans="1:16" ht="21.75" hidden="1" customHeight="1" x14ac:dyDescent="0.25">
      <c r="A647" s="15"/>
      <c r="B647" s="47"/>
      <c r="C647" s="47"/>
      <c r="D647" s="47"/>
      <c r="E647" s="47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</row>
    <row r="648" spans="1:16" ht="21.75" hidden="1" customHeight="1" x14ac:dyDescent="0.25">
      <c r="A648" s="15"/>
      <c r="B648" s="47"/>
      <c r="C648" s="47"/>
      <c r="D648" s="47"/>
      <c r="E648" s="47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</row>
    <row r="649" spans="1:16" ht="21.75" hidden="1" customHeight="1" x14ac:dyDescent="0.25">
      <c r="A649" s="15"/>
      <c r="B649" s="47"/>
      <c r="C649" s="47"/>
      <c r="D649" s="47"/>
      <c r="E649" s="47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</row>
    <row r="650" spans="1:16" ht="21.75" hidden="1" customHeight="1" x14ac:dyDescent="0.25">
      <c r="A650" s="15"/>
      <c r="B650" s="47"/>
      <c r="C650" s="47"/>
      <c r="D650" s="47"/>
      <c r="E650" s="47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</row>
    <row r="651" spans="1:16" ht="21.75" hidden="1" customHeight="1" x14ac:dyDescent="0.25">
      <c r="A651" s="15"/>
      <c r="B651" s="47"/>
      <c r="C651" s="47"/>
      <c r="D651" s="47"/>
      <c r="E651" s="47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</row>
    <row r="652" spans="1:16" ht="21.75" hidden="1" customHeight="1" x14ac:dyDescent="0.25">
      <c r="A652" s="15"/>
      <c r="B652" s="47"/>
      <c r="C652" s="47"/>
      <c r="D652" s="47"/>
      <c r="E652" s="47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</row>
    <row r="653" spans="1:16" ht="21.75" hidden="1" customHeight="1" x14ac:dyDescent="0.25">
      <c r="A653" s="15"/>
      <c r="B653" s="47"/>
      <c r="C653" s="47"/>
      <c r="D653" s="47"/>
      <c r="E653" s="47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</row>
    <row r="654" spans="1:16" ht="21.75" hidden="1" customHeight="1" x14ac:dyDescent="0.25">
      <c r="A654" s="15"/>
      <c r="B654" s="47"/>
      <c r="C654" s="47"/>
      <c r="D654" s="47"/>
      <c r="E654" s="47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</row>
    <row r="655" spans="1:16" ht="21.75" hidden="1" customHeight="1" x14ac:dyDescent="0.25">
      <c r="A655" s="15"/>
      <c r="B655" s="47"/>
      <c r="C655" s="47"/>
      <c r="D655" s="47"/>
      <c r="E655" s="47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</row>
    <row r="656" spans="1:16" ht="21.75" hidden="1" customHeight="1" x14ac:dyDescent="0.25">
      <c r="A656" s="15"/>
      <c r="B656" s="47"/>
      <c r="C656" s="47"/>
      <c r="D656" s="47"/>
      <c r="E656" s="47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</row>
    <row r="657" spans="1:16" ht="21.75" hidden="1" customHeight="1" x14ac:dyDescent="0.25">
      <c r="A657" s="15"/>
      <c r="B657" s="47"/>
      <c r="C657" s="47"/>
      <c r="D657" s="47"/>
      <c r="E657" s="47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</row>
    <row r="658" spans="1:16" ht="21.75" hidden="1" customHeight="1" x14ac:dyDescent="0.25">
      <c r="A658" s="15"/>
      <c r="B658" s="47"/>
      <c r="C658" s="47"/>
      <c r="D658" s="47"/>
      <c r="E658" s="47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</row>
    <row r="659" spans="1:16" ht="21.75" hidden="1" customHeight="1" x14ac:dyDescent="0.25">
      <c r="A659" s="15"/>
      <c r="B659" s="47"/>
      <c r="C659" s="47"/>
      <c r="D659" s="47"/>
      <c r="E659" s="47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</row>
    <row r="660" spans="1:16" ht="21.75" hidden="1" customHeight="1" x14ac:dyDescent="0.25">
      <c r="A660" s="15"/>
      <c r="B660" s="47"/>
      <c r="C660" s="47"/>
      <c r="D660" s="47"/>
      <c r="E660" s="47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</row>
    <row r="661" spans="1:16" ht="21.75" hidden="1" customHeight="1" x14ac:dyDescent="0.25">
      <c r="A661" s="15"/>
      <c r="B661" s="47"/>
      <c r="C661" s="47"/>
      <c r="D661" s="47"/>
      <c r="E661" s="47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</row>
    <row r="662" spans="1:16" ht="21.75" hidden="1" customHeight="1" x14ac:dyDescent="0.25">
      <c r="A662" s="15"/>
      <c r="B662" s="47"/>
      <c r="C662" s="47"/>
      <c r="D662" s="47"/>
      <c r="E662" s="47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</row>
    <row r="663" spans="1:16" ht="21.75" hidden="1" customHeight="1" x14ac:dyDescent="0.25">
      <c r="A663" s="15"/>
      <c r="B663" s="47"/>
      <c r="C663" s="47"/>
      <c r="D663" s="47"/>
      <c r="E663" s="47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</row>
    <row r="664" spans="1:16" ht="21.75" hidden="1" customHeight="1" x14ac:dyDescent="0.25">
      <c r="A664" s="15"/>
      <c r="B664" s="47"/>
      <c r="C664" s="47"/>
      <c r="D664" s="47"/>
      <c r="E664" s="47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</row>
    <row r="665" spans="1:16" ht="21.75" hidden="1" customHeight="1" x14ac:dyDescent="0.25">
      <c r="A665" s="15"/>
      <c r="B665" s="47"/>
      <c r="C665" s="47"/>
      <c r="D665" s="47"/>
      <c r="E665" s="47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</row>
    <row r="666" spans="1:16" ht="21.75" hidden="1" customHeight="1" x14ac:dyDescent="0.25">
      <c r="A666" s="15"/>
      <c r="B666" s="47"/>
      <c r="C666" s="47"/>
      <c r="D666" s="47"/>
      <c r="E666" s="47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</row>
    <row r="667" spans="1:16" ht="21.75" hidden="1" customHeight="1" x14ac:dyDescent="0.25">
      <c r="A667" s="15"/>
      <c r="B667" s="47"/>
      <c r="C667" s="47"/>
      <c r="D667" s="47"/>
      <c r="E667" s="47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</row>
    <row r="668" spans="1:16" ht="21.75" hidden="1" customHeight="1" x14ac:dyDescent="0.25">
      <c r="A668" s="15"/>
      <c r="B668" s="47"/>
      <c r="C668" s="47"/>
      <c r="D668" s="47"/>
      <c r="E668" s="47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</row>
    <row r="669" spans="1:16" ht="21.75" hidden="1" customHeight="1" x14ac:dyDescent="0.25">
      <c r="A669" s="15"/>
      <c r="B669" s="47"/>
      <c r="C669" s="47"/>
      <c r="D669" s="47"/>
      <c r="E669" s="47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</row>
    <row r="670" spans="1:16" ht="21.75" hidden="1" customHeight="1" x14ac:dyDescent="0.25">
      <c r="A670" s="15"/>
      <c r="B670" s="47"/>
      <c r="C670" s="47"/>
      <c r="D670" s="47"/>
      <c r="E670" s="47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</row>
    <row r="671" spans="1:16" ht="21.75" hidden="1" customHeight="1" x14ac:dyDescent="0.25">
      <c r="A671" s="15"/>
      <c r="B671" s="47"/>
      <c r="C671" s="47"/>
      <c r="D671" s="47"/>
      <c r="E671" s="47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</row>
    <row r="672" spans="1:16" ht="21.75" hidden="1" customHeight="1" x14ac:dyDescent="0.25">
      <c r="A672" s="15"/>
      <c r="B672" s="47"/>
      <c r="C672" s="47"/>
      <c r="D672" s="47"/>
      <c r="E672" s="47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</row>
    <row r="673" spans="1:16" ht="21.75" hidden="1" customHeight="1" x14ac:dyDescent="0.25">
      <c r="A673" s="15"/>
      <c r="B673" s="47"/>
      <c r="C673" s="47"/>
      <c r="D673" s="47"/>
      <c r="E673" s="47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</row>
    <row r="674" spans="1:16" ht="21.75" hidden="1" customHeight="1" x14ac:dyDescent="0.25">
      <c r="A674" s="15"/>
      <c r="B674" s="47"/>
      <c r="C674" s="47"/>
      <c r="D674" s="47"/>
      <c r="E674" s="47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</row>
    <row r="675" spans="1:16" ht="21.75" hidden="1" customHeight="1" x14ac:dyDescent="0.25">
      <c r="A675" s="15"/>
      <c r="B675" s="47"/>
      <c r="C675" s="47"/>
      <c r="D675" s="47"/>
      <c r="E675" s="47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</row>
    <row r="676" spans="1:16" ht="21.75" hidden="1" customHeight="1" x14ac:dyDescent="0.25">
      <c r="A676" s="15"/>
      <c r="B676" s="47"/>
      <c r="C676" s="47"/>
      <c r="D676" s="47"/>
      <c r="E676" s="47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</row>
    <row r="677" spans="1:16" ht="21.75" hidden="1" customHeight="1" x14ac:dyDescent="0.25">
      <c r="A677" s="15"/>
      <c r="B677" s="47"/>
      <c r="C677" s="47"/>
      <c r="D677" s="47"/>
      <c r="E677" s="47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</row>
    <row r="678" spans="1:16" ht="21.75" hidden="1" customHeight="1" x14ac:dyDescent="0.25">
      <c r="A678" s="15"/>
      <c r="B678" s="47"/>
      <c r="C678" s="47"/>
      <c r="D678" s="47"/>
      <c r="E678" s="47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</row>
    <row r="679" spans="1:16" ht="21.75" hidden="1" customHeight="1" x14ac:dyDescent="0.25">
      <c r="A679" s="15"/>
      <c r="B679" s="47"/>
      <c r="C679" s="47"/>
      <c r="D679" s="47"/>
      <c r="E679" s="47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</row>
    <row r="680" spans="1:16" ht="21.75" hidden="1" customHeight="1" x14ac:dyDescent="0.25">
      <c r="A680" s="15"/>
      <c r="B680" s="47"/>
      <c r="C680" s="47"/>
      <c r="D680" s="47"/>
      <c r="E680" s="47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</row>
    <row r="681" spans="1:16" ht="21.75" hidden="1" customHeight="1" x14ac:dyDescent="0.25">
      <c r="A681" s="15"/>
      <c r="B681" s="47"/>
      <c r="C681" s="47"/>
      <c r="D681" s="47"/>
      <c r="E681" s="47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</row>
    <row r="682" spans="1:16" ht="21.75" hidden="1" customHeight="1" x14ac:dyDescent="0.25">
      <c r="A682" s="15"/>
      <c r="B682" s="47"/>
      <c r="C682" s="47"/>
      <c r="D682" s="47"/>
      <c r="E682" s="47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</row>
    <row r="683" spans="1:16" ht="21.75" hidden="1" customHeight="1" x14ac:dyDescent="0.25">
      <c r="A683" s="15"/>
      <c r="B683" s="47"/>
      <c r="C683" s="47"/>
      <c r="D683" s="47"/>
      <c r="E683" s="47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</row>
    <row r="684" spans="1:16" ht="21.75" hidden="1" customHeight="1" x14ac:dyDescent="0.25">
      <c r="A684" s="15"/>
      <c r="B684" s="47"/>
      <c r="C684" s="47"/>
      <c r="D684" s="47"/>
      <c r="E684" s="47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</row>
    <row r="685" spans="1:16" ht="21.75" hidden="1" customHeight="1" x14ac:dyDescent="0.25">
      <c r="A685" s="15"/>
      <c r="B685" s="47"/>
      <c r="C685" s="47"/>
      <c r="D685" s="47"/>
      <c r="E685" s="47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</row>
    <row r="686" spans="1:16" ht="21.75" hidden="1" customHeight="1" x14ac:dyDescent="0.25">
      <c r="A686" s="15"/>
      <c r="B686" s="47"/>
      <c r="C686" s="47"/>
      <c r="D686" s="47"/>
      <c r="E686" s="47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</row>
    <row r="687" spans="1:16" ht="21.75" hidden="1" customHeight="1" x14ac:dyDescent="0.25">
      <c r="A687" s="15"/>
      <c r="B687" s="47"/>
      <c r="C687" s="47"/>
      <c r="D687" s="47"/>
      <c r="E687" s="47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</row>
    <row r="688" spans="1:16" ht="21.75" hidden="1" customHeight="1" x14ac:dyDescent="0.25">
      <c r="A688" s="15"/>
      <c r="B688" s="47"/>
      <c r="C688" s="47"/>
      <c r="D688" s="47"/>
      <c r="E688" s="47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</row>
    <row r="689" spans="1:16" ht="21.75" hidden="1" customHeight="1" x14ac:dyDescent="0.25">
      <c r="A689" s="15"/>
      <c r="B689" s="47"/>
      <c r="C689" s="47"/>
      <c r="D689" s="47"/>
      <c r="E689" s="47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</row>
    <row r="690" spans="1:16" ht="21.75" hidden="1" customHeight="1" x14ac:dyDescent="0.25">
      <c r="A690" s="15"/>
      <c r="B690" s="47"/>
      <c r="C690" s="47"/>
      <c r="D690" s="47"/>
      <c r="E690" s="47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</row>
    <row r="691" spans="1:16" ht="21.75" hidden="1" customHeight="1" x14ac:dyDescent="0.25">
      <c r="A691" s="15"/>
      <c r="B691" s="47"/>
      <c r="C691" s="47"/>
      <c r="D691" s="47"/>
      <c r="E691" s="47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</row>
    <row r="692" spans="1:16" ht="21.75" hidden="1" customHeight="1" x14ac:dyDescent="0.25">
      <c r="A692" s="15"/>
      <c r="B692" s="47"/>
      <c r="C692" s="47"/>
      <c r="D692" s="47"/>
      <c r="E692" s="47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</row>
    <row r="693" spans="1:16" ht="21.75" hidden="1" customHeight="1" x14ac:dyDescent="0.25">
      <c r="A693" s="15"/>
      <c r="B693" s="47"/>
      <c r="C693" s="47"/>
      <c r="D693" s="47"/>
      <c r="E693" s="47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</row>
    <row r="694" spans="1:16" ht="21.75" hidden="1" customHeight="1" x14ac:dyDescent="0.25">
      <c r="A694" s="15"/>
      <c r="B694" s="47"/>
      <c r="C694" s="47"/>
      <c r="D694" s="47"/>
      <c r="E694" s="47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</row>
    <row r="695" spans="1:16" ht="21.75" hidden="1" customHeight="1" x14ac:dyDescent="0.25">
      <c r="A695" s="15"/>
      <c r="B695" s="47"/>
      <c r="C695" s="47"/>
      <c r="D695" s="47"/>
      <c r="E695" s="47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</row>
    <row r="696" spans="1:16" ht="21.75" hidden="1" customHeight="1" x14ac:dyDescent="0.25">
      <c r="A696" s="15"/>
      <c r="B696" s="47"/>
      <c r="C696" s="47"/>
      <c r="D696" s="47"/>
      <c r="E696" s="47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</row>
    <row r="697" spans="1:16" ht="21.75" hidden="1" customHeight="1" x14ac:dyDescent="0.25">
      <c r="A697" s="15"/>
      <c r="B697" s="47"/>
      <c r="C697" s="47"/>
      <c r="D697" s="47"/>
      <c r="E697" s="47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</row>
    <row r="698" spans="1:16" ht="21.75" hidden="1" customHeight="1" x14ac:dyDescent="0.25">
      <c r="A698" s="15"/>
      <c r="B698" s="47"/>
      <c r="C698" s="47"/>
      <c r="D698" s="47"/>
      <c r="E698" s="47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</row>
    <row r="699" spans="1:16" ht="21.75" hidden="1" customHeight="1" x14ac:dyDescent="0.25">
      <c r="A699" s="15"/>
      <c r="B699" s="47"/>
      <c r="C699" s="47"/>
      <c r="D699" s="47"/>
      <c r="E699" s="47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</row>
    <row r="700" spans="1:16" ht="21.75" hidden="1" customHeight="1" x14ac:dyDescent="0.25">
      <c r="A700" s="15"/>
      <c r="B700" s="47"/>
      <c r="C700" s="47"/>
      <c r="D700" s="47"/>
      <c r="E700" s="47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</row>
    <row r="701" spans="1:16" ht="21.75" hidden="1" customHeight="1" x14ac:dyDescent="0.25">
      <c r="A701" s="15"/>
      <c r="B701" s="47"/>
      <c r="C701" s="47"/>
      <c r="D701" s="47"/>
      <c r="E701" s="47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</row>
    <row r="702" spans="1:16" ht="21.75" hidden="1" customHeight="1" x14ac:dyDescent="0.25">
      <c r="A702" s="15"/>
      <c r="B702" s="47"/>
      <c r="C702" s="47"/>
      <c r="D702" s="47"/>
      <c r="E702" s="47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</row>
    <row r="703" spans="1:16" ht="21.75" hidden="1" customHeight="1" x14ac:dyDescent="0.25">
      <c r="A703" s="15"/>
      <c r="B703" s="47"/>
      <c r="C703" s="47"/>
      <c r="D703" s="47"/>
      <c r="E703" s="47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</row>
    <row r="704" spans="1:16" ht="21.75" hidden="1" customHeight="1" x14ac:dyDescent="0.25">
      <c r="A704" s="15"/>
      <c r="B704" s="47"/>
      <c r="C704" s="47"/>
      <c r="D704" s="47"/>
      <c r="E704" s="47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</row>
    <row r="705" spans="1:16" ht="21.75" hidden="1" customHeight="1" x14ac:dyDescent="0.25">
      <c r="A705" s="15"/>
      <c r="B705" s="47"/>
      <c r="C705" s="47"/>
      <c r="D705" s="47"/>
      <c r="E705" s="47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</row>
    <row r="706" spans="1:16" ht="21.75" hidden="1" customHeight="1" x14ac:dyDescent="0.25">
      <c r="A706" s="15"/>
      <c r="B706" s="47"/>
      <c r="C706" s="47"/>
      <c r="D706" s="47"/>
      <c r="E706" s="47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</row>
    <row r="707" spans="1:16" ht="21.75" hidden="1" customHeight="1" x14ac:dyDescent="0.25">
      <c r="A707" s="15"/>
      <c r="B707" s="47"/>
      <c r="C707" s="47"/>
      <c r="D707" s="47"/>
      <c r="E707" s="47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</row>
    <row r="708" spans="1:16" ht="21.75" hidden="1" customHeight="1" x14ac:dyDescent="0.25">
      <c r="A708" s="15"/>
      <c r="B708" s="47"/>
      <c r="C708" s="47"/>
      <c r="D708" s="47"/>
      <c r="E708" s="47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</row>
    <row r="709" spans="1:16" ht="21.75" hidden="1" customHeight="1" x14ac:dyDescent="0.25">
      <c r="A709" s="15"/>
      <c r="B709" s="47"/>
      <c r="C709" s="47"/>
      <c r="D709" s="47"/>
      <c r="E709" s="47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</row>
    <row r="710" spans="1:16" ht="21.75" hidden="1" customHeight="1" x14ac:dyDescent="0.25">
      <c r="A710" s="15"/>
      <c r="B710" s="47"/>
      <c r="C710" s="47"/>
      <c r="D710" s="47"/>
      <c r="E710" s="47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</row>
    <row r="711" spans="1:16" ht="21.75" hidden="1" customHeight="1" x14ac:dyDescent="0.25">
      <c r="A711" s="15"/>
      <c r="B711" s="47"/>
      <c r="C711" s="47"/>
      <c r="D711" s="47"/>
      <c r="E711" s="47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</row>
    <row r="712" spans="1:16" ht="21.75" hidden="1" customHeight="1" x14ac:dyDescent="0.25">
      <c r="A712" s="15"/>
      <c r="B712" s="47"/>
      <c r="C712" s="47"/>
      <c r="D712" s="47"/>
      <c r="E712" s="47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</row>
    <row r="713" spans="1:16" ht="21.75" hidden="1" customHeight="1" x14ac:dyDescent="0.25">
      <c r="A713" s="15"/>
      <c r="B713" s="47"/>
      <c r="C713" s="47"/>
      <c r="D713" s="47"/>
      <c r="E713" s="47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</row>
    <row r="714" spans="1:16" ht="21.75" hidden="1" customHeight="1" x14ac:dyDescent="0.25">
      <c r="A714" s="15"/>
      <c r="B714" s="47"/>
      <c r="C714" s="47"/>
      <c r="D714" s="47"/>
      <c r="E714" s="47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</row>
    <row r="715" spans="1:16" ht="21.75" hidden="1" customHeight="1" x14ac:dyDescent="0.25">
      <c r="A715" s="15"/>
      <c r="B715" s="47"/>
      <c r="C715" s="47"/>
      <c r="D715" s="47"/>
      <c r="E715" s="47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</row>
    <row r="716" spans="1:16" ht="21.75" hidden="1" customHeight="1" x14ac:dyDescent="0.25">
      <c r="A716" s="15"/>
      <c r="B716" s="47"/>
      <c r="C716" s="47"/>
      <c r="D716" s="47"/>
      <c r="E716" s="47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</row>
    <row r="717" spans="1:16" ht="21.75" hidden="1" customHeight="1" x14ac:dyDescent="0.25">
      <c r="A717" s="15"/>
      <c r="B717" s="47"/>
      <c r="C717" s="47"/>
      <c r="D717" s="47"/>
      <c r="E717" s="47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</row>
    <row r="718" spans="1:16" ht="21.75" hidden="1" customHeight="1" x14ac:dyDescent="0.25">
      <c r="A718" s="15"/>
      <c r="B718" s="47"/>
      <c r="C718" s="47"/>
      <c r="D718" s="47"/>
      <c r="E718" s="47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</row>
    <row r="719" spans="1:16" ht="21.75" hidden="1" customHeight="1" x14ac:dyDescent="0.25">
      <c r="A719" s="15"/>
      <c r="B719" s="47"/>
      <c r="C719" s="47"/>
      <c r="D719" s="47"/>
      <c r="E719" s="47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</row>
    <row r="720" spans="1:16" ht="21.75" hidden="1" customHeight="1" x14ac:dyDescent="0.25">
      <c r="A720" s="15"/>
      <c r="B720" s="47"/>
      <c r="C720" s="47"/>
      <c r="D720" s="47"/>
      <c r="E720" s="47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</row>
    <row r="721" spans="1:16" ht="21.75" hidden="1" customHeight="1" x14ac:dyDescent="0.25">
      <c r="A721" s="15"/>
      <c r="B721" s="47"/>
      <c r="C721" s="47"/>
      <c r="D721" s="47"/>
      <c r="E721" s="47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</row>
    <row r="722" spans="1:16" ht="21.75" hidden="1" customHeight="1" x14ac:dyDescent="0.25">
      <c r="A722" s="15"/>
      <c r="B722" s="47"/>
      <c r="C722" s="47"/>
      <c r="D722" s="47"/>
      <c r="E722" s="47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</row>
    <row r="723" spans="1:16" ht="21.75" hidden="1" customHeight="1" x14ac:dyDescent="0.25">
      <c r="A723" s="15"/>
      <c r="B723" s="47"/>
      <c r="C723" s="47"/>
      <c r="D723" s="47"/>
      <c r="E723" s="47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</row>
    <row r="724" spans="1:16" ht="21.75" hidden="1" customHeight="1" x14ac:dyDescent="0.25">
      <c r="A724" s="15"/>
      <c r="B724" s="47"/>
      <c r="C724" s="47"/>
      <c r="D724" s="47"/>
      <c r="E724" s="47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</row>
    <row r="725" spans="1:16" ht="21.75" hidden="1" customHeight="1" x14ac:dyDescent="0.25">
      <c r="A725" s="15"/>
      <c r="B725" s="47"/>
      <c r="C725" s="47"/>
      <c r="D725" s="47"/>
      <c r="E725" s="47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</row>
    <row r="726" spans="1:16" ht="21.75" hidden="1" customHeight="1" x14ac:dyDescent="0.25">
      <c r="A726" s="15"/>
      <c r="B726" s="47"/>
      <c r="C726" s="47"/>
      <c r="D726" s="47"/>
      <c r="E726" s="47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</row>
    <row r="727" spans="1:16" ht="21.75" hidden="1" customHeight="1" x14ac:dyDescent="0.25">
      <c r="A727" s="15"/>
      <c r="B727" s="47"/>
      <c r="C727" s="47"/>
      <c r="D727" s="47"/>
      <c r="E727" s="47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</row>
    <row r="728" spans="1:16" ht="21.75" hidden="1" customHeight="1" x14ac:dyDescent="0.25">
      <c r="A728" s="15"/>
      <c r="B728" s="47"/>
      <c r="C728" s="47"/>
      <c r="D728" s="47"/>
      <c r="E728" s="47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</row>
    <row r="729" spans="1:16" ht="21.75" hidden="1" customHeight="1" x14ac:dyDescent="0.25">
      <c r="A729" s="15"/>
      <c r="B729" s="47"/>
      <c r="C729" s="47"/>
      <c r="D729" s="47"/>
      <c r="E729" s="47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</row>
    <row r="730" spans="1:16" ht="21.75" hidden="1" customHeight="1" x14ac:dyDescent="0.25">
      <c r="A730" s="15"/>
      <c r="B730" s="47"/>
      <c r="C730" s="47"/>
      <c r="D730" s="47"/>
      <c r="E730" s="47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</row>
    <row r="731" spans="1:16" ht="21.75" hidden="1" customHeight="1" x14ac:dyDescent="0.25">
      <c r="A731" s="15"/>
      <c r="B731" s="47"/>
      <c r="C731" s="47"/>
      <c r="D731" s="47"/>
      <c r="E731" s="47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</row>
    <row r="732" spans="1:16" ht="21.75" hidden="1" customHeight="1" x14ac:dyDescent="0.25">
      <c r="A732" s="15"/>
      <c r="B732" s="47"/>
      <c r="C732" s="47"/>
      <c r="D732" s="47"/>
      <c r="E732" s="47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</row>
    <row r="733" spans="1:16" ht="21.75" hidden="1" customHeight="1" x14ac:dyDescent="0.25">
      <c r="A733" s="15"/>
      <c r="B733" s="47"/>
      <c r="C733" s="47"/>
      <c r="D733" s="47"/>
      <c r="E733" s="47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</row>
    <row r="734" spans="1:16" ht="21.75" hidden="1" customHeight="1" x14ac:dyDescent="0.25">
      <c r="A734" s="15"/>
      <c r="B734" s="47"/>
      <c r="C734" s="47"/>
      <c r="D734" s="47"/>
      <c r="E734" s="47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</row>
    <row r="735" spans="1:16" ht="21.75" hidden="1" customHeight="1" x14ac:dyDescent="0.25">
      <c r="A735" s="15"/>
      <c r="B735" s="47"/>
      <c r="C735" s="47"/>
      <c r="D735" s="47"/>
      <c r="E735" s="47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</row>
    <row r="736" spans="1:16" ht="21.75" hidden="1" customHeight="1" x14ac:dyDescent="0.25">
      <c r="A736" s="15"/>
      <c r="B736" s="47"/>
      <c r="C736" s="47"/>
      <c r="D736" s="47"/>
      <c r="E736" s="47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</row>
    <row r="737" spans="1:16" ht="21.75" hidden="1" customHeight="1" x14ac:dyDescent="0.25">
      <c r="A737" s="15"/>
      <c r="B737" s="47"/>
      <c r="C737" s="47"/>
      <c r="D737" s="47"/>
      <c r="E737" s="47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</row>
    <row r="738" spans="1:16" ht="21.75" hidden="1" customHeight="1" x14ac:dyDescent="0.25">
      <c r="A738" s="15"/>
      <c r="B738" s="47"/>
      <c r="C738" s="47"/>
      <c r="D738" s="47"/>
      <c r="E738" s="47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</row>
    <row r="739" spans="1:16" ht="21.75" hidden="1" customHeight="1" x14ac:dyDescent="0.25">
      <c r="A739" s="15"/>
      <c r="B739" s="47"/>
      <c r="C739" s="47"/>
      <c r="D739" s="47"/>
      <c r="E739" s="47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</row>
    <row r="740" spans="1:16" ht="21.75" hidden="1" customHeight="1" x14ac:dyDescent="0.25">
      <c r="A740" s="15"/>
      <c r="B740" s="47"/>
      <c r="C740" s="47"/>
      <c r="D740" s="47"/>
      <c r="E740" s="47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</row>
    <row r="741" spans="1:16" ht="21.75" hidden="1" customHeight="1" x14ac:dyDescent="0.25">
      <c r="A741" s="15"/>
      <c r="B741" s="47"/>
      <c r="C741" s="47"/>
      <c r="D741" s="47"/>
      <c r="E741" s="47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</row>
    <row r="742" spans="1:16" ht="21.75" hidden="1" customHeight="1" x14ac:dyDescent="0.25">
      <c r="A742" s="15"/>
      <c r="B742" s="47"/>
      <c r="C742" s="47"/>
      <c r="D742" s="47"/>
      <c r="E742" s="47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</row>
    <row r="743" spans="1:16" ht="21.75" hidden="1" customHeight="1" x14ac:dyDescent="0.25">
      <c r="A743" s="15"/>
      <c r="B743" s="47"/>
      <c r="C743" s="47"/>
      <c r="D743" s="47"/>
      <c r="E743" s="47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</row>
    <row r="744" spans="1:16" ht="21.75" hidden="1" customHeight="1" x14ac:dyDescent="0.25">
      <c r="A744" s="15"/>
      <c r="B744" s="47"/>
      <c r="C744" s="47"/>
      <c r="D744" s="47"/>
      <c r="E744" s="47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</row>
    <row r="745" spans="1:16" ht="21.75" hidden="1" customHeight="1" x14ac:dyDescent="0.25">
      <c r="A745" s="15"/>
      <c r="B745" s="47"/>
      <c r="C745" s="47"/>
      <c r="D745" s="47"/>
      <c r="E745" s="47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</row>
    <row r="746" spans="1:16" ht="21.75" hidden="1" customHeight="1" x14ac:dyDescent="0.25">
      <c r="A746" s="15"/>
      <c r="B746" s="47"/>
      <c r="C746" s="47"/>
      <c r="D746" s="47"/>
      <c r="E746" s="47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</row>
    <row r="747" spans="1:16" ht="21.75" hidden="1" customHeight="1" x14ac:dyDescent="0.25">
      <c r="A747" s="15"/>
      <c r="B747" s="47"/>
      <c r="C747" s="47"/>
      <c r="D747" s="47"/>
      <c r="E747" s="47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</row>
    <row r="748" spans="1:16" ht="21.75" hidden="1" customHeight="1" x14ac:dyDescent="0.25">
      <c r="A748" s="15"/>
      <c r="B748" s="47"/>
      <c r="C748" s="47"/>
      <c r="D748" s="47"/>
      <c r="E748" s="47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</row>
    <row r="749" spans="1:16" ht="21.75" hidden="1" customHeight="1" x14ac:dyDescent="0.25">
      <c r="A749" s="15"/>
      <c r="B749" s="47"/>
      <c r="C749" s="47"/>
      <c r="D749" s="47"/>
      <c r="E749" s="47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</row>
    <row r="750" spans="1:16" ht="21.75" hidden="1" customHeight="1" x14ac:dyDescent="0.25">
      <c r="A750" s="15"/>
      <c r="B750" s="47"/>
      <c r="C750" s="47"/>
      <c r="D750" s="47"/>
      <c r="E750" s="47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</row>
    <row r="751" spans="1:16" ht="21.75" hidden="1" customHeight="1" x14ac:dyDescent="0.25">
      <c r="A751" s="15"/>
      <c r="B751" s="47"/>
      <c r="C751" s="47"/>
      <c r="D751" s="47"/>
      <c r="E751" s="47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</row>
    <row r="752" spans="1:16" ht="21.75" hidden="1" customHeight="1" x14ac:dyDescent="0.25">
      <c r="A752" s="15"/>
      <c r="B752" s="47"/>
      <c r="C752" s="47"/>
      <c r="D752" s="47"/>
      <c r="E752" s="47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</row>
    <row r="753" spans="1:16" ht="21.75" hidden="1" customHeight="1" x14ac:dyDescent="0.25">
      <c r="A753" s="15"/>
      <c r="B753" s="47"/>
      <c r="C753" s="47"/>
      <c r="D753" s="47"/>
      <c r="E753" s="47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</row>
    <row r="754" spans="1:16" ht="21.75" hidden="1" customHeight="1" x14ac:dyDescent="0.25">
      <c r="A754" s="15"/>
      <c r="B754" s="47"/>
      <c r="C754" s="47"/>
      <c r="D754" s="47"/>
      <c r="E754" s="47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</row>
    <row r="755" spans="1:16" ht="21.75" hidden="1" customHeight="1" x14ac:dyDescent="0.25">
      <c r="A755" s="15"/>
      <c r="B755" s="47"/>
      <c r="C755" s="47"/>
      <c r="D755" s="47"/>
      <c r="E755" s="47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</row>
    <row r="756" spans="1:16" ht="21.75" hidden="1" customHeight="1" x14ac:dyDescent="0.25">
      <c r="A756" s="15"/>
      <c r="B756" s="47"/>
      <c r="C756" s="47"/>
      <c r="D756" s="47"/>
      <c r="E756" s="47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</row>
    <row r="757" spans="1:16" ht="21.75" hidden="1" customHeight="1" x14ac:dyDescent="0.25">
      <c r="A757" s="15"/>
      <c r="B757" s="47"/>
      <c r="C757" s="47"/>
      <c r="D757" s="47"/>
      <c r="E757" s="47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</row>
    <row r="758" spans="1:16" ht="21.75" hidden="1" customHeight="1" x14ac:dyDescent="0.25">
      <c r="A758" s="15"/>
      <c r="B758" s="47"/>
      <c r="C758" s="47"/>
      <c r="D758" s="47"/>
      <c r="E758" s="47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</row>
    <row r="759" spans="1:16" ht="21.75" hidden="1" customHeight="1" x14ac:dyDescent="0.25">
      <c r="A759" s="15"/>
      <c r="B759" s="47"/>
      <c r="C759" s="47"/>
      <c r="D759" s="47"/>
      <c r="E759" s="47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</row>
    <row r="760" spans="1:16" ht="21.75" hidden="1" customHeight="1" x14ac:dyDescent="0.25">
      <c r="A760" s="15"/>
      <c r="B760" s="47"/>
      <c r="C760" s="47"/>
      <c r="D760" s="47"/>
      <c r="E760" s="47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</row>
    <row r="761" spans="1:16" ht="21.75" hidden="1" customHeight="1" x14ac:dyDescent="0.25">
      <c r="A761" s="15"/>
      <c r="B761" s="47"/>
      <c r="C761" s="47"/>
      <c r="D761" s="47"/>
      <c r="E761" s="47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</row>
    <row r="762" spans="1:16" ht="21.75" hidden="1" customHeight="1" x14ac:dyDescent="0.25">
      <c r="A762" s="15"/>
      <c r="B762" s="47"/>
      <c r="C762" s="47"/>
      <c r="D762" s="47"/>
      <c r="E762" s="47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</row>
    <row r="763" spans="1:16" ht="21.75" hidden="1" customHeight="1" x14ac:dyDescent="0.25">
      <c r="A763" s="15"/>
      <c r="B763" s="47"/>
      <c r="C763" s="47"/>
      <c r="D763" s="47"/>
      <c r="E763" s="47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</row>
    <row r="764" spans="1:16" ht="21.75" hidden="1" customHeight="1" x14ac:dyDescent="0.25">
      <c r="A764" s="15"/>
      <c r="B764" s="47"/>
      <c r="C764" s="47"/>
      <c r="D764" s="47"/>
      <c r="E764" s="47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</row>
    <row r="765" spans="1:16" ht="21.75" hidden="1" customHeight="1" x14ac:dyDescent="0.25">
      <c r="A765" s="15"/>
      <c r="B765" s="47"/>
      <c r="C765" s="47"/>
      <c r="D765" s="47"/>
      <c r="E765" s="47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</row>
    <row r="766" spans="1:16" ht="21.75" hidden="1" customHeight="1" x14ac:dyDescent="0.25">
      <c r="A766" s="15"/>
      <c r="B766" s="47"/>
      <c r="C766" s="47"/>
      <c r="D766" s="47"/>
      <c r="E766" s="47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</row>
    <row r="767" spans="1:16" ht="21.75" hidden="1" customHeight="1" x14ac:dyDescent="0.25">
      <c r="A767" s="15"/>
      <c r="B767" s="47"/>
      <c r="C767" s="47"/>
      <c r="D767" s="47"/>
      <c r="E767" s="47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</row>
    <row r="768" spans="1:16" ht="21.75" hidden="1" customHeight="1" x14ac:dyDescent="0.25">
      <c r="A768" s="15"/>
      <c r="B768" s="47"/>
      <c r="C768" s="47"/>
      <c r="D768" s="47"/>
      <c r="E768" s="47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</row>
    <row r="769" spans="1:16" ht="21.75" hidden="1" customHeight="1" x14ac:dyDescent="0.25">
      <c r="A769" s="15"/>
      <c r="B769" s="47"/>
      <c r="C769" s="47"/>
      <c r="D769" s="47"/>
      <c r="E769" s="47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</row>
    <row r="770" spans="1:16" ht="21.75" hidden="1" customHeight="1" x14ac:dyDescent="0.25">
      <c r="A770" s="15"/>
      <c r="B770" s="47"/>
      <c r="C770" s="47"/>
      <c r="D770" s="47"/>
      <c r="E770" s="47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</row>
    <row r="771" spans="1:16" ht="21.75" hidden="1" customHeight="1" x14ac:dyDescent="0.25">
      <c r="A771" s="15"/>
      <c r="B771" s="47"/>
      <c r="C771" s="47"/>
      <c r="D771" s="47"/>
      <c r="E771" s="47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</row>
    <row r="772" spans="1:16" ht="21.75" hidden="1" customHeight="1" x14ac:dyDescent="0.25">
      <c r="A772" s="15"/>
      <c r="B772" s="47"/>
      <c r="C772" s="47"/>
      <c r="D772" s="47"/>
      <c r="E772" s="47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</row>
    <row r="773" spans="1:16" ht="21.75" hidden="1" customHeight="1" x14ac:dyDescent="0.25">
      <c r="A773" s="15"/>
      <c r="B773" s="47"/>
      <c r="C773" s="47"/>
      <c r="D773" s="47"/>
      <c r="E773" s="47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</row>
    <row r="774" spans="1:16" ht="21.75" hidden="1" customHeight="1" x14ac:dyDescent="0.25">
      <c r="A774" s="15"/>
      <c r="B774" s="47"/>
      <c r="C774" s="47"/>
      <c r="D774" s="47"/>
      <c r="E774" s="47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</row>
    <row r="775" spans="1:16" ht="21.75" hidden="1" customHeight="1" x14ac:dyDescent="0.25">
      <c r="A775" s="15"/>
      <c r="B775" s="47"/>
      <c r="C775" s="47"/>
      <c r="D775" s="47"/>
      <c r="E775" s="47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</row>
    <row r="776" spans="1:16" ht="21.75" hidden="1" customHeight="1" x14ac:dyDescent="0.25">
      <c r="A776" s="15"/>
      <c r="B776" s="47"/>
      <c r="C776" s="47"/>
      <c r="D776" s="47"/>
      <c r="E776" s="47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</row>
    <row r="777" spans="1:16" ht="21.75" hidden="1" customHeight="1" x14ac:dyDescent="0.25">
      <c r="A777" s="15"/>
      <c r="B777" s="47"/>
      <c r="C777" s="47"/>
      <c r="D777" s="47"/>
      <c r="E777" s="47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</row>
    <row r="778" spans="1:16" ht="21.75" hidden="1" customHeight="1" x14ac:dyDescent="0.25">
      <c r="A778" s="15"/>
      <c r="B778" s="47"/>
      <c r="C778" s="47"/>
      <c r="D778" s="47"/>
      <c r="E778" s="47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</row>
    <row r="779" spans="1:16" ht="21.75" hidden="1" customHeight="1" x14ac:dyDescent="0.25">
      <c r="A779" s="15"/>
      <c r="B779" s="47"/>
      <c r="C779" s="47"/>
      <c r="D779" s="47"/>
      <c r="E779" s="47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</row>
    <row r="780" spans="1:16" ht="21.75" hidden="1" customHeight="1" x14ac:dyDescent="0.25">
      <c r="A780" s="15"/>
      <c r="B780" s="47"/>
      <c r="C780" s="47"/>
      <c r="D780" s="47"/>
      <c r="E780" s="47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</row>
    <row r="781" spans="1:16" ht="21.75" hidden="1" customHeight="1" x14ac:dyDescent="0.25">
      <c r="A781" s="15"/>
      <c r="B781" s="47"/>
      <c r="C781" s="47"/>
      <c r="D781" s="47"/>
      <c r="E781" s="47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</row>
    <row r="782" spans="1:16" ht="21.75" hidden="1" customHeight="1" x14ac:dyDescent="0.25">
      <c r="A782" s="15"/>
      <c r="B782" s="47"/>
      <c r="C782" s="47"/>
      <c r="D782" s="47"/>
      <c r="E782" s="47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</row>
    <row r="783" spans="1:16" ht="21.75" hidden="1" customHeight="1" x14ac:dyDescent="0.25">
      <c r="A783" s="15"/>
      <c r="B783" s="47"/>
      <c r="C783" s="47"/>
      <c r="D783" s="47"/>
      <c r="E783" s="47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</row>
    <row r="784" spans="1:16" ht="21.75" hidden="1" customHeight="1" x14ac:dyDescent="0.25">
      <c r="A784" s="15"/>
      <c r="B784" s="47"/>
      <c r="C784" s="47"/>
      <c r="D784" s="47"/>
      <c r="E784" s="47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</row>
    <row r="785" spans="1:16" ht="21.75" hidden="1" customHeight="1" x14ac:dyDescent="0.25">
      <c r="A785" s="15"/>
      <c r="B785" s="47"/>
      <c r="C785" s="47"/>
      <c r="D785" s="47"/>
      <c r="E785" s="47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</row>
    <row r="786" spans="1:16" ht="21.75" hidden="1" customHeight="1" x14ac:dyDescent="0.25">
      <c r="A786" s="15"/>
      <c r="B786" s="47"/>
      <c r="C786" s="47"/>
      <c r="D786" s="47"/>
      <c r="E786" s="47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</row>
    <row r="787" spans="1:16" ht="21.75" hidden="1" customHeight="1" x14ac:dyDescent="0.25">
      <c r="A787" s="15"/>
      <c r="B787" s="47"/>
      <c r="C787" s="47"/>
      <c r="D787" s="47"/>
      <c r="E787" s="47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</row>
    <row r="788" spans="1:16" ht="21.75" hidden="1" customHeight="1" x14ac:dyDescent="0.25">
      <c r="A788" s="15"/>
      <c r="B788" s="47"/>
      <c r="C788" s="47"/>
      <c r="D788" s="47"/>
      <c r="E788" s="47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</row>
    <row r="789" spans="1:16" ht="21.75" hidden="1" customHeight="1" x14ac:dyDescent="0.25">
      <c r="A789" s="15"/>
      <c r="B789" s="47"/>
      <c r="C789" s="47"/>
      <c r="D789" s="47"/>
      <c r="E789" s="47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</row>
    <row r="790" spans="1:16" ht="21.75" hidden="1" customHeight="1" x14ac:dyDescent="0.25">
      <c r="A790" s="15"/>
      <c r="B790" s="47"/>
      <c r="C790" s="47"/>
      <c r="D790" s="47"/>
      <c r="E790" s="47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</row>
    <row r="791" spans="1:16" ht="21.75" hidden="1" customHeight="1" x14ac:dyDescent="0.25">
      <c r="A791" s="15"/>
      <c r="B791" s="47"/>
      <c r="C791" s="47"/>
      <c r="D791" s="47"/>
      <c r="E791" s="47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</row>
    <row r="792" spans="1:16" ht="21.75" hidden="1" customHeight="1" x14ac:dyDescent="0.25">
      <c r="A792" s="15"/>
      <c r="B792" s="47"/>
      <c r="C792" s="47"/>
      <c r="D792" s="47"/>
      <c r="E792" s="47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</row>
    <row r="793" spans="1:16" ht="21.75" hidden="1" customHeight="1" x14ac:dyDescent="0.25">
      <c r="A793" s="15"/>
      <c r="B793" s="47"/>
      <c r="C793" s="47"/>
      <c r="D793" s="47"/>
      <c r="E793" s="47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</row>
    <row r="794" spans="1:16" ht="21.75" hidden="1" customHeight="1" x14ac:dyDescent="0.25">
      <c r="A794" s="15"/>
      <c r="B794" s="47"/>
      <c r="C794" s="47"/>
      <c r="D794" s="47"/>
      <c r="E794" s="47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</row>
    <row r="795" spans="1:16" ht="21.75" hidden="1" customHeight="1" x14ac:dyDescent="0.25">
      <c r="A795" s="15"/>
      <c r="B795" s="47"/>
      <c r="C795" s="47"/>
      <c r="D795" s="47"/>
      <c r="E795" s="47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</row>
    <row r="796" spans="1:16" ht="21.75" hidden="1" customHeight="1" x14ac:dyDescent="0.25">
      <c r="A796" s="15"/>
      <c r="B796" s="47"/>
      <c r="C796" s="47"/>
      <c r="D796" s="47"/>
      <c r="E796" s="47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</row>
    <row r="797" spans="1:16" ht="21.75" hidden="1" customHeight="1" x14ac:dyDescent="0.25">
      <c r="A797" s="15"/>
      <c r="B797" s="47"/>
      <c r="C797" s="47"/>
      <c r="D797" s="47"/>
      <c r="E797" s="47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</row>
    <row r="798" spans="1:16" ht="21.75" hidden="1" customHeight="1" x14ac:dyDescent="0.25">
      <c r="A798" s="15"/>
      <c r="B798" s="47"/>
      <c r="C798" s="47"/>
      <c r="D798" s="47"/>
      <c r="E798" s="47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</row>
    <row r="799" spans="1:16" ht="21.75" hidden="1" customHeight="1" x14ac:dyDescent="0.25">
      <c r="A799" s="15"/>
      <c r="B799" s="47"/>
      <c r="C799" s="47"/>
      <c r="D799" s="47"/>
      <c r="E799" s="47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</row>
    <row r="800" spans="1:16" ht="21.75" hidden="1" customHeight="1" x14ac:dyDescent="0.25">
      <c r="A800" s="15"/>
      <c r="B800" s="47"/>
      <c r="C800" s="47"/>
      <c r="D800" s="47"/>
      <c r="E800" s="47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</row>
    <row r="801" spans="1:16" ht="21.75" hidden="1" customHeight="1" x14ac:dyDescent="0.25">
      <c r="A801" s="15"/>
      <c r="B801" s="47"/>
      <c r="C801" s="47"/>
      <c r="D801" s="47"/>
      <c r="E801" s="47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</row>
    <row r="802" spans="1:16" ht="21.75" hidden="1" customHeight="1" x14ac:dyDescent="0.25">
      <c r="A802" s="15"/>
      <c r="B802" s="47"/>
      <c r="C802" s="47"/>
      <c r="D802" s="47"/>
      <c r="E802" s="47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</row>
    <row r="803" spans="1:16" ht="21.75" hidden="1" customHeight="1" x14ac:dyDescent="0.25">
      <c r="A803" s="15"/>
      <c r="B803" s="47"/>
      <c r="C803" s="47"/>
      <c r="D803" s="47"/>
      <c r="E803" s="47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</row>
    <row r="804" spans="1:16" ht="21.75" hidden="1" customHeight="1" x14ac:dyDescent="0.25">
      <c r="A804" s="15"/>
      <c r="B804" s="47"/>
      <c r="C804" s="47"/>
      <c r="D804" s="47"/>
      <c r="E804" s="47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</row>
    <row r="805" spans="1:16" ht="21.75" hidden="1" customHeight="1" x14ac:dyDescent="0.25">
      <c r="A805" s="15"/>
      <c r="B805" s="47"/>
      <c r="C805" s="47"/>
      <c r="D805" s="47"/>
      <c r="E805" s="47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</row>
    <row r="806" spans="1:16" ht="21.75" hidden="1" customHeight="1" x14ac:dyDescent="0.25">
      <c r="A806" s="15"/>
      <c r="B806" s="47"/>
      <c r="C806" s="47"/>
      <c r="D806" s="47"/>
      <c r="E806" s="47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</row>
    <row r="807" spans="1:16" ht="21.75" hidden="1" customHeight="1" x14ac:dyDescent="0.25">
      <c r="A807" s="15"/>
      <c r="B807" s="47"/>
      <c r="C807" s="47"/>
      <c r="D807" s="47"/>
      <c r="E807" s="47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</row>
    <row r="808" spans="1:16" ht="21.75" hidden="1" customHeight="1" x14ac:dyDescent="0.25">
      <c r="A808" s="15"/>
      <c r="B808" s="47"/>
      <c r="C808" s="47"/>
      <c r="D808" s="47"/>
      <c r="E808" s="47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</row>
    <row r="809" spans="1:16" ht="21.75" hidden="1" customHeight="1" x14ac:dyDescent="0.25">
      <c r="A809" s="15"/>
      <c r="B809" s="47"/>
      <c r="C809" s="47"/>
      <c r="D809" s="47"/>
      <c r="E809" s="47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</row>
    <row r="810" spans="1:16" ht="21.75" hidden="1" customHeight="1" x14ac:dyDescent="0.25">
      <c r="A810" s="15"/>
      <c r="B810" s="47"/>
      <c r="C810" s="47"/>
      <c r="D810" s="47"/>
      <c r="E810" s="47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</row>
    <row r="811" spans="1:16" ht="21.75" hidden="1" customHeight="1" x14ac:dyDescent="0.25">
      <c r="A811" s="15"/>
      <c r="B811" s="47"/>
      <c r="C811" s="47"/>
      <c r="D811" s="47"/>
      <c r="E811" s="47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</row>
    <row r="812" spans="1:16" ht="21.75" hidden="1" customHeight="1" x14ac:dyDescent="0.25">
      <c r="A812" s="15"/>
      <c r="B812" s="47"/>
      <c r="C812" s="47"/>
      <c r="D812" s="47"/>
      <c r="E812" s="47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</row>
    <row r="813" spans="1:16" ht="21.75" hidden="1" customHeight="1" x14ac:dyDescent="0.25">
      <c r="A813" s="15"/>
      <c r="B813" s="47"/>
      <c r="C813" s="47"/>
      <c r="D813" s="47"/>
      <c r="E813" s="47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</row>
    <row r="814" spans="1:16" ht="21.75" hidden="1" customHeight="1" x14ac:dyDescent="0.25">
      <c r="A814" s="15"/>
      <c r="B814" s="47"/>
      <c r="C814" s="47"/>
      <c r="D814" s="47"/>
      <c r="E814" s="47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</row>
    <row r="815" spans="1:16" ht="21.75" hidden="1" customHeight="1" x14ac:dyDescent="0.25">
      <c r="A815" s="15"/>
      <c r="B815" s="47"/>
      <c r="C815" s="47"/>
      <c r="D815" s="47"/>
      <c r="E815" s="47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</row>
    <row r="816" spans="1:16" ht="21.75" hidden="1" customHeight="1" x14ac:dyDescent="0.25">
      <c r="A816" s="15"/>
      <c r="B816" s="47"/>
      <c r="C816" s="47"/>
      <c r="D816" s="47"/>
      <c r="E816" s="47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</row>
    <row r="817" spans="1:16" ht="21.75" hidden="1" customHeight="1" x14ac:dyDescent="0.25">
      <c r="A817" s="15"/>
      <c r="B817" s="47"/>
      <c r="C817" s="47"/>
      <c r="D817" s="47"/>
      <c r="E817" s="47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</row>
    <row r="818" spans="1:16" ht="21.75" hidden="1" customHeight="1" x14ac:dyDescent="0.25">
      <c r="A818" s="15"/>
      <c r="B818" s="47"/>
      <c r="C818" s="47"/>
      <c r="D818" s="47"/>
      <c r="E818" s="47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</row>
    <row r="819" spans="1:16" ht="21.75" hidden="1" customHeight="1" x14ac:dyDescent="0.25">
      <c r="A819" s="15"/>
      <c r="B819" s="47"/>
      <c r="C819" s="47"/>
      <c r="D819" s="47"/>
      <c r="E819" s="47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</row>
    <row r="820" spans="1:16" ht="21.75" hidden="1" customHeight="1" x14ac:dyDescent="0.25">
      <c r="A820" s="15"/>
      <c r="B820" s="47"/>
      <c r="C820" s="47"/>
      <c r="D820" s="47"/>
      <c r="E820" s="47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</row>
    <row r="821" spans="1:16" ht="21.75" hidden="1" customHeight="1" x14ac:dyDescent="0.25">
      <c r="A821" s="15"/>
      <c r="B821" s="47"/>
      <c r="C821" s="47"/>
      <c r="D821" s="47"/>
      <c r="E821" s="47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</row>
    <row r="822" spans="1:16" ht="21.75" hidden="1" customHeight="1" x14ac:dyDescent="0.25">
      <c r="A822" s="15"/>
      <c r="B822" s="47"/>
      <c r="C822" s="47"/>
      <c r="D822" s="47"/>
      <c r="E822" s="47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</row>
    <row r="823" spans="1:16" ht="21.75" hidden="1" customHeight="1" x14ac:dyDescent="0.25">
      <c r="A823" s="15"/>
      <c r="B823" s="47"/>
      <c r="C823" s="47"/>
      <c r="D823" s="47"/>
      <c r="E823" s="47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</row>
    <row r="824" spans="1:16" ht="21.75" hidden="1" customHeight="1" x14ac:dyDescent="0.25">
      <c r="A824" s="15"/>
      <c r="B824" s="47"/>
      <c r="C824" s="47"/>
      <c r="D824" s="47"/>
      <c r="E824" s="47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</row>
    <row r="825" spans="1:16" ht="21.75" hidden="1" customHeight="1" x14ac:dyDescent="0.25">
      <c r="A825" s="15"/>
      <c r="B825" s="47"/>
      <c r="C825" s="47"/>
      <c r="D825" s="47"/>
      <c r="E825" s="47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</row>
    <row r="826" spans="1:16" ht="21.75" hidden="1" customHeight="1" x14ac:dyDescent="0.25">
      <c r="A826" s="15"/>
      <c r="B826" s="47"/>
      <c r="C826" s="47"/>
      <c r="D826" s="47"/>
      <c r="E826" s="47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</row>
    <row r="827" spans="1:16" ht="21.75" hidden="1" customHeight="1" x14ac:dyDescent="0.25">
      <c r="A827" s="15"/>
      <c r="B827" s="47"/>
      <c r="C827" s="47"/>
      <c r="D827" s="47"/>
      <c r="E827" s="47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</row>
    <row r="828" spans="1:16" ht="21.75" hidden="1" customHeight="1" x14ac:dyDescent="0.25">
      <c r="A828" s="15"/>
      <c r="B828" s="47"/>
      <c r="C828" s="47"/>
      <c r="D828" s="47"/>
      <c r="E828" s="47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</row>
    <row r="829" spans="1:16" ht="21.75" hidden="1" customHeight="1" x14ac:dyDescent="0.25">
      <c r="A829" s="15"/>
      <c r="B829" s="47"/>
      <c r="C829" s="47"/>
      <c r="D829" s="47"/>
      <c r="E829" s="47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</row>
    <row r="830" spans="1:16" ht="21.75" hidden="1" customHeight="1" x14ac:dyDescent="0.25">
      <c r="A830" s="15"/>
      <c r="B830" s="47"/>
      <c r="C830" s="47"/>
      <c r="D830" s="47"/>
      <c r="E830" s="47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</row>
    <row r="831" spans="1:16" ht="21.75" hidden="1" customHeight="1" x14ac:dyDescent="0.25">
      <c r="A831" s="15"/>
      <c r="B831" s="47"/>
      <c r="C831" s="47"/>
      <c r="D831" s="47"/>
      <c r="E831" s="47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</row>
    <row r="832" spans="1:16" ht="21.75" hidden="1" customHeight="1" x14ac:dyDescent="0.25">
      <c r="A832" s="15"/>
      <c r="B832" s="47"/>
      <c r="C832" s="47"/>
      <c r="D832" s="47"/>
      <c r="E832" s="47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</row>
    <row r="833" spans="1:16" ht="21.75" hidden="1" customHeight="1" x14ac:dyDescent="0.25">
      <c r="A833" s="15"/>
      <c r="B833" s="47"/>
      <c r="C833" s="47"/>
      <c r="D833" s="47"/>
      <c r="E833" s="47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</row>
    <row r="834" spans="1:16" ht="21.75" hidden="1" customHeight="1" x14ac:dyDescent="0.25">
      <c r="A834" s="15"/>
      <c r="B834" s="47"/>
      <c r="C834" s="47"/>
      <c r="D834" s="47"/>
      <c r="E834" s="47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</row>
    <row r="835" spans="1:16" ht="21.75" hidden="1" customHeight="1" x14ac:dyDescent="0.25">
      <c r="A835" s="15"/>
      <c r="B835" s="47"/>
      <c r="C835" s="47"/>
      <c r="D835" s="47"/>
      <c r="E835" s="47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</row>
    <row r="836" spans="1:16" ht="21.75" hidden="1" customHeight="1" x14ac:dyDescent="0.25">
      <c r="A836" s="15"/>
      <c r="B836" s="47"/>
      <c r="C836" s="47"/>
      <c r="D836" s="47"/>
      <c r="E836" s="47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</row>
    <row r="837" spans="1:16" ht="21.75" hidden="1" customHeight="1" x14ac:dyDescent="0.25">
      <c r="A837" s="15"/>
      <c r="B837" s="47"/>
      <c r="C837" s="47"/>
      <c r="D837" s="47"/>
      <c r="E837" s="47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</row>
    <row r="838" spans="1:16" ht="21.75" hidden="1" customHeight="1" x14ac:dyDescent="0.25">
      <c r="A838" s="15"/>
      <c r="B838" s="47"/>
      <c r="C838" s="47"/>
      <c r="D838" s="47"/>
      <c r="E838" s="47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</row>
    <row r="839" spans="1:16" ht="21.75" hidden="1" customHeight="1" x14ac:dyDescent="0.25">
      <c r="A839" s="15"/>
      <c r="B839" s="47"/>
      <c r="C839" s="47"/>
      <c r="D839" s="47"/>
      <c r="E839" s="47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</row>
    <row r="840" spans="1:16" ht="21.75" hidden="1" customHeight="1" x14ac:dyDescent="0.25">
      <c r="A840" s="15"/>
      <c r="B840" s="47"/>
      <c r="C840" s="47"/>
      <c r="D840" s="47"/>
      <c r="E840" s="47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</row>
    <row r="841" spans="1:16" ht="21.75" hidden="1" customHeight="1" x14ac:dyDescent="0.25">
      <c r="A841" s="15"/>
      <c r="B841" s="47"/>
      <c r="C841" s="47"/>
      <c r="D841" s="47"/>
      <c r="E841" s="47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</row>
    <row r="842" spans="1:16" ht="21.75" hidden="1" customHeight="1" x14ac:dyDescent="0.25">
      <c r="A842" s="15"/>
      <c r="B842" s="47"/>
      <c r="C842" s="47"/>
      <c r="D842" s="47"/>
      <c r="E842" s="47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</row>
    <row r="843" spans="1:16" ht="21.75" hidden="1" customHeight="1" x14ac:dyDescent="0.25">
      <c r="A843" s="15"/>
      <c r="B843" s="47"/>
      <c r="C843" s="47"/>
      <c r="D843" s="47"/>
      <c r="E843" s="47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</row>
    <row r="844" spans="1:16" ht="21.75" hidden="1" customHeight="1" x14ac:dyDescent="0.25">
      <c r="A844" s="15"/>
      <c r="B844" s="47"/>
      <c r="C844" s="47"/>
      <c r="D844" s="47"/>
      <c r="E844" s="47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</row>
    <row r="845" spans="1:16" ht="21.75" hidden="1" customHeight="1" x14ac:dyDescent="0.25">
      <c r="A845" s="15"/>
      <c r="B845" s="47"/>
      <c r="C845" s="47"/>
      <c r="D845" s="47"/>
      <c r="E845" s="47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</row>
    <row r="846" spans="1:16" ht="21.75" hidden="1" customHeight="1" x14ac:dyDescent="0.25">
      <c r="A846" s="15"/>
      <c r="B846" s="47"/>
      <c r="C846" s="47"/>
      <c r="D846" s="47"/>
      <c r="E846" s="47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</row>
    <row r="847" spans="1:16" ht="21.75" hidden="1" customHeight="1" x14ac:dyDescent="0.25">
      <c r="A847" s="15"/>
      <c r="B847" s="47"/>
      <c r="C847" s="47"/>
      <c r="D847" s="47"/>
      <c r="E847" s="47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</row>
    <row r="848" spans="1:16" ht="21.75" hidden="1" customHeight="1" x14ac:dyDescent="0.25">
      <c r="A848" s="15"/>
      <c r="B848" s="47"/>
      <c r="C848" s="47"/>
      <c r="D848" s="47"/>
      <c r="E848" s="47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</row>
    <row r="849" spans="1:16" ht="21.75" hidden="1" customHeight="1" x14ac:dyDescent="0.25">
      <c r="A849" s="15"/>
      <c r="B849" s="47"/>
      <c r="C849" s="47"/>
      <c r="D849" s="47"/>
      <c r="E849" s="47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</row>
    <row r="850" spans="1:16" ht="21.75" hidden="1" customHeight="1" x14ac:dyDescent="0.25">
      <c r="A850" s="15"/>
      <c r="B850" s="47"/>
      <c r="C850" s="47"/>
      <c r="D850" s="47"/>
      <c r="E850" s="47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</row>
    <row r="851" spans="1:16" ht="21.75" hidden="1" customHeight="1" x14ac:dyDescent="0.25">
      <c r="A851" s="15"/>
      <c r="B851" s="47"/>
      <c r="C851" s="47"/>
      <c r="D851" s="47"/>
      <c r="E851" s="47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</row>
    <row r="852" spans="1:16" ht="21.75" hidden="1" customHeight="1" x14ac:dyDescent="0.25">
      <c r="A852" s="15"/>
      <c r="B852" s="47"/>
      <c r="C852" s="47"/>
      <c r="D852" s="47"/>
      <c r="E852" s="47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</row>
    <row r="853" spans="1:16" ht="21.75" hidden="1" customHeight="1" x14ac:dyDescent="0.25">
      <c r="A853" s="15"/>
      <c r="B853" s="47"/>
      <c r="C853" s="47"/>
      <c r="D853" s="47"/>
      <c r="E853" s="47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</row>
    <row r="854" spans="1:16" ht="21.75" hidden="1" customHeight="1" x14ac:dyDescent="0.25">
      <c r="A854" s="15"/>
      <c r="B854" s="47"/>
      <c r="C854" s="47"/>
      <c r="D854" s="47"/>
      <c r="E854" s="47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</row>
    <row r="855" spans="1:16" ht="21.75" hidden="1" customHeight="1" x14ac:dyDescent="0.25">
      <c r="A855" s="15"/>
      <c r="B855" s="47"/>
      <c r="C855" s="47"/>
      <c r="D855" s="47"/>
      <c r="E855" s="47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</row>
    <row r="856" spans="1:16" ht="21.75" hidden="1" customHeight="1" x14ac:dyDescent="0.25">
      <c r="A856" s="15"/>
      <c r="B856" s="47"/>
      <c r="C856" s="47"/>
      <c r="D856" s="47"/>
      <c r="E856" s="47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</row>
    <row r="857" spans="1:16" ht="21.75" hidden="1" customHeight="1" x14ac:dyDescent="0.25">
      <c r="A857" s="15"/>
      <c r="B857" s="47"/>
      <c r="C857" s="47"/>
      <c r="D857" s="47"/>
      <c r="E857" s="47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</row>
    <row r="858" spans="1:16" ht="21.75" hidden="1" customHeight="1" x14ac:dyDescent="0.25">
      <c r="A858" s="15"/>
      <c r="B858" s="47"/>
      <c r="C858" s="47"/>
      <c r="D858" s="47"/>
      <c r="E858" s="47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</row>
    <row r="859" spans="1:16" ht="21.75" hidden="1" customHeight="1" x14ac:dyDescent="0.25">
      <c r="A859" s="15"/>
      <c r="B859" s="47"/>
      <c r="C859" s="47"/>
      <c r="D859" s="47"/>
      <c r="E859" s="47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</row>
    <row r="860" spans="1:16" ht="21.75" hidden="1" customHeight="1" x14ac:dyDescent="0.25">
      <c r="A860" s="15"/>
      <c r="B860" s="47"/>
      <c r="C860" s="47"/>
      <c r="D860" s="47"/>
      <c r="E860" s="47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</row>
    <row r="861" spans="1:16" ht="21.75" hidden="1" customHeight="1" x14ac:dyDescent="0.25">
      <c r="A861" s="15"/>
      <c r="B861" s="47"/>
      <c r="C861" s="47"/>
      <c r="D861" s="47"/>
      <c r="E861" s="47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</row>
    <row r="862" spans="1:16" ht="21.75" hidden="1" customHeight="1" x14ac:dyDescent="0.25">
      <c r="A862" s="15"/>
      <c r="B862" s="47"/>
      <c r="C862" s="47"/>
      <c r="D862" s="47"/>
      <c r="E862" s="47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</row>
    <row r="863" spans="1:16" ht="21.75" hidden="1" customHeight="1" x14ac:dyDescent="0.25">
      <c r="A863" s="15"/>
      <c r="B863" s="47"/>
      <c r="C863" s="47"/>
      <c r="D863" s="47"/>
      <c r="E863" s="47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</row>
    <row r="864" spans="1:16" ht="21.75" hidden="1" customHeight="1" x14ac:dyDescent="0.25">
      <c r="A864" s="15"/>
      <c r="B864" s="47"/>
      <c r="C864" s="47"/>
      <c r="D864" s="47"/>
      <c r="E864" s="47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</row>
    <row r="865" spans="1:16" ht="21.75" hidden="1" customHeight="1" x14ac:dyDescent="0.25">
      <c r="A865" s="15"/>
      <c r="B865" s="47"/>
      <c r="C865" s="47"/>
      <c r="D865" s="47"/>
      <c r="E865" s="47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</row>
    <row r="866" spans="1:16" ht="21.75" hidden="1" customHeight="1" x14ac:dyDescent="0.25">
      <c r="A866" s="15"/>
      <c r="B866" s="47"/>
      <c r="C866" s="47"/>
      <c r="D866" s="47"/>
      <c r="E866" s="47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</row>
    <row r="867" spans="1:16" ht="21.75" hidden="1" customHeight="1" x14ac:dyDescent="0.25">
      <c r="A867" s="15"/>
      <c r="B867" s="47"/>
      <c r="C867" s="47"/>
      <c r="D867" s="47"/>
      <c r="E867" s="47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</row>
    <row r="868" spans="1:16" ht="21.75" hidden="1" customHeight="1" x14ac:dyDescent="0.25">
      <c r="A868" s="15"/>
      <c r="B868" s="47"/>
      <c r="C868" s="47"/>
      <c r="D868" s="47"/>
      <c r="E868" s="47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</row>
    <row r="869" spans="1:16" ht="21.75" hidden="1" customHeight="1" x14ac:dyDescent="0.25">
      <c r="A869" s="15"/>
      <c r="B869" s="47"/>
      <c r="C869" s="47"/>
      <c r="D869" s="47"/>
      <c r="E869" s="47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</row>
    <row r="870" spans="1:16" ht="21.75" hidden="1" customHeight="1" x14ac:dyDescent="0.25">
      <c r="A870" s="15"/>
      <c r="B870" s="47"/>
      <c r="C870" s="47"/>
      <c r="D870" s="47"/>
      <c r="E870" s="47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</row>
    <row r="871" spans="1:16" ht="21.75" hidden="1" customHeight="1" x14ac:dyDescent="0.25">
      <c r="A871" s="15"/>
      <c r="B871" s="47"/>
      <c r="C871" s="47"/>
      <c r="D871" s="47"/>
      <c r="E871" s="47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</row>
    <row r="872" spans="1:16" ht="21.75" hidden="1" customHeight="1" x14ac:dyDescent="0.25">
      <c r="A872" s="15"/>
      <c r="B872" s="47"/>
      <c r="C872" s="47"/>
      <c r="D872" s="47"/>
      <c r="E872" s="47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</row>
    <row r="873" spans="1:16" ht="21.75" hidden="1" customHeight="1" x14ac:dyDescent="0.25">
      <c r="A873" s="15"/>
      <c r="B873" s="47"/>
      <c r="C873" s="47"/>
      <c r="D873" s="47"/>
      <c r="E873" s="47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</row>
    <row r="874" spans="1:16" ht="21.75" hidden="1" customHeight="1" x14ac:dyDescent="0.25">
      <c r="A874" s="15"/>
      <c r="B874" s="47"/>
      <c r="C874" s="47"/>
      <c r="D874" s="47"/>
      <c r="E874" s="47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</row>
    <row r="875" spans="1:16" ht="21.75" hidden="1" customHeight="1" x14ac:dyDescent="0.25">
      <c r="A875" s="15"/>
      <c r="B875" s="47"/>
      <c r="C875" s="47"/>
      <c r="D875" s="47"/>
      <c r="E875" s="47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</row>
    <row r="876" spans="1:16" ht="21.75" hidden="1" customHeight="1" x14ac:dyDescent="0.25">
      <c r="A876" s="15"/>
      <c r="B876" s="47"/>
      <c r="C876" s="47"/>
      <c r="D876" s="47"/>
      <c r="E876" s="47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</row>
    <row r="877" spans="1:16" ht="21.75" hidden="1" customHeight="1" x14ac:dyDescent="0.25">
      <c r="A877" s="15"/>
      <c r="B877" s="47"/>
      <c r="C877" s="47"/>
      <c r="D877" s="47"/>
      <c r="E877" s="47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</row>
    <row r="878" spans="1:16" ht="21.75" hidden="1" customHeight="1" x14ac:dyDescent="0.25">
      <c r="A878" s="15"/>
      <c r="B878" s="47"/>
      <c r="C878" s="47"/>
      <c r="D878" s="47"/>
      <c r="E878" s="47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</row>
    <row r="879" spans="1:16" ht="21.75" hidden="1" customHeight="1" x14ac:dyDescent="0.25">
      <c r="A879" s="15"/>
      <c r="B879" s="47"/>
      <c r="C879" s="47"/>
      <c r="D879" s="47"/>
      <c r="E879" s="47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</row>
    <row r="880" spans="1:16" ht="21.75" hidden="1" customHeight="1" x14ac:dyDescent="0.25">
      <c r="A880" s="15"/>
      <c r="B880" s="47"/>
      <c r="C880" s="47"/>
      <c r="D880" s="47"/>
      <c r="E880" s="47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</row>
    <row r="881" spans="1:16" ht="21.75" hidden="1" customHeight="1" x14ac:dyDescent="0.25">
      <c r="A881" s="15"/>
      <c r="B881" s="47"/>
      <c r="C881" s="47"/>
      <c r="D881" s="47"/>
      <c r="E881" s="47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</row>
    <row r="882" spans="1:16" ht="21.75" hidden="1" customHeight="1" x14ac:dyDescent="0.25">
      <c r="A882" s="15"/>
      <c r="B882" s="47"/>
      <c r="C882" s="47"/>
      <c r="D882" s="47"/>
      <c r="E882" s="47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</row>
    <row r="883" spans="1:16" ht="21.75" hidden="1" customHeight="1" x14ac:dyDescent="0.25">
      <c r="A883" s="15"/>
      <c r="B883" s="47"/>
      <c r="C883" s="47"/>
      <c r="D883" s="47"/>
      <c r="E883" s="47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</row>
    <row r="884" spans="1:16" ht="21.75" hidden="1" customHeight="1" x14ac:dyDescent="0.25">
      <c r="A884" s="15"/>
      <c r="B884" s="47"/>
      <c r="C884" s="47"/>
      <c r="D884" s="47"/>
      <c r="E884" s="47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</row>
    <row r="885" spans="1:16" ht="21.75" hidden="1" customHeight="1" x14ac:dyDescent="0.25">
      <c r="A885" s="15"/>
      <c r="B885" s="47"/>
      <c r="C885" s="47"/>
      <c r="D885" s="47"/>
      <c r="E885" s="47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</row>
    <row r="886" spans="1:16" ht="21.75" hidden="1" customHeight="1" x14ac:dyDescent="0.25">
      <c r="A886" s="15"/>
      <c r="B886" s="47"/>
      <c r="C886" s="47"/>
      <c r="D886" s="47"/>
      <c r="E886" s="47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</row>
    <row r="887" spans="1:16" ht="21.75" hidden="1" customHeight="1" x14ac:dyDescent="0.25">
      <c r="A887" s="15"/>
      <c r="B887" s="47"/>
      <c r="C887" s="47"/>
      <c r="D887" s="47"/>
      <c r="E887" s="47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</row>
    <row r="888" spans="1:16" ht="21.75" hidden="1" customHeight="1" x14ac:dyDescent="0.25">
      <c r="A888" s="15"/>
      <c r="B888" s="47"/>
      <c r="C888" s="47"/>
      <c r="D888" s="47"/>
      <c r="E888" s="47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</row>
    <row r="889" spans="1:16" ht="21.75" hidden="1" customHeight="1" x14ac:dyDescent="0.25">
      <c r="A889" s="15"/>
      <c r="B889" s="47"/>
      <c r="C889" s="47"/>
      <c r="D889" s="47"/>
      <c r="E889" s="47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</row>
    <row r="890" spans="1:16" ht="21.75" hidden="1" customHeight="1" x14ac:dyDescent="0.25">
      <c r="A890" s="15"/>
      <c r="B890" s="47"/>
      <c r="C890" s="47"/>
      <c r="D890" s="47"/>
      <c r="E890" s="47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</row>
    <row r="891" spans="1:16" ht="21.75" hidden="1" customHeight="1" x14ac:dyDescent="0.25">
      <c r="A891" s="15"/>
      <c r="B891" s="47"/>
      <c r="C891" s="47"/>
      <c r="D891" s="47"/>
      <c r="E891" s="47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</row>
    <row r="892" spans="1:16" ht="21.75" hidden="1" customHeight="1" x14ac:dyDescent="0.25">
      <c r="A892" s="15"/>
      <c r="B892" s="47"/>
      <c r="C892" s="47"/>
      <c r="D892" s="47"/>
      <c r="E892" s="47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</row>
    <row r="893" spans="1:16" ht="21.75" hidden="1" customHeight="1" x14ac:dyDescent="0.25">
      <c r="A893" s="15"/>
      <c r="B893" s="47"/>
      <c r="C893" s="47"/>
      <c r="D893" s="47"/>
      <c r="E893" s="47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</row>
    <row r="894" spans="1:16" ht="21.75" hidden="1" customHeight="1" x14ac:dyDescent="0.25">
      <c r="A894" s="15"/>
      <c r="B894" s="47"/>
      <c r="C894" s="47"/>
      <c r="D894" s="47"/>
      <c r="E894" s="47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</row>
    <row r="895" spans="1:16" ht="21.75" hidden="1" customHeight="1" x14ac:dyDescent="0.25">
      <c r="A895" s="15"/>
      <c r="B895" s="47"/>
      <c r="C895" s="47"/>
      <c r="D895" s="47"/>
      <c r="E895" s="47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</row>
    <row r="896" spans="1:16" ht="21.75" hidden="1" customHeight="1" x14ac:dyDescent="0.25">
      <c r="A896" s="15"/>
      <c r="B896" s="47"/>
      <c r="C896" s="47"/>
      <c r="D896" s="47"/>
      <c r="E896" s="47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</row>
    <row r="897" spans="1:16" ht="21.75" hidden="1" customHeight="1" x14ac:dyDescent="0.25">
      <c r="A897" s="15"/>
      <c r="B897" s="47"/>
      <c r="C897" s="47"/>
      <c r="D897" s="47"/>
      <c r="E897" s="47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</row>
    <row r="898" spans="1:16" ht="21.75" hidden="1" customHeight="1" x14ac:dyDescent="0.25">
      <c r="A898" s="15"/>
      <c r="B898" s="47"/>
      <c r="C898" s="47"/>
      <c r="D898" s="47"/>
      <c r="E898" s="47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</row>
    <row r="899" spans="1:16" ht="21.75" hidden="1" customHeight="1" x14ac:dyDescent="0.25">
      <c r="A899" s="15"/>
      <c r="B899" s="47"/>
      <c r="C899" s="47"/>
      <c r="D899" s="47"/>
      <c r="E899" s="47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</row>
    <row r="900" spans="1:16" ht="21.75" hidden="1" customHeight="1" x14ac:dyDescent="0.25">
      <c r="A900" s="15"/>
      <c r="B900" s="47"/>
      <c r="C900" s="47"/>
      <c r="D900" s="47"/>
      <c r="E900" s="47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</row>
    <row r="901" spans="1:16" ht="21.75" hidden="1" customHeight="1" x14ac:dyDescent="0.25">
      <c r="A901" s="15"/>
      <c r="B901" s="47"/>
      <c r="C901" s="47"/>
      <c r="D901" s="47"/>
      <c r="E901" s="47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</row>
    <row r="902" spans="1:16" ht="21.75" hidden="1" customHeight="1" x14ac:dyDescent="0.25">
      <c r="A902" s="15"/>
      <c r="B902" s="47"/>
      <c r="C902" s="47"/>
      <c r="D902" s="47"/>
      <c r="E902" s="47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</row>
    <row r="903" spans="1:16" ht="21.75" hidden="1" customHeight="1" x14ac:dyDescent="0.25">
      <c r="A903" s="15"/>
      <c r="B903" s="47"/>
      <c r="C903" s="47"/>
      <c r="D903" s="47"/>
      <c r="E903" s="47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</row>
    <row r="904" spans="1:16" ht="21.75" hidden="1" customHeight="1" x14ac:dyDescent="0.25">
      <c r="A904" s="15"/>
      <c r="B904" s="47"/>
      <c r="C904" s="47"/>
      <c r="D904" s="47"/>
      <c r="E904" s="47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</row>
    <row r="905" spans="1:16" ht="21.75" hidden="1" customHeight="1" x14ac:dyDescent="0.25">
      <c r="A905" s="15"/>
      <c r="B905" s="47"/>
      <c r="C905" s="47"/>
      <c r="D905" s="47"/>
      <c r="E905" s="47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</row>
    <row r="906" spans="1:16" ht="21.75" hidden="1" customHeight="1" x14ac:dyDescent="0.25">
      <c r="A906" s="15"/>
      <c r="B906" s="47"/>
      <c r="C906" s="47"/>
      <c r="D906" s="47"/>
      <c r="E906" s="47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</row>
    <row r="907" spans="1:16" ht="21.75" hidden="1" customHeight="1" x14ac:dyDescent="0.25">
      <c r="A907" s="15"/>
      <c r="B907" s="47"/>
      <c r="C907" s="47"/>
      <c r="D907" s="47"/>
      <c r="E907" s="47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</row>
    <row r="908" spans="1:16" ht="21.75" hidden="1" customHeight="1" x14ac:dyDescent="0.25">
      <c r="A908" s="15"/>
      <c r="B908" s="47"/>
      <c r="C908" s="47"/>
      <c r="D908" s="47"/>
      <c r="E908" s="47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</row>
    <row r="909" spans="1:16" ht="21.75" hidden="1" customHeight="1" x14ac:dyDescent="0.25">
      <c r="A909" s="15"/>
      <c r="B909" s="47"/>
      <c r="C909" s="47"/>
      <c r="D909" s="47"/>
      <c r="E909" s="47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</row>
    <row r="910" spans="1:16" ht="21.75" hidden="1" customHeight="1" x14ac:dyDescent="0.25">
      <c r="A910" s="15"/>
      <c r="B910" s="47"/>
      <c r="C910" s="47"/>
      <c r="D910" s="47"/>
      <c r="E910" s="47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</row>
    <row r="911" spans="1:16" ht="21.75" hidden="1" customHeight="1" x14ac:dyDescent="0.25">
      <c r="A911" s="15"/>
      <c r="B911" s="47"/>
      <c r="C911" s="47"/>
      <c r="D911" s="47"/>
      <c r="E911" s="47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</row>
    <row r="912" spans="1:16" ht="21.75" hidden="1" customHeight="1" x14ac:dyDescent="0.25">
      <c r="A912" s="15"/>
      <c r="B912" s="47"/>
      <c r="C912" s="47"/>
      <c r="D912" s="47"/>
      <c r="E912" s="47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</row>
    <row r="913" spans="1:16" ht="21.75" hidden="1" customHeight="1" x14ac:dyDescent="0.25">
      <c r="A913" s="15"/>
      <c r="B913" s="47"/>
      <c r="C913" s="47"/>
      <c r="D913" s="47"/>
      <c r="E913" s="47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</row>
    <row r="914" spans="1:16" ht="21.75" hidden="1" customHeight="1" x14ac:dyDescent="0.25">
      <c r="A914" s="15"/>
      <c r="B914" s="47"/>
      <c r="C914" s="47"/>
      <c r="D914" s="47"/>
      <c r="E914" s="47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</row>
    <row r="915" spans="1:16" ht="21.75" hidden="1" customHeight="1" x14ac:dyDescent="0.25">
      <c r="A915" s="15"/>
      <c r="B915" s="47"/>
      <c r="C915" s="47"/>
      <c r="D915" s="47"/>
      <c r="E915" s="47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</row>
    <row r="916" spans="1:16" ht="21.75" hidden="1" customHeight="1" x14ac:dyDescent="0.25">
      <c r="A916" s="15"/>
      <c r="B916" s="47"/>
      <c r="C916" s="47"/>
      <c r="D916" s="47"/>
      <c r="E916" s="47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</row>
    <row r="917" spans="1:16" ht="21.75" hidden="1" customHeight="1" x14ac:dyDescent="0.25">
      <c r="A917" s="15"/>
      <c r="B917" s="47"/>
      <c r="C917" s="47"/>
      <c r="D917" s="47"/>
      <c r="E917" s="47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</row>
    <row r="918" spans="1:16" ht="21.75" hidden="1" customHeight="1" x14ac:dyDescent="0.25">
      <c r="A918" s="15"/>
      <c r="B918" s="47"/>
      <c r="C918" s="47"/>
      <c r="D918" s="47"/>
      <c r="E918" s="47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</row>
    <row r="919" spans="1:16" ht="21.75" hidden="1" customHeight="1" x14ac:dyDescent="0.25">
      <c r="A919" s="15"/>
      <c r="B919" s="47"/>
      <c r="C919" s="47"/>
      <c r="D919" s="47"/>
      <c r="E919" s="47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</row>
    <row r="920" spans="1:16" ht="21.75" hidden="1" customHeight="1" x14ac:dyDescent="0.25">
      <c r="A920" s="15"/>
      <c r="B920" s="47"/>
      <c r="C920" s="47"/>
      <c r="D920" s="47"/>
      <c r="E920" s="47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</row>
    <row r="921" spans="1:16" ht="21.75" hidden="1" customHeight="1" x14ac:dyDescent="0.25">
      <c r="A921" s="15"/>
      <c r="B921" s="47"/>
      <c r="C921" s="47"/>
      <c r="D921" s="47"/>
      <c r="E921" s="47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</row>
    <row r="922" spans="1:16" ht="21.75" hidden="1" customHeight="1" x14ac:dyDescent="0.25">
      <c r="A922" s="15"/>
      <c r="B922" s="47"/>
      <c r="C922" s="47"/>
      <c r="D922" s="47"/>
      <c r="E922" s="47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</row>
    <row r="923" spans="1:16" ht="21.75" hidden="1" customHeight="1" x14ac:dyDescent="0.25">
      <c r="A923" s="15"/>
      <c r="B923" s="47"/>
      <c r="C923" s="47"/>
      <c r="D923" s="47"/>
      <c r="E923" s="47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</row>
    <row r="924" spans="1:16" ht="21.75" hidden="1" customHeight="1" x14ac:dyDescent="0.25">
      <c r="A924" s="15"/>
      <c r="B924" s="47"/>
      <c r="C924" s="47"/>
      <c r="D924" s="47"/>
      <c r="E924" s="47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</row>
    <row r="925" spans="1:16" ht="21.75" hidden="1" customHeight="1" x14ac:dyDescent="0.25">
      <c r="A925" s="15"/>
      <c r="B925" s="47"/>
      <c r="C925" s="47"/>
      <c r="D925" s="47"/>
      <c r="E925" s="47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</row>
    <row r="926" spans="1:16" ht="21.75" hidden="1" customHeight="1" x14ac:dyDescent="0.25">
      <c r="A926" s="15"/>
      <c r="B926" s="47"/>
      <c r="C926" s="47"/>
      <c r="D926" s="47"/>
      <c r="E926" s="47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</row>
    <row r="927" spans="1:16" ht="21.75" hidden="1" customHeight="1" x14ac:dyDescent="0.25">
      <c r="A927" s="15"/>
      <c r="B927" s="47"/>
      <c r="C927" s="47"/>
      <c r="D927" s="47"/>
      <c r="E927" s="47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</row>
    <row r="928" spans="1:16" ht="21.75" hidden="1" customHeight="1" x14ac:dyDescent="0.25">
      <c r="A928" s="15"/>
      <c r="B928" s="47"/>
      <c r="C928" s="47"/>
      <c r="D928" s="47"/>
      <c r="E928" s="47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</row>
    <row r="929" spans="1:16" ht="21.75" hidden="1" customHeight="1" x14ac:dyDescent="0.25">
      <c r="A929" s="15"/>
      <c r="B929" s="47"/>
      <c r="C929" s="47"/>
      <c r="D929" s="47"/>
      <c r="E929" s="47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</row>
    <row r="930" spans="1:16" ht="21.75" hidden="1" customHeight="1" x14ac:dyDescent="0.25">
      <c r="A930" s="15"/>
      <c r="B930" s="47"/>
      <c r="C930" s="47"/>
      <c r="D930" s="47"/>
      <c r="E930" s="47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</row>
    <row r="931" spans="1:16" ht="21.75" hidden="1" customHeight="1" x14ac:dyDescent="0.25">
      <c r="A931" s="15"/>
      <c r="B931" s="47"/>
      <c r="C931" s="47"/>
      <c r="D931" s="47"/>
      <c r="E931" s="47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</row>
    <row r="932" spans="1:16" ht="21.75" hidden="1" customHeight="1" x14ac:dyDescent="0.25">
      <c r="A932" s="15"/>
      <c r="B932" s="47"/>
      <c r="C932" s="47"/>
      <c r="D932" s="47"/>
      <c r="E932" s="47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</row>
    <row r="933" spans="1:16" ht="21.75" hidden="1" customHeight="1" x14ac:dyDescent="0.25">
      <c r="A933" s="15"/>
      <c r="B933" s="47"/>
      <c r="C933" s="47"/>
      <c r="D933" s="47"/>
      <c r="E933" s="47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</row>
    <row r="934" spans="1:16" ht="21.75" hidden="1" customHeight="1" x14ac:dyDescent="0.25">
      <c r="A934" s="15"/>
      <c r="B934" s="47"/>
      <c r="C934" s="47"/>
      <c r="D934" s="47"/>
      <c r="E934" s="47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</row>
    <row r="935" spans="1:16" ht="21.75" hidden="1" customHeight="1" x14ac:dyDescent="0.25">
      <c r="A935" s="15"/>
      <c r="B935" s="47"/>
      <c r="C935" s="47"/>
      <c r="D935" s="47"/>
      <c r="E935" s="47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</row>
    <row r="936" spans="1:16" ht="21.75" hidden="1" customHeight="1" x14ac:dyDescent="0.25">
      <c r="A936" s="15"/>
      <c r="B936" s="47"/>
      <c r="C936" s="47"/>
      <c r="D936" s="47"/>
      <c r="E936" s="47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</row>
    <row r="937" spans="1:16" ht="21.75" hidden="1" customHeight="1" x14ac:dyDescent="0.25">
      <c r="A937" s="15"/>
      <c r="B937" s="47"/>
      <c r="C937" s="47"/>
      <c r="D937" s="47"/>
      <c r="E937" s="47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</row>
    <row r="938" spans="1:16" ht="21.75" hidden="1" customHeight="1" x14ac:dyDescent="0.25">
      <c r="A938" s="15"/>
      <c r="B938" s="47"/>
      <c r="C938" s="47"/>
      <c r="D938" s="47"/>
      <c r="E938" s="47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</row>
    <row r="939" spans="1:16" ht="21.75" hidden="1" customHeight="1" x14ac:dyDescent="0.25">
      <c r="A939" s="15"/>
      <c r="B939" s="47"/>
      <c r="C939" s="47"/>
      <c r="D939" s="47"/>
      <c r="E939" s="47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</row>
    <row r="940" spans="1:16" ht="21.75" hidden="1" customHeight="1" x14ac:dyDescent="0.25">
      <c r="A940" s="15"/>
      <c r="B940" s="47"/>
      <c r="C940" s="47"/>
      <c r="D940" s="47"/>
      <c r="E940" s="47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</row>
    <row r="941" spans="1:16" ht="21.75" hidden="1" customHeight="1" x14ac:dyDescent="0.25">
      <c r="A941" s="15"/>
      <c r="B941" s="47"/>
      <c r="C941" s="47"/>
      <c r="D941" s="47"/>
      <c r="E941" s="47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</row>
    <row r="942" spans="1:16" ht="21.75" hidden="1" customHeight="1" x14ac:dyDescent="0.25">
      <c r="A942" s="15"/>
      <c r="B942" s="47"/>
      <c r="C942" s="47"/>
      <c r="D942" s="47"/>
      <c r="E942" s="47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</row>
    <row r="943" spans="1:16" ht="21.75" hidden="1" customHeight="1" x14ac:dyDescent="0.25">
      <c r="A943" s="15"/>
      <c r="B943" s="47"/>
      <c r="C943" s="47"/>
      <c r="D943" s="47"/>
      <c r="E943" s="47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</row>
    <row r="944" spans="1:16" ht="21.75" hidden="1" customHeight="1" x14ac:dyDescent="0.25">
      <c r="A944" s="15"/>
      <c r="B944" s="47"/>
      <c r="C944" s="47"/>
      <c r="D944" s="47"/>
      <c r="E944" s="47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</row>
    <row r="945" spans="1:16" ht="21.75" hidden="1" customHeight="1" x14ac:dyDescent="0.25">
      <c r="A945" s="15"/>
      <c r="B945" s="47"/>
      <c r="C945" s="47"/>
      <c r="D945" s="47"/>
      <c r="E945" s="47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</row>
    <row r="946" spans="1:16" ht="21.75" hidden="1" customHeight="1" x14ac:dyDescent="0.25">
      <c r="A946" s="15"/>
      <c r="B946" s="47"/>
      <c r="C946" s="47"/>
      <c r="D946" s="47"/>
      <c r="E946" s="47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</row>
    <row r="947" spans="1:16" ht="21.75" hidden="1" customHeight="1" x14ac:dyDescent="0.25">
      <c r="A947" s="15"/>
      <c r="B947" s="47"/>
      <c r="C947" s="47"/>
      <c r="D947" s="47"/>
      <c r="E947" s="47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</row>
    <row r="948" spans="1:16" ht="21.75" hidden="1" customHeight="1" x14ac:dyDescent="0.25">
      <c r="A948" s="15"/>
      <c r="B948" s="47"/>
      <c r="C948" s="47"/>
      <c r="D948" s="47"/>
      <c r="E948" s="47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</row>
    <row r="949" spans="1:16" ht="21.75" hidden="1" customHeight="1" x14ac:dyDescent="0.25">
      <c r="A949" s="15"/>
      <c r="B949" s="47"/>
      <c r="C949" s="47"/>
      <c r="D949" s="47"/>
      <c r="E949" s="47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</row>
    <row r="950" spans="1:16" ht="21.75" hidden="1" customHeight="1" x14ac:dyDescent="0.25">
      <c r="A950" s="15"/>
      <c r="B950" s="47"/>
      <c r="C950" s="47"/>
      <c r="D950" s="47"/>
      <c r="E950" s="47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</row>
    <row r="951" spans="1:16" ht="21.75" hidden="1" customHeight="1" x14ac:dyDescent="0.25">
      <c r="A951" s="15"/>
      <c r="B951" s="47"/>
      <c r="C951" s="47"/>
      <c r="D951" s="47"/>
      <c r="E951" s="47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</row>
    <row r="952" spans="1:16" ht="21.75" hidden="1" customHeight="1" x14ac:dyDescent="0.25">
      <c r="A952" s="15"/>
      <c r="B952" s="47"/>
      <c r="C952" s="47"/>
      <c r="D952" s="47"/>
      <c r="E952" s="47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</row>
    <row r="953" spans="1:16" ht="21.75" hidden="1" customHeight="1" x14ac:dyDescent="0.25">
      <c r="A953" s="15"/>
      <c r="B953" s="47"/>
      <c r="C953" s="47"/>
      <c r="D953" s="47"/>
      <c r="E953" s="47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</row>
    <row r="954" spans="1:16" ht="21.75" hidden="1" customHeight="1" x14ac:dyDescent="0.25">
      <c r="A954" s="15"/>
      <c r="B954" s="47"/>
      <c r="C954" s="47"/>
      <c r="D954" s="47"/>
      <c r="E954" s="47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</row>
    <row r="955" spans="1:16" ht="21.75" hidden="1" customHeight="1" x14ac:dyDescent="0.25">
      <c r="A955" s="15"/>
      <c r="B955" s="47"/>
      <c r="C955" s="47"/>
      <c r="D955" s="47"/>
      <c r="E955" s="47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</row>
    <row r="956" spans="1:16" ht="21.75" hidden="1" customHeight="1" x14ac:dyDescent="0.25">
      <c r="A956" s="15"/>
      <c r="B956" s="47"/>
      <c r="C956" s="47"/>
      <c r="D956" s="47"/>
      <c r="E956" s="47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</row>
    <row r="957" spans="1:16" ht="21.75" hidden="1" customHeight="1" x14ac:dyDescent="0.25">
      <c r="A957" s="15"/>
      <c r="B957" s="47"/>
      <c r="C957" s="47"/>
      <c r="D957" s="47"/>
      <c r="E957" s="47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</row>
    <row r="958" spans="1:16" ht="21.75" hidden="1" customHeight="1" x14ac:dyDescent="0.25">
      <c r="A958" s="15"/>
      <c r="B958" s="47"/>
      <c r="C958" s="47"/>
      <c r="D958" s="47"/>
      <c r="E958" s="47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</row>
    <row r="959" spans="1:16" ht="21.75" hidden="1" customHeight="1" x14ac:dyDescent="0.25">
      <c r="A959" s="15"/>
      <c r="B959" s="47"/>
      <c r="C959" s="47"/>
      <c r="D959" s="47"/>
      <c r="E959" s="47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</row>
    <row r="960" spans="1:16" ht="21.75" hidden="1" customHeight="1" x14ac:dyDescent="0.25">
      <c r="A960" s="15"/>
      <c r="B960" s="47"/>
      <c r="C960" s="47"/>
      <c r="D960" s="47"/>
      <c r="E960" s="47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</row>
    <row r="961" spans="1:16" ht="21.75" hidden="1" customHeight="1" x14ac:dyDescent="0.25">
      <c r="A961" s="15"/>
      <c r="B961" s="47"/>
      <c r="C961" s="47"/>
      <c r="D961" s="47"/>
      <c r="E961" s="47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</row>
    <row r="962" spans="1:16" ht="21.75" hidden="1" customHeight="1" x14ac:dyDescent="0.25">
      <c r="A962" s="15"/>
      <c r="B962" s="47"/>
      <c r="C962" s="47"/>
      <c r="D962" s="47"/>
      <c r="E962" s="47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</row>
    <row r="963" spans="1:16" ht="21.75" hidden="1" customHeight="1" x14ac:dyDescent="0.25">
      <c r="A963" s="15"/>
      <c r="B963" s="47"/>
      <c r="C963" s="47"/>
      <c r="D963" s="47"/>
      <c r="E963" s="47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</row>
    <row r="964" spans="1:16" ht="21.75" hidden="1" customHeight="1" x14ac:dyDescent="0.25">
      <c r="A964" s="15"/>
      <c r="B964" s="47"/>
      <c r="C964" s="47"/>
      <c r="D964" s="47"/>
      <c r="E964" s="47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</row>
    <row r="965" spans="1:16" ht="21.75" hidden="1" customHeight="1" x14ac:dyDescent="0.25">
      <c r="A965" s="15"/>
      <c r="B965" s="47"/>
      <c r="C965" s="47"/>
      <c r="D965" s="47"/>
      <c r="E965" s="47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</row>
    <row r="966" spans="1:16" ht="21.75" hidden="1" customHeight="1" x14ac:dyDescent="0.25">
      <c r="A966" s="15"/>
      <c r="B966" s="47"/>
      <c r="C966" s="47"/>
      <c r="D966" s="47"/>
      <c r="E966" s="47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</row>
    <row r="967" spans="1:16" ht="21.75" hidden="1" customHeight="1" x14ac:dyDescent="0.25">
      <c r="A967" s="15"/>
      <c r="B967" s="47"/>
      <c r="C967" s="47"/>
      <c r="D967" s="47"/>
      <c r="E967" s="47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</row>
    <row r="968" spans="1:16" ht="21.75" hidden="1" customHeight="1" x14ac:dyDescent="0.25">
      <c r="A968" s="15"/>
      <c r="B968" s="47"/>
      <c r="C968" s="47"/>
      <c r="D968" s="47"/>
      <c r="E968" s="47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</row>
    <row r="969" spans="1:16" ht="21.75" hidden="1" customHeight="1" x14ac:dyDescent="0.25">
      <c r="A969" s="15"/>
      <c r="B969" s="47"/>
      <c r="C969" s="47"/>
      <c r="D969" s="47"/>
      <c r="E969" s="47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</row>
    <row r="970" spans="1:16" ht="21.75" hidden="1" customHeight="1" x14ac:dyDescent="0.25">
      <c r="A970" s="15"/>
      <c r="B970" s="47"/>
      <c r="C970" s="47"/>
      <c r="D970" s="47"/>
      <c r="E970" s="47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</row>
    <row r="971" spans="1:16" ht="21.75" hidden="1" customHeight="1" x14ac:dyDescent="0.25">
      <c r="A971" s="15"/>
      <c r="B971" s="47"/>
      <c r="C971" s="47"/>
      <c r="D971" s="47"/>
      <c r="E971" s="47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</row>
    <row r="972" spans="1:16" ht="21.75" hidden="1" customHeight="1" x14ac:dyDescent="0.25">
      <c r="A972" s="15"/>
      <c r="B972" s="47"/>
      <c r="C972" s="47"/>
      <c r="D972" s="47"/>
      <c r="E972" s="47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</row>
    <row r="973" spans="1:16" ht="21.75" hidden="1" customHeight="1" x14ac:dyDescent="0.25">
      <c r="A973" s="15"/>
      <c r="B973" s="47"/>
      <c r="C973" s="47"/>
      <c r="D973" s="47"/>
      <c r="E973" s="47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</row>
    <row r="974" spans="1:16" ht="21.75" hidden="1" customHeight="1" x14ac:dyDescent="0.25">
      <c r="A974" s="15"/>
      <c r="B974" s="47"/>
      <c r="C974" s="47"/>
      <c r="D974" s="47"/>
      <c r="E974" s="47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</row>
    <row r="975" spans="1:16" ht="21.75" hidden="1" customHeight="1" x14ac:dyDescent="0.25">
      <c r="A975" s="15"/>
      <c r="B975" s="47"/>
      <c r="C975" s="47"/>
      <c r="D975" s="47"/>
      <c r="E975" s="47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</row>
    <row r="976" spans="1:16" ht="21.75" hidden="1" customHeight="1" x14ac:dyDescent="0.25">
      <c r="A976" s="15"/>
      <c r="B976" s="47"/>
      <c r="C976" s="47"/>
      <c r="D976" s="47"/>
      <c r="E976" s="47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</row>
    <row r="977" spans="1:16" ht="21.75" hidden="1" customHeight="1" x14ac:dyDescent="0.25">
      <c r="A977" s="15"/>
      <c r="B977" s="47"/>
      <c r="C977" s="47"/>
      <c r="D977" s="47"/>
      <c r="E977" s="47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</row>
    <row r="978" spans="1:16" ht="21.75" hidden="1" customHeight="1" x14ac:dyDescent="0.25">
      <c r="A978" s="15"/>
      <c r="B978" s="47"/>
      <c r="C978" s="47"/>
      <c r="D978" s="47"/>
      <c r="E978" s="47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</row>
    <row r="979" spans="1:16" ht="21.75" hidden="1" customHeight="1" x14ac:dyDescent="0.25">
      <c r="A979" s="15"/>
      <c r="B979" s="47"/>
      <c r="C979" s="47"/>
      <c r="D979" s="47"/>
      <c r="E979" s="47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</row>
    <row r="980" spans="1:16" ht="21.75" hidden="1" customHeight="1" x14ac:dyDescent="0.25">
      <c r="A980" s="15"/>
      <c r="B980" s="47"/>
      <c r="C980" s="47"/>
      <c r="D980" s="47"/>
      <c r="E980" s="47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</row>
    <row r="981" spans="1:16" ht="21.75" hidden="1" customHeight="1" x14ac:dyDescent="0.25">
      <c r="A981" s="15"/>
      <c r="B981" s="47"/>
      <c r="C981" s="47"/>
      <c r="D981" s="47"/>
      <c r="E981" s="47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</row>
    <row r="982" spans="1:16" ht="21.75" hidden="1" customHeight="1" x14ac:dyDescent="0.25">
      <c r="A982" s="15"/>
      <c r="B982" s="47"/>
      <c r="C982" s="47"/>
      <c r="D982" s="47"/>
      <c r="E982" s="47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</row>
    <row r="983" spans="1:16" ht="21.75" hidden="1" customHeight="1" x14ac:dyDescent="0.25">
      <c r="A983" s="15"/>
      <c r="B983" s="47"/>
      <c r="C983" s="47"/>
      <c r="D983" s="47"/>
      <c r="E983" s="47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</row>
    <row r="984" spans="1:16" ht="21.75" hidden="1" customHeight="1" x14ac:dyDescent="0.25">
      <c r="A984" s="15"/>
      <c r="B984" s="47"/>
      <c r="C984" s="47"/>
      <c r="D984" s="47"/>
      <c r="E984" s="47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</row>
    <row r="985" spans="1:16" ht="21.75" hidden="1" customHeight="1" x14ac:dyDescent="0.25">
      <c r="A985" s="15"/>
      <c r="B985" s="47"/>
      <c r="C985" s="47"/>
      <c r="D985" s="47"/>
      <c r="E985" s="47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</row>
    <row r="986" spans="1:16" ht="21.75" hidden="1" customHeight="1" x14ac:dyDescent="0.25">
      <c r="A986" s="15"/>
      <c r="B986" s="47"/>
      <c r="C986" s="47"/>
      <c r="D986" s="47"/>
      <c r="E986" s="47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</row>
    <row r="987" spans="1:16" ht="21.75" hidden="1" customHeight="1" x14ac:dyDescent="0.25">
      <c r="A987" s="15"/>
      <c r="B987" s="47"/>
      <c r="C987" s="47"/>
      <c r="D987" s="47"/>
      <c r="E987" s="47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</row>
    <row r="988" spans="1:16" ht="21.75" hidden="1" customHeight="1" x14ac:dyDescent="0.25">
      <c r="A988" s="15"/>
      <c r="B988" s="47"/>
      <c r="C988" s="47"/>
      <c r="D988" s="47"/>
      <c r="E988" s="47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</row>
    <row r="989" spans="1:16" ht="21.75" hidden="1" customHeight="1" x14ac:dyDescent="0.25">
      <c r="A989" s="15"/>
      <c r="B989" s="47"/>
      <c r="C989" s="47"/>
      <c r="D989" s="47"/>
      <c r="E989" s="47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</row>
    <row r="990" spans="1:16" ht="21.75" hidden="1" customHeight="1" x14ac:dyDescent="0.25">
      <c r="A990" s="15"/>
      <c r="B990" s="47"/>
      <c r="C990" s="47"/>
      <c r="D990" s="47"/>
      <c r="E990" s="47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</row>
    <row r="991" spans="1:16" ht="21.75" hidden="1" customHeight="1" x14ac:dyDescent="0.25">
      <c r="A991" s="15"/>
      <c r="B991" s="47"/>
      <c r="C991" s="47"/>
      <c r="D991" s="47"/>
      <c r="E991" s="47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</row>
    <row r="992" spans="1:16" ht="21.75" hidden="1" customHeight="1" x14ac:dyDescent="0.25">
      <c r="A992" s="15"/>
      <c r="B992" s="47"/>
      <c r="C992" s="47"/>
      <c r="D992" s="47"/>
      <c r="E992" s="47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</row>
    <row r="993" spans="1:16" ht="21.75" hidden="1" customHeight="1" x14ac:dyDescent="0.25">
      <c r="A993" s="15"/>
      <c r="B993" s="47"/>
      <c r="C993" s="47"/>
      <c r="D993" s="47"/>
      <c r="E993" s="47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</row>
    <row r="994" spans="1:16" ht="21.75" hidden="1" customHeight="1" x14ac:dyDescent="0.25">
      <c r="A994" s="15"/>
      <c r="B994" s="47"/>
      <c r="C994" s="47"/>
      <c r="D994" s="47"/>
      <c r="E994" s="47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</row>
    <row r="995" spans="1:16" ht="21.75" hidden="1" customHeight="1" x14ac:dyDescent="0.25">
      <c r="A995" s="15"/>
      <c r="B995" s="47"/>
      <c r="C995" s="47"/>
      <c r="D995" s="47"/>
      <c r="E995" s="47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</row>
    <row r="996" spans="1:16" ht="21.75" hidden="1" customHeight="1" x14ac:dyDescent="0.25">
      <c r="A996" s="15"/>
      <c r="B996" s="47"/>
      <c r="C996" s="47"/>
      <c r="D996" s="47"/>
      <c r="E996" s="47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</row>
    <row r="997" spans="1:16" ht="21.75" hidden="1" customHeight="1" x14ac:dyDescent="0.25">
      <c r="A997" s="15"/>
      <c r="B997" s="47"/>
      <c r="C997" s="47"/>
      <c r="D997" s="47"/>
      <c r="E997" s="47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</row>
    <row r="998" spans="1:16" ht="21.75" hidden="1" customHeight="1" x14ac:dyDescent="0.25">
      <c r="A998" s="15"/>
      <c r="B998" s="47"/>
      <c r="C998" s="47"/>
      <c r="D998" s="47"/>
      <c r="E998" s="47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</row>
    <row r="999" spans="1:16" ht="21.75" hidden="1" customHeight="1" x14ac:dyDescent="0.25">
      <c r="A999" s="15"/>
      <c r="B999" s="47"/>
      <c r="C999" s="47"/>
      <c r="D999" s="47"/>
      <c r="E999" s="47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</row>
    <row r="1000" spans="1:16" ht="21.75" hidden="1" customHeight="1" x14ac:dyDescent="0.25">
      <c r="A1000" s="15"/>
      <c r="B1000" s="47"/>
      <c r="C1000" s="47"/>
      <c r="D1000" s="47"/>
      <c r="E1000" s="47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</row>
    <row r="1001" spans="1:16" ht="21.75" hidden="1" customHeight="1" x14ac:dyDescent="0.25">
      <c r="A1001" s="15"/>
      <c r="B1001" s="47"/>
      <c r="C1001" s="47"/>
      <c r="D1001" s="47"/>
      <c r="E1001" s="47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</row>
    <row r="1002" spans="1:16" ht="21.75" hidden="1" customHeight="1" x14ac:dyDescent="0.25">
      <c r="A1002" s="15"/>
      <c r="B1002" s="47"/>
      <c r="C1002" s="47"/>
      <c r="D1002" s="47"/>
      <c r="E1002" s="47"/>
      <c r="F1002" s="48"/>
      <c r="G1002" s="48"/>
      <c r="H1002" s="48"/>
      <c r="I1002" s="48"/>
      <c r="J1002" s="48"/>
      <c r="K1002" s="48"/>
      <c r="L1002" s="48"/>
      <c r="M1002" s="48"/>
      <c r="N1002" s="48"/>
      <c r="O1002" s="48"/>
      <c r="P1002" s="48"/>
    </row>
    <row r="1003" spans="1:16" ht="21.75" hidden="1" customHeight="1" x14ac:dyDescent="0.25">
      <c r="A1003" s="15"/>
      <c r="B1003" s="47"/>
      <c r="C1003" s="47"/>
      <c r="D1003" s="47"/>
      <c r="E1003" s="47"/>
      <c r="F1003" s="48"/>
      <c r="G1003" s="48"/>
      <c r="H1003" s="48"/>
      <c r="I1003" s="48"/>
      <c r="J1003" s="48"/>
      <c r="K1003" s="48"/>
      <c r="L1003" s="48"/>
      <c r="M1003" s="48"/>
      <c r="N1003" s="48"/>
      <c r="O1003" s="48"/>
      <c r="P1003" s="48"/>
    </row>
    <row r="1004" spans="1:16" ht="21.75" hidden="1" customHeight="1" x14ac:dyDescent="0.25">
      <c r="A1004" s="15"/>
      <c r="B1004" s="47"/>
      <c r="C1004" s="47"/>
      <c r="D1004" s="47"/>
      <c r="E1004" s="47"/>
      <c r="F1004" s="48"/>
      <c r="G1004" s="48"/>
      <c r="H1004" s="48"/>
      <c r="I1004" s="48"/>
      <c r="J1004" s="48"/>
      <c r="K1004" s="48"/>
      <c r="L1004" s="48"/>
      <c r="M1004" s="48"/>
      <c r="N1004" s="48"/>
      <c r="O1004" s="48"/>
      <c r="P1004" s="48"/>
    </row>
    <row r="1005" spans="1:16" ht="21.75" hidden="1" customHeight="1" x14ac:dyDescent="0.25">
      <c r="A1005" s="15"/>
      <c r="B1005" s="47"/>
      <c r="C1005" s="47"/>
      <c r="D1005" s="47"/>
      <c r="E1005" s="47"/>
      <c r="F1005" s="48"/>
      <c r="G1005" s="48"/>
      <c r="H1005" s="48"/>
      <c r="I1005" s="48"/>
      <c r="J1005" s="48"/>
      <c r="K1005" s="48"/>
      <c r="L1005" s="48"/>
      <c r="M1005" s="48"/>
      <c r="N1005" s="48"/>
      <c r="O1005" s="48"/>
      <c r="P1005" s="48"/>
    </row>
    <row r="1006" spans="1:16" ht="21.75" hidden="1" customHeight="1" x14ac:dyDescent="0.25">
      <c r="A1006" s="15"/>
      <c r="B1006" s="47"/>
      <c r="C1006" s="47"/>
      <c r="D1006" s="47"/>
      <c r="E1006" s="47"/>
      <c r="F1006" s="48"/>
      <c r="G1006" s="48"/>
      <c r="H1006" s="48"/>
      <c r="I1006" s="48"/>
      <c r="J1006" s="48"/>
      <c r="K1006" s="48"/>
      <c r="L1006" s="48"/>
      <c r="M1006" s="48"/>
      <c r="N1006" s="48"/>
      <c r="O1006" s="48"/>
      <c r="P1006" s="48"/>
    </row>
    <row r="1007" spans="1:16" ht="21.75" hidden="1" customHeight="1" x14ac:dyDescent="0.25">
      <c r="A1007" s="15"/>
      <c r="B1007" s="47"/>
      <c r="C1007" s="47"/>
      <c r="D1007" s="47"/>
      <c r="E1007" s="47"/>
      <c r="F1007" s="48"/>
      <c r="G1007" s="48"/>
      <c r="H1007" s="48"/>
      <c r="I1007" s="48"/>
      <c r="J1007" s="48"/>
      <c r="K1007" s="48"/>
      <c r="L1007" s="48"/>
      <c r="M1007" s="48"/>
      <c r="N1007" s="48"/>
      <c r="O1007" s="48"/>
      <c r="P1007" s="48"/>
    </row>
    <row r="1008" spans="1:16" ht="21.75" hidden="1" customHeight="1" x14ac:dyDescent="0.25">
      <c r="A1008" s="15"/>
      <c r="B1008" s="47"/>
      <c r="C1008" s="47"/>
      <c r="D1008" s="47"/>
      <c r="E1008" s="47"/>
      <c r="F1008" s="48"/>
      <c r="G1008" s="48"/>
      <c r="H1008" s="48"/>
      <c r="I1008" s="48"/>
      <c r="J1008" s="48"/>
      <c r="K1008" s="48"/>
      <c r="L1008" s="48"/>
      <c r="M1008" s="48"/>
      <c r="N1008" s="48"/>
      <c r="O1008" s="48"/>
      <c r="P1008" s="48"/>
    </row>
    <row r="1009" spans="1:16" ht="21.75" hidden="1" customHeight="1" x14ac:dyDescent="0.25">
      <c r="A1009" s="15"/>
      <c r="B1009" s="47"/>
      <c r="C1009" s="47"/>
      <c r="D1009" s="47"/>
      <c r="E1009" s="47"/>
      <c r="F1009" s="48"/>
      <c r="G1009" s="48"/>
      <c r="H1009" s="48"/>
      <c r="I1009" s="48"/>
      <c r="J1009" s="48"/>
      <c r="K1009" s="48"/>
      <c r="L1009" s="48"/>
      <c r="M1009" s="48"/>
      <c r="N1009" s="48"/>
      <c r="O1009" s="48"/>
      <c r="P1009" s="48"/>
    </row>
    <row r="1010" spans="1:16" ht="21.75" hidden="1" customHeight="1" x14ac:dyDescent="0.25">
      <c r="A1010" s="15"/>
      <c r="B1010" s="47"/>
      <c r="C1010" s="47"/>
      <c r="D1010" s="47"/>
      <c r="E1010" s="47"/>
      <c r="F1010" s="48"/>
      <c r="G1010" s="48"/>
      <c r="H1010" s="48"/>
      <c r="I1010" s="48"/>
      <c r="J1010" s="48"/>
      <c r="K1010" s="48"/>
      <c r="L1010" s="48"/>
      <c r="M1010" s="48"/>
      <c r="N1010" s="48"/>
      <c r="O1010" s="48"/>
      <c r="P1010" s="48"/>
    </row>
    <row r="1011" spans="1:16" ht="21.75" hidden="1" customHeight="1" x14ac:dyDescent="0.25">
      <c r="A1011" s="15"/>
      <c r="B1011" s="47"/>
      <c r="C1011" s="47"/>
      <c r="D1011" s="47"/>
      <c r="E1011" s="47"/>
      <c r="F1011" s="48"/>
      <c r="G1011" s="48"/>
      <c r="H1011" s="48"/>
      <c r="I1011" s="48"/>
      <c r="J1011" s="48"/>
      <c r="K1011" s="48"/>
      <c r="L1011" s="48"/>
      <c r="M1011" s="48"/>
      <c r="N1011" s="48"/>
      <c r="O1011" s="48"/>
      <c r="P1011" s="48"/>
    </row>
    <row r="1012" spans="1:16" ht="21.75" hidden="1" customHeight="1" x14ac:dyDescent="0.25">
      <c r="A1012" s="15"/>
      <c r="B1012" s="47"/>
      <c r="C1012" s="47"/>
      <c r="D1012" s="47"/>
      <c r="E1012" s="47"/>
      <c r="F1012" s="48"/>
      <c r="G1012" s="48"/>
      <c r="H1012" s="48"/>
      <c r="I1012" s="48"/>
      <c r="J1012" s="48"/>
      <c r="K1012" s="48"/>
      <c r="L1012" s="48"/>
      <c r="M1012" s="48"/>
      <c r="N1012" s="48"/>
      <c r="O1012" s="48"/>
      <c r="P1012" s="48"/>
    </row>
    <row r="1013" spans="1:16" ht="21.75" hidden="1" customHeight="1" x14ac:dyDescent="0.25">
      <c r="A1013" s="15"/>
      <c r="B1013" s="47"/>
      <c r="C1013" s="47"/>
      <c r="D1013" s="47"/>
      <c r="E1013" s="47"/>
      <c r="F1013" s="48"/>
      <c r="G1013" s="48"/>
      <c r="H1013" s="48"/>
      <c r="I1013" s="48"/>
      <c r="J1013" s="48"/>
      <c r="K1013" s="48"/>
      <c r="L1013" s="48"/>
      <c r="M1013" s="48"/>
      <c r="N1013" s="48"/>
      <c r="O1013" s="48"/>
      <c r="P1013" s="48"/>
    </row>
    <row r="1014" spans="1:16" ht="21.75" hidden="1" customHeight="1" x14ac:dyDescent="0.25">
      <c r="A1014" s="15"/>
      <c r="B1014" s="47"/>
      <c r="C1014" s="47"/>
      <c r="D1014" s="47"/>
      <c r="E1014" s="47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</row>
    <row r="1015" spans="1:16" ht="21.75" hidden="1" customHeight="1" x14ac:dyDescent="0.25">
      <c r="A1015" s="15"/>
      <c r="B1015" s="47"/>
      <c r="C1015" s="47"/>
      <c r="D1015" s="47"/>
      <c r="E1015" s="47"/>
      <c r="F1015" s="48"/>
      <c r="G1015" s="48"/>
      <c r="H1015" s="48"/>
      <c r="I1015" s="48"/>
      <c r="J1015" s="48"/>
      <c r="K1015" s="48"/>
      <c r="L1015" s="48"/>
      <c r="M1015" s="48"/>
      <c r="N1015" s="48"/>
      <c r="O1015" s="48"/>
      <c r="P1015" s="48"/>
    </row>
    <row r="1016" spans="1:16" ht="21.75" hidden="1" customHeight="1" x14ac:dyDescent="0.25">
      <c r="A1016" s="15"/>
      <c r="B1016" s="47"/>
      <c r="C1016" s="47"/>
      <c r="D1016" s="47"/>
      <c r="E1016" s="47"/>
      <c r="F1016" s="48"/>
      <c r="G1016" s="48"/>
      <c r="H1016" s="48"/>
      <c r="I1016" s="48"/>
      <c r="J1016" s="48"/>
      <c r="K1016" s="48"/>
      <c r="L1016" s="48"/>
      <c r="M1016" s="48"/>
      <c r="N1016" s="48"/>
      <c r="O1016" s="48"/>
      <c r="P1016" s="48"/>
    </row>
    <row r="1017" spans="1:16" ht="21.75" hidden="1" customHeight="1" x14ac:dyDescent="0.25">
      <c r="A1017" s="15"/>
      <c r="B1017" s="47"/>
      <c r="C1017" s="47"/>
      <c r="D1017" s="47"/>
      <c r="E1017" s="47"/>
      <c r="F1017" s="48"/>
      <c r="G1017" s="48"/>
      <c r="H1017" s="48"/>
      <c r="I1017" s="48"/>
      <c r="J1017" s="48"/>
      <c r="K1017" s="48"/>
      <c r="L1017" s="48"/>
      <c r="M1017" s="48"/>
      <c r="N1017" s="48"/>
      <c r="O1017" s="48"/>
      <c r="P1017" s="48"/>
    </row>
    <row r="1018" spans="1:16" ht="21.75" hidden="1" customHeight="1" x14ac:dyDescent="0.25">
      <c r="A1018" s="15"/>
      <c r="B1018" s="47"/>
      <c r="C1018" s="47"/>
      <c r="D1018" s="47"/>
      <c r="E1018" s="47"/>
      <c r="F1018" s="48"/>
      <c r="G1018" s="48"/>
      <c r="H1018" s="48"/>
      <c r="I1018" s="48"/>
      <c r="J1018" s="48"/>
      <c r="K1018" s="48"/>
      <c r="L1018" s="48"/>
      <c r="M1018" s="48"/>
      <c r="N1018" s="48"/>
      <c r="O1018" s="48"/>
      <c r="P1018" s="48"/>
    </row>
    <row r="1019" spans="1:16" ht="21.75" hidden="1" customHeight="1" x14ac:dyDescent="0.25">
      <c r="A1019" s="15"/>
      <c r="B1019" s="47"/>
      <c r="C1019" s="47"/>
      <c r="D1019" s="47"/>
      <c r="E1019" s="47"/>
      <c r="F1019" s="48"/>
      <c r="G1019" s="48"/>
      <c r="H1019" s="48"/>
      <c r="I1019" s="48"/>
      <c r="J1019" s="48"/>
      <c r="K1019" s="48"/>
      <c r="L1019" s="48"/>
      <c r="M1019" s="48"/>
      <c r="N1019" s="48"/>
      <c r="O1019" s="48"/>
      <c r="P1019" s="48"/>
    </row>
    <row r="1020" spans="1:16" ht="21.75" hidden="1" customHeight="1" x14ac:dyDescent="0.25">
      <c r="A1020" s="15"/>
      <c r="B1020" s="47"/>
      <c r="C1020" s="47"/>
      <c r="D1020" s="47"/>
      <c r="E1020" s="47"/>
      <c r="F1020" s="48"/>
      <c r="G1020" s="48"/>
      <c r="H1020" s="48"/>
      <c r="I1020" s="48"/>
      <c r="J1020" s="48"/>
      <c r="K1020" s="48"/>
      <c r="L1020" s="48"/>
      <c r="M1020" s="48"/>
      <c r="N1020" s="48"/>
      <c r="O1020" s="48"/>
      <c r="P1020" s="48"/>
    </row>
    <row r="1021" spans="1:16" ht="21.75" hidden="1" customHeight="1" x14ac:dyDescent="0.25">
      <c r="A1021" s="15"/>
      <c r="B1021" s="47"/>
      <c r="C1021" s="47"/>
      <c r="D1021" s="47"/>
      <c r="E1021" s="47"/>
      <c r="F1021" s="48"/>
      <c r="G1021" s="48"/>
      <c r="H1021" s="48"/>
      <c r="I1021" s="48"/>
      <c r="J1021" s="48"/>
      <c r="K1021" s="48"/>
      <c r="L1021" s="48"/>
      <c r="M1021" s="48"/>
      <c r="N1021" s="48"/>
      <c r="O1021" s="48"/>
      <c r="P1021" s="48"/>
    </row>
    <row r="1022" spans="1:16" ht="21.75" hidden="1" customHeight="1" x14ac:dyDescent="0.25">
      <c r="A1022" s="15"/>
      <c r="B1022" s="47"/>
      <c r="C1022" s="47"/>
      <c r="D1022" s="47"/>
      <c r="E1022" s="47"/>
      <c r="F1022" s="48"/>
      <c r="G1022" s="48"/>
      <c r="H1022" s="48"/>
      <c r="I1022" s="48"/>
      <c r="J1022" s="48"/>
      <c r="K1022" s="48"/>
      <c r="L1022" s="48"/>
      <c r="M1022" s="48"/>
      <c r="N1022" s="48"/>
      <c r="O1022" s="48"/>
      <c r="P1022" s="48"/>
    </row>
    <row r="1023" spans="1:16" ht="21.75" hidden="1" customHeight="1" x14ac:dyDescent="0.25">
      <c r="A1023" s="15"/>
      <c r="B1023" s="47"/>
      <c r="C1023" s="47"/>
      <c r="D1023" s="47"/>
      <c r="E1023" s="47"/>
      <c r="F1023" s="48"/>
      <c r="G1023" s="48"/>
      <c r="H1023" s="48"/>
      <c r="I1023" s="48"/>
      <c r="J1023" s="48"/>
      <c r="K1023" s="48"/>
      <c r="L1023" s="48"/>
      <c r="M1023" s="48"/>
      <c r="N1023" s="48"/>
      <c r="O1023" s="48"/>
      <c r="P1023" s="48"/>
    </row>
    <row r="1024" spans="1:16" ht="21.75" hidden="1" customHeight="1" x14ac:dyDescent="0.25">
      <c r="A1024" s="15"/>
      <c r="B1024" s="47"/>
      <c r="C1024" s="47"/>
      <c r="D1024" s="47"/>
      <c r="E1024" s="47"/>
      <c r="F1024" s="48"/>
      <c r="G1024" s="48"/>
      <c r="H1024" s="48"/>
      <c r="I1024" s="48"/>
      <c r="J1024" s="48"/>
      <c r="K1024" s="48"/>
      <c r="L1024" s="48"/>
      <c r="M1024" s="48"/>
      <c r="N1024" s="48"/>
      <c r="O1024" s="48"/>
      <c r="P1024" s="48"/>
    </row>
    <row r="1025" spans="1:16" ht="21.75" hidden="1" customHeight="1" x14ac:dyDescent="0.25">
      <c r="A1025" s="15"/>
      <c r="B1025" s="47"/>
      <c r="C1025" s="47"/>
      <c r="D1025" s="47"/>
      <c r="E1025" s="47"/>
      <c r="F1025" s="48"/>
      <c r="G1025" s="48"/>
      <c r="H1025" s="48"/>
      <c r="I1025" s="48"/>
      <c r="J1025" s="48"/>
      <c r="K1025" s="48"/>
      <c r="L1025" s="48"/>
      <c r="M1025" s="48"/>
      <c r="N1025" s="48"/>
      <c r="O1025" s="48"/>
      <c r="P1025" s="48"/>
    </row>
    <row r="1026" spans="1:16" ht="21.75" hidden="1" customHeight="1" x14ac:dyDescent="0.25">
      <c r="A1026" s="15"/>
      <c r="B1026" s="47"/>
      <c r="C1026" s="47"/>
      <c r="D1026" s="47"/>
      <c r="E1026" s="47"/>
      <c r="F1026" s="48"/>
      <c r="G1026" s="48"/>
      <c r="H1026" s="48"/>
      <c r="I1026" s="48"/>
      <c r="J1026" s="48"/>
      <c r="K1026" s="48"/>
      <c r="L1026" s="48"/>
      <c r="M1026" s="48"/>
      <c r="N1026" s="48"/>
      <c r="O1026" s="48"/>
      <c r="P1026" s="48"/>
    </row>
    <row r="1027" spans="1:16" ht="21.75" hidden="1" customHeight="1" x14ac:dyDescent="0.25">
      <c r="A1027" s="15"/>
      <c r="B1027" s="47"/>
      <c r="C1027" s="47"/>
      <c r="D1027" s="47"/>
      <c r="E1027" s="47"/>
      <c r="F1027" s="48"/>
      <c r="G1027" s="48"/>
      <c r="H1027" s="48"/>
      <c r="I1027" s="48"/>
      <c r="J1027" s="48"/>
      <c r="K1027" s="48"/>
      <c r="L1027" s="48"/>
      <c r="M1027" s="48"/>
      <c r="N1027" s="48"/>
      <c r="O1027" s="48"/>
      <c r="P1027" s="48"/>
    </row>
    <row r="1028" spans="1:16" ht="21.75" hidden="1" customHeight="1" x14ac:dyDescent="0.25">
      <c r="A1028" s="15"/>
      <c r="B1028" s="47"/>
      <c r="C1028" s="47"/>
      <c r="D1028" s="47"/>
      <c r="E1028" s="47"/>
      <c r="F1028" s="48"/>
      <c r="G1028" s="48"/>
      <c r="H1028" s="48"/>
      <c r="I1028" s="48"/>
      <c r="J1028" s="48"/>
      <c r="K1028" s="48"/>
      <c r="L1028" s="48"/>
      <c r="M1028" s="48"/>
      <c r="N1028" s="48"/>
      <c r="O1028" s="48"/>
      <c r="P1028" s="48"/>
    </row>
    <row r="1029" spans="1:16" ht="21.75" hidden="1" customHeight="1" x14ac:dyDescent="0.25">
      <c r="A1029" s="15"/>
      <c r="B1029" s="47"/>
      <c r="C1029" s="47"/>
      <c r="D1029" s="47"/>
      <c r="E1029" s="47"/>
      <c r="F1029" s="48"/>
      <c r="G1029" s="48"/>
      <c r="H1029" s="48"/>
      <c r="I1029" s="48"/>
      <c r="J1029" s="48"/>
      <c r="K1029" s="48"/>
      <c r="L1029" s="48"/>
      <c r="M1029" s="48"/>
      <c r="N1029" s="48"/>
      <c r="O1029" s="48"/>
      <c r="P1029" s="48"/>
    </row>
    <row r="1030" spans="1:16" ht="21.75" hidden="1" customHeight="1" x14ac:dyDescent="0.25">
      <c r="A1030" s="15"/>
      <c r="B1030" s="47"/>
      <c r="C1030" s="47"/>
      <c r="D1030" s="47"/>
      <c r="E1030" s="47"/>
      <c r="F1030" s="48"/>
      <c r="G1030" s="48"/>
      <c r="H1030" s="48"/>
      <c r="I1030" s="48"/>
      <c r="J1030" s="48"/>
      <c r="K1030" s="48"/>
      <c r="L1030" s="48"/>
      <c r="M1030" s="48"/>
      <c r="N1030" s="48"/>
      <c r="O1030" s="48"/>
      <c r="P1030" s="48"/>
    </row>
    <row r="1031" spans="1:16" ht="21.75" hidden="1" customHeight="1" x14ac:dyDescent="0.25">
      <c r="A1031" s="15"/>
      <c r="B1031" s="47"/>
      <c r="C1031" s="47"/>
      <c r="D1031" s="47"/>
      <c r="E1031" s="47"/>
      <c r="F1031" s="48"/>
      <c r="G1031" s="48"/>
      <c r="H1031" s="48"/>
      <c r="I1031" s="48"/>
      <c r="J1031" s="48"/>
      <c r="K1031" s="48"/>
      <c r="L1031" s="48"/>
      <c r="M1031" s="48"/>
      <c r="N1031" s="48"/>
      <c r="O1031" s="48"/>
      <c r="P1031" s="48"/>
    </row>
    <row r="1032" spans="1:16" ht="21.75" hidden="1" customHeight="1" x14ac:dyDescent="0.25">
      <c r="A1032" s="15"/>
      <c r="B1032" s="47"/>
      <c r="C1032" s="47"/>
      <c r="D1032" s="47"/>
      <c r="E1032" s="47"/>
      <c r="F1032" s="48"/>
      <c r="G1032" s="48"/>
      <c r="H1032" s="48"/>
      <c r="I1032" s="48"/>
      <c r="J1032" s="48"/>
      <c r="K1032" s="48"/>
      <c r="L1032" s="48"/>
      <c r="M1032" s="48"/>
      <c r="N1032" s="48"/>
      <c r="O1032" s="48"/>
      <c r="P1032" s="48"/>
    </row>
    <row r="1033" spans="1:16" ht="21.75" hidden="1" customHeight="1" x14ac:dyDescent="0.25">
      <c r="A1033" s="15"/>
      <c r="B1033" s="47"/>
      <c r="C1033" s="47"/>
      <c r="D1033" s="47"/>
      <c r="E1033" s="47"/>
      <c r="F1033" s="48"/>
      <c r="G1033" s="48"/>
      <c r="H1033" s="48"/>
      <c r="I1033" s="48"/>
      <c r="J1033" s="48"/>
      <c r="K1033" s="48"/>
      <c r="L1033" s="48"/>
      <c r="M1033" s="48"/>
      <c r="N1033" s="48"/>
      <c r="O1033" s="48"/>
      <c r="P1033" s="48"/>
    </row>
    <row r="1034" spans="1:16" ht="21.75" hidden="1" customHeight="1" x14ac:dyDescent="0.25">
      <c r="A1034" s="15"/>
      <c r="B1034" s="47"/>
      <c r="C1034" s="47"/>
      <c r="D1034" s="47"/>
      <c r="E1034" s="47"/>
      <c r="F1034" s="48"/>
      <c r="G1034" s="48"/>
      <c r="H1034" s="48"/>
      <c r="I1034" s="48"/>
      <c r="J1034" s="48"/>
      <c r="K1034" s="48"/>
      <c r="L1034" s="48"/>
      <c r="M1034" s="48"/>
      <c r="N1034" s="48"/>
      <c r="O1034" s="48"/>
      <c r="P1034" s="48"/>
    </row>
    <row r="1035" spans="1:16" ht="21.75" hidden="1" customHeight="1" x14ac:dyDescent="0.25">
      <c r="A1035" s="15"/>
      <c r="B1035" s="47"/>
      <c r="C1035" s="47"/>
      <c r="D1035" s="47"/>
      <c r="E1035" s="47"/>
      <c r="F1035" s="48"/>
      <c r="G1035" s="48"/>
      <c r="H1035" s="48"/>
      <c r="I1035" s="48"/>
      <c r="J1035" s="48"/>
      <c r="K1035" s="48"/>
      <c r="L1035" s="48"/>
      <c r="M1035" s="48"/>
      <c r="N1035" s="48"/>
      <c r="O1035" s="48"/>
      <c r="P1035" s="48"/>
    </row>
    <row r="1036" spans="1:16" ht="21.75" hidden="1" customHeight="1" x14ac:dyDescent="0.25">
      <c r="A1036" s="15"/>
      <c r="B1036" s="47"/>
      <c r="C1036" s="47"/>
      <c r="D1036" s="47"/>
      <c r="E1036" s="47"/>
      <c r="F1036" s="48"/>
      <c r="G1036" s="48"/>
      <c r="H1036" s="48"/>
      <c r="I1036" s="48"/>
      <c r="J1036" s="48"/>
      <c r="K1036" s="48"/>
      <c r="L1036" s="48"/>
      <c r="M1036" s="48"/>
      <c r="N1036" s="48"/>
      <c r="O1036" s="48"/>
      <c r="P1036" s="48"/>
    </row>
    <row r="1037" spans="1:16" ht="21.75" hidden="1" customHeight="1" x14ac:dyDescent="0.25">
      <c r="A1037" s="15"/>
      <c r="B1037" s="47"/>
      <c r="C1037" s="47"/>
      <c r="D1037" s="47"/>
      <c r="E1037" s="47"/>
      <c r="F1037" s="48"/>
      <c r="G1037" s="48"/>
      <c r="H1037" s="48"/>
      <c r="I1037" s="48"/>
      <c r="J1037" s="48"/>
      <c r="K1037" s="48"/>
      <c r="L1037" s="48"/>
      <c r="M1037" s="48"/>
      <c r="N1037" s="48"/>
      <c r="O1037" s="48"/>
      <c r="P1037" s="48"/>
    </row>
    <row r="1038" spans="1:16" ht="21.75" hidden="1" customHeight="1" x14ac:dyDescent="0.25">
      <c r="A1038" s="15"/>
      <c r="B1038" s="47"/>
      <c r="C1038" s="47"/>
      <c r="D1038" s="47"/>
      <c r="E1038" s="47"/>
      <c r="F1038" s="48"/>
      <c r="G1038" s="48"/>
      <c r="H1038" s="48"/>
      <c r="I1038" s="48"/>
      <c r="J1038" s="48"/>
      <c r="K1038" s="48"/>
      <c r="L1038" s="48"/>
      <c r="M1038" s="48"/>
      <c r="N1038" s="48"/>
      <c r="O1038" s="48"/>
      <c r="P1038" s="48"/>
    </row>
    <row r="1039" spans="1:16" ht="21.75" hidden="1" customHeight="1" x14ac:dyDescent="0.25">
      <c r="A1039" s="15"/>
      <c r="B1039" s="47"/>
      <c r="C1039" s="47"/>
      <c r="D1039" s="47"/>
      <c r="E1039" s="47"/>
      <c r="F1039" s="48"/>
      <c r="G1039" s="48"/>
      <c r="H1039" s="48"/>
      <c r="I1039" s="48"/>
      <c r="J1039" s="48"/>
      <c r="K1039" s="48"/>
      <c r="L1039" s="48"/>
      <c r="M1039" s="48"/>
      <c r="N1039" s="48"/>
      <c r="O1039" s="48"/>
      <c r="P1039" s="48"/>
    </row>
    <row r="1040" spans="1:16" ht="21.75" hidden="1" customHeight="1" x14ac:dyDescent="0.25">
      <c r="A1040" s="15"/>
      <c r="B1040" s="47"/>
      <c r="C1040" s="47"/>
      <c r="D1040" s="47"/>
      <c r="E1040" s="47"/>
      <c r="F1040" s="48"/>
      <c r="G1040" s="48"/>
      <c r="H1040" s="48"/>
      <c r="I1040" s="48"/>
      <c r="J1040" s="48"/>
      <c r="K1040" s="48"/>
      <c r="L1040" s="48"/>
      <c r="M1040" s="48"/>
      <c r="N1040" s="48"/>
      <c r="O1040" s="48"/>
      <c r="P1040" s="48"/>
    </row>
    <row r="1041" spans="1:22" ht="21.75" hidden="1" customHeight="1" x14ac:dyDescent="0.25">
      <c r="A1041" s="15"/>
      <c r="B1041" s="47"/>
      <c r="C1041" s="47"/>
      <c r="D1041" s="47"/>
      <c r="E1041" s="47"/>
      <c r="F1041" s="48"/>
      <c r="G1041" s="48"/>
      <c r="H1041" s="48"/>
      <c r="I1041" s="48"/>
      <c r="J1041" s="48"/>
      <c r="K1041" s="48"/>
      <c r="L1041" s="48"/>
      <c r="M1041" s="48"/>
      <c r="N1041" s="48"/>
      <c r="O1041" s="48"/>
      <c r="P1041" s="48"/>
    </row>
    <row r="1042" spans="1:22" ht="21.75" hidden="1" customHeight="1" x14ac:dyDescent="0.25">
      <c r="A1042" s="15"/>
      <c r="B1042" s="47"/>
      <c r="C1042" s="47"/>
      <c r="D1042" s="47"/>
      <c r="E1042" s="47"/>
      <c r="F1042" s="48"/>
      <c r="G1042" s="48"/>
      <c r="H1042" s="48"/>
      <c r="I1042" s="48"/>
      <c r="J1042" s="48"/>
      <c r="K1042" s="48"/>
      <c r="L1042" s="48"/>
      <c r="M1042" s="48"/>
      <c r="N1042" s="48"/>
      <c r="O1042" s="48"/>
      <c r="P1042" s="48"/>
    </row>
    <row r="1043" spans="1:22" ht="21.75" hidden="1" customHeight="1" x14ac:dyDescent="0.25">
      <c r="A1043" s="15"/>
      <c r="B1043" s="47"/>
      <c r="C1043" s="47"/>
      <c r="D1043" s="47"/>
      <c r="E1043" s="47"/>
      <c r="F1043" s="48"/>
      <c r="G1043" s="48"/>
      <c r="H1043" s="48"/>
      <c r="I1043" s="48"/>
      <c r="J1043" s="48"/>
      <c r="K1043" s="48"/>
      <c r="L1043" s="48"/>
      <c r="M1043" s="48"/>
      <c r="N1043" s="48"/>
      <c r="O1043" s="48"/>
      <c r="P1043" s="48"/>
    </row>
    <row r="1044" spans="1:22" ht="21.75" hidden="1" customHeight="1" x14ac:dyDescent="0.25">
      <c r="A1044" s="15"/>
      <c r="B1044" s="47"/>
      <c r="C1044" s="47"/>
      <c r="D1044" s="47"/>
      <c r="E1044" s="47"/>
      <c r="F1044" s="48"/>
      <c r="G1044" s="48"/>
      <c r="H1044" s="48"/>
      <c r="I1044" s="48"/>
      <c r="J1044" s="48"/>
      <c r="K1044" s="48"/>
      <c r="L1044" s="48"/>
      <c r="M1044" s="48"/>
      <c r="N1044" s="48"/>
      <c r="O1044" s="48"/>
      <c r="P1044" s="48"/>
    </row>
    <row r="1045" spans="1:22" ht="21.75" hidden="1" customHeight="1" x14ac:dyDescent="0.25">
      <c r="A1045" s="15"/>
      <c r="B1045" s="47"/>
      <c r="C1045" s="47"/>
      <c r="D1045" s="47"/>
      <c r="E1045" s="47"/>
      <c r="F1045" s="48"/>
      <c r="G1045" s="48"/>
      <c r="H1045" s="48"/>
      <c r="I1045" s="48"/>
      <c r="J1045" s="48"/>
      <c r="K1045" s="48"/>
      <c r="L1045" s="48"/>
      <c r="M1045" s="48"/>
      <c r="N1045" s="48"/>
      <c r="O1045" s="48"/>
      <c r="P1045" s="48"/>
    </row>
    <row r="1046" spans="1:22" ht="21.75" hidden="1" customHeight="1" x14ac:dyDescent="0.25">
      <c r="A1046" s="15"/>
      <c r="B1046" s="198"/>
      <c r="C1046" s="198"/>
      <c r="D1046" s="198"/>
      <c r="E1046" s="198"/>
      <c r="F1046" s="199"/>
      <c r="G1046" s="199"/>
      <c r="H1046" s="199"/>
      <c r="I1046" s="199"/>
      <c r="J1046" s="199"/>
      <c r="K1046" s="199"/>
      <c r="L1046" s="199"/>
      <c r="M1046" s="199"/>
      <c r="N1046" s="199"/>
      <c r="O1046" s="199"/>
      <c r="P1046" s="199"/>
    </row>
    <row r="1047" spans="1:22" ht="21.75" hidden="1" customHeight="1" x14ac:dyDescent="0.25">
      <c r="A1047" s="15"/>
      <c r="B1047" s="198"/>
      <c r="C1047" s="198"/>
      <c r="D1047" s="198"/>
      <c r="E1047" s="198"/>
      <c r="F1047" s="199"/>
      <c r="G1047" s="199"/>
      <c r="H1047" s="199"/>
      <c r="I1047" s="199"/>
      <c r="J1047" s="199"/>
      <c r="K1047" s="199"/>
      <c r="L1047" s="199"/>
      <c r="M1047" s="199"/>
      <c r="N1047" s="199"/>
      <c r="O1047" s="199"/>
      <c r="P1047" s="199"/>
    </row>
    <row r="1048" spans="1:22" ht="21.75" hidden="1" customHeight="1" x14ac:dyDescent="0.25">
      <c r="A1048" s="15"/>
      <c r="B1048" s="198"/>
      <c r="C1048" s="198"/>
      <c r="D1048" s="198"/>
      <c r="E1048" s="198"/>
      <c r="F1048" s="199"/>
      <c r="G1048" s="199"/>
      <c r="H1048" s="199"/>
      <c r="I1048" s="199"/>
      <c r="J1048" s="199"/>
      <c r="K1048" s="199"/>
      <c r="L1048" s="199"/>
      <c r="M1048" s="199"/>
      <c r="N1048" s="199"/>
      <c r="O1048" s="199"/>
      <c r="P1048" s="199"/>
    </row>
    <row r="1049" spans="1:22" ht="21.75" hidden="1" customHeight="1" x14ac:dyDescent="0.25">
      <c r="A1049" s="15"/>
      <c r="B1049" s="198"/>
      <c r="C1049" s="198"/>
      <c r="D1049" s="198"/>
      <c r="E1049" s="198"/>
      <c r="F1049" s="199"/>
      <c r="G1049" s="199"/>
      <c r="H1049" s="199"/>
      <c r="I1049" s="199"/>
      <c r="J1049" s="199"/>
      <c r="K1049" s="199"/>
      <c r="L1049" s="199"/>
      <c r="M1049" s="199"/>
      <c r="N1049" s="199"/>
      <c r="O1049" s="199"/>
      <c r="P1049" s="199"/>
    </row>
    <row r="1050" spans="1:22" s="1" customFormat="1" ht="23.25" hidden="1" customHeight="1" x14ac:dyDescent="0.25">
      <c r="A1050" s="15"/>
      <c r="B1050" s="21"/>
      <c r="C1050" s="21"/>
      <c r="D1050" s="21"/>
      <c r="E1050" s="21"/>
      <c r="F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/>
      <c r="Q1050" s="15"/>
      <c r="R1050" s="15"/>
      <c r="S1050" s="15"/>
      <c r="T1050" s="15"/>
      <c r="U1050" s="15"/>
      <c r="V1050" s="15"/>
    </row>
    <row r="1051" spans="1:22" ht="15" hidden="1" customHeight="1" x14ac:dyDescent="0.25">
      <c r="B1051" s="5"/>
    </row>
    <row r="1052" spans="1:22" ht="15" hidden="1" customHeight="1" x14ac:dyDescent="0.25">
      <c r="B1052" s="5"/>
      <c r="J1052" s="2" t="s">
        <v>116</v>
      </c>
    </row>
    <row r="1053" spans="1:22" ht="15" hidden="1" customHeight="1" x14ac:dyDescent="0.25">
      <c r="B1053" s="5"/>
      <c r="J1053" s="2" t="s">
        <v>4</v>
      </c>
    </row>
    <row r="1054" spans="1:22" ht="15" hidden="1" customHeight="1" x14ac:dyDescent="0.25">
      <c r="B1054" s="5"/>
      <c r="J1054" s="2" t="s">
        <v>5</v>
      </c>
    </row>
    <row r="1055" spans="1:22" ht="15" hidden="1" customHeight="1" x14ac:dyDescent="0.25">
      <c r="B1055" s="5"/>
      <c r="J1055" s="2" t="s">
        <v>6</v>
      </c>
    </row>
    <row r="1056" spans="1:22" ht="15" hidden="1" customHeight="1" x14ac:dyDescent="0.25">
      <c r="B1056" s="59" t="s">
        <v>13</v>
      </c>
      <c r="J1056" s="2" t="s">
        <v>7</v>
      </c>
    </row>
    <row r="1057" spans="2:10" ht="15" hidden="1" x14ac:dyDescent="0.25">
      <c r="B1057" s="6" t="s">
        <v>50</v>
      </c>
      <c r="J1057" s="2" t="s">
        <v>8</v>
      </c>
    </row>
    <row r="1058" spans="2:10" ht="90" hidden="1" x14ac:dyDescent="0.25">
      <c r="B1058" s="7" t="s">
        <v>138</v>
      </c>
      <c r="J1058" s="2" t="s">
        <v>9</v>
      </c>
    </row>
    <row r="1059" spans="2:10" ht="60" hidden="1" x14ac:dyDescent="0.25">
      <c r="B1059" s="7" t="s">
        <v>139</v>
      </c>
      <c r="J1059" s="2" t="s">
        <v>10</v>
      </c>
    </row>
    <row r="1060" spans="2:10" ht="30" hidden="1" x14ac:dyDescent="0.25">
      <c r="B1060" s="7" t="s">
        <v>16</v>
      </c>
      <c r="J1060" s="2" t="s">
        <v>11</v>
      </c>
    </row>
    <row r="1061" spans="2:10" ht="30" hidden="1" x14ac:dyDescent="0.25">
      <c r="B1061" s="7" t="s">
        <v>17</v>
      </c>
    </row>
    <row r="1062" spans="2:10" ht="120" hidden="1" x14ac:dyDescent="0.25">
      <c r="B1062" s="7" t="s">
        <v>143</v>
      </c>
    </row>
    <row r="1063" spans="2:10" ht="30" hidden="1" x14ac:dyDescent="0.25">
      <c r="B1063" s="7" t="s">
        <v>19</v>
      </c>
    </row>
    <row r="1064" spans="2:10" ht="90" hidden="1" x14ac:dyDescent="0.25">
      <c r="B1064" s="58" t="s">
        <v>20</v>
      </c>
    </row>
    <row r="1065" spans="2:10" ht="45" hidden="1" x14ac:dyDescent="0.25">
      <c r="B1065" s="58" t="s">
        <v>21</v>
      </c>
    </row>
    <row r="1066" spans="2:10" ht="120" hidden="1" x14ac:dyDescent="0.25">
      <c r="B1066" s="58" t="s">
        <v>322</v>
      </c>
    </row>
    <row r="1067" spans="2:10" ht="90" hidden="1" x14ac:dyDescent="0.25">
      <c r="B1067" s="58" t="s">
        <v>137</v>
      </c>
    </row>
    <row r="1068" spans="2:10" ht="75" hidden="1" x14ac:dyDescent="0.25">
      <c r="B1068" s="57" t="s">
        <v>140</v>
      </c>
    </row>
    <row r="1069" spans="2:10" ht="105" hidden="1" x14ac:dyDescent="0.25">
      <c r="B1069" s="58" t="s">
        <v>22</v>
      </c>
    </row>
    <row r="1070" spans="2:10" ht="105" hidden="1" x14ac:dyDescent="0.25">
      <c r="B1070" s="58" t="s">
        <v>145</v>
      </c>
    </row>
    <row r="1071" spans="2:10" ht="60" hidden="1" x14ac:dyDescent="0.25">
      <c r="B1071" s="58" t="s">
        <v>136</v>
      </c>
    </row>
    <row r="1072" spans="2:10" ht="75" hidden="1" x14ac:dyDescent="0.25">
      <c r="B1072" s="58" t="s">
        <v>141</v>
      </c>
    </row>
    <row r="1073" spans="2:2" ht="75" hidden="1" x14ac:dyDescent="0.25">
      <c r="B1073" s="58" t="s">
        <v>146</v>
      </c>
    </row>
    <row r="1074" spans="2:2" ht="45" hidden="1" x14ac:dyDescent="0.25">
      <c r="B1074" s="58" t="s">
        <v>24</v>
      </c>
    </row>
    <row r="1075" spans="2:2" ht="60" hidden="1" x14ac:dyDescent="0.25">
      <c r="B1075" s="58" t="s">
        <v>25</v>
      </c>
    </row>
    <row r="1076" spans="2:2" ht="75" hidden="1" x14ac:dyDescent="0.25">
      <c r="B1076" s="58" t="s">
        <v>26</v>
      </c>
    </row>
    <row r="1077" spans="2:2" ht="45" hidden="1" x14ac:dyDescent="0.25">
      <c r="B1077" s="58" t="s">
        <v>27</v>
      </c>
    </row>
    <row r="1078" spans="2:2" ht="30" hidden="1" x14ac:dyDescent="0.25">
      <c r="B1078" s="58" t="s">
        <v>29</v>
      </c>
    </row>
    <row r="1079" spans="2:2" ht="90" hidden="1" x14ac:dyDescent="0.25">
      <c r="B1079" s="58" t="s">
        <v>144</v>
      </c>
    </row>
    <row r="1080" spans="2:2" ht="45" hidden="1" x14ac:dyDescent="0.25">
      <c r="B1080" s="58" t="s">
        <v>30</v>
      </c>
    </row>
    <row r="1081" spans="2:2" ht="105" hidden="1" x14ac:dyDescent="0.25">
      <c r="B1081" s="58" t="s">
        <v>142</v>
      </c>
    </row>
    <row r="1082" spans="2:2" ht="105" hidden="1" x14ac:dyDescent="0.25">
      <c r="B1082" s="58" t="s">
        <v>31</v>
      </c>
    </row>
    <row r="1083" spans="2:2" ht="75" hidden="1" x14ac:dyDescent="0.25">
      <c r="B1083" s="58" t="s">
        <v>32</v>
      </c>
    </row>
    <row r="1084" spans="2:2" ht="60" hidden="1" x14ac:dyDescent="0.25">
      <c r="B1084" s="58" t="s">
        <v>33</v>
      </c>
    </row>
    <row r="1085" spans="2:2" ht="15" hidden="1" x14ac:dyDescent="0.25">
      <c r="B1085" s="5"/>
    </row>
    <row r="1086" spans="2:2" ht="15" hidden="1" x14ac:dyDescent="0.25">
      <c r="B1086" s="5"/>
    </row>
    <row r="1087" spans="2:2" ht="15" hidden="1" x14ac:dyDescent="0.25">
      <c r="B1087" s="5"/>
    </row>
    <row r="1088" spans="2:2" ht="15" hidden="1" x14ac:dyDescent="0.25">
      <c r="B1088" s="5"/>
    </row>
    <row r="1089" spans="2:2" ht="15" hidden="1" x14ac:dyDescent="0.25">
      <c r="B1089" s="5"/>
    </row>
    <row r="1090" spans="2:2" ht="15" hidden="1" x14ac:dyDescent="0.25">
      <c r="B1090" s="5"/>
    </row>
    <row r="1091" spans="2:2" ht="15" hidden="1" x14ac:dyDescent="0.25">
      <c r="B1091" s="5"/>
    </row>
    <row r="1092" spans="2:2" ht="15" hidden="1" x14ac:dyDescent="0.25">
      <c r="B1092" s="5"/>
    </row>
    <row r="1093" spans="2:2" ht="15" hidden="1" x14ac:dyDescent="0.25">
      <c r="B1093" s="5"/>
    </row>
    <row r="1094" spans="2:2" ht="15" hidden="1" x14ac:dyDescent="0.25">
      <c r="B1094" s="5"/>
    </row>
    <row r="1095" spans="2:2" ht="15" hidden="1" x14ac:dyDescent="0.25">
      <c r="B1095" s="5"/>
    </row>
    <row r="1096" spans="2:2" ht="15" hidden="1" x14ac:dyDescent="0.25">
      <c r="B1096" s="5"/>
    </row>
    <row r="1097" spans="2:2" ht="15" hidden="1" x14ac:dyDescent="0.25">
      <c r="B1097" s="5"/>
    </row>
    <row r="1098" spans="2:2" ht="15" hidden="1" x14ac:dyDescent="0.25">
      <c r="B1098" s="5"/>
    </row>
    <row r="1099" spans="2:2" ht="15" hidden="1" x14ac:dyDescent="0.25">
      <c r="B1099" s="5"/>
    </row>
    <row r="1100" spans="2:2" ht="15" hidden="1" x14ac:dyDescent="0.25">
      <c r="B1100" s="5"/>
    </row>
    <row r="1101" spans="2:2" ht="15" hidden="1" x14ac:dyDescent="0.25">
      <c r="B1101" s="5"/>
    </row>
    <row r="1102" spans="2:2" ht="15" hidden="1" x14ac:dyDescent="0.25">
      <c r="B1102" s="5"/>
    </row>
    <row r="1103" spans="2:2" ht="15" hidden="1" x14ac:dyDescent="0.25">
      <c r="B1103" s="5"/>
    </row>
    <row r="1104" spans="2:2" ht="15" hidden="1" x14ac:dyDescent="0.25">
      <c r="B1104" s="5"/>
    </row>
    <row r="1105" spans="2:2" ht="15" hidden="1" x14ac:dyDescent="0.25">
      <c r="B1105" s="5"/>
    </row>
    <row r="1106" spans="2:2" ht="15" hidden="1" x14ac:dyDescent="0.25">
      <c r="B1106" s="5"/>
    </row>
    <row r="1107" spans="2:2" ht="15" hidden="1" x14ac:dyDescent="0.25">
      <c r="B1107" s="5"/>
    </row>
    <row r="1108" spans="2:2" ht="15" hidden="1" x14ac:dyDescent="0.25">
      <c r="B1108" s="5"/>
    </row>
    <row r="1109" spans="2:2" ht="15" hidden="1" x14ac:dyDescent="0.25">
      <c r="B1109" s="5"/>
    </row>
    <row r="1110" spans="2:2" ht="15" hidden="1" x14ac:dyDescent="0.25">
      <c r="B1110" s="5"/>
    </row>
    <row r="1111" spans="2:2" ht="15" hidden="1" x14ac:dyDescent="0.25">
      <c r="B1111" s="5"/>
    </row>
    <row r="1112" spans="2:2" ht="15" hidden="1" x14ac:dyDescent="0.25">
      <c r="B1112" s="5"/>
    </row>
    <row r="1113" spans="2:2" ht="15" hidden="1" x14ac:dyDescent="0.25">
      <c r="B1113" s="5"/>
    </row>
    <row r="1114" spans="2:2" ht="15" hidden="1" x14ac:dyDescent="0.25">
      <c r="B1114" s="5"/>
    </row>
    <row r="1115" spans="2:2" ht="15" hidden="1" x14ac:dyDescent="0.25">
      <c r="B1115" s="5"/>
    </row>
    <row r="1116" spans="2:2" ht="15" hidden="1" x14ac:dyDescent="0.25">
      <c r="B1116" s="5"/>
    </row>
    <row r="1117" spans="2:2" ht="15" hidden="1" x14ac:dyDescent="0.25">
      <c r="B1117" s="5"/>
    </row>
    <row r="1118" spans="2:2" ht="15" hidden="1" x14ac:dyDescent="0.25">
      <c r="B1118" s="5"/>
    </row>
    <row r="1119" spans="2:2" ht="15" hidden="1" x14ac:dyDescent="0.25">
      <c r="B1119" s="5"/>
    </row>
    <row r="1120" spans="2:2" ht="15" hidden="1" x14ac:dyDescent="0.25">
      <c r="B1120" s="5"/>
    </row>
    <row r="1121" spans="2:2" ht="15" hidden="1" x14ac:dyDescent="0.25">
      <c r="B1121" s="5"/>
    </row>
    <row r="1122" spans="2:2" ht="15" hidden="1" x14ac:dyDescent="0.25">
      <c r="B1122" s="5"/>
    </row>
    <row r="1123" spans="2:2" ht="15" hidden="1" x14ac:dyDescent="0.25">
      <c r="B1123" s="5"/>
    </row>
    <row r="1124" spans="2:2" ht="15" hidden="1" x14ac:dyDescent="0.25">
      <c r="B1124" s="5"/>
    </row>
    <row r="1125" spans="2:2" ht="15" hidden="1" x14ac:dyDescent="0.25">
      <c r="B1125" s="5"/>
    </row>
    <row r="1126" spans="2:2" ht="15" hidden="1" x14ac:dyDescent="0.25">
      <c r="B1126" s="5"/>
    </row>
    <row r="1127" spans="2:2" ht="15" hidden="1" x14ac:dyDescent="0.25">
      <c r="B1127" s="5"/>
    </row>
    <row r="1128" spans="2:2" ht="15" hidden="1" x14ac:dyDescent="0.25">
      <c r="B1128" s="5"/>
    </row>
    <row r="1129" spans="2:2" ht="15" hidden="1" x14ac:dyDescent="0.25">
      <c r="B1129" s="5"/>
    </row>
    <row r="1130" spans="2:2" ht="15" hidden="1" x14ac:dyDescent="0.25">
      <c r="B1130" s="5"/>
    </row>
    <row r="1131" spans="2:2" ht="15" hidden="1" x14ac:dyDescent="0.25">
      <c r="B1131" s="5"/>
    </row>
    <row r="1132" spans="2:2" ht="15" hidden="1" x14ac:dyDescent="0.25">
      <c r="B1132" s="5"/>
    </row>
    <row r="1133" spans="2:2" ht="15" hidden="1" x14ac:dyDescent="0.25">
      <c r="B1133" s="5"/>
    </row>
    <row r="1134" spans="2:2" ht="15" hidden="1" x14ac:dyDescent="0.25">
      <c r="B1134" s="5"/>
    </row>
    <row r="1135" spans="2:2" ht="15" hidden="1" x14ac:dyDescent="0.25">
      <c r="B1135" s="5"/>
    </row>
    <row r="1136" spans="2:2" ht="15" hidden="1" x14ac:dyDescent="0.25">
      <c r="B1136" s="5"/>
    </row>
    <row r="1137" spans="2:2" ht="15" hidden="1" x14ac:dyDescent="0.25">
      <c r="B1137" s="5"/>
    </row>
    <row r="1138" spans="2:2" ht="15" hidden="1" x14ac:dyDescent="0.25">
      <c r="B1138" s="5"/>
    </row>
    <row r="1139" spans="2:2" ht="15" hidden="1" x14ac:dyDescent="0.25">
      <c r="B1139" s="5"/>
    </row>
    <row r="1140" spans="2:2" ht="15" hidden="1" x14ac:dyDescent="0.25">
      <c r="B1140" s="5"/>
    </row>
    <row r="1141" spans="2:2" ht="15" hidden="1" x14ac:dyDescent="0.25">
      <c r="B1141" s="5"/>
    </row>
    <row r="1142" spans="2:2" ht="15" hidden="1" x14ac:dyDescent="0.25">
      <c r="B1142" s="5"/>
    </row>
    <row r="1143" spans="2:2" ht="15" hidden="1" x14ac:dyDescent="0.25">
      <c r="B1143" s="5"/>
    </row>
    <row r="1144" spans="2:2" ht="15" hidden="1" x14ac:dyDescent="0.25">
      <c r="B1144" s="5"/>
    </row>
    <row r="1145" spans="2:2" ht="15" hidden="1" x14ac:dyDescent="0.25">
      <c r="B1145" s="5"/>
    </row>
    <row r="1146" spans="2:2" ht="15" hidden="1" x14ac:dyDescent="0.25">
      <c r="B1146" s="5"/>
    </row>
    <row r="1147" spans="2:2" ht="15" hidden="1" x14ac:dyDescent="0.25">
      <c r="B1147" s="5"/>
    </row>
    <row r="1148" spans="2:2" ht="15" hidden="1" x14ac:dyDescent="0.25">
      <c r="B1148" s="5"/>
    </row>
    <row r="1149" spans="2:2" ht="15" hidden="1" x14ac:dyDescent="0.25">
      <c r="B1149" s="5"/>
    </row>
    <row r="1150" spans="2:2" ht="15" hidden="1" x14ac:dyDescent="0.25">
      <c r="B1150" s="5"/>
    </row>
    <row r="1151" spans="2:2" ht="15" hidden="1" x14ac:dyDescent="0.25">
      <c r="B1151" s="5"/>
    </row>
    <row r="1152" spans="2:2" ht="15" hidden="1" x14ac:dyDescent="0.25">
      <c r="B1152" s="5"/>
    </row>
    <row r="1153" spans="2:2" ht="15" hidden="1" x14ac:dyDescent="0.25">
      <c r="B1153" s="5"/>
    </row>
    <row r="1154" spans="2:2" ht="15" hidden="1" x14ac:dyDescent="0.25">
      <c r="B1154" s="5"/>
    </row>
    <row r="1155" spans="2:2" ht="15" hidden="1" x14ac:dyDescent="0.25">
      <c r="B1155" s="5"/>
    </row>
    <row r="1156" spans="2:2" ht="15" hidden="1" x14ac:dyDescent="0.25">
      <c r="B1156" s="5"/>
    </row>
    <row r="1157" spans="2:2" ht="15" hidden="1" x14ac:dyDescent="0.25">
      <c r="B1157" s="5"/>
    </row>
    <row r="1158" spans="2:2" ht="15" hidden="1" x14ac:dyDescent="0.25">
      <c r="B1158" s="5"/>
    </row>
    <row r="1159" spans="2:2" ht="15" hidden="1" x14ac:dyDescent="0.25">
      <c r="B1159" s="5"/>
    </row>
    <row r="1160" spans="2:2" ht="15" hidden="1" x14ac:dyDescent="0.25">
      <c r="B1160" s="5"/>
    </row>
    <row r="1161" spans="2:2" ht="15" hidden="1" x14ac:dyDescent="0.25">
      <c r="B1161" s="5"/>
    </row>
    <row r="1162" spans="2:2" ht="15" hidden="1" x14ac:dyDescent="0.25">
      <c r="B1162" s="5"/>
    </row>
    <row r="1163" spans="2:2" ht="15" hidden="1" x14ac:dyDescent="0.25">
      <c r="B1163" s="5"/>
    </row>
    <row r="1164" spans="2:2" ht="15" hidden="1" x14ac:dyDescent="0.25">
      <c r="B1164" s="5"/>
    </row>
    <row r="1165" spans="2:2" ht="15" hidden="1" x14ac:dyDescent="0.25">
      <c r="B1165" s="5"/>
    </row>
    <row r="1166" spans="2:2" ht="15" hidden="1" x14ac:dyDescent="0.25">
      <c r="B1166" s="5"/>
    </row>
    <row r="1167" spans="2:2" ht="15" hidden="1" x14ac:dyDescent="0.25">
      <c r="B1167" s="5"/>
    </row>
    <row r="1168" spans="2:2" ht="15" hidden="1" x14ac:dyDescent="0.25">
      <c r="B1168" s="5"/>
    </row>
    <row r="1169" spans="2:2" ht="15" hidden="1" x14ac:dyDescent="0.25">
      <c r="B1169" s="5"/>
    </row>
    <row r="1170" spans="2:2" ht="15" hidden="1" x14ac:dyDescent="0.25">
      <c r="B1170" s="5"/>
    </row>
    <row r="1171" spans="2:2" ht="15" hidden="1" x14ac:dyDescent="0.25">
      <c r="B1171" s="5"/>
    </row>
    <row r="1172" spans="2:2" ht="15" hidden="1" x14ac:dyDescent="0.25">
      <c r="B1172" s="5"/>
    </row>
    <row r="1173" spans="2:2" ht="15" hidden="1" x14ac:dyDescent="0.25">
      <c r="B1173" s="5"/>
    </row>
    <row r="1174" spans="2:2" ht="15" hidden="1" x14ac:dyDescent="0.25">
      <c r="B1174" s="5"/>
    </row>
    <row r="1175" spans="2:2" ht="15" hidden="1" x14ac:dyDescent="0.25">
      <c r="B1175" s="5"/>
    </row>
    <row r="1176" spans="2:2" ht="15" hidden="1" x14ac:dyDescent="0.25">
      <c r="B1176" s="5"/>
    </row>
    <row r="1177" spans="2:2" ht="15" hidden="1" x14ac:dyDescent="0.25">
      <c r="B1177" s="5"/>
    </row>
    <row r="1178" spans="2:2" ht="15" hidden="1" x14ac:dyDescent="0.25">
      <c r="B1178" s="5"/>
    </row>
    <row r="1179" spans="2:2" ht="15" hidden="1" x14ac:dyDescent="0.25">
      <c r="B1179" s="5"/>
    </row>
    <row r="1180" spans="2:2" ht="15" hidden="1" x14ac:dyDescent="0.25">
      <c r="B1180" s="5"/>
    </row>
    <row r="1181" spans="2:2" ht="15" hidden="1" x14ac:dyDescent="0.25">
      <c r="B1181" s="5"/>
    </row>
    <row r="1182" spans="2:2" ht="15" hidden="1" x14ac:dyDescent="0.25">
      <c r="B1182" s="5"/>
    </row>
    <row r="1183" spans="2:2" ht="15" hidden="1" x14ac:dyDescent="0.25">
      <c r="B1183" s="5"/>
    </row>
    <row r="1184" spans="2:2" ht="15" hidden="1" x14ac:dyDescent="0.25">
      <c r="B1184" s="5"/>
    </row>
    <row r="1185" spans="2:2" ht="15" hidden="1" x14ac:dyDescent="0.25">
      <c r="B1185" s="5"/>
    </row>
    <row r="1186" spans="2:2" ht="15" hidden="1" x14ac:dyDescent="0.25">
      <c r="B1186" s="5"/>
    </row>
    <row r="1187" spans="2:2" ht="15" hidden="1" x14ac:dyDescent="0.25">
      <c r="B1187" s="5"/>
    </row>
    <row r="1188" spans="2:2" ht="15" hidden="1" x14ac:dyDescent="0.25">
      <c r="B1188" s="5"/>
    </row>
    <row r="1189" spans="2:2" ht="15" hidden="1" x14ac:dyDescent="0.25">
      <c r="B1189" s="5"/>
    </row>
    <row r="1190" spans="2:2" ht="15" hidden="1" x14ac:dyDescent="0.25">
      <c r="B1190" s="5"/>
    </row>
    <row r="1191" spans="2:2" ht="15" hidden="1" x14ac:dyDescent="0.25">
      <c r="B1191" s="5"/>
    </row>
    <row r="1192" spans="2:2" ht="15" hidden="1" x14ac:dyDescent="0.25">
      <c r="B1192" s="5"/>
    </row>
    <row r="1193" spans="2:2" ht="15" hidden="1" x14ac:dyDescent="0.25">
      <c r="B1193" s="5"/>
    </row>
    <row r="1194" spans="2:2" ht="15" hidden="1" x14ac:dyDescent="0.25">
      <c r="B1194" s="5"/>
    </row>
    <row r="1195" spans="2:2" ht="15" hidden="1" x14ac:dyDescent="0.25">
      <c r="B1195" s="5"/>
    </row>
    <row r="1196" spans="2:2" ht="15" hidden="1" x14ac:dyDescent="0.25">
      <c r="B1196" s="5"/>
    </row>
    <row r="1197" spans="2:2" ht="15" hidden="1" x14ac:dyDescent="0.25">
      <c r="B1197" s="5"/>
    </row>
    <row r="1198" spans="2:2" ht="15" hidden="1" x14ac:dyDescent="0.25">
      <c r="B1198" s="5"/>
    </row>
    <row r="1199" spans="2:2" ht="15" hidden="1" x14ac:dyDescent="0.25">
      <c r="B1199" s="5"/>
    </row>
    <row r="1200" spans="2:2" ht="15" hidden="1" x14ac:dyDescent="0.25">
      <c r="B1200" s="5"/>
    </row>
    <row r="1201" spans="2:2" ht="15" hidden="1" x14ac:dyDescent="0.25">
      <c r="B1201" s="5"/>
    </row>
    <row r="1202" spans="2:2" ht="15" hidden="1" x14ac:dyDescent="0.25">
      <c r="B1202" s="5"/>
    </row>
    <row r="1203" spans="2:2" ht="15" hidden="1" x14ac:dyDescent="0.25">
      <c r="B1203" s="5"/>
    </row>
    <row r="1204" spans="2:2" ht="15" hidden="1" x14ac:dyDescent="0.25">
      <c r="B1204" s="5"/>
    </row>
    <row r="1205" spans="2:2" ht="15" hidden="1" x14ac:dyDescent="0.25">
      <c r="B1205" s="5"/>
    </row>
    <row r="1206" spans="2:2" ht="15" hidden="1" x14ac:dyDescent="0.25">
      <c r="B1206" s="5"/>
    </row>
    <row r="1207" spans="2:2" ht="15" hidden="1" x14ac:dyDescent="0.25">
      <c r="B1207" s="5"/>
    </row>
    <row r="1208" spans="2:2" ht="15" hidden="1" x14ac:dyDescent="0.25">
      <c r="B1208" s="5"/>
    </row>
    <row r="1209" spans="2:2" ht="15" hidden="1" x14ac:dyDescent="0.25">
      <c r="B1209" s="5"/>
    </row>
    <row r="1210" spans="2:2" ht="15" hidden="1" x14ac:dyDescent="0.25">
      <c r="B1210" s="5"/>
    </row>
    <row r="1211" spans="2:2" ht="15" hidden="1" x14ac:dyDescent="0.25">
      <c r="B1211" s="5"/>
    </row>
    <row r="1212" spans="2:2" ht="15" hidden="1" x14ac:dyDescent="0.25">
      <c r="B1212" s="5"/>
    </row>
    <row r="1213" spans="2:2" ht="15" hidden="1" x14ac:dyDescent="0.25">
      <c r="B1213" s="5"/>
    </row>
    <row r="1214" spans="2:2" ht="15" hidden="1" x14ac:dyDescent="0.25">
      <c r="B1214" s="5"/>
    </row>
    <row r="1215" spans="2:2" ht="15" hidden="1" x14ac:dyDescent="0.25">
      <c r="B1215" s="5"/>
    </row>
    <row r="1216" spans="2:2" ht="15" hidden="1" x14ac:dyDescent="0.25">
      <c r="B1216" s="5"/>
    </row>
    <row r="1217" spans="2:2" ht="15" hidden="1" x14ac:dyDescent="0.25">
      <c r="B1217" s="5"/>
    </row>
    <row r="1218" spans="2:2" ht="15" hidden="1" x14ac:dyDescent="0.25">
      <c r="B1218" s="5"/>
    </row>
    <row r="1219" spans="2:2" ht="15" hidden="1" x14ac:dyDescent="0.25">
      <c r="B1219" s="5"/>
    </row>
    <row r="1220" spans="2:2" ht="15" hidden="1" x14ac:dyDescent="0.25">
      <c r="B1220" s="5"/>
    </row>
    <row r="1221" spans="2:2" ht="15" hidden="1" x14ac:dyDescent="0.25">
      <c r="B1221" s="5"/>
    </row>
    <row r="1222" spans="2:2" ht="15" hidden="1" x14ac:dyDescent="0.25">
      <c r="B1222" s="5"/>
    </row>
    <row r="1223" spans="2:2" ht="15" hidden="1" x14ac:dyDescent="0.25">
      <c r="B1223" s="5"/>
    </row>
    <row r="1224" spans="2:2" ht="15" hidden="1" x14ac:dyDescent="0.25">
      <c r="B1224" s="5"/>
    </row>
    <row r="1225" spans="2:2" ht="15" hidden="1" x14ac:dyDescent="0.25">
      <c r="B1225" s="5"/>
    </row>
    <row r="1226" spans="2:2" ht="15" hidden="1" x14ac:dyDescent="0.25">
      <c r="B1226" s="5"/>
    </row>
    <row r="1227" spans="2:2" ht="15" hidden="1" x14ac:dyDescent="0.25">
      <c r="B1227" s="5"/>
    </row>
    <row r="1228" spans="2:2" ht="15" hidden="1" x14ac:dyDescent="0.25">
      <c r="B1228" s="5"/>
    </row>
    <row r="1229" spans="2:2" ht="15" hidden="1" x14ac:dyDescent="0.25">
      <c r="B1229" s="5"/>
    </row>
    <row r="1230" spans="2:2" ht="15" hidden="1" x14ac:dyDescent="0.25">
      <c r="B1230" s="5"/>
    </row>
    <row r="1231" spans="2:2" ht="15" hidden="1" x14ac:dyDescent="0.25">
      <c r="B1231" s="5"/>
    </row>
    <row r="1232" spans="2:2" ht="15" hidden="1" x14ac:dyDescent="0.25">
      <c r="B1232" s="5"/>
    </row>
    <row r="1233" spans="2:2" ht="15" hidden="1" x14ac:dyDescent="0.25">
      <c r="B1233" s="5"/>
    </row>
    <row r="1234" spans="2:2" ht="15" hidden="1" x14ac:dyDescent="0.25">
      <c r="B1234" s="5"/>
    </row>
    <row r="1235" spans="2:2" ht="15" hidden="1" x14ac:dyDescent="0.25">
      <c r="B1235" s="5"/>
    </row>
    <row r="1236" spans="2:2" ht="15" hidden="1" x14ac:dyDescent="0.25">
      <c r="B1236" s="5"/>
    </row>
    <row r="1237" spans="2:2" ht="15" hidden="1" x14ac:dyDescent="0.25">
      <c r="B1237" s="5"/>
    </row>
    <row r="1238" spans="2:2" ht="15" hidden="1" x14ac:dyDescent="0.25">
      <c r="B1238" s="5"/>
    </row>
    <row r="1239" spans="2:2" ht="15" hidden="1" x14ac:dyDescent="0.25">
      <c r="B1239" s="5"/>
    </row>
    <row r="1240" spans="2:2" ht="15" hidden="1" x14ac:dyDescent="0.25">
      <c r="B1240" s="5"/>
    </row>
    <row r="1241" spans="2:2" ht="15" hidden="1" x14ac:dyDescent="0.25">
      <c r="B1241" s="5"/>
    </row>
    <row r="1242" spans="2:2" ht="15" hidden="1" x14ac:dyDescent="0.25">
      <c r="B1242" s="5"/>
    </row>
    <row r="1243" spans="2:2" ht="15" hidden="1" x14ac:dyDescent="0.25">
      <c r="B1243" s="5"/>
    </row>
    <row r="1244" spans="2:2" ht="15" hidden="1" x14ac:dyDescent="0.25">
      <c r="B1244" s="5"/>
    </row>
    <row r="1245" spans="2:2" ht="15" hidden="1" x14ac:dyDescent="0.25">
      <c r="B1245" s="5"/>
    </row>
    <row r="1246" spans="2:2" ht="15" hidden="1" x14ac:dyDescent="0.25">
      <c r="B1246" s="5"/>
    </row>
    <row r="1247" spans="2:2" ht="15" hidden="1" x14ac:dyDescent="0.25">
      <c r="B1247" s="5"/>
    </row>
    <row r="1248" spans="2:2" ht="15" hidden="1" x14ac:dyDescent="0.25">
      <c r="B1248" s="5"/>
    </row>
    <row r="1249" spans="2:2" ht="15" hidden="1" x14ac:dyDescent="0.25">
      <c r="B1249" s="5"/>
    </row>
    <row r="1250" spans="2:2" ht="15" hidden="1" x14ac:dyDescent="0.25">
      <c r="B1250" s="5"/>
    </row>
    <row r="1251" spans="2:2" ht="15" hidden="1" x14ac:dyDescent="0.25">
      <c r="B1251" s="5"/>
    </row>
    <row r="1252" spans="2:2" ht="15" hidden="1" x14ac:dyDescent="0.25">
      <c r="B1252" s="5"/>
    </row>
    <row r="1253" spans="2:2" ht="15" hidden="1" x14ac:dyDescent="0.25">
      <c r="B1253" s="5"/>
    </row>
    <row r="1254" spans="2:2" ht="15" hidden="1" x14ac:dyDescent="0.25">
      <c r="B1254" s="5"/>
    </row>
    <row r="1255" spans="2:2" ht="15" hidden="1" x14ac:dyDescent="0.25">
      <c r="B1255" s="5"/>
    </row>
    <row r="1256" spans="2:2" ht="15" hidden="1" x14ac:dyDescent="0.25">
      <c r="B1256" s="5"/>
    </row>
    <row r="1257" spans="2:2" ht="15" hidden="1" x14ac:dyDescent="0.25">
      <c r="B1257" s="5"/>
    </row>
    <row r="1258" spans="2:2" ht="15" hidden="1" x14ac:dyDescent="0.25">
      <c r="B1258" s="5"/>
    </row>
    <row r="1259" spans="2:2" ht="15" hidden="1" x14ac:dyDescent="0.25">
      <c r="B1259" s="5"/>
    </row>
    <row r="1260" spans="2:2" ht="15" hidden="1" x14ac:dyDescent="0.25">
      <c r="B1260" s="5"/>
    </row>
    <row r="1261" spans="2:2" ht="15" hidden="1" x14ac:dyDescent="0.25">
      <c r="B1261" s="5"/>
    </row>
    <row r="1262" spans="2:2" ht="15" hidden="1" x14ac:dyDescent="0.25">
      <c r="B1262" s="5"/>
    </row>
    <row r="1263" spans="2:2" ht="15" hidden="1" x14ac:dyDescent="0.25">
      <c r="B1263" s="5"/>
    </row>
    <row r="1264" spans="2:2" ht="15" hidden="1" x14ac:dyDescent="0.25">
      <c r="B1264" s="5"/>
    </row>
    <row r="1265" spans="2:2" ht="15" hidden="1" x14ac:dyDescent="0.25">
      <c r="B1265" s="5"/>
    </row>
    <row r="1266" spans="2:2" ht="15" hidden="1" x14ac:dyDescent="0.25">
      <c r="B1266" s="5"/>
    </row>
    <row r="1267" spans="2:2" ht="15" hidden="1" x14ac:dyDescent="0.25">
      <c r="B1267" s="5"/>
    </row>
    <row r="1268" spans="2:2" ht="15" hidden="1" x14ac:dyDescent="0.25">
      <c r="B1268" s="5"/>
    </row>
    <row r="1269" spans="2:2" ht="15" hidden="1" x14ac:dyDescent="0.25">
      <c r="B1269" s="5"/>
    </row>
    <row r="1270" spans="2:2" ht="15" hidden="1" x14ac:dyDescent="0.25">
      <c r="B1270" s="5"/>
    </row>
    <row r="1271" spans="2:2" ht="15" hidden="1" x14ac:dyDescent="0.25">
      <c r="B1271" s="5"/>
    </row>
    <row r="1272" spans="2:2" ht="15" hidden="1" x14ac:dyDescent="0.25">
      <c r="B1272" s="5"/>
    </row>
    <row r="1273" spans="2:2" ht="15" hidden="1" x14ac:dyDescent="0.25">
      <c r="B1273" s="5"/>
    </row>
    <row r="1274" spans="2:2" ht="15" hidden="1" x14ac:dyDescent="0.25">
      <c r="B1274" s="5"/>
    </row>
    <row r="1275" spans="2:2" ht="15" hidden="1" x14ac:dyDescent="0.25">
      <c r="B1275" s="5"/>
    </row>
    <row r="1276" spans="2:2" ht="15" hidden="1" x14ac:dyDescent="0.25">
      <c r="B1276" s="5"/>
    </row>
    <row r="1277" spans="2:2" ht="15" hidden="1" x14ac:dyDescent="0.25">
      <c r="B1277" s="5"/>
    </row>
    <row r="1278" spans="2:2" ht="15" hidden="1" x14ac:dyDescent="0.25">
      <c r="B1278" s="5"/>
    </row>
    <row r="1279" spans="2:2" ht="15" hidden="1" x14ac:dyDescent="0.25">
      <c r="B1279" s="5"/>
    </row>
    <row r="1280" spans="2:2" ht="15" hidden="1" x14ac:dyDescent="0.25">
      <c r="B1280" s="5"/>
    </row>
    <row r="1281" spans="2:2" ht="15" hidden="1" x14ac:dyDescent="0.25">
      <c r="B1281" s="5"/>
    </row>
    <row r="1282" spans="2:2" ht="15" hidden="1" x14ac:dyDescent="0.25">
      <c r="B1282" s="5"/>
    </row>
    <row r="1283" spans="2:2" ht="15" hidden="1" x14ac:dyDescent="0.25">
      <c r="B1283" s="5"/>
    </row>
    <row r="1284" spans="2:2" ht="15" hidden="1" x14ac:dyDescent="0.25">
      <c r="B1284" s="5"/>
    </row>
    <row r="1285" spans="2:2" ht="15" hidden="1" x14ac:dyDescent="0.25">
      <c r="B1285" s="5"/>
    </row>
    <row r="1286" spans="2:2" ht="15" hidden="1" x14ac:dyDescent="0.25">
      <c r="B1286" s="5"/>
    </row>
    <row r="1287" spans="2:2" ht="15" hidden="1" x14ac:dyDescent="0.25">
      <c r="B1287" s="5"/>
    </row>
    <row r="1288" spans="2:2" ht="15" hidden="1" x14ac:dyDescent="0.25">
      <c r="B1288" s="5"/>
    </row>
    <row r="1289" spans="2:2" ht="15" hidden="1" x14ac:dyDescent="0.25">
      <c r="B1289" s="5"/>
    </row>
    <row r="1290" spans="2:2" ht="15" hidden="1" x14ac:dyDescent="0.25">
      <c r="B1290" s="5"/>
    </row>
    <row r="1291" spans="2:2" ht="15" hidden="1" x14ac:dyDescent="0.25">
      <c r="B1291" s="5"/>
    </row>
    <row r="1292" spans="2:2" ht="15" hidden="1" x14ac:dyDescent="0.25">
      <c r="B1292" s="5"/>
    </row>
    <row r="1293" spans="2:2" ht="15" hidden="1" x14ac:dyDescent="0.25">
      <c r="B1293" s="5"/>
    </row>
    <row r="1294" spans="2:2" ht="15" hidden="1" x14ac:dyDescent="0.25">
      <c r="B1294" s="5"/>
    </row>
    <row r="1295" spans="2:2" ht="15" hidden="1" x14ac:dyDescent="0.25">
      <c r="B1295" s="5"/>
    </row>
    <row r="1296" spans="2:2" ht="15" hidden="1" x14ac:dyDescent="0.25">
      <c r="B1296" s="5"/>
    </row>
    <row r="1297" spans="2:2" ht="15" hidden="1" x14ac:dyDescent="0.25">
      <c r="B1297" s="5"/>
    </row>
    <row r="1298" spans="2:2" ht="15" hidden="1" x14ac:dyDescent="0.25">
      <c r="B1298" s="5"/>
    </row>
    <row r="1299" spans="2:2" ht="15" hidden="1" x14ac:dyDescent="0.25">
      <c r="B1299" s="5"/>
    </row>
    <row r="1300" spans="2:2" ht="15" hidden="1" x14ac:dyDescent="0.25">
      <c r="B1300" s="5"/>
    </row>
    <row r="1301" spans="2:2" ht="15" hidden="1" x14ac:dyDescent="0.25">
      <c r="B1301" s="5"/>
    </row>
    <row r="1302" spans="2:2" ht="15" hidden="1" x14ac:dyDescent="0.25">
      <c r="B1302" s="5"/>
    </row>
    <row r="1303" spans="2:2" ht="15" hidden="1" x14ac:dyDescent="0.25">
      <c r="B1303" s="5"/>
    </row>
    <row r="1304" spans="2:2" ht="15" hidden="1" x14ac:dyDescent="0.25">
      <c r="B1304" s="5"/>
    </row>
    <row r="1305" spans="2:2" ht="15" hidden="1" x14ac:dyDescent="0.25">
      <c r="B1305" s="5"/>
    </row>
    <row r="1306" spans="2:2" ht="15" hidden="1" x14ac:dyDescent="0.25">
      <c r="B1306" s="5"/>
    </row>
    <row r="1307" spans="2:2" ht="15" hidden="1" x14ac:dyDescent="0.25">
      <c r="B1307" s="5"/>
    </row>
    <row r="1308" spans="2:2" ht="15" hidden="1" x14ac:dyDescent="0.25">
      <c r="B1308" s="5"/>
    </row>
    <row r="1309" spans="2:2" ht="15" hidden="1" x14ac:dyDescent="0.25">
      <c r="B1309" s="5"/>
    </row>
    <row r="1310" spans="2:2" ht="15" hidden="1" x14ac:dyDescent="0.25">
      <c r="B1310" s="5"/>
    </row>
    <row r="1311" spans="2:2" ht="15" hidden="1" x14ac:dyDescent="0.25">
      <c r="B1311" s="5"/>
    </row>
    <row r="1312" spans="2:2" ht="15" hidden="1" x14ac:dyDescent="0.25">
      <c r="B1312" s="5"/>
    </row>
    <row r="1313" spans="2:2" ht="15" hidden="1" x14ac:dyDescent="0.25">
      <c r="B1313" s="5"/>
    </row>
    <row r="1314" spans="2:2" ht="15" hidden="1" x14ac:dyDescent="0.25">
      <c r="B1314" s="5"/>
    </row>
    <row r="1315" spans="2:2" ht="15" hidden="1" x14ac:dyDescent="0.25">
      <c r="B1315" s="5"/>
    </row>
    <row r="1316" spans="2:2" ht="15" hidden="1" x14ac:dyDescent="0.25">
      <c r="B1316" s="5"/>
    </row>
    <row r="1317" spans="2:2" ht="15" hidden="1" x14ac:dyDescent="0.25">
      <c r="B1317" s="5"/>
    </row>
    <row r="1318" spans="2:2" ht="15" hidden="1" x14ac:dyDescent="0.25">
      <c r="B1318" s="5"/>
    </row>
    <row r="1319" spans="2:2" ht="15" hidden="1" x14ac:dyDescent="0.25">
      <c r="B1319" s="5"/>
    </row>
    <row r="1320" spans="2:2" ht="15" hidden="1" x14ac:dyDescent="0.25">
      <c r="B1320" s="5"/>
    </row>
    <row r="1321" spans="2:2" ht="15" hidden="1" x14ac:dyDescent="0.25">
      <c r="B1321" s="5"/>
    </row>
    <row r="1322" spans="2:2" ht="15" hidden="1" x14ac:dyDescent="0.25">
      <c r="B1322" s="5"/>
    </row>
    <row r="1323" spans="2:2" ht="15" hidden="1" x14ac:dyDescent="0.25">
      <c r="B1323" s="5"/>
    </row>
    <row r="1324" spans="2:2" ht="15" hidden="1" x14ac:dyDescent="0.25">
      <c r="B1324" s="5"/>
    </row>
    <row r="1325" spans="2:2" ht="15" hidden="1" x14ac:dyDescent="0.25">
      <c r="B1325" s="5"/>
    </row>
    <row r="1326" spans="2:2" ht="15" hidden="1" x14ac:dyDescent="0.25">
      <c r="B1326" s="5"/>
    </row>
    <row r="1327" spans="2:2" ht="15" hidden="1" x14ac:dyDescent="0.25">
      <c r="B1327" s="5"/>
    </row>
    <row r="1328" spans="2:2" ht="15" hidden="1" x14ac:dyDescent="0.25">
      <c r="B1328" s="5"/>
    </row>
    <row r="1329" spans="2:2" ht="15" hidden="1" x14ac:dyDescent="0.25">
      <c r="B1329" s="5"/>
    </row>
    <row r="1330" spans="2:2" ht="15" hidden="1" x14ac:dyDescent="0.25">
      <c r="B1330" s="5"/>
    </row>
    <row r="1331" spans="2:2" ht="15" hidden="1" x14ac:dyDescent="0.25">
      <c r="B1331" s="5"/>
    </row>
    <row r="1332" spans="2:2" ht="15" hidden="1" x14ac:dyDescent="0.25">
      <c r="B1332" s="5"/>
    </row>
    <row r="1333" spans="2:2" ht="15" hidden="1" x14ac:dyDescent="0.25">
      <c r="B1333" s="5"/>
    </row>
    <row r="1334" spans="2:2" ht="15" hidden="1" x14ac:dyDescent="0.25">
      <c r="B1334" s="5"/>
    </row>
    <row r="1335" spans="2:2" ht="15" hidden="1" x14ac:dyDescent="0.25">
      <c r="B1335" s="5"/>
    </row>
    <row r="1336" spans="2:2" ht="15" hidden="1" x14ac:dyDescent="0.25">
      <c r="B1336" s="5"/>
    </row>
    <row r="1337" spans="2:2" ht="15" hidden="1" x14ac:dyDescent="0.25">
      <c r="B1337" s="5"/>
    </row>
    <row r="1338" spans="2:2" ht="15" hidden="1" x14ac:dyDescent="0.25">
      <c r="B1338" s="5"/>
    </row>
    <row r="1339" spans="2:2" ht="15" hidden="1" x14ac:dyDescent="0.25">
      <c r="B1339" s="5"/>
    </row>
    <row r="1340" spans="2:2" ht="15" hidden="1" x14ac:dyDescent="0.25">
      <c r="B1340" s="5"/>
    </row>
    <row r="1341" spans="2:2" ht="15" hidden="1" x14ac:dyDescent="0.25">
      <c r="B1341" s="5"/>
    </row>
    <row r="1342" spans="2:2" ht="15" hidden="1" x14ac:dyDescent="0.25">
      <c r="B1342" s="5"/>
    </row>
    <row r="1343" spans="2:2" ht="15" hidden="1" x14ac:dyDescent="0.25">
      <c r="B1343" s="5"/>
    </row>
    <row r="1344" spans="2:2" ht="15" hidden="1" x14ac:dyDescent="0.25">
      <c r="B1344" s="5"/>
    </row>
    <row r="1345" spans="2:2" ht="15" hidden="1" x14ac:dyDescent="0.25">
      <c r="B1345" s="5"/>
    </row>
    <row r="1346" spans="2:2" ht="15" hidden="1" x14ac:dyDescent="0.25">
      <c r="B1346" s="5"/>
    </row>
    <row r="1347" spans="2:2" ht="15" hidden="1" x14ac:dyDescent="0.25">
      <c r="B1347" s="5"/>
    </row>
    <row r="1348" spans="2:2" ht="15" hidden="1" x14ac:dyDescent="0.25">
      <c r="B1348" s="5"/>
    </row>
    <row r="1349" spans="2:2" ht="15" hidden="1" x14ac:dyDescent="0.25">
      <c r="B1349" s="5"/>
    </row>
    <row r="1350" spans="2:2" ht="15" hidden="1" x14ac:dyDescent="0.25">
      <c r="B1350" s="5"/>
    </row>
    <row r="1351" spans="2:2" ht="15" hidden="1" x14ac:dyDescent="0.25">
      <c r="B1351" s="5"/>
    </row>
    <row r="1352" spans="2:2" ht="15" hidden="1" x14ac:dyDescent="0.25">
      <c r="B1352" s="5"/>
    </row>
    <row r="1353" spans="2:2" ht="15" hidden="1" x14ac:dyDescent="0.25">
      <c r="B1353" s="5"/>
    </row>
    <row r="1354" spans="2:2" ht="15" hidden="1" x14ac:dyDescent="0.25">
      <c r="B1354" s="5"/>
    </row>
    <row r="1355" spans="2:2" ht="15" hidden="1" x14ac:dyDescent="0.25">
      <c r="B1355" s="5"/>
    </row>
    <row r="1356" spans="2:2" ht="15" hidden="1" x14ac:dyDescent="0.25">
      <c r="B1356" s="5"/>
    </row>
    <row r="1357" spans="2:2" ht="15" hidden="1" x14ac:dyDescent="0.25">
      <c r="B1357" s="5"/>
    </row>
    <row r="1358" spans="2:2" ht="15" hidden="1" x14ac:dyDescent="0.25">
      <c r="B1358" s="5"/>
    </row>
    <row r="1359" spans="2:2" ht="15" hidden="1" x14ac:dyDescent="0.25">
      <c r="B1359" s="5"/>
    </row>
    <row r="1360" spans="2:2" ht="15" hidden="1" x14ac:dyDescent="0.25">
      <c r="B1360" s="5"/>
    </row>
    <row r="1361" spans="2:2" ht="15" hidden="1" x14ac:dyDescent="0.25">
      <c r="B1361" s="5"/>
    </row>
    <row r="1362" spans="2:2" ht="15" hidden="1" x14ac:dyDescent="0.25">
      <c r="B1362" s="5"/>
    </row>
    <row r="1363" spans="2:2" ht="15" hidden="1" x14ac:dyDescent="0.25">
      <c r="B1363" s="5"/>
    </row>
    <row r="1364" spans="2:2" ht="15" hidden="1" x14ac:dyDescent="0.25">
      <c r="B1364" s="5"/>
    </row>
    <row r="1365" spans="2:2" ht="15" hidden="1" x14ac:dyDescent="0.25">
      <c r="B1365" s="5"/>
    </row>
    <row r="1366" spans="2:2" ht="15" hidden="1" x14ac:dyDescent="0.25">
      <c r="B1366" s="5"/>
    </row>
    <row r="1367" spans="2:2" ht="15" hidden="1" x14ac:dyDescent="0.25">
      <c r="B1367" s="5"/>
    </row>
    <row r="1368" spans="2:2" ht="15" hidden="1" x14ac:dyDescent="0.25">
      <c r="B1368" s="5"/>
    </row>
    <row r="1369" spans="2:2" ht="15" hidden="1" x14ac:dyDescent="0.25">
      <c r="B1369" s="5"/>
    </row>
    <row r="1370" spans="2:2" ht="15" hidden="1" x14ac:dyDescent="0.25">
      <c r="B1370" s="5"/>
    </row>
    <row r="1371" spans="2:2" ht="15" hidden="1" x14ac:dyDescent="0.25">
      <c r="B1371" s="5"/>
    </row>
    <row r="1372" spans="2:2" ht="15" hidden="1" x14ac:dyDescent="0.25">
      <c r="B1372" s="5"/>
    </row>
    <row r="1373" spans="2:2" ht="15" hidden="1" x14ac:dyDescent="0.25">
      <c r="B1373" s="5"/>
    </row>
    <row r="1374" spans="2:2" ht="15" hidden="1" x14ac:dyDescent="0.25">
      <c r="B1374" s="5"/>
    </row>
    <row r="1375" spans="2:2" ht="15" hidden="1" x14ac:dyDescent="0.25">
      <c r="B1375" s="5"/>
    </row>
    <row r="1376" spans="2:2" ht="15" hidden="1" x14ac:dyDescent="0.25">
      <c r="B1376" s="5"/>
    </row>
    <row r="1377" spans="2:2" ht="15" hidden="1" x14ac:dyDescent="0.25">
      <c r="B1377" s="5"/>
    </row>
    <row r="1378" spans="2:2" ht="15" hidden="1" x14ac:dyDescent="0.25">
      <c r="B1378" s="5"/>
    </row>
    <row r="1379" spans="2:2" ht="15" hidden="1" x14ac:dyDescent="0.25">
      <c r="B1379" s="5"/>
    </row>
    <row r="1380" spans="2:2" ht="15" hidden="1" x14ac:dyDescent="0.25">
      <c r="B1380" s="5"/>
    </row>
    <row r="1381" spans="2:2" ht="15" hidden="1" x14ac:dyDescent="0.25">
      <c r="B1381" s="5"/>
    </row>
    <row r="1382" spans="2:2" ht="15" hidden="1" x14ac:dyDescent="0.25">
      <c r="B1382" s="5"/>
    </row>
    <row r="1383" spans="2:2" ht="15" hidden="1" x14ac:dyDescent="0.25">
      <c r="B1383" s="5"/>
    </row>
    <row r="1384" spans="2:2" ht="15" hidden="1" x14ac:dyDescent="0.25">
      <c r="B1384" s="5"/>
    </row>
    <row r="1385" spans="2:2" ht="15" hidden="1" x14ac:dyDescent="0.25">
      <c r="B1385" s="5"/>
    </row>
    <row r="1386" spans="2:2" ht="15" hidden="1" x14ac:dyDescent="0.25">
      <c r="B1386" s="5"/>
    </row>
    <row r="1387" spans="2:2" ht="15" hidden="1" x14ac:dyDescent="0.25">
      <c r="B1387" s="5"/>
    </row>
    <row r="1388" spans="2:2" ht="15" hidden="1" x14ac:dyDescent="0.25">
      <c r="B1388" s="5"/>
    </row>
    <row r="1389" spans="2:2" ht="15" hidden="1" x14ac:dyDescent="0.25">
      <c r="B1389" s="5"/>
    </row>
    <row r="1390" spans="2:2" ht="15" hidden="1" x14ac:dyDescent="0.25">
      <c r="B1390" s="5"/>
    </row>
    <row r="1391" spans="2:2" ht="15" hidden="1" x14ac:dyDescent="0.25">
      <c r="B1391" s="5"/>
    </row>
    <row r="1392" spans="2:2" ht="15" hidden="1" x14ac:dyDescent="0.25">
      <c r="B1392" s="5"/>
    </row>
    <row r="1393" spans="2:2" ht="15" hidden="1" x14ac:dyDescent="0.25">
      <c r="B1393" s="5"/>
    </row>
    <row r="1394" spans="2:2" ht="15" hidden="1" x14ac:dyDescent="0.25">
      <c r="B1394" s="5"/>
    </row>
    <row r="1395" spans="2:2" ht="15" hidden="1" x14ac:dyDescent="0.25">
      <c r="B1395" s="5"/>
    </row>
    <row r="1396" spans="2:2" ht="15" hidden="1" x14ac:dyDescent="0.25">
      <c r="B1396" s="5"/>
    </row>
    <row r="1397" spans="2:2" ht="15" hidden="1" x14ac:dyDescent="0.25">
      <c r="B1397" s="5"/>
    </row>
    <row r="1398" spans="2:2" ht="15" hidden="1" x14ac:dyDescent="0.25">
      <c r="B1398" s="5"/>
    </row>
    <row r="1399" spans="2:2" ht="15" hidden="1" x14ac:dyDescent="0.25">
      <c r="B1399" s="5"/>
    </row>
    <row r="1400" spans="2:2" ht="15" hidden="1" x14ac:dyDescent="0.25">
      <c r="B1400" s="5"/>
    </row>
    <row r="1401" spans="2:2" ht="15" hidden="1" x14ac:dyDescent="0.25">
      <c r="B1401" s="5"/>
    </row>
    <row r="1402" spans="2:2" ht="15" hidden="1" x14ac:dyDescent="0.25">
      <c r="B1402" s="5"/>
    </row>
    <row r="1403" spans="2:2" ht="15" hidden="1" x14ac:dyDescent="0.25">
      <c r="B1403" s="5"/>
    </row>
    <row r="1404" spans="2:2" ht="15" hidden="1" x14ac:dyDescent="0.25">
      <c r="B1404" s="5"/>
    </row>
    <row r="1405" spans="2:2" ht="15" hidden="1" x14ac:dyDescent="0.25">
      <c r="B1405" s="5"/>
    </row>
    <row r="1406" spans="2:2" ht="15" hidden="1" x14ac:dyDescent="0.25">
      <c r="B1406" s="5"/>
    </row>
    <row r="1407" spans="2:2" ht="15" hidden="1" x14ac:dyDescent="0.25">
      <c r="B1407" s="5"/>
    </row>
    <row r="1408" spans="2:2" ht="15" hidden="1" x14ac:dyDescent="0.25">
      <c r="B1408" s="5"/>
    </row>
    <row r="1409" spans="2:2" ht="15" hidden="1" x14ac:dyDescent="0.25">
      <c r="B1409" s="5"/>
    </row>
    <row r="1410" spans="2:2" ht="15" hidden="1" x14ac:dyDescent="0.25">
      <c r="B1410" s="5"/>
    </row>
    <row r="1411" spans="2:2" ht="15" hidden="1" x14ac:dyDescent="0.25">
      <c r="B1411" s="5"/>
    </row>
    <row r="1412" spans="2:2" ht="15" hidden="1" x14ac:dyDescent="0.25">
      <c r="B1412" s="5"/>
    </row>
    <row r="1413" spans="2:2" ht="15" hidden="1" x14ac:dyDescent="0.25">
      <c r="B1413" s="5"/>
    </row>
    <row r="1414" spans="2:2" ht="15" hidden="1" x14ac:dyDescent="0.25">
      <c r="B1414" s="5"/>
    </row>
    <row r="1415" spans="2:2" ht="15" hidden="1" x14ac:dyDescent="0.25">
      <c r="B1415" s="5"/>
    </row>
    <row r="1416" spans="2:2" ht="15" hidden="1" x14ac:dyDescent="0.25">
      <c r="B1416" s="5"/>
    </row>
    <row r="1417" spans="2:2" ht="15" hidden="1" x14ac:dyDescent="0.25">
      <c r="B1417" s="5"/>
    </row>
    <row r="1418" spans="2:2" ht="15" hidden="1" x14ac:dyDescent="0.25">
      <c r="B1418" s="5"/>
    </row>
    <row r="1419" spans="2:2" ht="15" hidden="1" x14ac:dyDescent="0.25">
      <c r="B1419" s="5"/>
    </row>
    <row r="1420" spans="2:2" ht="15" hidden="1" x14ac:dyDescent="0.25">
      <c r="B1420" s="5"/>
    </row>
    <row r="1421" spans="2:2" ht="15" hidden="1" x14ac:dyDescent="0.25">
      <c r="B1421" s="5"/>
    </row>
    <row r="1422" spans="2:2" ht="15" hidden="1" x14ac:dyDescent="0.25">
      <c r="B1422" s="5"/>
    </row>
    <row r="1423" spans="2:2" ht="15" hidden="1" x14ac:dyDescent="0.25">
      <c r="B1423" s="5"/>
    </row>
    <row r="1424" spans="2:2" ht="15" hidden="1" x14ac:dyDescent="0.25">
      <c r="B1424" s="5"/>
    </row>
    <row r="1425" spans="2:2" ht="15" hidden="1" x14ac:dyDescent="0.25">
      <c r="B1425" s="5"/>
    </row>
    <row r="1426" spans="2:2" ht="15" hidden="1" x14ac:dyDescent="0.25">
      <c r="B1426" s="5"/>
    </row>
    <row r="1427" spans="2:2" ht="15" hidden="1" x14ac:dyDescent="0.25">
      <c r="B1427" s="5"/>
    </row>
    <row r="1428" spans="2:2" ht="15" hidden="1" x14ac:dyDescent="0.25">
      <c r="B1428" s="5"/>
    </row>
    <row r="1429" spans="2:2" ht="15" hidden="1" x14ac:dyDescent="0.25">
      <c r="B1429" s="5"/>
    </row>
    <row r="1430" spans="2:2" ht="15" hidden="1" x14ac:dyDescent="0.25">
      <c r="B1430" s="5"/>
    </row>
    <row r="1431" spans="2:2" ht="15" hidden="1" x14ac:dyDescent="0.25">
      <c r="B1431" s="5"/>
    </row>
    <row r="1432" spans="2:2" ht="15" hidden="1" x14ac:dyDescent="0.25">
      <c r="B1432" s="5"/>
    </row>
    <row r="1433" spans="2:2" ht="15" hidden="1" x14ac:dyDescent="0.25">
      <c r="B1433" s="5"/>
    </row>
    <row r="1434" spans="2:2" ht="15" hidden="1" x14ac:dyDescent="0.25">
      <c r="B1434" s="5"/>
    </row>
    <row r="1435" spans="2:2" ht="15" hidden="1" x14ac:dyDescent="0.25">
      <c r="B1435" s="5"/>
    </row>
    <row r="1436" spans="2:2" ht="15" hidden="1" x14ac:dyDescent="0.25">
      <c r="B1436" s="5"/>
    </row>
    <row r="1437" spans="2:2" ht="15" hidden="1" x14ac:dyDescent="0.25">
      <c r="B1437" s="5"/>
    </row>
    <row r="1438" spans="2:2" ht="15" hidden="1" x14ac:dyDescent="0.25">
      <c r="B1438" s="5"/>
    </row>
    <row r="1439" spans="2:2" ht="15" hidden="1" x14ac:dyDescent="0.25">
      <c r="B1439" s="5"/>
    </row>
    <row r="1440" spans="2:2" ht="15" hidden="1" x14ac:dyDescent="0.25">
      <c r="B1440" s="5"/>
    </row>
    <row r="1441" spans="2:2" ht="15" hidden="1" x14ac:dyDescent="0.25">
      <c r="B1441" s="5"/>
    </row>
    <row r="1442" spans="2:2" ht="15" hidden="1" x14ac:dyDescent="0.25">
      <c r="B1442" s="5"/>
    </row>
    <row r="1443" spans="2:2" ht="15" hidden="1" x14ac:dyDescent="0.25">
      <c r="B1443" s="5"/>
    </row>
    <row r="1444" spans="2:2" ht="15" hidden="1" x14ac:dyDescent="0.25">
      <c r="B1444" s="5"/>
    </row>
    <row r="1445" spans="2:2" ht="15" hidden="1" x14ac:dyDescent="0.25">
      <c r="B1445" s="5"/>
    </row>
    <row r="1446" spans="2:2" ht="15" hidden="1" x14ac:dyDescent="0.25">
      <c r="B1446" s="5"/>
    </row>
    <row r="1447" spans="2:2" ht="15" hidden="1" x14ac:dyDescent="0.25">
      <c r="B1447" s="5"/>
    </row>
    <row r="1448" spans="2:2" ht="15" hidden="1" x14ac:dyDescent="0.25">
      <c r="B1448" s="5"/>
    </row>
    <row r="1449" spans="2:2" ht="15" hidden="1" x14ac:dyDescent="0.25">
      <c r="B1449" s="5"/>
    </row>
    <row r="1450" spans="2:2" ht="15" hidden="1" x14ac:dyDescent="0.25">
      <c r="B1450" s="5"/>
    </row>
    <row r="1451" spans="2:2" ht="15" hidden="1" x14ac:dyDescent="0.25">
      <c r="B1451" s="5"/>
    </row>
    <row r="1452" spans="2:2" ht="15" hidden="1" x14ac:dyDescent="0.25">
      <c r="B1452" s="5"/>
    </row>
    <row r="1453" spans="2:2" ht="15" hidden="1" x14ac:dyDescent="0.25">
      <c r="B1453" s="5"/>
    </row>
    <row r="1454" spans="2:2" ht="15" hidden="1" x14ac:dyDescent="0.25">
      <c r="B1454" s="5"/>
    </row>
    <row r="1455" spans="2:2" ht="15" hidden="1" x14ac:dyDescent="0.25">
      <c r="B1455" s="5"/>
    </row>
    <row r="1456" spans="2:2" ht="15" hidden="1" x14ac:dyDescent="0.25">
      <c r="B1456" s="5"/>
    </row>
    <row r="1457" spans="2:2" ht="15" hidden="1" x14ac:dyDescent="0.25">
      <c r="B1457" s="5"/>
    </row>
    <row r="1458" spans="2:2" ht="15" hidden="1" x14ac:dyDescent="0.25">
      <c r="B1458" s="5"/>
    </row>
    <row r="1459" spans="2:2" ht="15" hidden="1" x14ac:dyDescent="0.25">
      <c r="B1459" s="5"/>
    </row>
    <row r="1460" spans="2:2" ht="15" hidden="1" x14ac:dyDescent="0.25">
      <c r="B1460" s="5"/>
    </row>
    <row r="1461" spans="2:2" ht="15" hidden="1" x14ac:dyDescent="0.25">
      <c r="B1461" s="5"/>
    </row>
    <row r="1462" spans="2:2" ht="15" hidden="1" x14ac:dyDescent="0.25">
      <c r="B1462" s="5"/>
    </row>
    <row r="1463" spans="2:2" ht="15" hidden="1" x14ac:dyDescent="0.25">
      <c r="B1463" s="5"/>
    </row>
    <row r="1464" spans="2:2" ht="15" hidden="1" x14ac:dyDescent="0.25">
      <c r="B1464" s="5"/>
    </row>
    <row r="1465" spans="2:2" ht="15" hidden="1" x14ac:dyDescent="0.25">
      <c r="B1465" s="5"/>
    </row>
    <row r="1466" spans="2:2" ht="15" hidden="1" x14ac:dyDescent="0.25">
      <c r="B1466" s="5"/>
    </row>
    <row r="1467" spans="2:2" ht="15" hidden="1" x14ac:dyDescent="0.25">
      <c r="B1467" s="5"/>
    </row>
    <row r="1468" spans="2:2" ht="15" hidden="1" x14ac:dyDescent="0.25">
      <c r="B1468" s="5"/>
    </row>
    <row r="1469" spans="2:2" ht="15" hidden="1" x14ac:dyDescent="0.25">
      <c r="B1469" s="5"/>
    </row>
    <row r="1470" spans="2:2" ht="15" hidden="1" x14ac:dyDescent="0.25">
      <c r="B1470" s="5"/>
    </row>
    <row r="1471" spans="2:2" ht="15" hidden="1" x14ac:dyDescent="0.25">
      <c r="B1471" s="5"/>
    </row>
    <row r="1472" spans="2:2" ht="15" hidden="1" x14ac:dyDescent="0.25">
      <c r="B1472" s="5"/>
    </row>
    <row r="1473" spans="2:2" ht="15" hidden="1" x14ac:dyDescent="0.25">
      <c r="B1473" s="5"/>
    </row>
    <row r="1474" spans="2:2" ht="15" hidden="1" x14ac:dyDescent="0.25">
      <c r="B1474" s="5"/>
    </row>
    <row r="1475" spans="2:2" ht="15" hidden="1" x14ac:dyDescent="0.25">
      <c r="B1475" s="5"/>
    </row>
    <row r="1476" spans="2:2" ht="15" hidden="1" x14ac:dyDescent="0.25">
      <c r="B1476" s="5"/>
    </row>
    <row r="1477" spans="2:2" ht="15" hidden="1" x14ac:dyDescent="0.25">
      <c r="B1477" s="5"/>
    </row>
    <row r="1478" spans="2:2" ht="15" hidden="1" x14ac:dyDescent="0.25">
      <c r="B1478" s="5"/>
    </row>
    <row r="1479" spans="2:2" ht="15" hidden="1" x14ac:dyDescent="0.25">
      <c r="B1479" s="5"/>
    </row>
    <row r="1480" spans="2:2" ht="15" hidden="1" x14ac:dyDescent="0.25">
      <c r="B1480" s="5"/>
    </row>
    <row r="1481" spans="2:2" ht="15" hidden="1" x14ac:dyDescent="0.25">
      <c r="B1481" s="5"/>
    </row>
    <row r="1482" spans="2:2" ht="15" hidden="1" x14ac:dyDescent="0.25">
      <c r="B1482" s="5"/>
    </row>
    <row r="1483" spans="2:2" ht="15" hidden="1" x14ac:dyDescent="0.25">
      <c r="B1483" s="5"/>
    </row>
    <row r="1484" spans="2:2" ht="15" hidden="1" x14ac:dyDescent="0.25">
      <c r="B1484" s="5"/>
    </row>
    <row r="1485" spans="2:2" ht="15" hidden="1" x14ac:dyDescent="0.25">
      <c r="B1485" s="5"/>
    </row>
    <row r="1486" spans="2:2" ht="15" hidden="1" x14ac:dyDescent="0.25">
      <c r="B1486" s="5"/>
    </row>
    <row r="1487" spans="2:2" ht="15" hidden="1" x14ac:dyDescent="0.25">
      <c r="B1487" s="5"/>
    </row>
    <row r="1488" spans="2:2" ht="15" hidden="1" x14ac:dyDescent="0.25">
      <c r="B1488" s="5"/>
    </row>
    <row r="1489" spans="2:2" ht="15" hidden="1" x14ac:dyDescent="0.25">
      <c r="B1489" s="5"/>
    </row>
    <row r="1490" spans="2:2" ht="15" hidden="1" x14ac:dyDescent="0.25">
      <c r="B1490" s="5"/>
    </row>
    <row r="1491" spans="2:2" ht="15" hidden="1" x14ac:dyDescent="0.25">
      <c r="B1491" s="5"/>
    </row>
    <row r="1492" spans="2:2" ht="15" hidden="1" x14ac:dyDescent="0.25">
      <c r="B1492" s="5"/>
    </row>
    <row r="1493" spans="2:2" ht="15" hidden="1" x14ac:dyDescent="0.25">
      <c r="B1493" s="5"/>
    </row>
    <row r="1494" spans="2:2" ht="15" hidden="1" x14ac:dyDescent="0.25">
      <c r="B1494" s="5"/>
    </row>
    <row r="1495" spans="2:2" ht="15" hidden="1" x14ac:dyDescent="0.25">
      <c r="B1495" s="5"/>
    </row>
    <row r="1496" spans="2:2" ht="15" hidden="1" x14ac:dyDescent="0.25">
      <c r="B1496" s="5"/>
    </row>
    <row r="1497" spans="2:2" ht="15" hidden="1" x14ac:dyDescent="0.25">
      <c r="B1497" s="5"/>
    </row>
    <row r="1498" spans="2:2" ht="15" hidden="1" x14ac:dyDescent="0.25">
      <c r="B1498" s="5"/>
    </row>
    <row r="1499" spans="2:2" ht="15" hidden="1" x14ac:dyDescent="0.25">
      <c r="B1499" s="5"/>
    </row>
    <row r="1500" spans="2:2" ht="15" hidden="1" x14ac:dyDescent="0.25">
      <c r="B1500" s="5"/>
    </row>
    <row r="1501" spans="2:2" ht="15" hidden="1" x14ac:dyDescent="0.25">
      <c r="B1501" s="5"/>
    </row>
    <row r="1502" spans="2:2" ht="15" hidden="1" x14ac:dyDescent="0.25">
      <c r="B1502" s="5"/>
    </row>
    <row r="1503" spans="2:2" ht="15" hidden="1" x14ac:dyDescent="0.25">
      <c r="B1503" s="5"/>
    </row>
    <row r="1504" spans="2:2" ht="15" hidden="1" x14ac:dyDescent="0.25">
      <c r="B1504" s="5"/>
    </row>
    <row r="1505" spans="2:2" ht="15" hidden="1" x14ac:dyDescent="0.25">
      <c r="B1505" s="5"/>
    </row>
    <row r="1506" spans="2:2" ht="15" hidden="1" x14ac:dyDescent="0.25">
      <c r="B1506" s="5"/>
    </row>
    <row r="1507" spans="2:2" ht="15" hidden="1" x14ac:dyDescent="0.25">
      <c r="B1507" s="5"/>
    </row>
    <row r="1508" spans="2:2" ht="15" hidden="1" x14ac:dyDescent="0.25">
      <c r="B1508" s="5"/>
    </row>
    <row r="1509" spans="2:2" ht="15" hidden="1" x14ac:dyDescent="0.25">
      <c r="B1509" s="5"/>
    </row>
    <row r="1510" spans="2:2" ht="15" hidden="1" x14ac:dyDescent="0.25">
      <c r="B1510" s="5"/>
    </row>
    <row r="1511" spans="2:2" ht="15" hidden="1" x14ac:dyDescent="0.25">
      <c r="B1511" s="5"/>
    </row>
    <row r="1512" spans="2:2" ht="15" hidden="1" x14ac:dyDescent="0.25">
      <c r="B1512" s="5"/>
    </row>
    <row r="1513" spans="2:2" ht="15" hidden="1" x14ac:dyDescent="0.25">
      <c r="B1513" s="5"/>
    </row>
    <row r="1514" spans="2:2" ht="15" hidden="1" x14ac:dyDescent="0.25">
      <c r="B1514" s="5"/>
    </row>
    <row r="1515" spans="2:2" ht="15" hidden="1" x14ac:dyDescent="0.25">
      <c r="B1515" s="5"/>
    </row>
    <row r="1516" spans="2:2" ht="15" hidden="1" x14ac:dyDescent="0.25">
      <c r="B1516" s="5"/>
    </row>
    <row r="1517" spans="2:2" ht="15" hidden="1" x14ac:dyDescent="0.25">
      <c r="B1517" s="5"/>
    </row>
    <row r="1518" spans="2:2" ht="15" hidden="1" x14ac:dyDescent="0.25">
      <c r="B1518" s="5"/>
    </row>
    <row r="1519" spans="2:2" ht="15" hidden="1" x14ac:dyDescent="0.25">
      <c r="B1519" s="5"/>
    </row>
    <row r="1520" spans="2:2" ht="15" hidden="1" x14ac:dyDescent="0.25">
      <c r="B1520" s="5"/>
    </row>
    <row r="1521" spans="2:2" ht="15" hidden="1" x14ac:dyDescent="0.25">
      <c r="B1521" s="5"/>
    </row>
    <row r="1522" spans="2:2" ht="15" hidden="1" x14ac:dyDescent="0.25">
      <c r="B1522" s="5"/>
    </row>
    <row r="1523" spans="2:2" ht="15" hidden="1" x14ac:dyDescent="0.25">
      <c r="B1523" s="5"/>
    </row>
    <row r="1524" spans="2:2" ht="15" hidden="1" x14ac:dyDescent="0.25">
      <c r="B1524" s="5"/>
    </row>
    <row r="1525" spans="2:2" ht="15" hidden="1" x14ac:dyDescent="0.25">
      <c r="B1525" s="5"/>
    </row>
    <row r="1526" spans="2:2" ht="15" hidden="1" x14ac:dyDescent="0.25">
      <c r="B1526" s="5"/>
    </row>
    <row r="1527" spans="2:2" ht="15" hidden="1" x14ac:dyDescent="0.25">
      <c r="B1527" s="5"/>
    </row>
    <row r="1528" spans="2:2" ht="15" hidden="1" x14ac:dyDescent="0.25">
      <c r="B1528" s="5"/>
    </row>
    <row r="1529" spans="2:2" ht="15" hidden="1" x14ac:dyDescent="0.25">
      <c r="B1529" s="5"/>
    </row>
    <row r="1530" spans="2:2" ht="15" hidden="1" x14ac:dyDescent="0.25">
      <c r="B1530" s="5"/>
    </row>
    <row r="1531" spans="2:2" ht="15" hidden="1" x14ac:dyDescent="0.25">
      <c r="B1531" s="5"/>
    </row>
    <row r="1532" spans="2:2" ht="15" hidden="1" x14ac:dyDescent="0.25">
      <c r="B1532" s="5"/>
    </row>
    <row r="1533" spans="2:2" ht="15" hidden="1" x14ac:dyDescent="0.25">
      <c r="B1533" s="5"/>
    </row>
    <row r="1534" spans="2:2" ht="15" hidden="1" x14ac:dyDescent="0.25">
      <c r="B1534" s="5"/>
    </row>
    <row r="1535" spans="2:2" ht="15" hidden="1" x14ac:dyDescent="0.25">
      <c r="B1535" s="5"/>
    </row>
    <row r="1536" spans="2:2" ht="15" hidden="1" x14ac:dyDescent="0.25">
      <c r="B1536" s="5"/>
    </row>
    <row r="1537" spans="2:2" ht="15" hidden="1" x14ac:dyDescent="0.25">
      <c r="B1537" s="5"/>
    </row>
    <row r="1538" spans="2:2" ht="15" hidden="1" x14ac:dyDescent="0.25">
      <c r="B1538" s="5"/>
    </row>
    <row r="1539" spans="2:2" ht="15" hidden="1" x14ac:dyDescent="0.25">
      <c r="B1539" s="5"/>
    </row>
    <row r="1540" spans="2:2" ht="15" hidden="1" x14ac:dyDescent="0.25">
      <c r="B1540" s="5"/>
    </row>
    <row r="1541" spans="2:2" ht="15" hidden="1" x14ac:dyDescent="0.25">
      <c r="B1541" s="5"/>
    </row>
    <row r="1542" spans="2:2" ht="15" hidden="1" x14ac:dyDescent="0.25">
      <c r="B1542" s="5"/>
    </row>
    <row r="1543" spans="2:2" ht="15" hidden="1" x14ac:dyDescent="0.25">
      <c r="B1543" s="5"/>
    </row>
    <row r="1544" spans="2:2" ht="15" hidden="1" x14ac:dyDescent="0.25">
      <c r="B1544" s="5"/>
    </row>
    <row r="1545" spans="2:2" ht="15" hidden="1" x14ac:dyDescent="0.25">
      <c r="B1545" s="5"/>
    </row>
    <row r="1546" spans="2:2" ht="15" hidden="1" x14ac:dyDescent="0.25">
      <c r="B1546" s="5"/>
    </row>
    <row r="1547" spans="2:2" ht="15" hidden="1" x14ac:dyDescent="0.25">
      <c r="B1547" s="5"/>
    </row>
    <row r="1548" spans="2:2" ht="15" hidden="1" x14ac:dyDescent="0.25">
      <c r="B1548" s="5"/>
    </row>
    <row r="1549" spans="2:2" ht="15" hidden="1" x14ac:dyDescent="0.25">
      <c r="B1549" s="5"/>
    </row>
    <row r="1550" spans="2:2" ht="15" hidden="1" x14ac:dyDescent="0.25">
      <c r="B1550" s="5"/>
    </row>
    <row r="1551" spans="2:2" ht="15" hidden="1" x14ac:dyDescent="0.25">
      <c r="B1551" s="5"/>
    </row>
    <row r="1552" spans="2:2" ht="15" hidden="1" x14ac:dyDescent="0.25">
      <c r="B1552" s="5"/>
    </row>
    <row r="1553" spans="2:2" ht="15" hidden="1" x14ac:dyDescent="0.25">
      <c r="B1553" s="5"/>
    </row>
    <row r="1554" spans="2:2" ht="15" hidden="1" x14ac:dyDescent="0.25">
      <c r="B1554" s="5"/>
    </row>
    <row r="1555" spans="2:2" ht="15" hidden="1" x14ac:dyDescent="0.25">
      <c r="B1555" s="5"/>
    </row>
    <row r="1556" spans="2:2" ht="15" hidden="1" x14ac:dyDescent="0.25">
      <c r="B1556" s="5"/>
    </row>
    <row r="1557" spans="2:2" ht="15" hidden="1" x14ac:dyDescent="0.25">
      <c r="B1557" s="5"/>
    </row>
    <row r="1558" spans="2:2" ht="15" hidden="1" x14ac:dyDescent="0.25">
      <c r="B1558" s="5"/>
    </row>
    <row r="1559" spans="2:2" ht="15" hidden="1" x14ac:dyDescent="0.25">
      <c r="B1559" s="5"/>
    </row>
    <row r="1560" spans="2:2" ht="15" hidden="1" x14ac:dyDescent="0.25">
      <c r="B1560" s="5"/>
    </row>
    <row r="1561" spans="2:2" ht="15" hidden="1" x14ac:dyDescent="0.25">
      <c r="B1561" s="5"/>
    </row>
    <row r="1562" spans="2:2" ht="15" hidden="1" x14ac:dyDescent="0.25">
      <c r="B1562" s="5"/>
    </row>
    <row r="1563" spans="2:2" ht="15" hidden="1" x14ac:dyDescent="0.25">
      <c r="B1563" s="5"/>
    </row>
    <row r="1564" spans="2:2" ht="15" hidden="1" x14ac:dyDescent="0.25">
      <c r="B1564" s="5"/>
    </row>
    <row r="1565" spans="2:2" ht="15" hidden="1" x14ac:dyDescent="0.25">
      <c r="B1565" s="5"/>
    </row>
    <row r="1566" spans="2:2" ht="15" hidden="1" x14ac:dyDescent="0.25">
      <c r="B1566" s="5"/>
    </row>
    <row r="1567" spans="2:2" ht="15" hidden="1" x14ac:dyDescent="0.25">
      <c r="B1567" s="5"/>
    </row>
    <row r="1568" spans="2:2" ht="15" hidden="1" x14ac:dyDescent="0.25">
      <c r="B1568" s="5"/>
    </row>
    <row r="1569" spans="2:2" ht="15" hidden="1" x14ac:dyDescent="0.25">
      <c r="B1569" s="5"/>
    </row>
    <row r="1570" spans="2:2" ht="15" hidden="1" x14ac:dyDescent="0.25">
      <c r="B1570" s="5"/>
    </row>
    <row r="1571" spans="2:2" ht="15" hidden="1" x14ac:dyDescent="0.25">
      <c r="B1571" s="5"/>
    </row>
    <row r="1572" spans="2:2" ht="15" hidden="1" x14ac:dyDescent="0.25">
      <c r="B1572" s="5"/>
    </row>
    <row r="1573" spans="2:2" ht="15" hidden="1" x14ac:dyDescent="0.25">
      <c r="B1573" s="5"/>
    </row>
    <row r="1574" spans="2:2" ht="15" hidden="1" x14ac:dyDescent="0.25">
      <c r="B1574" s="5"/>
    </row>
    <row r="1575" spans="2:2" ht="15" hidden="1" x14ac:dyDescent="0.25">
      <c r="B1575" s="5"/>
    </row>
    <row r="1576" spans="2:2" ht="15" hidden="1" x14ac:dyDescent="0.25">
      <c r="B1576" s="5"/>
    </row>
    <row r="1577" spans="2:2" ht="15" hidden="1" x14ac:dyDescent="0.25">
      <c r="B1577" s="5"/>
    </row>
    <row r="1578" spans="2:2" ht="15" hidden="1" x14ac:dyDescent="0.25">
      <c r="B1578" s="5"/>
    </row>
    <row r="1579" spans="2:2" ht="15" hidden="1" x14ac:dyDescent="0.25">
      <c r="B1579" s="5"/>
    </row>
    <row r="1580" spans="2:2" ht="15" hidden="1" x14ac:dyDescent="0.25">
      <c r="B1580" s="5"/>
    </row>
    <row r="1581" spans="2:2" ht="15" hidden="1" x14ac:dyDescent="0.25">
      <c r="B1581" s="5"/>
    </row>
    <row r="1582" spans="2:2" ht="15" hidden="1" x14ac:dyDescent="0.25">
      <c r="B1582" s="5"/>
    </row>
    <row r="1583" spans="2:2" ht="15" hidden="1" x14ac:dyDescent="0.25">
      <c r="B1583" s="5"/>
    </row>
    <row r="1584" spans="2:2" ht="15" hidden="1" x14ac:dyDescent="0.25">
      <c r="B1584" s="5"/>
    </row>
    <row r="1585" spans="2:2" ht="15" hidden="1" x14ac:dyDescent="0.25">
      <c r="B1585" s="5"/>
    </row>
    <row r="1586" spans="2:2" ht="15" hidden="1" x14ac:dyDescent="0.25">
      <c r="B1586" s="5"/>
    </row>
    <row r="1587" spans="2:2" ht="15" hidden="1" x14ac:dyDescent="0.25">
      <c r="B1587" s="5"/>
    </row>
    <row r="1588" spans="2:2" ht="15" hidden="1" x14ac:dyDescent="0.25">
      <c r="B1588" s="5"/>
    </row>
    <row r="1589" spans="2:2" ht="15" hidden="1" x14ac:dyDescent="0.25">
      <c r="B1589" s="5"/>
    </row>
    <row r="1590" spans="2:2" ht="15" hidden="1" x14ac:dyDescent="0.25">
      <c r="B1590" s="5"/>
    </row>
    <row r="1591" spans="2:2" ht="15" hidden="1" x14ac:dyDescent="0.25">
      <c r="B1591" s="5"/>
    </row>
    <row r="1592" spans="2:2" ht="15" hidden="1" x14ac:dyDescent="0.25">
      <c r="B1592" s="5"/>
    </row>
    <row r="1593" spans="2:2" ht="15" hidden="1" x14ac:dyDescent="0.25">
      <c r="B1593" s="5"/>
    </row>
    <row r="1594" spans="2:2" ht="15" hidden="1" x14ac:dyDescent="0.25">
      <c r="B1594" s="5"/>
    </row>
    <row r="1595" spans="2:2" ht="15" hidden="1" x14ac:dyDescent="0.25">
      <c r="B1595" s="5"/>
    </row>
    <row r="1596" spans="2:2" ht="15" hidden="1" x14ac:dyDescent="0.25">
      <c r="B1596" s="5"/>
    </row>
    <row r="1597" spans="2:2" ht="15" hidden="1" x14ac:dyDescent="0.25">
      <c r="B1597" s="5"/>
    </row>
    <row r="1598" spans="2:2" ht="15" hidden="1" x14ac:dyDescent="0.25">
      <c r="B1598" s="5"/>
    </row>
    <row r="1599" spans="2:2" ht="15" hidden="1" x14ac:dyDescent="0.25">
      <c r="B1599" s="5"/>
    </row>
    <row r="1600" spans="2:2" ht="15" hidden="1" x14ac:dyDescent="0.25">
      <c r="B1600" s="5"/>
    </row>
    <row r="1601" spans="2:2" ht="15" hidden="1" x14ac:dyDescent="0.25">
      <c r="B1601" s="5"/>
    </row>
    <row r="1602" spans="2:2" ht="15" hidden="1" x14ac:dyDescent="0.25">
      <c r="B1602" s="5"/>
    </row>
    <row r="1603" spans="2:2" ht="15" hidden="1" x14ac:dyDescent="0.25">
      <c r="B1603" s="5"/>
    </row>
    <row r="1604" spans="2:2" ht="15" hidden="1" x14ac:dyDescent="0.25">
      <c r="B1604" s="5"/>
    </row>
    <row r="1605" spans="2:2" ht="15" hidden="1" x14ac:dyDescent="0.25">
      <c r="B1605" s="5"/>
    </row>
    <row r="1606" spans="2:2" ht="15" hidden="1" x14ac:dyDescent="0.25">
      <c r="B1606" s="5"/>
    </row>
    <row r="1607" spans="2:2" ht="15" hidden="1" x14ac:dyDescent="0.25">
      <c r="B1607" s="5"/>
    </row>
    <row r="1608" spans="2:2" ht="15" hidden="1" x14ac:dyDescent="0.25">
      <c r="B1608" s="5"/>
    </row>
    <row r="1609" spans="2:2" ht="15" hidden="1" x14ac:dyDescent="0.25">
      <c r="B1609" s="5"/>
    </row>
    <row r="1610" spans="2:2" ht="15" hidden="1" x14ac:dyDescent="0.25">
      <c r="B1610" s="5"/>
    </row>
    <row r="1611" spans="2:2" ht="15" hidden="1" x14ac:dyDescent="0.25">
      <c r="B1611" s="5"/>
    </row>
    <row r="1612" spans="2:2" ht="15" hidden="1" x14ac:dyDescent="0.25">
      <c r="B1612" s="5"/>
    </row>
    <row r="1613" spans="2:2" ht="15" hidden="1" x14ac:dyDescent="0.25">
      <c r="B1613" s="5"/>
    </row>
    <row r="1614" spans="2:2" ht="15" hidden="1" x14ac:dyDescent="0.25">
      <c r="B1614" s="5"/>
    </row>
    <row r="1615" spans="2:2" ht="15" hidden="1" x14ac:dyDescent="0.25">
      <c r="B1615" s="5"/>
    </row>
    <row r="1616" spans="2:2" ht="15" hidden="1" x14ac:dyDescent="0.25">
      <c r="B1616" s="5"/>
    </row>
    <row r="1617" spans="2:2" ht="15" hidden="1" x14ac:dyDescent="0.25">
      <c r="B1617" s="5"/>
    </row>
    <row r="1618" spans="2:2" ht="15" hidden="1" x14ac:dyDescent="0.25">
      <c r="B1618" s="5"/>
    </row>
    <row r="1619" spans="2:2" ht="15" hidden="1" x14ac:dyDescent="0.25">
      <c r="B1619" s="5"/>
    </row>
    <row r="1620" spans="2:2" ht="15" hidden="1" x14ac:dyDescent="0.25">
      <c r="B1620" s="5"/>
    </row>
    <row r="1621" spans="2:2" ht="15" hidden="1" x14ac:dyDescent="0.25">
      <c r="B1621" s="5"/>
    </row>
    <row r="1622" spans="2:2" ht="15" hidden="1" x14ac:dyDescent="0.25">
      <c r="B1622" s="5"/>
    </row>
    <row r="1623" spans="2:2" ht="15" hidden="1" x14ac:dyDescent="0.25">
      <c r="B1623" s="5"/>
    </row>
    <row r="1624" spans="2:2" ht="15" hidden="1" x14ac:dyDescent="0.25">
      <c r="B1624" s="5"/>
    </row>
    <row r="1625" spans="2:2" ht="15" hidden="1" x14ac:dyDescent="0.25">
      <c r="B1625" s="5"/>
    </row>
    <row r="1626" spans="2:2" ht="15" hidden="1" x14ac:dyDescent="0.25">
      <c r="B1626" s="5"/>
    </row>
    <row r="1627" spans="2:2" ht="15" hidden="1" x14ac:dyDescent="0.25">
      <c r="B1627" s="5"/>
    </row>
    <row r="1628" spans="2:2" ht="15" hidden="1" x14ac:dyDescent="0.25">
      <c r="B1628" s="5"/>
    </row>
    <row r="1629" spans="2:2" ht="15" hidden="1" x14ac:dyDescent="0.25">
      <c r="B1629" s="5"/>
    </row>
    <row r="1630" spans="2:2" ht="15" hidden="1" x14ac:dyDescent="0.25">
      <c r="B1630" s="5"/>
    </row>
    <row r="1631" spans="2:2" ht="15" hidden="1" x14ac:dyDescent="0.25">
      <c r="B1631" s="5"/>
    </row>
    <row r="1632" spans="2:2" ht="15" hidden="1" x14ac:dyDescent="0.25">
      <c r="B1632" s="5"/>
    </row>
    <row r="1633" spans="2:2" ht="15" hidden="1" x14ac:dyDescent="0.25">
      <c r="B1633" s="5"/>
    </row>
    <row r="1634" spans="2:2" ht="15" hidden="1" x14ac:dyDescent="0.25">
      <c r="B1634" s="5"/>
    </row>
    <row r="1635" spans="2:2" ht="15" hidden="1" x14ac:dyDescent="0.25">
      <c r="B1635" s="5"/>
    </row>
    <row r="1636" spans="2:2" ht="15" hidden="1" x14ac:dyDescent="0.25">
      <c r="B1636" s="5"/>
    </row>
    <row r="1637" spans="2:2" ht="15" hidden="1" x14ac:dyDescent="0.25">
      <c r="B1637" s="5"/>
    </row>
    <row r="1638" spans="2:2" ht="15" hidden="1" x14ac:dyDescent="0.25">
      <c r="B1638" s="5"/>
    </row>
    <row r="1639" spans="2:2" ht="15" hidden="1" x14ac:dyDescent="0.25">
      <c r="B1639" s="5"/>
    </row>
    <row r="1640" spans="2:2" ht="15" hidden="1" x14ac:dyDescent="0.25">
      <c r="B1640" s="5"/>
    </row>
    <row r="1641" spans="2:2" ht="15" hidden="1" x14ac:dyDescent="0.25">
      <c r="B1641" s="5"/>
    </row>
    <row r="1642" spans="2:2" ht="15" hidden="1" x14ac:dyDescent="0.25">
      <c r="B1642" s="5"/>
    </row>
    <row r="1643" spans="2:2" ht="15" hidden="1" x14ac:dyDescent="0.25">
      <c r="B1643" s="5"/>
    </row>
    <row r="1644" spans="2:2" ht="15" hidden="1" x14ac:dyDescent="0.25">
      <c r="B1644" s="5"/>
    </row>
    <row r="1645" spans="2:2" ht="15" hidden="1" x14ac:dyDescent="0.25">
      <c r="B1645" s="5"/>
    </row>
    <row r="1646" spans="2:2" ht="15" hidden="1" x14ac:dyDescent="0.25">
      <c r="B1646" s="5"/>
    </row>
    <row r="1647" spans="2:2" ht="15" hidden="1" x14ac:dyDescent="0.25">
      <c r="B1647" s="5"/>
    </row>
    <row r="1648" spans="2:2" ht="15" hidden="1" x14ac:dyDescent="0.25">
      <c r="B1648" s="5"/>
    </row>
    <row r="1649" spans="2:2" ht="15" hidden="1" x14ac:dyDescent="0.25">
      <c r="B1649" s="5"/>
    </row>
    <row r="1650" spans="2:2" ht="15" hidden="1" x14ac:dyDescent="0.25">
      <c r="B1650" s="5"/>
    </row>
    <row r="1651" spans="2:2" ht="15" hidden="1" x14ac:dyDescent="0.25">
      <c r="B1651" s="5"/>
    </row>
    <row r="1652" spans="2:2" ht="15" hidden="1" x14ac:dyDescent="0.25">
      <c r="B1652" s="5"/>
    </row>
    <row r="1653" spans="2:2" ht="15" hidden="1" x14ac:dyDescent="0.25">
      <c r="B1653" s="5"/>
    </row>
    <row r="1654" spans="2:2" ht="15" hidden="1" x14ac:dyDescent="0.25">
      <c r="B1654" s="5"/>
    </row>
    <row r="1655" spans="2:2" ht="15" hidden="1" x14ac:dyDescent="0.25">
      <c r="B1655" s="5"/>
    </row>
    <row r="1656" spans="2:2" ht="15" hidden="1" x14ac:dyDescent="0.25">
      <c r="B1656" s="5"/>
    </row>
    <row r="1657" spans="2:2" ht="15" hidden="1" x14ac:dyDescent="0.25">
      <c r="B1657" s="5"/>
    </row>
    <row r="1658" spans="2:2" ht="15" hidden="1" x14ac:dyDescent="0.25">
      <c r="B1658" s="5"/>
    </row>
    <row r="1659" spans="2:2" ht="15" hidden="1" x14ac:dyDescent="0.25">
      <c r="B1659" s="5"/>
    </row>
    <row r="1660" spans="2:2" ht="15" hidden="1" x14ac:dyDescent="0.25">
      <c r="B1660" s="5"/>
    </row>
    <row r="1661" spans="2:2" ht="15" hidden="1" x14ac:dyDescent="0.25">
      <c r="B1661" s="5"/>
    </row>
    <row r="1662" spans="2:2" ht="15" hidden="1" x14ac:dyDescent="0.25">
      <c r="B1662" s="5"/>
    </row>
    <row r="1663" spans="2:2" ht="15" hidden="1" x14ac:dyDescent="0.25">
      <c r="B1663" s="5"/>
    </row>
    <row r="1664" spans="2:2" ht="15" hidden="1" x14ac:dyDescent="0.25">
      <c r="B1664" s="5"/>
    </row>
    <row r="1665" spans="2:2" ht="15" hidden="1" x14ac:dyDescent="0.25">
      <c r="B1665" s="5"/>
    </row>
    <row r="1666" spans="2:2" ht="15" hidden="1" x14ac:dyDescent="0.25">
      <c r="B1666" s="5"/>
    </row>
    <row r="1667" spans="2:2" ht="15" hidden="1" x14ac:dyDescent="0.25">
      <c r="B1667" s="5"/>
    </row>
    <row r="1668" spans="2:2" ht="15" hidden="1" x14ac:dyDescent="0.25">
      <c r="B1668" s="5"/>
    </row>
    <row r="1669" spans="2:2" ht="15" hidden="1" x14ac:dyDescent="0.25">
      <c r="B1669" s="5"/>
    </row>
    <row r="1670" spans="2:2" ht="15" hidden="1" x14ac:dyDescent="0.25">
      <c r="B1670" s="5"/>
    </row>
    <row r="1671" spans="2:2" ht="15" hidden="1" x14ac:dyDescent="0.25">
      <c r="B1671" s="5"/>
    </row>
    <row r="1672" spans="2:2" ht="15" hidden="1" x14ac:dyDescent="0.25">
      <c r="B1672" s="5"/>
    </row>
    <row r="1673" spans="2:2" ht="15" hidden="1" x14ac:dyDescent="0.25">
      <c r="B1673" s="5"/>
    </row>
    <row r="1674" spans="2:2" ht="15" hidden="1" x14ac:dyDescent="0.25">
      <c r="B1674" s="5"/>
    </row>
    <row r="1675" spans="2:2" ht="15" hidden="1" x14ac:dyDescent="0.25">
      <c r="B1675" s="5"/>
    </row>
    <row r="1676" spans="2:2" ht="15" hidden="1" x14ac:dyDescent="0.25">
      <c r="B1676" s="5"/>
    </row>
    <row r="1677" spans="2:2" ht="15" hidden="1" x14ac:dyDescent="0.25">
      <c r="B1677" s="5"/>
    </row>
    <row r="1678" spans="2:2" ht="15" hidden="1" x14ac:dyDescent="0.25">
      <c r="B1678" s="5"/>
    </row>
    <row r="1679" spans="2:2" ht="15" hidden="1" x14ac:dyDescent="0.25">
      <c r="B1679" s="5"/>
    </row>
    <row r="1680" spans="2:2" ht="15" hidden="1" x14ac:dyDescent="0.25">
      <c r="B1680" s="5"/>
    </row>
    <row r="1681" spans="2:2" ht="15" hidden="1" x14ac:dyDescent="0.25">
      <c r="B1681" s="5"/>
    </row>
    <row r="1682" spans="2:2" ht="15" hidden="1" x14ac:dyDescent="0.25">
      <c r="B1682" s="5"/>
    </row>
    <row r="1683" spans="2:2" ht="15" hidden="1" x14ac:dyDescent="0.25">
      <c r="B1683" s="5"/>
    </row>
    <row r="1684" spans="2:2" ht="15" hidden="1" x14ac:dyDescent="0.25">
      <c r="B1684" s="5"/>
    </row>
    <row r="1685" spans="2:2" ht="15" hidden="1" x14ac:dyDescent="0.25">
      <c r="B1685" s="5"/>
    </row>
    <row r="1686" spans="2:2" ht="15" hidden="1" x14ac:dyDescent="0.25">
      <c r="B1686" s="5"/>
    </row>
    <row r="1687" spans="2:2" ht="15" hidden="1" x14ac:dyDescent="0.25">
      <c r="B1687" s="5"/>
    </row>
    <row r="1688" spans="2:2" ht="15" hidden="1" x14ac:dyDescent="0.25">
      <c r="B1688" s="5"/>
    </row>
    <row r="1689" spans="2:2" ht="15" hidden="1" x14ac:dyDescent="0.25">
      <c r="B1689" s="5"/>
    </row>
    <row r="1690" spans="2:2" ht="15" hidden="1" x14ac:dyDescent="0.25">
      <c r="B1690" s="5"/>
    </row>
    <row r="1691" spans="2:2" ht="15" hidden="1" x14ac:dyDescent="0.25">
      <c r="B1691" s="5"/>
    </row>
    <row r="1692" spans="2:2" ht="15" hidden="1" x14ac:dyDescent="0.25">
      <c r="B1692" s="5"/>
    </row>
    <row r="1693" spans="2:2" ht="15" hidden="1" x14ac:dyDescent="0.25">
      <c r="B1693" s="5"/>
    </row>
    <row r="1694" spans="2:2" ht="15" hidden="1" x14ac:dyDescent="0.25">
      <c r="B1694" s="5"/>
    </row>
    <row r="1695" spans="2:2" ht="15" hidden="1" x14ac:dyDescent="0.25">
      <c r="B1695" s="5"/>
    </row>
    <row r="1696" spans="2:2" ht="15" hidden="1" x14ac:dyDescent="0.25">
      <c r="B1696" s="5"/>
    </row>
    <row r="1697" spans="2:2" ht="15" hidden="1" x14ac:dyDescent="0.25">
      <c r="B1697" s="5"/>
    </row>
    <row r="1698" spans="2:2" ht="15" hidden="1" x14ac:dyDescent="0.25">
      <c r="B1698" s="5"/>
    </row>
    <row r="1699" spans="2:2" ht="15" hidden="1" x14ac:dyDescent="0.25">
      <c r="B1699" s="5"/>
    </row>
    <row r="1700" spans="2:2" ht="15" hidden="1" x14ac:dyDescent="0.25">
      <c r="B1700" s="5"/>
    </row>
    <row r="1701" spans="2:2" ht="15" hidden="1" x14ac:dyDescent="0.25">
      <c r="B1701" s="5"/>
    </row>
    <row r="1702" spans="2:2" ht="15" hidden="1" x14ac:dyDescent="0.25">
      <c r="B1702" s="5"/>
    </row>
    <row r="1703" spans="2:2" ht="15" hidden="1" x14ac:dyDescent="0.25">
      <c r="B1703" s="5"/>
    </row>
    <row r="1704" spans="2:2" ht="15" hidden="1" x14ac:dyDescent="0.25">
      <c r="B1704" s="5"/>
    </row>
    <row r="1705" spans="2:2" ht="15" hidden="1" x14ac:dyDescent="0.25">
      <c r="B1705" s="5"/>
    </row>
    <row r="1706" spans="2:2" ht="15" hidden="1" x14ac:dyDescent="0.25">
      <c r="B1706" s="5"/>
    </row>
    <row r="1707" spans="2:2" ht="15" hidden="1" x14ac:dyDescent="0.25">
      <c r="B1707" s="5"/>
    </row>
    <row r="1708" spans="2:2" ht="15" hidden="1" x14ac:dyDescent="0.25">
      <c r="B1708" s="5"/>
    </row>
    <row r="1709" spans="2:2" ht="15" hidden="1" x14ac:dyDescent="0.25">
      <c r="B1709" s="5"/>
    </row>
    <row r="1710" spans="2:2" ht="15" hidden="1" x14ac:dyDescent="0.25">
      <c r="B1710" s="5"/>
    </row>
    <row r="1711" spans="2:2" ht="15" hidden="1" x14ac:dyDescent="0.25">
      <c r="B1711" s="5"/>
    </row>
    <row r="1712" spans="2:2" ht="15" hidden="1" x14ac:dyDescent="0.25">
      <c r="B1712" s="5"/>
    </row>
    <row r="1713" spans="2:2" ht="15" hidden="1" x14ac:dyDescent="0.25">
      <c r="B1713" s="5"/>
    </row>
    <row r="1714" spans="2:2" ht="15" hidden="1" x14ac:dyDescent="0.25">
      <c r="B1714" s="5"/>
    </row>
    <row r="1715" spans="2:2" ht="15" hidden="1" x14ac:dyDescent="0.25">
      <c r="B1715" s="5"/>
    </row>
    <row r="1716" spans="2:2" ht="15" hidden="1" x14ac:dyDescent="0.25">
      <c r="B1716" s="5"/>
    </row>
    <row r="1717" spans="2:2" ht="15" hidden="1" x14ac:dyDescent="0.25">
      <c r="B1717" s="5"/>
    </row>
    <row r="1718" spans="2:2" ht="15" hidden="1" x14ac:dyDescent="0.25">
      <c r="B1718" s="5"/>
    </row>
    <row r="1719" spans="2:2" ht="15" hidden="1" x14ac:dyDescent="0.25">
      <c r="B1719" s="5"/>
    </row>
    <row r="1720" spans="2:2" ht="15" hidden="1" x14ac:dyDescent="0.25">
      <c r="B1720" s="5"/>
    </row>
    <row r="1721" spans="2:2" ht="15" hidden="1" x14ac:dyDescent="0.25">
      <c r="B1721" s="5"/>
    </row>
    <row r="1722" spans="2:2" ht="15" hidden="1" x14ac:dyDescent="0.25">
      <c r="B1722" s="5"/>
    </row>
    <row r="1723" spans="2:2" ht="15" hidden="1" x14ac:dyDescent="0.25">
      <c r="B1723" s="5"/>
    </row>
    <row r="1724" spans="2:2" ht="15" hidden="1" x14ac:dyDescent="0.25">
      <c r="B1724" s="5"/>
    </row>
    <row r="1725" spans="2:2" ht="15" hidden="1" x14ac:dyDescent="0.25">
      <c r="B1725" s="5"/>
    </row>
    <row r="1726" spans="2:2" ht="15" hidden="1" x14ac:dyDescent="0.25">
      <c r="B1726" s="5"/>
    </row>
    <row r="1727" spans="2:2" ht="15" hidden="1" x14ac:dyDescent="0.25">
      <c r="B1727" s="5"/>
    </row>
    <row r="1728" spans="2:2" ht="15" hidden="1" x14ac:dyDescent="0.25">
      <c r="B1728" s="5"/>
    </row>
    <row r="1729" spans="2:2" ht="15" hidden="1" x14ac:dyDescent="0.25">
      <c r="B1729" s="5"/>
    </row>
    <row r="1730" spans="2:2" ht="15" hidden="1" x14ac:dyDescent="0.25">
      <c r="B1730" s="5"/>
    </row>
    <row r="1731" spans="2:2" ht="15" hidden="1" x14ac:dyDescent="0.25">
      <c r="B1731" s="5"/>
    </row>
    <row r="1732" spans="2:2" ht="15" hidden="1" x14ac:dyDescent="0.25">
      <c r="B1732" s="5"/>
    </row>
    <row r="1733" spans="2:2" ht="15" hidden="1" x14ac:dyDescent="0.25">
      <c r="B1733" s="5"/>
    </row>
    <row r="1734" spans="2:2" ht="15" hidden="1" x14ac:dyDescent="0.25">
      <c r="B1734" s="5"/>
    </row>
    <row r="1735" spans="2:2" ht="15" hidden="1" x14ac:dyDescent="0.25">
      <c r="B1735" s="5"/>
    </row>
    <row r="1736" spans="2:2" ht="15" hidden="1" x14ac:dyDescent="0.25">
      <c r="B1736" s="5"/>
    </row>
    <row r="1737" spans="2:2" ht="15" hidden="1" x14ac:dyDescent="0.25">
      <c r="B1737" s="5"/>
    </row>
    <row r="1738" spans="2:2" ht="15" hidden="1" x14ac:dyDescent="0.25">
      <c r="B1738" s="5"/>
    </row>
    <row r="1739" spans="2:2" ht="15" hidden="1" x14ac:dyDescent="0.25">
      <c r="B1739" s="5"/>
    </row>
    <row r="1740" spans="2:2" ht="15" hidden="1" x14ac:dyDescent="0.25">
      <c r="B1740" s="5"/>
    </row>
    <row r="1741" spans="2:2" ht="15" hidden="1" x14ac:dyDescent="0.25">
      <c r="B1741" s="5"/>
    </row>
    <row r="1742" spans="2:2" ht="15" hidden="1" x14ac:dyDescent="0.25">
      <c r="B1742" s="5"/>
    </row>
    <row r="1743" spans="2:2" ht="15" hidden="1" x14ac:dyDescent="0.25">
      <c r="B1743" s="5"/>
    </row>
    <row r="1744" spans="2:2" ht="15" hidden="1" x14ac:dyDescent="0.25">
      <c r="B1744" s="5"/>
    </row>
    <row r="1745" spans="2:2" ht="15" hidden="1" x14ac:dyDescent="0.25">
      <c r="B1745" s="5"/>
    </row>
    <row r="1746" spans="2:2" ht="15" hidden="1" x14ac:dyDescent="0.25">
      <c r="B1746" s="5"/>
    </row>
    <row r="1747" spans="2:2" ht="15" hidden="1" x14ac:dyDescent="0.25">
      <c r="B1747" s="5"/>
    </row>
    <row r="1748" spans="2:2" ht="15" hidden="1" x14ac:dyDescent="0.25">
      <c r="B1748" s="5"/>
    </row>
    <row r="1749" spans="2:2" ht="15" hidden="1" x14ac:dyDescent="0.25">
      <c r="B1749" s="5"/>
    </row>
    <row r="1750" spans="2:2" ht="15" hidden="1" x14ac:dyDescent="0.25">
      <c r="B1750" s="5"/>
    </row>
    <row r="1751" spans="2:2" ht="15" hidden="1" x14ac:dyDescent="0.25">
      <c r="B1751" s="5"/>
    </row>
    <row r="1752" spans="2:2" ht="15" hidden="1" x14ac:dyDescent="0.25">
      <c r="B1752" s="5"/>
    </row>
    <row r="1753" spans="2:2" ht="15" hidden="1" x14ac:dyDescent="0.25">
      <c r="B1753" s="5"/>
    </row>
    <row r="1754" spans="2:2" ht="15" hidden="1" x14ac:dyDescent="0.25">
      <c r="B1754" s="5"/>
    </row>
    <row r="1755" spans="2:2" ht="15" hidden="1" x14ac:dyDescent="0.25">
      <c r="B1755" s="5"/>
    </row>
    <row r="1756" spans="2:2" ht="15" hidden="1" x14ac:dyDescent="0.25">
      <c r="B1756" s="5"/>
    </row>
    <row r="1757" spans="2:2" ht="15" hidden="1" x14ac:dyDescent="0.25">
      <c r="B1757" s="5"/>
    </row>
    <row r="1758" spans="2:2" ht="15" hidden="1" x14ac:dyDescent="0.25">
      <c r="B1758" s="5"/>
    </row>
    <row r="1759" spans="2:2" ht="15" hidden="1" x14ac:dyDescent="0.25">
      <c r="B1759" s="5"/>
    </row>
    <row r="1760" spans="2:2" ht="15" hidden="1" x14ac:dyDescent="0.25">
      <c r="B1760" s="5"/>
    </row>
    <row r="1761" spans="2:2" ht="15" hidden="1" x14ac:dyDescent="0.25">
      <c r="B1761" s="5"/>
    </row>
    <row r="1762" spans="2:2" ht="15" hidden="1" x14ac:dyDescent="0.25">
      <c r="B1762" s="5"/>
    </row>
    <row r="1763" spans="2:2" ht="15" hidden="1" x14ac:dyDescent="0.25">
      <c r="B1763" s="5"/>
    </row>
    <row r="1764" spans="2:2" ht="15" hidden="1" x14ac:dyDescent="0.25">
      <c r="B1764" s="5"/>
    </row>
    <row r="1765" spans="2:2" ht="15" hidden="1" x14ac:dyDescent="0.25">
      <c r="B1765" s="5"/>
    </row>
    <row r="1766" spans="2:2" ht="15" hidden="1" x14ac:dyDescent="0.25">
      <c r="B1766" s="5"/>
    </row>
    <row r="1767" spans="2:2" ht="15" hidden="1" x14ac:dyDescent="0.25">
      <c r="B1767" s="5"/>
    </row>
    <row r="1768" spans="2:2" ht="15" hidden="1" x14ac:dyDescent="0.25">
      <c r="B1768" s="5"/>
    </row>
    <row r="1769" spans="2:2" ht="15" hidden="1" x14ac:dyDescent="0.25">
      <c r="B1769" s="5"/>
    </row>
    <row r="1770" spans="2:2" ht="15" hidden="1" x14ac:dyDescent="0.25">
      <c r="B1770" s="5"/>
    </row>
    <row r="1771" spans="2:2" ht="15" hidden="1" x14ac:dyDescent="0.25">
      <c r="B1771" s="5"/>
    </row>
    <row r="1772" spans="2:2" ht="15" hidden="1" x14ac:dyDescent="0.25">
      <c r="B1772" s="5"/>
    </row>
    <row r="1773" spans="2:2" ht="15" hidden="1" x14ac:dyDescent="0.25">
      <c r="B1773" s="5"/>
    </row>
    <row r="1774" spans="2:2" ht="15" hidden="1" x14ac:dyDescent="0.25">
      <c r="B1774" s="5"/>
    </row>
    <row r="1775" spans="2:2" ht="15" hidden="1" x14ac:dyDescent="0.25">
      <c r="B1775" s="5"/>
    </row>
    <row r="1776" spans="2:2" ht="15" hidden="1" x14ac:dyDescent="0.25">
      <c r="B1776" s="5"/>
    </row>
    <row r="1777" spans="2:2" ht="15" hidden="1" x14ac:dyDescent="0.25">
      <c r="B1777" s="5"/>
    </row>
    <row r="1778" spans="2:2" ht="15" hidden="1" x14ac:dyDescent="0.25">
      <c r="B1778" s="5"/>
    </row>
    <row r="1779" spans="2:2" ht="15" hidden="1" x14ac:dyDescent="0.25">
      <c r="B1779" s="5"/>
    </row>
    <row r="1780" spans="2:2" ht="15" hidden="1" x14ac:dyDescent="0.25">
      <c r="B1780" s="5"/>
    </row>
    <row r="1781" spans="2:2" ht="15" hidden="1" x14ac:dyDescent="0.25">
      <c r="B1781" s="5"/>
    </row>
    <row r="1782" spans="2:2" ht="15" hidden="1" x14ac:dyDescent="0.25">
      <c r="B1782" s="5"/>
    </row>
    <row r="1783" spans="2:2" ht="15" hidden="1" x14ac:dyDescent="0.25">
      <c r="B1783" s="5"/>
    </row>
    <row r="1784" spans="2:2" ht="15" hidden="1" x14ac:dyDescent="0.25">
      <c r="B1784" s="5"/>
    </row>
    <row r="1785" spans="2:2" ht="15" hidden="1" x14ac:dyDescent="0.25">
      <c r="B1785" s="5"/>
    </row>
    <row r="1786" spans="2:2" ht="15" hidden="1" x14ac:dyDescent="0.25">
      <c r="B1786" s="5"/>
    </row>
    <row r="1787" spans="2:2" ht="15" hidden="1" x14ac:dyDescent="0.25">
      <c r="B1787" s="5"/>
    </row>
    <row r="1788" spans="2:2" ht="15" hidden="1" x14ac:dyDescent="0.25">
      <c r="B1788" s="5"/>
    </row>
    <row r="1789" spans="2:2" ht="15" hidden="1" x14ac:dyDescent="0.25">
      <c r="B1789" s="5"/>
    </row>
    <row r="1790" spans="2:2" ht="15" hidden="1" x14ac:dyDescent="0.25">
      <c r="B1790" s="5"/>
    </row>
    <row r="1791" spans="2:2" ht="15" hidden="1" x14ac:dyDescent="0.25">
      <c r="B1791" s="5"/>
    </row>
    <row r="1792" spans="2:2" ht="15" hidden="1" x14ac:dyDescent="0.25">
      <c r="B1792" s="5"/>
    </row>
    <row r="1793" spans="2:2" ht="15" hidden="1" x14ac:dyDescent="0.25">
      <c r="B1793" s="5"/>
    </row>
    <row r="1794" spans="2:2" ht="15" hidden="1" x14ac:dyDescent="0.25">
      <c r="B1794" s="5"/>
    </row>
    <row r="1795" spans="2:2" ht="15" hidden="1" x14ac:dyDescent="0.25">
      <c r="B1795" s="5"/>
    </row>
    <row r="1796" spans="2:2" ht="15" hidden="1" x14ac:dyDescent="0.25">
      <c r="B1796" s="5"/>
    </row>
    <row r="1797" spans="2:2" ht="15" hidden="1" x14ac:dyDescent="0.25">
      <c r="B1797" s="5"/>
    </row>
    <row r="1798" spans="2:2" ht="15" hidden="1" x14ac:dyDescent="0.25">
      <c r="B1798" s="5"/>
    </row>
    <row r="1799" spans="2:2" ht="15" hidden="1" x14ac:dyDescent="0.25">
      <c r="B1799" s="5"/>
    </row>
    <row r="1800" spans="2:2" ht="15" hidden="1" x14ac:dyDescent="0.25">
      <c r="B1800" s="5"/>
    </row>
    <row r="1801" spans="2:2" ht="15" hidden="1" x14ac:dyDescent="0.25">
      <c r="B1801" s="5"/>
    </row>
    <row r="1802" spans="2:2" ht="15" hidden="1" x14ac:dyDescent="0.25">
      <c r="B1802" s="5"/>
    </row>
    <row r="1803" spans="2:2" ht="15" hidden="1" x14ac:dyDescent="0.25">
      <c r="B1803" s="5"/>
    </row>
    <row r="1804" spans="2:2" ht="15" hidden="1" x14ac:dyDescent="0.25">
      <c r="B1804" s="5"/>
    </row>
    <row r="1805" spans="2:2" ht="15" hidden="1" x14ac:dyDescent="0.25">
      <c r="B1805" s="5"/>
    </row>
    <row r="1806" spans="2:2" ht="15" hidden="1" x14ac:dyDescent="0.25">
      <c r="B1806" s="5"/>
    </row>
    <row r="1807" spans="2:2" ht="15" hidden="1" x14ac:dyDescent="0.25">
      <c r="B1807" s="5"/>
    </row>
    <row r="1808" spans="2:2" ht="15" hidden="1" x14ac:dyDescent="0.25">
      <c r="B1808" s="5"/>
    </row>
    <row r="1809" spans="2:2" ht="15" hidden="1" x14ac:dyDescent="0.25">
      <c r="B1809" s="5"/>
    </row>
    <row r="1810" spans="2:2" ht="15" hidden="1" x14ac:dyDescent="0.25">
      <c r="B1810" s="5"/>
    </row>
    <row r="1811" spans="2:2" ht="15" hidden="1" x14ac:dyDescent="0.25">
      <c r="B1811" s="5"/>
    </row>
    <row r="1812" spans="2:2" ht="15" hidden="1" x14ac:dyDescent="0.25">
      <c r="B1812" s="5"/>
    </row>
    <row r="1813" spans="2:2" ht="15" hidden="1" x14ac:dyDescent="0.25">
      <c r="B1813" s="5"/>
    </row>
    <row r="1814" spans="2:2" ht="15" hidden="1" x14ac:dyDescent="0.25">
      <c r="B1814" s="5"/>
    </row>
    <row r="1815" spans="2:2" ht="15" hidden="1" x14ac:dyDescent="0.25">
      <c r="B1815" s="5"/>
    </row>
    <row r="1816" spans="2:2" ht="15" hidden="1" x14ac:dyDescent="0.25">
      <c r="B1816" s="5"/>
    </row>
    <row r="1817" spans="2:2" ht="15" hidden="1" x14ac:dyDescent="0.25">
      <c r="B1817" s="5"/>
    </row>
    <row r="1818" spans="2:2" ht="15" hidden="1" x14ac:dyDescent="0.25">
      <c r="B1818" s="5"/>
    </row>
    <row r="1819" spans="2:2" ht="15" hidden="1" x14ac:dyDescent="0.25">
      <c r="B1819" s="5"/>
    </row>
    <row r="1820" spans="2:2" ht="15" hidden="1" x14ac:dyDescent="0.25">
      <c r="B1820" s="5"/>
    </row>
    <row r="1821" spans="2:2" ht="15" hidden="1" x14ac:dyDescent="0.25">
      <c r="B1821" s="5"/>
    </row>
    <row r="1822" spans="2:2" ht="15" hidden="1" x14ac:dyDescent="0.25">
      <c r="B1822" s="5"/>
    </row>
    <row r="1823" spans="2:2" ht="15" hidden="1" x14ac:dyDescent="0.25">
      <c r="B1823" s="5"/>
    </row>
    <row r="1824" spans="2:2" ht="15" hidden="1" x14ac:dyDescent="0.25">
      <c r="B1824" s="5"/>
    </row>
    <row r="1825" spans="2:2" ht="15" hidden="1" x14ac:dyDescent="0.25">
      <c r="B1825" s="5"/>
    </row>
    <row r="1826" spans="2:2" ht="15" hidden="1" x14ac:dyDescent="0.25">
      <c r="B1826" s="5"/>
    </row>
    <row r="1827" spans="2:2" ht="15" hidden="1" x14ac:dyDescent="0.25">
      <c r="B1827" s="5"/>
    </row>
    <row r="1828" spans="2:2" ht="15" hidden="1" x14ac:dyDescent="0.25">
      <c r="B1828" s="5"/>
    </row>
    <row r="1829" spans="2:2" ht="15" hidden="1" x14ac:dyDescent="0.25">
      <c r="B1829" s="5"/>
    </row>
    <row r="1830" spans="2:2" ht="15" hidden="1" x14ac:dyDescent="0.25">
      <c r="B1830" s="5"/>
    </row>
    <row r="1831" spans="2:2" ht="15" hidden="1" x14ac:dyDescent="0.25">
      <c r="B1831" s="5"/>
    </row>
    <row r="1832" spans="2:2" ht="15" hidden="1" x14ac:dyDescent="0.25">
      <c r="B1832" s="5"/>
    </row>
    <row r="1833" spans="2:2" ht="15" hidden="1" x14ac:dyDescent="0.25">
      <c r="B1833" s="5"/>
    </row>
    <row r="1834" spans="2:2" ht="15" hidden="1" x14ac:dyDescent="0.25">
      <c r="B1834" s="5"/>
    </row>
    <row r="1835" spans="2:2" ht="15" hidden="1" x14ac:dyDescent="0.25">
      <c r="B1835" s="5"/>
    </row>
    <row r="1836" spans="2:2" ht="15" hidden="1" x14ac:dyDescent="0.25">
      <c r="B1836" s="5"/>
    </row>
    <row r="1837" spans="2:2" ht="15" hidden="1" x14ac:dyDescent="0.25">
      <c r="B1837" s="5"/>
    </row>
    <row r="1838" spans="2:2" ht="15" hidden="1" x14ac:dyDescent="0.25">
      <c r="B1838" s="5"/>
    </row>
    <row r="1839" spans="2:2" ht="15" hidden="1" x14ac:dyDescent="0.25">
      <c r="B1839" s="5"/>
    </row>
    <row r="1840" spans="2:2" ht="15" hidden="1" x14ac:dyDescent="0.25">
      <c r="B1840" s="5"/>
    </row>
    <row r="1841" spans="2:2" ht="15" hidden="1" x14ac:dyDescent="0.25">
      <c r="B1841" s="5"/>
    </row>
    <row r="1842" spans="2:2" ht="15" hidden="1" x14ac:dyDescent="0.25">
      <c r="B1842" s="5"/>
    </row>
    <row r="1843" spans="2:2" ht="15" hidden="1" x14ac:dyDescent="0.25">
      <c r="B1843" s="5"/>
    </row>
    <row r="1844" spans="2:2" ht="15" hidden="1" x14ac:dyDescent="0.25">
      <c r="B1844" s="5"/>
    </row>
    <row r="1845" spans="2:2" ht="15" hidden="1" x14ac:dyDescent="0.25">
      <c r="B1845" s="5"/>
    </row>
    <row r="1846" spans="2:2" ht="15" hidden="1" x14ac:dyDescent="0.25">
      <c r="B1846" s="5"/>
    </row>
    <row r="1847" spans="2:2" ht="15" hidden="1" x14ac:dyDescent="0.25">
      <c r="B1847" s="5"/>
    </row>
    <row r="1848" spans="2:2" ht="15" hidden="1" x14ac:dyDescent="0.25">
      <c r="B1848" s="5"/>
    </row>
    <row r="1849" spans="2:2" ht="15" hidden="1" x14ac:dyDescent="0.25">
      <c r="B1849" s="5"/>
    </row>
    <row r="1850" spans="2:2" ht="15" hidden="1" x14ac:dyDescent="0.25">
      <c r="B1850" s="5"/>
    </row>
    <row r="1851" spans="2:2" ht="15" hidden="1" x14ac:dyDescent="0.25">
      <c r="B1851" s="5"/>
    </row>
    <row r="1852" spans="2:2" ht="15" hidden="1" x14ac:dyDescent="0.25">
      <c r="B1852" s="5"/>
    </row>
    <row r="1853" spans="2:2" ht="15" hidden="1" x14ac:dyDescent="0.25">
      <c r="B1853" s="5"/>
    </row>
    <row r="1854" spans="2:2" ht="15" hidden="1" x14ac:dyDescent="0.25">
      <c r="B1854" s="5"/>
    </row>
    <row r="1855" spans="2:2" ht="15" hidden="1" x14ac:dyDescent="0.25">
      <c r="B1855" s="5"/>
    </row>
    <row r="1856" spans="2:2" ht="15" hidden="1" x14ac:dyDescent="0.25">
      <c r="B1856" s="5"/>
    </row>
    <row r="1857" spans="2:2" ht="15" hidden="1" x14ac:dyDescent="0.25">
      <c r="B1857" s="5"/>
    </row>
    <row r="1858" spans="2:2" ht="15" hidden="1" x14ac:dyDescent="0.25">
      <c r="B1858" s="5"/>
    </row>
    <row r="1859" spans="2:2" ht="15" hidden="1" x14ac:dyDescent="0.25">
      <c r="B1859" s="5"/>
    </row>
    <row r="1860" spans="2:2" ht="15" hidden="1" x14ac:dyDescent="0.25">
      <c r="B1860" s="5"/>
    </row>
    <row r="1861" spans="2:2" ht="15" hidden="1" x14ac:dyDescent="0.25">
      <c r="B1861" s="5"/>
    </row>
    <row r="1862" spans="2:2" ht="15" hidden="1" x14ac:dyDescent="0.25">
      <c r="B1862" s="5"/>
    </row>
    <row r="1863" spans="2:2" ht="15" hidden="1" x14ac:dyDescent="0.25">
      <c r="B1863" s="5"/>
    </row>
    <row r="1864" spans="2:2" ht="15" hidden="1" x14ac:dyDescent="0.25">
      <c r="B1864" s="5"/>
    </row>
    <row r="1865" spans="2:2" ht="15" hidden="1" x14ac:dyDescent="0.25">
      <c r="B1865" s="5"/>
    </row>
    <row r="1866" spans="2:2" ht="15" hidden="1" x14ac:dyDescent="0.25">
      <c r="B1866" s="5"/>
    </row>
    <row r="1867" spans="2:2" ht="15" hidden="1" x14ac:dyDescent="0.25">
      <c r="B1867" s="5"/>
    </row>
    <row r="1868" spans="2:2" ht="15" hidden="1" x14ac:dyDescent="0.25">
      <c r="B1868" s="5"/>
    </row>
    <row r="1869" spans="2:2" ht="15" hidden="1" x14ac:dyDescent="0.25">
      <c r="B1869" s="5"/>
    </row>
    <row r="1870" spans="2:2" ht="15" hidden="1" x14ac:dyDescent="0.25">
      <c r="B1870" s="5"/>
    </row>
    <row r="1871" spans="2:2" ht="15" hidden="1" x14ac:dyDescent="0.25">
      <c r="B1871" s="5"/>
    </row>
    <row r="1872" spans="2:2" ht="15" hidden="1" x14ac:dyDescent="0.25">
      <c r="B1872" s="5"/>
    </row>
    <row r="1873" spans="2:2" ht="15" hidden="1" x14ac:dyDescent="0.25">
      <c r="B1873" s="5"/>
    </row>
    <row r="1874" spans="2:2" ht="15" hidden="1" x14ac:dyDescent="0.25">
      <c r="B1874" s="5"/>
    </row>
    <row r="1875" spans="2:2" ht="15" hidden="1" x14ac:dyDescent="0.25">
      <c r="B1875" s="5"/>
    </row>
    <row r="1876" spans="2:2" ht="15" hidden="1" x14ac:dyDescent="0.25">
      <c r="B1876" s="5"/>
    </row>
    <row r="1877" spans="2:2" ht="15" hidden="1" x14ac:dyDescent="0.25">
      <c r="B1877" s="5"/>
    </row>
    <row r="1878" spans="2:2" ht="15" hidden="1" x14ac:dyDescent="0.25">
      <c r="B1878" s="5"/>
    </row>
    <row r="1879" spans="2:2" ht="15" hidden="1" x14ac:dyDescent="0.25">
      <c r="B1879" s="5"/>
    </row>
    <row r="1880" spans="2:2" ht="15" hidden="1" x14ac:dyDescent="0.25">
      <c r="B1880" s="5"/>
    </row>
    <row r="1881" spans="2:2" ht="15" hidden="1" x14ac:dyDescent="0.25">
      <c r="B1881" s="5"/>
    </row>
    <row r="1882" spans="2:2" ht="15" hidden="1" x14ac:dyDescent="0.25">
      <c r="B1882" s="5"/>
    </row>
    <row r="1883" spans="2:2" ht="15" hidden="1" x14ac:dyDescent="0.25">
      <c r="B1883" s="5"/>
    </row>
    <row r="1884" spans="2:2" ht="15" hidden="1" x14ac:dyDescent="0.25">
      <c r="B1884" s="5"/>
    </row>
    <row r="1885" spans="2:2" ht="15" hidden="1" x14ac:dyDescent="0.25">
      <c r="B1885" s="5"/>
    </row>
    <row r="1886" spans="2:2" ht="15" hidden="1" x14ac:dyDescent="0.25">
      <c r="B1886" s="5"/>
    </row>
    <row r="1887" spans="2:2" ht="15" hidden="1" x14ac:dyDescent="0.25">
      <c r="B1887" s="5"/>
    </row>
    <row r="1888" spans="2:2" ht="15" hidden="1" x14ac:dyDescent="0.25">
      <c r="B1888" s="5"/>
    </row>
    <row r="1889" spans="2:2" ht="15" hidden="1" x14ac:dyDescent="0.25">
      <c r="B1889" s="5"/>
    </row>
    <row r="1890" spans="2:2" ht="15" hidden="1" x14ac:dyDescent="0.25">
      <c r="B1890" s="5"/>
    </row>
    <row r="1891" spans="2:2" ht="15" hidden="1" x14ac:dyDescent="0.25">
      <c r="B1891" s="5"/>
    </row>
    <row r="1892" spans="2:2" ht="15" hidden="1" x14ac:dyDescent="0.25">
      <c r="B1892" s="5"/>
    </row>
    <row r="1893" spans="2:2" ht="15" hidden="1" x14ac:dyDescent="0.25">
      <c r="B1893" s="5"/>
    </row>
    <row r="1894" spans="2:2" ht="15" hidden="1" x14ac:dyDescent="0.25">
      <c r="B1894" s="5"/>
    </row>
    <row r="1895" spans="2:2" ht="15" hidden="1" x14ac:dyDescent="0.25">
      <c r="B1895" s="5"/>
    </row>
    <row r="1896" spans="2:2" ht="15" hidden="1" x14ac:dyDescent="0.25">
      <c r="B1896" s="5"/>
    </row>
    <row r="1897" spans="2:2" ht="15" hidden="1" x14ac:dyDescent="0.25">
      <c r="B1897" s="5"/>
    </row>
    <row r="1898" spans="2:2" ht="15" hidden="1" x14ac:dyDescent="0.25">
      <c r="B1898" s="5"/>
    </row>
    <row r="1899" spans="2:2" ht="15" hidden="1" x14ac:dyDescent="0.25">
      <c r="B1899" s="5"/>
    </row>
    <row r="1900" spans="2:2" ht="15" hidden="1" x14ac:dyDescent="0.25">
      <c r="B1900" s="5"/>
    </row>
    <row r="1901" spans="2:2" ht="15" hidden="1" x14ac:dyDescent="0.25">
      <c r="B1901" s="5"/>
    </row>
    <row r="1902" spans="2:2" ht="15" hidden="1" x14ac:dyDescent="0.25">
      <c r="B1902" s="5"/>
    </row>
    <row r="1903" spans="2:2" ht="15" hidden="1" x14ac:dyDescent="0.25">
      <c r="B1903" s="5"/>
    </row>
    <row r="1904" spans="2:2" ht="15" hidden="1" x14ac:dyDescent="0.25">
      <c r="B1904" s="5"/>
    </row>
    <row r="1905" spans="2:2" ht="15" hidden="1" x14ac:dyDescent="0.25">
      <c r="B1905" s="5"/>
    </row>
    <row r="1906" spans="2:2" ht="15" hidden="1" x14ac:dyDescent="0.25">
      <c r="B1906" s="5"/>
    </row>
    <row r="1907" spans="2:2" ht="15" hidden="1" x14ac:dyDescent="0.25">
      <c r="B1907" s="5"/>
    </row>
    <row r="1908" spans="2:2" ht="15" hidden="1" x14ac:dyDescent="0.25">
      <c r="B1908" s="5"/>
    </row>
    <row r="1909" spans="2:2" ht="15" hidden="1" x14ac:dyDescent="0.25">
      <c r="B1909" s="5"/>
    </row>
    <row r="1910" spans="2:2" ht="15" hidden="1" x14ac:dyDescent="0.25">
      <c r="B1910" s="5"/>
    </row>
    <row r="1911" spans="2:2" ht="15" hidden="1" x14ac:dyDescent="0.25">
      <c r="B1911" s="5"/>
    </row>
    <row r="1912" spans="2:2" ht="15" hidden="1" x14ac:dyDescent="0.25">
      <c r="B1912" s="5"/>
    </row>
    <row r="1913" spans="2:2" ht="15" hidden="1" x14ac:dyDescent="0.25">
      <c r="B1913" s="5"/>
    </row>
    <row r="1914" spans="2:2" ht="15" hidden="1" x14ac:dyDescent="0.25">
      <c r="B1914" s="5"/>
    </row>
    <row r="1915" spans="2:2" ht="15" hidden="1" x14ac:dyDescent="0.25">
      <c r="B1915" s="5"/>
    </row>
    <row r="1916" spans="2:2" ht="15" hidden="1" x14ac:dyDescent="0.25">
      <c r="B1916" s="5"/>
    </row>
    <row r="1917" spans="2:2" ht="15" hidden="1" x14ac:dyDescent="0.25">
      <c r="B1917" s="5"/>
    </row>
    <row r="1918" spans="2:2" ht="15" hidden="1" x14ac:dyDescent="0.25">
      <c r="B1918" s="5"/>
    </row>
    <row r="1919" spans="2:2" ht="15" hidden="1" x14ac:dyDescent="0.25">
      <c r="B1919" s="5"/>
    </row>
    <row r="1920" spans="2:2" ht="15" hidden="1" x14ac:dyDescent="0.25">
      <c r="B1920" s="5"/>
    </row>
    <row r="1921" spans="2:2" ht="15" hidden="1" x14ac:dyDescent="0.25">
      <c r="B1921" s="5"/>
    </row>
    <row r="1922" spans="2:2" ht="15" hidden="1" x14ac:dyDescent="0.25">
      <c r="B1922" s="5"/>
    </row>
    <row r="1923" spans="2:2" ht="15" hidden="1" x14ac:dyDescent="0.25">
      <c r="B1923" s="5"/>
    </row>
    <row r="1924" spans="2:2" ht="15" hidden="1" x14ac:dyDescent="0.25">
      <c r="B1924" s="5"/>
    </row>
    <row r="1925" spans="2:2" ht="15" hidden="1" x14ac:dyDescent="0.25">
      <c r="B1925" s="5"/>
    </row>
    <row r="1926" spans="2:2" ht="15" hidden="1" x14ac:dyDescent="0.25">
      <c r="B1926" s="5"/>
    </row>
    <row r="1927" spans="2:2" ht="15" hidden="1" x14ac:dyDescent="0.25">
      <c r="B1927" s="5"/>
    </row>
    <row r="1928" spans="2:2" ht="15" hidden="1" x14ac:dyDescent="0.25">
      <c r="B1928" s="5"/>
    </row>
    <row r="1929" spans="2:2" ht="15" hidden="1" x14ac:dyDescent="0.25">
      <c r="B1929" s="5"/>
    </row>
    <row r="1930" spans="2:2" ht="15" hidden="1" x14ac:dyDescent="0.25">
      <c r="B1930" s="5"/>
    </row>
    <row r="1931" spans="2:2" ht="15" hidden="1" x14ac:dyDescent="0.25">
      <c r="B1931" s="5"/>
    </row>
    <row r="1932" spans="2:2" ht="15" hidden="1" x14ac:dyDescent="0.25">
      <c r="B1932" s="5"/>
    </row>
    <row r="1933" spans="2:2" ht="15" hidden="1" x14ac:dyDescent="0.25">
      <c r="B1933" s="5"/>
    </row>
    <row r="1934" spans="2:2" ht="15" hidden="1" x14ac:dyDescent="0.25">
      <c r="B1934" s="5"/>
    </row>
    <row r="1935" spans="2:2" ht="15" hidden="1" x14ac:dyDescent="0.25">
      <c r="B1935" s="5"/>
    </row>
    <row r="1936" spans="2:2" ht="15" hidden="1" x14ac:dyDescent="0.25">
      <c r="B1936" s="5"/>
    </row>
    <row r="1937" spans="2:2" ht="15" hidden="1" x14ac:dyDescent="0.25">
      <c r="B1937" s="5"/>
    </row>
    <row r="1938" spans="2:2" ht="15" hidden="1" x14ac:dyDescent="0.25">
      <c r="B1938" s="5"/>
    </row>
    <row r="1939" spans="2:2" ht="15" hidden="1" x14ac:dyDescent="0.25">
      <c r="B1939" s="5"/>
    </row>
    <row r="1940" spans="2:2" ht="15" hidden="1" x14ac:dyDescent="0.25">
      <c r="B1940" s="5"/>
    </row>
    <row r="1941" spans="2:2" ht="15" hidden="1" x14ac:dyDescent="0.25">
      <c r="B1941" s="5"/>
    </row>
    <row r="1942" spans="2:2" ht="15" hidden="1" x14ac:dyDescent="0.25">
      <c r="B1942" s="5"/>
    </row>
    <row r="1943" spans="2:2" ht="15" hidden="1" x14ac:dyDescent="0.25">
      <c r="B1943" s="5"/>
    </row>
    <row r="1944" spans="2:2" ht="15" hidden="1" x14ac:dyDescent="0.25">
      <c r="B1944" s="5"/>
    </row>
    <row r="1945" spans="2:2" ht="15" hidden="1" x14ac:dyDescent="0.25">
      <c r="B1945" s="5"/>
    </row>
    <row r="1946" spans="2:2" ht="15" hidden="1" x14ac:dyDescent="0.25">
      <c r="B1946" s="5"/>
    </row>
    <row r="1947" spans="2:2" ht="15" hidden="1" x14ac:dyDescent="0.25">
      <c r="B1947" s="5"/>
    </row>
    <row r="1948" spans="2:2" ht="15" hidden="1" x14ac:dyDescent="0.25">
      <c r="B1948" s="5"/>
    </row>
    <row r="1949" spans="2:2" ht="15" hidden="1" x14ac:dyDescent="0.25">
      <c r="B1949" s="5"/>
    </row>
    <row r="1950" spans="2:2" ht="15" hidden="1" x14ac:dyDescent="0.25">
      <c r="B1950" s="5"/>
    </row>
    <row r="1951" spans="2:2" ht="15" hidden="1" x14ac:dyDescent="0.25">
      <c r="B1951" s="5"/>
    </row>
    <row r="1952" spans="2:2" ht="15" hidden="1" x14ac:dyDescent="0.25">
      <c r="B1952" s="5"/>
    </row>
    <row r="1953" spans="2:2" ht="15" hidden="1" x14ac:dyDescent="0.25">
      <c r="B1953" s="5"/>
    </row>
    <row r="1954" spans="2:2" ht="15" hidden="1" x14ac:dyDescent="0.25">
      <c r="B1954" s="5"/>
    </row>
    <row r="1955" spans="2:2" ht="15" hidden="1" x14ac:dyDescent="0.25">
      <c r="B1955" s="5"/>
    </row>
    <row r="1956" spans="2:2" ht="15" hidden="1" x14ac:dyDescent="0.25">
      <c r="B1956" s="5"/>
    </row>
    <row r="1957" spans="2:2" ht="15" hidden="1" x14ac:dyDescent="0.25">
      <c r="B1957" s="5"/>
    </row>
    <row r="1958" spans="2:2" ht="15" hidden="1" x14ac:dyDescent="0.25">
      <c r="B1958" s="5"/>
    </row>
    <row r="1959" spans="2:2" ht="15" hidden="1" x14ac:dyDescent="0.25">
      <c r="B1959" s="5"/>
    </row>
    <row r="1960" spans="2:2" ht="15" hidden="1" x14ac:dyDescent="0.25">
      <c r="B1960" s="5"/>
    </row>
    <row r="1961" spans="2:2" ht="15" hidden="1" x14ac:dyDescent="0.25">
      <c r="B1961" s="5"/>
    </row>
    <row r="1962" spans="2:2" ht="15" hidden="1" x14ac:dyDescent="0.25">
      <c r="B1962" s="5"/>
    </row>
    <row r="1963" spans="2:2" ht="15" hidden="1" x14ac:dyDescent="0.25">
      <c r="B1963" s="5"/>
    </row>
    <row r="1964" spans="2:2" ht="15" hidden="1" x14ac:dyDescent="0.25">
      <c r="B1964" s="5"/>
    </row>
    <row r="1965" spans="2:2" ht="15" hidden="1" x14ac:dyDescent="0.25">
      <c r="B1965" s="5"/>
    </row>
    <row r="1966" spans="2:2" ht="15" hidden="1" x14ac:dyDescent="0.25">
      <c r="B1966" s="5"/>
    </row>
    <row r="1967" spans="2:2" ht="15" hidden="1" x14ac:dyDescent="0.25">
      <c r="B1967" s="5"/>
    </row>
    <row r="1968" spans="2:2" ht="15" hidden="1" x14ac:dyDescent="0.25">
      <c r="B1968" s="5"/>
    </row>
    <row r="1969" spans="2:2" ht="15" hidden="1" x14ac:dyDescent="0.25">
      <c r="B1969" s="5"/>
    </row>
    <row r="1970" spans="2:2" ht="15" hidden="1" x14ac:dyDescent="0.25">
      <c r="B1970" s="5"/>
    </row>
    <row r="1971" spans="2:2" ht="15" hidden="1" x14ac:dyDescent="0.25">
      <c r="B1971" s="5"/>
    </row>
    <row r="1972" spans="2:2" ht="15" hidden="1" x14ac:dyDescent="0.25">
      <c r="B1972" s="5"/>
    </row>
    <row r="1973" spans="2:2" ht="15" hidden="1" x14ac:dyDescent="0.25">
      <c r="B1973" s="5"/>
    </row>
    <row r="1974" spans="2:2" ht="15" hidden="1" x14ac:dyDescent="0.25">
      <c r="B1974" s="5"/>
    </row>
    <row r="1975" spans="2:2" ht="15" hidden="1" x14ac:dyDescent="0.25">
      <c r="B1975" s="5"/>
    </row>
    <row r="1976" spans="2:2" ht="15" hidden="1" x14ac:dyDescent="0.25">
      <c r="B1976" s="5"/>
    </row>
    <row r="1977" spans="2:2" ht="15" hidden="1" x14ac:dyDescent="0.25">
      <c r="B1977" s="5"/>
    </row>
    <row r="1978" spans="2:2" ht="15" hidden="1" x14ac:dyDescent="0.25">
      <c r="B1978" s="5"/>
    </row>
    <row r="1979" spans="2:2" ht="15" hidden="1" x14ac:dyDescent="0.25">
      <c r="B1979" s="5"/>
    </row>
    <row r="1980" spans="2:2" ht="15" hidden="1" x14ac:dyDescent="0.25">
      <c r="B1980" s="5"/>
    </row>
    <row r="1981" spans="2:2" ht="15" hidden="1" x14ac:dyDescent="0.25">
      <c r="B1981" s="5"/>
    </row>
    <row r="1982" spans="2:2" ht="15" hidden="1" x14ac:dyDescent="0.25">
      <c r="B1982" s="5"/>
    </row>
    <row r="1983" spans="2:2" ht="15" hidden="1" x14ac:dyDescent="0.25">
      <c r="B1983" s="5"/>
    </row>
    <row r="1984" spans="2:2" ht="15" hidden="1" x14ac:dyDescent="0.25">
      <c r="B1984" s="5"/>
    </row>
    <row r="1985" spans="2:2" ht="15" hidden="1" x14ac:dyDescent="0.25">
      <c r="B1985" s="5"/>
    </row>
    <row r="1986" spans="2:2" ht="15" hidden="1" x14ac:dyDescent="0.25">
      <c r="B1986" s="5"/>
    </row>
    <row r="1987" spans="2:2" ht="15" hidden="1" x14ac:dyDescent="0.25">
      <c r="B1987" s="5"/>
    </row>
    <row r="1988" spans="2:2" ht="15" hidden="1" x14ac:dyDescent="0.25">
      <c r="B1988" s="5"/>
    </row>
    <row r="1989" spans="2:2" ht="15" hidden="1" x14ac:dyDescent="0.25">
      <c r="B1989" s="5"/>
    </row>
    <row r="1990" spans="2:2" ht="15" hidden="1" x14ac:dyDescent="0.25">
      <c r="B1990" s="5"/>
    </row>
    <row r="1991" spans="2:2" ht="15" hidden="1" x14ac:dyDescent="0.25">
      <c r="B1991" s="5"/>
    </row>
    <row r="1992" spans="2:2" ht="15" hidden="1" x14ac:dyDescent="0.25">
      <c r="B1992" s="5"/>
    </row>
    <row r="1993" spans="2:2" ht="15" hidden="1" x14ac:dyDescent="0.25">
      <c r="B1993" s="5"/>
    </row>
    <row r="1994" spans="2:2" ht="15" hidden="1" x14ac:dyDescent="0.25">
      <c r="B1994" s="5"/>
    </row>
    <row r="1995" spans="2:2" ht="15" hidden="1" x14ac:dyDescent="0.25">
      <c r="B1995" s="5"/>
    </row>
    <row r="1996" spans="2:2" ht="15" hidden="1" x14ac:dyDescent="0.25">
      <c r="B1996" s="5"/>
    </row>
    <row r="1997" spans="2:2" ht="15" hidden="1" x14ac:dyDescent="0.25">
      <c r="B1997" s="5"/>
    </row>
    <row r="1998" spans="2:2" ht="15" hidden="1" x14ac:dyDescent="0.25">
      <c r="B1998" s="5"/>
    </row>
    <row r="1999" spans="2:2" ht="15" hidden="1" x14ac:dyDescent="0.25">
      <c r="B1999" s="5"/>
    </row>
    <row r="2000" spans="2:2" ht="15" hidden="1" x14ac:dyDescent="0.25">
      <c r="B2000" s="5"/>
    </row>
    <row r="2001" spans="2:2" ht="15" hidden="1" x14ac:dyDescent="0.25">
      <c r="B2001" s="5"/>
    </row>
    <row r="2002" spans="2:2" ht="15" hidden="1" x14ac:dyDescent="0.25">
      <c r="B2002" s="5"/>
    </row>
    <row r="2003" spans="2:2" ht="15" hidden="1" x14ac:dyDescent="0.25">
      <c r="B2003" s="5"/>
    </row>
    <row r="2004" spans="2:2" ht="15" hidden="1" x14ac:dyDescent="0.25">
      <c r="B2004" s="5"/>
    </row>
    <row r="2005" spans="2:2" ht="15" hidden="1" x14ac:dyDescent="0.25">
      <c r="B2005" s="5"/>
    </row>
    <row r="2006" spans="2:2" ht="15" hidden="1" x14ac:dyDescent="0.25">
      <c r="B2006" s="5"/>
    </row>
    <row r="2007" spans="2:2" ht="15" hidden="1" x14ac:dyDescent="0.25">
      <c r="B2007" s="5"/>
    </row>
    <row r="2008" spans="2:2" ht="15" hidden="1" x14ac:dyDescent="0.25">
      <c r="B2008" s="5"/>
    </row>
    <row r="2009" spans="2:2" ht="15" hidden="1" x14ac:dyDescent="0.25">
      <c r="B2009" s="5"/>
    </row>
    <row r="2010" spans="2:2" ht="15" hidden="1" x14ac:dyDescent="0.25">
      <c r="B2010" s="5"/>
    </row>
    <row r="2011" spans="2:2" ht="15" hidden="1" x14ac:dyDescent="0.25">
      <c r="B2011" s="5"/>
    </row>
    <row r="2012" spans="2:2" ht="15" hidden="1" x14ac:dyDescent="0.25">
      <c r="B2012" s="5"/>
    </row>
    <row r="2013" spans="2:2" ht="15" hidden="1" x14ac:dyDescent="0.25">
      <c r="B2013" s="5"/>
    </row>
    <row r="2014" spans="2:2" ht="15" hidden="1" x14ac:dyDescent="0.25">
      <c r="B2014" s="5"/>
    </row>
    <row r="2015" spans="2:2" ht="15" hidden="1" x14ac:dyDescent="0.25">
      <c r="B2015" s="5"/>
    </row>
    <row r="2016" spans="2:2" ht="15" hidden="1" x14ac:dyDescent="0.25">
      <c r="B2016" s="5"/>
    </row>
    <row r="2017" spans="2:2" ht="15" hidden="1" x14ac:dyDescent="0.25">
      <c r="B2017" s="5"/>
    </row>
    <row r="2018" spans="2:2" ht="15" hidden="1" x14ac:dyDescent="0.25">
      <c r="B2018" s="5"/>
    </row>
    <row r="2019" spans="2:2" ht="15" hidden="1" x14ac:dyDescent="0.25">
      <c r="B2019" s="5"/>
    </row>
    <row r="2020" spans="2:2" ht="15" hidden="1" x14ac:dyDescent="0.25">
      <c r="B2020" s="5"/>
    </row>
    <row r="2021" spans="2:2" ht="15" hidden="1" x14ac:dyDescent="0.25">
      <c r="B2021" s="5"/>
    </row>
    <row r="2022" spans="2:2" ht="15" hidden="1" x14ac:dyDescent="0.25">
      <c r="B2022" s="5"/>
    </row>
    <row r="2023" spans="2:2" ht="15" hidden="1" x14ac:dyDescent="0.25">
      <c r="B2023" s="5"/>
    </row>
    <row r="2024" spans="2:2" ht="15" hidden="1" x14ac:dyDescent="0.25">
      <c r="B2024" s="5"/>
    </row>
    <row r="2025" spans="2:2" ht="15" hidden="1" x14ac:dyDescent="0.25">
      <c r="B2025" s="5"/>
    </row>
    <row r="2026" spans="2:2" ht="15" hidden="1" x14ac:dyDescent="0.25">
      <c r="B2026" s="5"/>
    </row>
    <row r="2027" spans="2:2" ht="15" hidden="1" x14ac:dyDescent="0.25">
      <c r="B2027" s="5"/>
    </row>
    <row r="2028" spans="2:2" ht="15" hidden="1" x14ac:dyDescent="0.25">
      <c r="B2028" s="5"/>
    </row>
    <row r="2029" spans="2:2" ht="15" hidden="1" x14ac:dyDescent="0.25">
      <c r="B2029" s="5"/>
    </row>
    <row r="2030" spans="2:2" ht="15" hidden="1" x14ac:dyDescent="0.25">
      <c r="B2030" s="5"/>
    </row>
    <row r="2031" spans="2:2" ht="15" hidden="1" x14ac:dyDescent="0.25">
      <c r="B2031" s="5"/>
    </row>
    <row r="2032" spans="2:2" ht="15" hidden="1" x14ac:dyDescent="0.25">
      <c r="B2032" s="5"/>
    </row>
    <row r="2033" spans="2:2" ht="15" hidden="1" x14ac:dyDescent="0.25">
      <c r="B2033" s="5"/>
    </row>
    <row r="2034" spans="2:2" ht="15" hidden="1" x14ac:dyDescent="0.25">
      <c r="B2034" s="5"/>
    </row>
    <row r="2035" spans="2:2" ht="15" hidden="1" x14ac:dyDescent="0.25">
      <c r="B2035" s="5"/>
    </row>
    <row r="2036" spans="2:2" ht="15" hidden="1" x14ac:dyDescent="0.25">
      <c r="B2036" s="5"/>
    </row>
    <row r="2037" spans="2:2" ht="15" hidden="1" x14ac:dyDescent="0.25">
      <c r="B2037" s="5"/>
    </row>
    <row r="2038" spans="2:2" ht="15" hidden="1" x14ac:dyDescent="0.25">
      <c r="B2038" s="5"/>
    </row>
    <row r="2039" spans="2:2" ht="15" hidden="1" x14ac:dyDescent="0.25">
      <c r="B2039" s="5"/>
    </row>
    <row r="2040" spans="2:2" ht="15" hidden="1" x14ac:dyDescent="0.25">
      <c r="B2040" s="5"/>
    </row>
    <row r="2041" spans="2:2" ht="15" hidden="1" x14ac:dyDescent="0.25">
      <c r="B2041" s="5"/>
    </row>
    <row r="2042" spans="2:2" ht="15" hidden="1" x14ac:dyDescent="0.25">
      <c r="B2042" s="5"/>
    </row>
    <row r="2043" spans="2:2" ht="15" hidden="1" x14ac:dyDescent="0.25">
      <c r="B2043" s="5"/>
    </row>
    <row r="2044" spans="2:2" ht="15" hidden="1" x14ac:dyDescent="0.25">
      <c r="B2044" s="5"/>
    </row>
    <row r="2045" spans="2:2" ht="15" hidden="1" x14ac:dyDescent="0.25">
      <c r="B2045" s="5"/>
    </row>
    <row r="2046" spans="2:2" ht="15" hidden="1" x14ac:dyDescent="0.25">
      <c r="B2046" s="5"/>
    </row>
    <row r="2047" spans="2:2" ht="15" hidden="1" x14ac:dyDescent="0.25">
      <c r="B2047" s="5"/>
    </row>
    <row r="2048" spans="2:2" ht="15" hidden="1" x14ac:dyDescent="0.25">
      <c r="B2048" s="5"/>
    </row>
    <row r="2049" spans="2:2" ht="15" hidden="1" x14ac:dyDescent="0.25">
      <c r="B2049" s="5"/>
    </row>
    <row r="2050" spans="2:2" ht="15" hidden="1" x14ac:dyDescent="0.25">
      <c r="B2050" s="5"/>
    </row>
    <row r="2051" spans="2:2" ht="15" hidden="1" x14ac:dyDescent="0.25">
      <c r="B2051" s="5"/>
    </row>
    <row r="2052" spans="2:2" ht="15" hidden="1" x14ac:dyDescent="0.25">
      <c r="B2052" s="5"/>
    </row>
    <row r="2053" spans="2:2" ht="15" hidden="1" x14ac:dyDescent="0.25">
      <c r="B2053" s="5"/>
    </row>
    <row r="2054" spans="2:2" ht="15" hidden="1" x14ac:dyDescent="0.25">
      <c r="B2054" s="5"/>
    </row>
    <row r="2055" spans="2:2" ht="15" hidden="1" x14ac:dyDescent="0.25">
      <c r="B2055" s="5"/>
    </row>
    <row r="2056" spans="2:2" ht="15" hidden="1" x14ac:dyDescent="0.25">
      <c r="B2056" s="5"/>
    </row>
    <row r="2057" spans="2:2" ht="15" hidden="1" x14ac:dyDescent="0.25">
      <c r="B2057" s="5"/>
    </row>
    <row r="2058" spans="2:2" ht="15" hidden="1" x14ac:dyDescent="0.25">
      <c r="B2058" s="5"/>
    </row>
    <row r="2059" spans="2:2" ht="15" hidden="1" x14ac:dyDescent="0.25">
      <c r="B2059" s="5"/>
    </row>
    <row r="2060" spans="2:2" ht="15" hidden="1" x14ac:dyDescent="0.25">
      <c r="B2060" s="5"/>
    </row>
    <row r="2061" spans="2:2" ht="15" hidden="1" x14ac:dyDescent="0.25">
      <c r="B2061" s="5"/>
    </row>
    <row r="2062" spans="2:2" ht="15" hidden="1" x14ac:dyDescent="0.25">
      <c r="B2062" s="5"/>
    </row>
    <row r="2063" spans="2:2" ht="15" hidden="1" x14ac:dyDescent="0.25">
      <c r="B2063" s="5"/>
    </row>
    <row r="2064" spans="2:2" ht="15" hidden="1" x14ac:dyDescent="0.25">
      <c r="B2064" s="5"/>
    </row>
    <row r="2065" spans="2:2" ht="15" hidden="1" x14ac:dyDescent="0.25">
      <c r="B2065" s="5"/>
    </row>
    <row r="2066" spans="2:2" ht="15" hidden="1" x14ac:dyDescent="0.25">
      <c r="B2066" s="5"/>
    </row>
    <row r="2067" spans="2:2" ht="15" hidden="1" x14ac:dyDescent="0.25">
      <c r="B2067" s="5"/>
    </row>
    <row r="2068" spans="2:2" ht="15" hidden="1" x14ac:dyDescent="0.25">
      <c r="B2068" s="5"/>
    </row>
    <row r="2069" spans="2:2" ht="15" hidden="1" x14ac:dyDescent="0.25">
      <c r="B2069" s="5"/>
    </row>
    <row r="2070" spans="2:2" ht="15" hidden="1" x14ac:dyDescent="0.25">
      <c r="B2070" s="5"/>
    </row>
    <row r="2071" spans="2:2" ht="15" hidden="1" x14ac:dyDescent="0.25">
      <c r="B2071" s="5"/>
    </row>
    <row r="2072" spans="2:2" ht="15" hidden="1" x14ac:dyDescent="0.25">
      <c r="B2072" s="5"/>
    </row>
    <row r="2073" spans="2:2" ht="15" hidden="1" x14ac:dyDescent="0.25">
      <c r="B2073" s="5"/>
    </row>
    <row r="2074" spans="2:2" ht="15" hidden="1" x14ac:dyDescent="0.25">
      <c r="B2074" s="5"/>
    </row>
    <row r="2075" spans="2:2" ht="15" hidden="1" x14ac:dyDescent="0.25">
      <c r="B2075" s="5"/>
    </row>
    <row r="2076" spans="2:2" ht="15" hidden="1" x14ac:dyDescent="0.25">
      <c r="B2076" s="5"/>
    </row>
    <row r="2077" spans="2:2" ht="15" hidden="1" x14ac:dyDescent="0.25">
      <c r="B2077" s="5"/>
    </row>
    <row r="2078" spans="2:2" ht="15" hidden="1" x14ac:dyDescent="0.25">
      <c r="B2078" s="5"/>
    </row>
    <row r="2079" spans="2:2" ht="15" hidden="1" x14ac:dyDescent="0.25">
      <c r="B2079" s="5"/>
    </row>
    <row r="2080" spans="2:2" ht="15" hidden="1" x14ac:dyDescent="0.25">
      <c r="B2080" s="5"/>
    </row>
    <row r="2081" spans="2:2" ht="15" hidden="1" x14ac:dyDescent="0.25">
      <c r="B2081" s="5"/>
    </row>
    <row r="2082" spans="2:2" ht="15" hidden="1" x14ac:dyDescent="0.25">
      <c r="B2082" s="5"/>
    </row>
    <row r="2083" spans="2:2" ht="15" hidden="1" x14ac:dyDescent="0.25">
      <c r="B2083" s="5"/>
    </row>
    <row r="2084" spans="2:2" ht="15" hidden="1" x14ac:dyDescent="0.25">
      <c r="B2084" s="5"/>
    </row>
    <row r="2085" spans="2:2" ht="15" hidden="1" x14ac:dyDescent="0.25">
      <c r="B2085" s="5"/>
    </row>
    <row r="2086" spans="2:2" ht="15" hidden="1" x14ac:dyDescent="0.25">
      <c r="B2086" s="5"/>
    </row>
    <row r="2087" spans="2:2" ht="15" hidden="1" x14ac:dyDescent="0.25">
      <c r="B2087" s="5"/>
    </row>
    <row r="2088" spans="2:2" ht="15" hidden="1" x14ac:dyDescent="0.25">
      <c r="B2088" s="5"/>
    </row>
    <row r="2089" spans="2:2" ht="15" hidden="1" x14ac:dyDescent="0.25">
      <c r="B2089" s="5"/>
    </row>
    <row r="2090" spans="2:2" ht="15" hidden="1" x14ac:dyDescent="0.25">
      <c r="B2090" s="5"/>
    </row>
    <row r="2091" spans="2:2" ht="15" hidden="1" x14ac:dyDescent="0.25">
      <c r="B2091" s="5"/>
    </row>
    <row r="2092" spans="2:2" ht="15" hidden="1" x14ac:dyDescent="0.25">
      <c r="B2092" s="5"/>
    </row>
    <row r="2093" spans="2:2" ht="15" hidden="1" x14ac:dyDescent="0.25">
      <c r="B2093" s="5"/>
    </row>
    <row r="2094" spans="2:2" ht="15" hidden="1" x14ac:dyDescent="0.25">
      <c r="B2094" s="5"/>
    </row>
    <row r="2095" spans="2:2" ht="15" hidden="1" x14ac:dyDescent="0.25">
      <c r="B2095" s="5"/>
    </row>
    <row r="2096" spans="2:2" ht="15" hidden="1" x14ac:dyDescent="0.25">
      <c r="B2096" s="5"/>
    </row>
    <row r="2097" spans="2:2" ht="15" hidden="1" x14ac:dyDescent="0.25">
      <c r="B2097" s="5"/>
    </row>
    <row r="2098" spans="2:2" ht="15" hidden="1" x14ac:dyDescent="0.25">
      <c r="B2098" s="5"/>
    </row>
    <row r="2099" spans="2:2" ht="15" hidden="1" x14ac:dyDescent="0.25">
      <c r="B2099" s="5"/>
    </row>
    <row r="2100" spans="2:2" ht="15" hidden="1" x14ac:dyDescent="0.25">
      <c r="B2100" s="5"/>
    </row>
    <row r="2101" spans="2:2" ht="15" hidden="1" x14ac:dyDescent="0.25">
      <c r="B2101" s="5"/>
    </row>
    <row r="2102" spans="2:2" ht="15" hidden="1" x14ac:dyDescent="0.25">
      <c r="B2102" s="5"/>
    </row>
    <row r="2103" spans="2:2" ht="15" hidden="1" x14ac:dyDescent="0.25">
      <c r="B2103" s="5"/>
    </row>
    <row r="2104" spans="2:2" ht="15" hidden="1" x14ac:dyDescent="0.25">
      <c r="B2104" s="5"/>
    </row>
    <row r="2105" spans="2:2" ht="15" hidden="1" x14ac:dyDescent="0.25">
      <c r="B2105" s="5"/>
    </row>
    <row r="2106" spans="2:2" ht="15" hidden="1" x14ac:dyDescent="0.25">
      <c r="B2106" s="5"/>
    </row>
    <row r="2107" spans="2:2" ht="15" hidden="1" x14ac:dyDescent="0.25">
      <c r="B2107" s="5"/>
    </row>
    <row r="2108" spans="2:2" ht="15" hidden="1" x14ac:dyDescent="0.25">
      <c r="B2108" s="5"/>
    </row>
    <row r="2109" spans="2:2" ht="15" hidden="1" x14ac:dyDescent="0.25">
      <c r="B2109" s="5"/>
    </row>
    <row r="2110" spans="2:2" ht="15" hidden="1" x14ac:dyDescent="0.25">
      <c r="B2110" s="5"/>
    </row>
    <row r="2111" spans="2:2" ht="15" hidden="1" x14ac:dyDescent="0.25">
      <c r="B2111" s="5"/>
    </row>
    <row r="2112" spans="2:2" ht="15" hidden="1" x14ac:dyDescent="0.25">
      <c r="B2112" s="5"/>
    </row>
    <row r="2113" spans="2:2" ht="15" hidden="1" x14ac:dyDescent="0.25">
      <c r="B2113" s="5"/>
    </row>
    <row r="2114" spans="2:2" ht="15" hidden="1" x14ac:dyDescent="0.25">
      <c r="B2114" s="5"/>
    </row>
    <row r="2115" spans="2:2" ht="15" hidden="1" x14ac:dyDescent="0.25">
      <c r="B2115" s="5"/>
    </row>
    <row r="2116" spans="2:2" ht="15" hidden="1" x14ac:dyDescent="0.25">
      <c r="B2116" s="5"/>
    </row>
    <row r="2117" spans="2:2" ht="15" hidden="1" x14ac:dyDescent="0.25">
      <c r="B2117" s="5"/>
    </row>
    <row r="2118" spans="2:2" ht="15" hidden="1" x14ac:dyDescent="0.25">
      <c r="B2118" s="5"/>
    </row>
    <row r="2119" spans="2:2" ht="15" hidden="1" x14ac:dyDescent="0.25">
      <c r="B2119" s="5"/>
    </row>
    <row r="2120" spans="2:2" ht="15" hidden="1" x14ac:dyDescent="0.25">
      <c r="B2120" s="5"/>
    </row>
    <row r="2121" spans="2:2" ht="15" hidden="1" x14ac:dyDescent="0.25">
      <c r="B2121" s="5"/>
    </row>
    <row r="2122" spans="2:2" ht="15" hidden="1" x14ac:dyDescent="0.25">
      <c r="B2122" s="5"/>
    </row>
    <row r="2123" spans="2:2" ht="15" hidden="1" x14ac:dyDescent="0.25">
      <c r="B2123" s="5"/>
    </row>
    <row r="2124" spans="2:2" ht="15" hidden="1" x14ac:dyDescent="0.25">
      <c r="B2124" s="5"/>
    </row>
    <row r="2125" spans="2:2" ht="15" hidden="1" x14ac:dyDescent="0.25">
      <c r="B2125" s="5"/>
    </row>
    <row r="2126" spans="2:2" ht="15" hidden="1" x14ac:dyDescent="0.25">
      <c r="B2126" s="5"/>
    </row>
    <row r="2127" spans="2:2" ht="15" hidden="1" x14ac:dyDescent="0.25">
      <c r="B2127" s="5"/>
    </row>
    <row r="2128" spans="2:2" ht="15" hidden="1" x14ac:dyDescent="0.25">
      <c r="B2128" s="5"/>
    </row>
    <row r="2129" spans="2:2" ht="15" hidden="1" x14ac:dyDescent="0.25">
      <c r="B2129" s="5"/>
    </row>
    <row r="2130" spans="2:2" ht="15" hidden="1" x14ac:dyDescent="0.25">
      <c r="B2130" s="5"/>
    </row>
    <row r="2131" spans="2:2" ht="15" hidden="1" x14ac:dyDescent="0.25">
      <c r="B2131" s="5"/>
    </row>
    <row r="2132" spans="2:2" ht="15" hidden="1" x14ac:dyDescent="0.25">
      <c r="B2132" s="5"/>
    </row>
    <row r="2133" spans="2:2" ht="15" hidden="1" x14ac:dyDescent="0.25">
      <c r="B2133" s="5"/>
    </row>
    <row r="2134" spans="2:2" ht="15" hidden="1" x14ac:dyDescent="0.25">
      <c r="B2134" s="5"/>
    </row>
    <row r="2135" spans="2:2" ht="15" hidden="1" x14ac:dyDescent="0.25">
      <c r="B2135" s="5"/>
    </row>
    <row r="2136" spans="2:2" ht="15" hidden="1" x14ac:dyDescent="0.25">
      <c r="B2136" s="5"/>
    </row>
    <row r="2137" spans="2:2" ht="15" hidden="1" x14ac:dyDescent="0.25">
      <c r="B2137" s="5"/>
    </row>
    <row r="2138" spans="2:2" ht="15" hidden="1" x14ac:dyDescent="0.25">
      <c r="B2138" s="5"/>
    </row>
    <row r="2139" spans="2:2" ht="15" hidden="1" x14ac:dyDescent="0.25">
      <c r="B2139" s="5"/>
    </row>
    <row r="2140" spans="2:2" ht="15" hidden="1" x14ac:dyDescent="0.25">
      <c r="B2140" s="5"/>
    </row>
    <row r="2141" spans="2:2" ht="15" hidden="1" x14ac:dyDescent="0.25">
      <c r="B2141" s="5"/>
    </row>
    <row r="2142" spans="2:2" ht="15" hidden="1" x14ac:dyDescent="0.25">
      <c r="B2142" s="5"/>
    </row>
    <row r="2143" spans="2:2" ht="15" hidden="1" x14ac:dyDescent="0.25">
      <c r="B2143" s="5"/>
    </row>
    <row r="2144" spans="2:2" ht="15" hidden="1" x14ac:dyDescent="0.25">
      <c r="B2144" s="5"/>
    </row>
    <row r="2145" spans="2:2" ht="15" hidden="1" x14ac:dyDescent="0.25">
      <c r="B2145" s="5"/>
    </row>
    <row r="2146" spans="2:2" ht="15" hidden="1" x14ac:dyDescent="0.25">
      <c r="B2146" s="5"/>
    </row>
    <row r="2147" spans="2:2" ht="15" hidden="1" x14ac:dyDescent="0.25">
      <c r="B2147" s="5"/>
    </row>
    <row r="2148" spans="2:2" ht="15" hidden="1" x14ac:dyDescent="0.25">
      <c r="B2148" s="5"/>
    </row>
    <row r="2149" spans="2:2" ht="15" hidden="1" x14ac:dyDescent="0.25">
      <c r="B2149" s="5"/>
    </row>
    <row r="2150" spans="2:2" ht="15" hidden="1" x14ac:dyDescent="0.25">
      <c r="B2150" s="5"/>
    </row>
    <row r="2151" spans="2:2" ht="15" hidden="1" x14ac:dyDescent="0.25">
      <c r="B2151" s="5"/>
    </row>
    <row r="2152" spans="2:2" ht="15" hidden="1" x14ac:dyDescent="0.25">
      <c r="B2152" s="5"/>
    </row>
    <row r="2153" spans="2:2" ht="15" hidden="1" x14ac:dyDescent="0.25">
      <c r="B2153" s="5"/>
    </row>
    <row r="2154" spans="2:2" ht="15" hidden="1" x14ac:dyDescent="0.25">
      <c r="B2154" s="5"/>
    </row>
    <row r="2155" spans="2:2" ht="15" hidden="1" x14ac:dyDescent="0.25">
      <c r="B2155" s="5"/>
    </row>
    <row r="2156" spans="2:2" ht="15" hidden="1" x14ac:dyDescent="0.25">
      <c r="B2156" s="5"/>
    </row>
    <row r="2157" spans="2:2" ht="15" hidden="1" x14ac:dyDescent="0.25">
      <c r="B2157" s="5"/>
    </row>
    <row r="2158" spans="2:2" ht="15" hidden="1" x14ac:dyDescent="0.25">
      <c r="B2158" s="5"/>
    </row>
    <row r="2159" spans="2:2" ht="15" hidden="1" x14ac:dyDescent="0.25">
      <c r="B2159" s="5"/>
    </row>
    <row r="2160" spans="2:2" ht="15" hidden="1" x14ac:dyDescent="0.25">
      <c r="B2160" s="5"/>
    </row>
    <row r="2161" spans="2:2" ht="15" hidden="1" x14ac:dyDescent="0.25">
      <c r="B2161" s="5"/>
    </row>
    <row r="2162" spans="2:2" ht="15" hidden="1" x14ac:dyDescent="0.25">
      <c r="B2162" s="5"/>
    </row>
    <row r="2163" spans="2:2" ht="15" hidden="1" x14ac:dyDescent="0.25">
      <c r="B2163" s="5"/>
    </row>
    <row r="2164" spans="2:2" ht="15" hidden="1" x14ac:dyDescent="0.25">
      <c r="B2164" s="5"/>
    </row>
    <row r="2165" spans="2:2" ht="15" hidden="1" x14ac:dyDescent="0.25">
      <c r="B2165" s="5"/>
    </row>
    <row r="2166" spans="2:2" ht="15" hidden="1" x14ac:dyDescent="0.25">
      <c r="B2166" s="5"/>
    </row>
    <row r="2167" spans="2:2" ht="15" hidden="1" x14ac:dyDescent="0.25">
      <c r="B2167" s="5"/>
    </row>
    <row r="2168" spans="2:2" ht="15" hidden="1" x14ac:dyDescent="0.25">
      <c r="B2168" s="5"/>
    </row>
    <row r="2169" spans="2:2" ht="15" hidden="1" x14ac:dyDescent="0.25">
      <c r="B2169" s="5"/>
    </row>
    <row r="2170" spans="2:2" ht="15" hidden="1" x14ac:dyDescent="0.25">
      <c r="B2170" s="5"/>
    </row>
    <row r="2171" spans="2:2" ht="15" hidden="1" x14ac:dyDescent="0.25">
      <c r="B2171" s="5"/>
    </row>
    <row r="2172" spans="2:2" ht="15" hidden="1" x14ac:dyDescent="0.25">
      <c r="B2172" s="5"/>
    </row>
    <row r="2173" spans="2:2" ht="15" hidden="1" x14ac:dyDescent="0.25">
      <c r="B2173" s="5"/>
    </row>
    <row r="2174" spans="2:2" ht="15" hidden="1" x14ac:dyDescent="0.25">
      <c r="B2174" s="5"/>
    </row>
    <row r="2175" spans="2:2" ht="15" hidden="1" x14ac:dyDescent="0.25">
      <c r="B2175" s="5"/>
    </row>
    <row r="2176" spans="2:2" ht="15" hidden="1" x14ac:dyDescent="0.25">
      <c r="B2176" s="5"/>
    </row>
    <row r="2177" spans="2:2" ht="15" hidden="1" x14ac:dyDescent="0.25">
      <c r="B2177" s="5"/>
    </row>
    <row r="2178" spans="2:2" ht="15" hidden="1" x14ac:dyDescent="0.25">
      <c r="B2178" s="5"/>
    </row>
    <row r="2179" spans="2:2" ht="15" hidden="1" x14ac:dyDescent="0.25">
      <c r="B2179" s="5"/>
    </row>
    <row r="2180" spans="2:2" ht="15" hidden="1" x14ac:dyDescent="0.25">
      <c r="B2180" s="5"/>
    </row>
    <row r="2181" spans="2:2" ht="15" hidden="1" x14ac:dyDescent="0.25">
      <c r="B2181" s="5"/>
    </row>
    <row r="2182" spans="2:2" ht="15" hidden="1" x14ac:dyDescent="0.25">
      <c r="B2182" s="5"/>
    </row>
    <row r="2183" spans="2:2" ht="15" hidden="1" x14ac:dyDescent="0.25">
      <c r="B2183" s="5"/>
    </row>
    <row r="2184" spans="2:2" ht="15" hidden="1" x14ac:dyDescent="0.25">
      <c r="B2184" s="5"/>
    </row>
    <row r="2185" spans="2:2" ht="15" hidden="1" x14ac:dyDescent="0.25">
      <c r="B2185" s="5"/>
    </row>
    <row r="2186" spans="2:2" ht="15" hidden="1" x14ac:dyDescent="0.25">
      <c r="B2186" s="5"/>
    </row>
    <row r="2187" spans="2:2" ht="15" hidden="1" x14ac:dyDescent="0.25">
      <c r="B2187" s="5"/>
    </row>
    <row r="2188" spans="2:2" ht="15" hidden="1" x14ac:dyDescent="0.25">
      <c r="B2188" s="5"/>
    </row>
    <row r="2189" spans="2:2" ht="15" hidden="1" x14ac:dyDescent="0.25">
      <c r="B2189" s="5"/>
    </row>
    <row r="2190" spans="2:2" ht="15" hidden="1" x14ac:dyDescent="0.25">
      <c r="B2190" s="5"/>
    </row>
    <row r="2191" spans="2:2" ht="15" hidden="1" x14ac:dyDescent="0.25">
      <c r="B2191" s="5"/>
    </row>
    <row r="2192" spans="2:2" ht="15" hidden="1" x14ac:dyDescent="0.25">
      <c r="B2192" s="5"/>
    </row>
    <row r="2193" spans="2:2" ht="15" hidden="1" x14ac:dyDescent="0.25">
      <c r="B2193" s="5"/>
    </row>
    <row r="2194" spans="2:2" ht="15" hidden="1" x14ac:dyDescent="0.25">
      <c r="B2194" s="5"/>
    </row>
    <row r="2195" spans="2:2" ht="15" hidden="1" x14ac:dyDescent="0.25">
      <c r="B2195" s="5"/>
    </row>
    <row r="2196" spans="2:2" ht="15" hidden="1" x14ac:dyDescent="0.25">
      <c r="B2196" s="5"/>
    </row>
    <row r="2197" spans="2:2" ht="15" hidden="1" x14ac:dyDescent="0.25">
      <c r="B2197" s="5"/>
    </row>
    <row r="2198" spans="2:2" ht="15" hidden="1" x14ac:dyDescent="0.25">
      <c r="B2198" s="5"/>
    </row>
    <row r="2199" spans="2:2" ht="15" hidden="1" x14ac:dyDescent="0.25">
      <c r="B2199" s="5"/>
    </row>
    <row r="2200" spans="2:2" ht="15" hidden="1" x14ac:dyDescent="0.25">
      <c r="B2200" s="5"/>
    </row>
    <row r="2201" spans="2:2" ht="15" hidden="1" x14ac:dyDescent="0.25">
      <c r="B2201" s="5"/>
    </row>
    <row r="2202" spans="2:2" ht="15" hidden="1" x14ac:dyDescent="0.25">
      <c r="B2202" s="5"/>
    </row>
    <row r="2203" spans="2:2" ht="15" hidden="1" x14ac:dyDescent="0.25">
      <c r="B2203" s="5"/>
    </row>
    <row r="2204" spans="2:2" ht="15" hidden="1" x14ac:dyDescent="0.25">
      <c r="B2204" s="5"/>
    </row>
    <row r="2205" spans="2:2" ht="15" hidden="1" x14ac:dyDescent="0.25">
      <c r="B2205" s="5"/>
    </row>
    <row r="2206" spans="2:2" ht="15" hidden="1" x14ac:dyDescent="0.25">
      <c r="B2206" s="5"/>
    </row>
    <row r="2207" spans="2:2" ht="15" hidden="1" x14ac:dyDescent="0.25">
      <c r="B2207" s="5"/>
    </row>
    <row r="2208" spans="2:2" ht="15" hidden="1" x14ac:dyDescent="0.25">
      <c r="B2208" s="5"/>
    </row>
    <row r="2209" spans="2:2" ht="15" hidden="1" x14ac:dyDescent="0.25">
      <c r="B2209" s="5"/>
    </row>
    <row r="2210" spans="2:2" ht="15" hidden="1" x14ac:dyDescent="0.25">
      <c r="B2210" s="5"/>
    </row>
    <row r="2211" spans="2:2" ht="15" hidden="1" x14ac:dyDescent="0.25">
      <c r="B2211" s="5"/>
    </row>
    <row r="2212" spans="2:2" ht="15" hidden="1" x14ac:dyDescent="0.25">
      <c r="B2212" s="5"/>
    </row>
    <row r="2213" spans="2:2" ht="15" hidden="1" x14ac:dyDescent="0.25">
      <c r="B2213" s="5"/>
    </row>
    <row r="2214" spans="2:2" ht="15" hidden="1" x14ac:dyDescent="0.25">
      <c r="B2214" s="5"/>
    </row>
    <row r="2215" spans="2:2" ht="15" hidden="1" x14ac:dyDescent="0.25">
      <c r="B2215" s="5"/>
    </row>
    <row r="2216" spans="2:2" ht="15" hidden="1" x14ac:dyDescent="0.25">
      <c r="B2216" s="5"/>
    </row>
    <row r="2217" spans="2:2" ht="15" hidden="1" x14ac:dyDescent="0.25">
      <c r="B2217" s="5"/>
    </row>
    <row r="2218" spans="2:2" ht="15" hidden="1" x14ac:dyDescent="0.25">
      <c r="B2218" s="5"/>
    </row>
    <row r="2219" spans="2:2" ht="15" hidden="1" x14ac:dyDescent="0.25">
      <c r="B2219" s="5"/>
    </row>
    <row r="2220" spans="2:2" ht="15" hidden="1" x14ac:dyDescent="0.25">
      <c r="B2220" s="5"/>
    </row>
    <row r="2221" spans="2:2" ht="15" hidden="1" x14ac:dyDescent="0.25">
      <c r="B2221" s="5"/>
    </row>
    <row r="2222" spans="2:2" ht="15" hidden="1" x14ac:dyDescent="0.25">
      <c r="B2222" s="5"/>
    </row>
    <row r="2223" spans="2:2" ht="15" hidden="1" x14ac:dyDescent="0.25">
      <c r="B2223" s="5"/>
    </row>
    <row r="2224" spans="2:2" ht="15" hidden="1" x14ac:dyDescent="0.25">
      <c r="B2224" s="5"/>
    </row>
    <row r="2225" spans="2:2" ht="15" hidden="1" x14ac:dyDescent="0.25">
      <c r="B2225" s="5"/>
    </row>
    <row r="2226" spans="2:2" ht="15" hidden="1" x14ac:dyDescent="0.25">
      <c r="B2226" s="5"/>
    </row>
    <row r="2227" spans="2:2" ht="15" hidden="1" x14ac:dyDescent="0.25">
      <c r="B2227" s="5"/>
    </row>
    <row r="2228" spans="2:2" ht="15" hidden="1" x14ac:dyDescent="0.25">
      <c r="B2228" s="5"/>
    </row>
    <row r="2229" spans="2:2" ht="15" hidden="1" x14ac:dyDescent="0.25">
      <c r="B2229" s="5"/>
    </row>
    <row r="2230" spans="2:2" ht="15" hidden="1" x14ac:dyDescent="0.25">
      <c r="B2230" s="5"/>
    </row>
    <row r="2231" spans="2:2" ht="15" hidden="1" x14ac:dyDescent="0.25">
      <c r="B2231" s="5"/>
    </row>
    <row r="2232" spans="2:2" ht="15" hidden="1" x14ac:dyDescent="0.25">
      <c r="B2232" s="5"/>
    </row>
    <row r="2233" spans="2:2" ht="15" hidden="1" x14ac:dyDescent="0.25">
      <c r="B2233" s="5"/>
    </row>
    <row r="2234" spans="2:2" ht="15" hidden="1" x14ac:dyDescent="0.25">
      <c r="B2234" s="5"/>
    </row>
    <row r="2235" spans="2:2" ht="15" hidden="1" x14ac:dyDescent="0.25">
      <c r="B2235" s="5"/>
    </row>
    <row r="2236" spans="2:2" ht="15" hidden="1" x14ac:dyDescent="0.25">
      <c r="B2236" s="5"/>
    </row>
    <row r="2237" spans="2:2" ht="15" hidden="1" x14ac:dyDescent="0.25">
      <c r="B2237" s="5"/>
    </row>
    <row r="2238" spans="2:2" ht="15" hidden="1" x14ac:dyDescent="0.25">
      <c r="B2238" s="5"/>
    </row>
    <row r="2239" spans="2:2" ht="15" hidden="1" x14ac:dyDescent="0.25">
      <c r="B2239" s="5"/>
    </row>
    <row r="2240" spans="2:2" ht="15" hidden="1" x14ac:dyDescent="0.25">
      <c r="B2240" s="5"/>
    </row>
    <row r="2241" spans="2:2" ht="15" hidden="1" x14ac:dyDescent="0.25">
      <c r="B2241" s="5"/>
    </row>
    <row r="2242" spans="2:2" ht="15" hidden="1" x14ac:dyDescent="0.25">
      <c r="B2242" s="5"/>
    </row>
    <row r="2243" spans="2:2" ht="15" hidden="1" x14ac:dyDescent="0.25">
      <c r="B2243" s="5"/>
    </row>
    <row r="2244" spans="2:2" ht="15" hidden="1" x14ac:dyDescent="0.25">
      <c r="B2244" s="5"/>
    </row>
    <row r="2245" spans="2:2" ht="15" hidden="1" x14ac:dyDescent="0.25">
      <c r="B2245" s="5"/>
    </row>
    <row r="2246" spans="2:2" ht="15" hidden="1" x14ac:dyDescent="0.25">
      <c r="B2246" s="5"/>
    </row>
    <row r="2247" spans="2:2" ht="15" hidden="1" x14ac:dyDescent="0.25">
      <c r="B2247" s="5"/>
    </row>
    <row r="2248" spans="2:2" ht="15" hidden="1" x14ac:dyDescent="0.25">
      <c r="B2248" s="5"/>
    </row>
    <row r="2249" spans="2:2" ht="15" hidden="1" x14ac:dyDescent="0.25">
      <c r="B2249" s="5"/>
    </row>
    <row r="2250" spans="2:2" ht="15" hidden="1" x14ac:dyDescent="0.25">
      <c r="B2250" s="5"/>
    </row>
    <row r="2251" spans="2:2" ht="15" hidden="1" x14ac:dyDescent="0.25">
      <c r="B2251" s="5"/>
    </row>
    <row r="2252" spans="2:2" ht="15" hidden="1" x14ac:dyDescent="0.25">
      <c r="B2252" s="5"/>
    </row>
    <row r="2253" spans="2:2" ht="15" hidden="1" x14ac:dyDescent="0.25">
      <c r="B2253" s="5"/>
    </row>
    <row r="2254" spans="2:2" ht="15" hidden="1" x14ac:dyDescent="0.25">
      <c r="B2254" s="5"/>
    </row>
    <row r="2255" spans="2:2" ht="15" hidden="1" x14ac:dyDescent="0.25">
      <c r="B2255" s="5"/>
    </row>
    <row r="2256" spans="2:2" ht="15" hidden="1" x14ac:dyDescent="0.25">
      <c r="B2256" s="5"/>
    </row>
    <row r="2257" spans="2:2" ht="15" hidden="1" x14ac:dyDescent="0.25">
      <c r="B2257" s="5"/>
    </row>
    <row r="2258" spans="2:2" ht="15" hidden="1" x14ac:dyDescent="0.25">
      <c r="B2258" s="5"/>
    </row>
    <row r="2259" spans="2:2" ht="15" hidden="1" x14ac:dyDescent="0.25">
      <c r="B2259" s="5"/>
    </row>
    <row r="2260" spans="2:2" ht="15" hidden="1" x14ac:dyDescent="0.25">
      <c r="B2260" s="5"/>
    </row>
    <row r="2261" spans="2:2" ht="15" hidden="1" x14ac:dyDescent="0.25">
      <c r="B2261" s="5"/>
    </row>
    <row r="2262" spans="2:2" ht="15" hidden="1" x14ac:dyDescent="0.25">
      <c r="B2262" s="5"/>
    </row>
    <row r="2263" spans="2:2" ht="15" hidden="1" x14ac:dyDescent="0.25">
      <c r="B2263" s="5"/>
    </row>
    <row r="2264" spans="2:2" ht="15" hidden="1" x14ac:dyDescent="0.25">
      <c r="B2264" s="5"/>
    </row>
    <row r="2265" spans="2:2" ht="15" hidden="1" x14ac:dyDescent="0.25">
      <c r="B2265" s="5"/>
    </row>
    <row r="2266" spans="2:2" ht="15" hidden="1" x14ac:dyDescent="0.25">
      <c r="B2266" s="5"/>
    </row>
    <row r="2267" spans="2:2" ht="15" hidden="1" x14ac:dyDescent="0.25">
      <c r="B2267" s="5"/>
    </row>
    <row r="2268" spans="2:2" ht="15" hidden="1" x14ac:dyDescent="0.25">
      <c r="B2268" s="5"/>
    </row>
    <row r="2269" spans="2:2" ht="15" hidden="1" x14ac:dyDescent="0.25">
      <c r="B2269" s="5"/>
    </row>
    <row r="2270" spans="2:2" ht="15" hidden="1" x14ac:dyDescent="0.25">
      <c r="B2270" s="5"/>
    </row>
    <row r="2271" spans="2:2" ht="15" hidden="1" x14ac:dyDescent="0.25">
      <c r="B2271" s="5"/>
    </row>
    <row r="2272" spans="2:2" ht="15" hidden="1" x14ac:dyDescent="0.25">
      <c r="B2272" s="5"/>
    </row>
    <row r="2273" spans="2:2" ht="15" hidden="1" x14ac:dyDescent="0.25">
      <c r="B2273" s="5"/>
    </row>
    <row r="2274" spans="2:2" ht="15" hidden="1" x14ac:dyDescent="0.25">
      <c r="B2274" s="5"/>
    </row>
    <row r="2275" spans="2:2" ht="15" hidden="1" x14ac:dyDescent="0.25">
      <c r="B2275" s="5"/>
    </row>
    <row r="2276" spans="2:2" ht="15" hidden="1" x14ac:dyDescent="0.25">
      <c r="B2276" s="5"/>
    </row>
    <row r="2277" spans="2:2" ht="15" hidden="1" x14ac:dyDescent="0.25">
      <c r="B2277" s="5"/>
    </row>
    <row r="2278" spans="2:2" ht="15" hidden="1" x14ac:dyDescent="0.25">
      <c r="B2278" s="5"/>
    </row>
    <row r="2279" spans="2:2" ht="15" hidden="1" x14ac:dyDescent="0.25">
      <c r="B2279" s="5"/>
    </row>
    <row r="2280" spans="2:2" ht="15" hidden="1" x14ac:dyDescent="0.25">
      <c r="B2280" s="5"/>
    </row>
    <row r="2281" spans="2:2" ht="15" hidden="1" x14ac:dyDescent="0.25">
      <c r="B2281" s="5"/>
    </row>
    <row r="2282" spans="2:2" ht="15" hidden="1" x14ac:dyDescent="0.25">
      <c r="B2282" s="5"/>
    </row>
    <row r="2283" spans="2:2" ht="15" hidden="1" x14ac:dyDescent="0.25">
      <c r="B2283" s="5"/>
    </row>
    <row r="2284" spans="2:2" ht="15" hidden="1" x14ac:dyDescent="0.25">
      <c r="B2284" s="5"/>
    </row>
    <row r="2285" spans="2:2" ht="15" hidden="1" x14ac:dyDescent="0.25">
      <c r="B2285" s="5"/>
    </row>
    <row r="2286" spans="2:2" ht="15" hidden="1" x14ac:dyDescent="0.25">
      <c r="B2286" s="5"/>
    </row>
    <row r="2287" spans="2:2" ht="15" hidden="1" x14ac:dyDescent="0.25">
      <c r="B2287" s="5"/>
    </row>
    <row r="2288" spans="2:2" ht="15" hidden="1" x14ac:dyDescent="0.25">
      <c r="B2288" s="5"/>
    </row>
    <row r="2289" spans="2:2" ht="15" hidden="1" x14ac:dyDescent="0.25">
      <c r="B2289" s="5"/>
    </row>
    <row r="2290" spans="2:2" ht="15" hidden="1" x14ac:dyDescent="0.25">
      <c r="B2290" s="5"/>
    </row>
    <row r="2291" spans="2:2" ht="15" hidden="1" x14ac:dyDescent="0.25">
      <c r="B2291" s="5"/>
    </row>
    <row r="2292" spans="2:2" ht="15" hidden="1" x14ac:dyDescent="0.25">
      <c r="B2292" s="5"/>
    </row>
    <row r="2293" spans="2:2" ht="15" hidden="1" x14ac:dyDescent="0.25">
      <c r="B2293" s="5"/>
    </row>
    <row r="2294" spans="2:2" ht="15" hidden="1" x14ac:dyDescent="0.25">
      <c r="B2294" s="5"/>
    </row>
    <row r="2295" spans="2:2" ht="15" hidden="1" x14ac:dyDescent="0.25">
      <c r="B2295" s="5"/>
    </row>
    <row r="2296" spans="2:2" ht="15" hidden="1" x14ac:dyDescent="0.25">
      <c r="B2296" s="5"/>
    </row>
    <row r="2297" spans="2:2" ht="15" hidden="1" x14ac:dyDescent="0.25">
      <c r="B2297" s="5"/>
    </row>
    <row r="2298" spans="2:2" ht="15" hidden="1" x14ac:dyDescent="0.25">
      <c r="B2298" s="5"/>
    </row>
    <row r="2299" spans="2:2" ht="15" hidden="1" x14ac:dyDescent="0.25">
      <c r="B2299" s="5"/>
    </row>
    <row r="2300" spans="2:2" ht="15" hidden="1" x14ac:dyDescent="0.25">
      <c r="B2300" s="5"/>
    </row>
    <row r="2301" spans="2:2" ht="15" hidden="1" x14ac:dyDescent="0.25">
      <c r="B2301" s="5"/>
    </row>
    <row r="2302" spans="2:2" ht="15" hidden="1" x14ac:dyDescent="0.25">
      <c r="B2302" s="5"/>
    </row>
    <row r="2303" spans="2:2" ht="15" hidden="1" x14ac:dyDescent="0.25">
      <c r="B2303" s="5"/>
    </row>
    <row r="2304" spans="2:2" ht="15" hidden="1" x14ac:dyDescent="0.25">
      <c r="B2304" s="5"/>
    </row>
    <row r="2305" spans="2:2" ht="15" hidden="1" x14ac:dyDescent="0.25">
      <c r="B2305" s="5"/>
    </row>
    <row r="2306" spans="2:2" ht="15" hidden="1" x14ac:dyDescent="0.25">
      <c r="B2306" s="5"/>
    </row>
    <row r="2307" spans="2:2" ht="15" hidden="1" x14ac:dyDescent="0.25">
      <c r="B2307" s="5"/>
    </row>
    <row r="2308" spans="2:2" ht="15" hidden="1" x14ac:dyDescent="0.25">
      <c r="B2308" s="5"/>
    </row>
    <row r="2309" spans="2:2" ht="15" hidden="1" x14ac:dyDescent="0.25">
      <c r="B2309" s="5"/>
    </row>
    <row r="2310" spans="2:2" ht="15" hidden="1" x14ac:dyDescent="0.25">
      <c r="B2310" s="5"/>
    </row>
    <row r="2311" spans="2:2" ht="15" hidden="1" x14ac:dyDescent="0.25">
      <c r="B2311" s="5"/>
    </row>
    <row r="2312" spans="2:2" ht="15" hidden="1" x14ac:dyDescent="0.25">
      <c r="B2312" s="5"/>
    </row>
    <row r="2313" spans="2:2" ht="15" hidden="1" x14ac:dyDescent="0.25">
      <c r="B2313" s="5"/>
    </row>
    <row r="2314" spans="2:2" ht="15" hidden="1" x14ac:dyDescent="0.25">
      <c r="B2314" s="5"/>
    </row>
    <row r="2315" spans="2:2" ht="15" hidden="1" x14ac:dyDescent="0.25">
      <c r="B2315" s="5"/>
    </row>
    <row r="2316" spans="2:2" ht="15" hidden="1" x14ac:dyDescent="0.25">
      <c r="B2316" s="5"/>
    </row>
    <row r="2317" spans="2:2" ht="15" hidden="1" x14ac:dyDescent="0.25">
      <c r="B2317" s="5"/>
    </row>
    <row r="2318" spans="2:2" ht="15" hidden="1" x14ac:dyDescent="0.25">
      <c r="B2318" s="5"/>
    </row>
    <row r="2319" spans="2:2" ht="15" hidden="1" x14ac:dyDescent="0.25">
      <c r="B2319" s="5"/>
    </row>
    <row r="2320" spans="2:2" ht="15" hidden="1" x14ac:dyDescent="0.25">
      <c r="B2320" s="5"/>
    </row>
    <row r="2321" spans="2:2" ht="15" hidden="1" x14ac:dyDescent="0.25">
      <c r="B2321" s="5"/>
    </row>
    <row r="2322" spans="2:2" ht="15" hidden="1" x14ac:dyDescent="0.25">
      <c r="B2322" s="5"/>
    </row>
    <row r="2323" spans="2:2" ht="15" hidden="1" x14ac:dyDescent="0.25">
      <c r="B2323" s="5"/>
    </row>
    <row r="2324" spans="2:2" ht="15" hidden="1" x14ac:dyDescent="0.25">
      <c r="B2324" s="5"/>
    </row>
    <row r="2325" spans="2:2" ht="15" hidden="1" x14ac:dyDescent="0.25">
      <c r="B2325" s="5"/>
    </row>
    <row r="2326" spans="2:2" ht="15" hidden="1" x14ac:dyDescent="0.25">
      <c r="B2326" s="5"/>
    </row>
    <row r="2327" spans="2:2" ht="15" hidden="1" x14ac:dyDescent="0.25">
      <c r="B2327" s="5"/>
    </row>
    <row r="2328" spans="2:2" ht="15" hidden="1" x14ac:dyDescent="0.25">
      <c r="B2328" s="5"/>
    </row>
    <row r="2329" spans="2:2" ht="15" hidden="1" x14ac:dyDescent="0.25">
      <c r="B2329" s="5"/>
    </row>
    <row r="2330" spans="2:2" ht="15" hidden="1" x14ac:dyDescent="0.25">
      <c r="B2330" s="5"/>
    </row>
    <row r="2331" spans="2:2" ht="15" hidden="1" x14ac:dyDescent="0.25">
      <c r="B2331" s="5"/>
    </row>
    <row r="2332" spans="2:2" ht="15" hidden="1" x14ac:dyDescent="0.25">
      <c r="B2332" s="5"/>
    </row>
    <row r="2333" spans="2:2" ht="15" hidden="1" x14ac:dyDescent="0.25">
      <c r="B2333" s="5"/>
    </row>
    <row r="2334" spans="2:2" ht="15" hidden="1" x14ac:dyDescent="0.25">
      <c r="B2334" s="5"/>
    </row>
    <row r="2335" spans="2:2" ht="15" hidden="1" x14ac:dyDescent="0.25">
      <c r="B2335" s="5"/>
    </row>
    <row r="2336" spans="2:2" ht="15" hidden="1" x14ac:dyDescent="0.25">
      <c r="B2336" s="5"/>
    </row>
    <row r="2337" spans="2:2" ht="15" hidden="1" x14ac:dyDescent="0.25">
      <c r="B2337" s="5"/>
    </row>
    <row r="2338" spans="2:2" ht="15" hidden="1" x14ac:dyDescent="0.25">
      <c r="B2338" s="5"/>
    </row>
    <row r="2339" spans="2:2" ht="15" hidden="1" x14ac:dyDescent="0.25">
      <c r="B2339" s="5"/>
    </row>
    <row r="2340" spans="2:2" ht="15" hidden="1" x14ac:dyDescent="0.25">
      <c r="B2340" s="5"/>
    </row>
    <row r="2341" spans="2:2" ht="15" hidden="1" x14ac:dyDescent="0.25">
      <c r="B2341" s="5"/>
    </row>
    <row r="2342" spans="2:2" ht="15" hidden="1" x14ac:dyDescent="0.25">
      <c r="B2342" s="5"/>
    </row>
    <row r="2343" spans="2:2" ht="15" hidden="1" x14ac:dyDescent="0.25">
      <c r="B2343" s="5"/>
    </row>
    <row r="2344" spans="2:2" ht="15" hidden="1" x14ac:dyDescent="0.25">
      <c r="B2344" s="5"/>
    </row>
    <row r="2345" spans="2:2" ht="15" hidden="1" x14ac:dyDescent="0.25">
      <c r="B2345" s="5"/>
    </row>
    <row r="2346" spans="2:2" ht="15" hidden="1" x14ac:dyDescent="0.25">
      <c r="B2346" s="5"/>
    </row>
    <row r="2347" spans="2:2" ht="15" hidden="1" x14ac:dyDescent="0.25">
      <c r="B2347" s="5"/>
    </row>
    <row r="2348" spans="2:2" ht="15" hidden="1" x14ac:dyDescent="0.25">
      <c r="B2348" s="5"/>
    </row>
    <row r="2349" spans="2:2" ht="15" hidden="1" x14ac:dyDescent="0.25">
      <c r="B2349" s="5"/>
    </row>
    <row r="2350" spans="2:2" ht="15" hidden="1" x14ac:dyDescent="0.25">
      <c r="B2350" s="5"/>
    </row>
    <row r="2351" spans="2:2" ht="15" hidden="1" x14ac:dyDescent="0.25">
      <c r="B2351" s="5"/>
    </row>
    <row r="2352" spans="2:2" ht="15" hidden="1" x14ac:dyDescent="0.25">
      <c r="B2352" s="5"/>
    </row>
    <row r="2353" spans="2:2" ht="15" hidden="1" x14ac:dyDescent="0.25">
      <c r="B2353" s="5"/>
    </row>
    <row r="2354" spans="2:2" ht="15" hidden="1" x14ac:dyDescent="0.25">
      <c r="B2354" s="5"/>
    </row>
    <row r="2355" spans="2:2" ht="15" hidden="1" x14ac:dyDescent="0.25">
      <c r="B2355" s="5"/>
    </row>
    <row r="2356" spans="2:2" ht="15" hidden="1" x14ac:dyDescent="0.25">
      <c r="B2356" s="5"/>
    </row>
    <row r="2357" spans="2:2" ht="15" hidden="1" x14ac:dyDescent="0.25">
      <c r="B2357" s="5"/>
    </row>
    <row r="2358" spans="2:2" ht="15" hidden="1" x14ac:dyDescent="0.25">
      <c r="B2358" s="5"/>
    </row>
    <row r="2359" spans="2:2" ht="15" hidden="1" x14ac:dyDescent="0.25">
      <c r="B2359" s="5"/>
    </row>
    <row r="2360" spans="2:2" ht="15" hidden="1" x14ac:dyDescent="0.25">
      <c r="B2360" s="5"/>
    </row>
    <row r="2361" spans="2:2" ht="15" hidden="1" x14ac:dyDescent="0.25">
      <c r="B2361" s="5"/>
    </row>
    <row r="2362" spans="2:2" ht="15" hidden="1" x14ac:dyDescent="0.25">
      <c r="B2362" s="5"/>
    </row>
    <row r="2363" spans="2:2" ht="15" hidden="1" x14ac:dyDescent="0.25">
      <c r="B2363" s="5"/>
    </row>
    <row r="2364" spans="2:2" ht="15" hidden="1" x14ac:dyDescent="0.25">
      <c r="B2364" s="5"/>
    </row>
    <row r="2365" spans="2:2" ht="15" hidden="1" x14ac:dyDescent="0.25">
      <c r="B2365" s="5"/>
    </row>
    <row r="2366" spans="2:2" ht="15" hidden="1" x14ac:dyDescent="0.25">
      <c r="B2366" s="5"/>
    </row>
    <row r="2367" spans="2:2" ht="15" hidden="1" x14ac:dyDescent="0.25">
      <c r="B2367" s="5"/>
    </row>
    <row r="2368" spans="2:2" ht="15" hidden="1" x14ac:dyDescent="0.25">
      <c r="B2368" s="5"/>
    </row>
    <row r="2369" spans="2:2" ht="15" hidden="1" x14ac:dyDescent="0.25">
      <c r="B2369" s="5"/>
    </row>
    <row r="2370" spans="2:2" ht="15" hidden="1" x14ac:dyDescent="0.25">
      <c r="B2370" s="5"/>
    </row>
    <row r="2371" spans="2:2" ht="15" hidden="1" x14ac:dyDescent="0.25">
      <c r="B2371" s="5"/>
    </row>
    <row r="2372" spans="2:2" ht="15" hidden="1" x14ac:dyDescent="0.25">
      <c r="B2372" s="5"/>
    </row>
    <row r="2373" spans="2:2" ht="15" hidden="1" x14ac:dyDescent="0.25">
      <c r="B2373" s="5"/>
    </row>
    <row r="2374" spans="2:2" ht="15" hidden="1" x14ac:dyDescent="0.25">
      <c r="B2374" s="5"/>
    </row>
    <row r="2375" spans="2:2" ht="15" hidden="1" x14ac:dyDescent="0.25">
      <c r="B2375" s="5"/>
    </row>
    <row r="2376" spans="2:2" ht="15" hidden="1" x14ac:dyDescent="0.25">
      <c r="B2376" s="5"/>
    </row>
    <row r="2377" spans="2:2" ht="15" hidden="1" x14ac:dyDescent="0.25">
      <c r="B2377" s="5"/>
    </row>
    <row r="2378" spans="2:2" ht="15" hidden="1" x14ac:dyDescent="0.25">
      <c r="B2378" s="5"/>
    </row>
    <row r="2379" spans="2:2" ht="15" hidden="1" x14ac:dyDescent="0.25">
      <c r="B2379" s="5"/>
    </row>
    <row r="2380" spans="2:2" ht="15" hidden="1" x14ac:dyDescent="0.25">
      <c r="B2380" s="5"/>
    </row>
    <row r="2381" spans="2:2" ht="15" hidden="1" x14ac:dyDescent="0.25">
      <c r="B2381" s="5"/>
    </row>
    <row r="2382" spans="2:2" ht="15" hidden="1" x14ac:dyDescent="0.25">
      <c r="B2382" s="5"/>
    </row>
    <row r="2383" spans="2:2" ht="15" hidden="1" x14ac:dyDescent="0.25">
      <c r="B2383" s="5"/>
    </row>
    <row r="2384" spans="2:2" ht="15" hidden="1" x14ac:dyDescent="0.25">
      <c r="B2384" s="5"/>
    </row>
    <row r="2385" spans="2:2" ht="15" hidden="1" x14ac:dyDescent="0.25">
      <c r="B2385" s="5"/>
    </row>
    <row r="2386" spans="2:2" ht="15" hidden="1" x14ac:dyDescent="0.25">
      <c r="B2386" s="5"/>
    </row>
    <row r="2387" spans="2:2" ht="15" hidden="1" x14ac:dyDescent="0.25">
      <c r="B2387" s="5"/>
    </row>
    <row r="2388" spans="2:2" ht="15" hidden="1" x14ac:dyDescent="0.25">
      <c r="B2388" s="5"/>
    </row>
    <row r="2389" spans="2:2" ht="15" hidden="1" x14ac:dyDescent="0.25">
      <c r="B2389" s="5"/>
    </row>
    <row r="2390" spans="2:2" ht="15" hidden="1" x14ac:dyDescent="0.25">
      <c r="B2390" s="5"/>
    </row>
    <row r="2391" spans="2:2" ht="15" hidden="1" x14ac:dyDescent="0.25">
      <c r="B2391" s="5"/>
    </row>
    <row r="2392" spans="2:2" ht="15" hidden="1" x14ac:dyDescent="0.25">
      <c r="B2392" s="5"/>
    </row>
    <row r="2393" spans="2:2" ht="15" hidden="1" x14ac:dyDescent="0.25">
      <c r="B2393" s="5"/>
    </row>
    <row r="2394" spans="2:2" ht="15" hidden="1" x14ac:dyDescent="0.25">
      <c r="B2394" s="5"/>
    </row>
    <row r="2395" spans="2:2" ht="15" hidden="1" x14ac:dyDescent="0.25">
      <c r="B2395" s="5"/>
    </row>
    <row r="2396" spans="2:2" ht="15" hidden="1" x14ac:dyDescent="0.25">
      <c r="B2396" s="5"/>
    </row>
    <row r="2397" spans="2:2" ht="15" hidden="1" x14ac:dyDescent="0.25">
      <c r="B2397" s="5"/>
    </row>
    <row r="2398" spans="2:2" ht="15" hidden="1" x14ac:dyDescent="0.25">
      <c r="B2398" s="5"/>
    </row>
    <row r="2399" spans="2:2" ht="15" hidden="1" x14ac:dyDescent="0.25">
      <c r="B2399" s="5"/>
    </row>
    <row r="2400" spans="2:2" ht="15" hidden="1" x14ac:dyDescent="0.25">
      <c r="B2400" s="5"/>
    </row>
    <row r="2401" spans="2:2" ht="15" hidden="1" x14ac:dyDescent="0.25">
      <c r="B2401" s="5"/>
    </row>
    <row r="2402" spans="2:2" ht="15" hidden="1" x14ac:dyDescent="0.25">
      <c r="B2402" s="5"/>
    </row>
    <row r="2403" spans="2:2" ht="15" hidden="1" x14ac:dyDescent="0.25">
      <c r="B2403" s="5"/>
    </row>
    <row r="2404" spans="2:2" ht="15" hidden="1" x14ac:dyDescent="0.25">
      <c r="B2404" s="5"/>
    </row>
    <row r="2405" spans="2:2" ht="15" hidden="1" x14ac:dyDescent="0.25">
      <c r="B2405" s="5"/>
    </row>
    <row r="2406" spans="2:2" ht="15" hidden="1" x14ac:dyDescent="0.25">
      <c r="B2406" s="5"/>
    </row>
    <row r="2407" spans="2:2" ht="15" hidden="1" x14ac:dyDescent="0.25">
      <c r="B2407" s="5"/>
    </row>
    <row r="2408" spans="2:2" ht="15" hidden="1" x14ac:dyDescent="0.25">
      <c r="B2408" s="5"/>
    </row>
    <row r="2409" spans="2:2" ht="15" hidden="1" x14ac:dyDescent="0.25">
      <c r="B2409" s="5"/>
    </row>
    <row r="2410" spans="2:2" ht="15" hidden="1" x14ac:dyDescent="0.25">
      <c r="B2410" s="5"/>
    </row>
    <row r="2411" spans="2:2" ht="15" hidden="1" x14ac:dyDescent="0.25">
      <c r="B2411" s="5"/>
    </row>
    <row r="2412" spans="2:2" ht="15" hidden="1" x14ac:dyDescent="0.25">
      <c r="B2412" s="5"/>
    </row>
    <row r="2413" spans="2:2" ht="15" hidden="1" x14ac:dyDescent="0.25">
      <c r="B2413" s="5"/>
    </row>
    <row r="2414" spans="2:2" ht="15" hidden="1" x14ac:dyDescent="0.25">
      <c r="B2414" s="5"/>
    </row>
    <row r="2415" spans="2:2" ht="15" hidden="1" x14ac:dyDescent="0.25">
      <c r="B2415" s="5"/>
    </row>
    <row r="2416" spans="2:2" ht="15" hidden="1" x14ac:dyDescent="0.25">
      <c r="B2416" s="5"/>
    </row>
    <row r="2417" spans="2:2" ht="15" hidden="1" x14ac:dyDescent="0.25">
      <c r="B2417" s="5"/>
    </row>
    <row r="2418" spans="2:2" ht="15" hidden="1" x14ac:dyDescent="0.25">
      <c r="B2418" s="5"/>
    </row>
    <row r="2419" spans="2:2" ht="15" hidden="1" x14ac:dyDescent="0.25">
      <c r="B2419" s="5"/>
    </row>
    <row r="2420" spans="2:2" ht="15" hidden="1" x14ac:dyDescent="0.25">
      <c r="B2420" s="5"/>
    </row>
    <row r="2421" spans="2:2" ht="15" hidden="1" x14ac:dyDescent="0.25">
      <c r="B2421" s="5"/>
    </row>
    <row r="2422" spans="2:2" ht="15" hidden="1" x14ac:dyDescent="0.25">
      <c r="B2422" s="5"/>
    </row>
    <row r="2423" spans="2:2" ht="15" hidden="1" x14ac:dyDescent="0.25">
      <c r="B2423" s="5"/>
    </row>
    <row r="2424" spans="2:2" ht="15" hidden="1" x14ac:dyDescent="0.25">
      <c r="B2424" s="5"/>
    </row>
    <row r="2425" spans="2:2" ht="15" hidden="1" x14ac:dyDescent="0.25">
      <c r="B2425" s="5"/>
    </row>
    <row r="2426" spans="2:2" ht="15" hidden="1" x14ac:dyDescent="0.25">
      <c r="B2426" s="5"/>
    </row>
    <row r="2427" spans="2:2" ht="15" hidden="1" x14ac:dyDescent="0.25">
      <c r="B2427" s="5"/>
    </row>
    <row r="2428" spans="2:2" ht="15" hidden="1" x14ac:dyDescent="0.25">
      <c r="B2428" s="5"/>
    </row>
    <row r="2429" spans="2:2" ht="15" hidden="1" x14ac:dyDescent="0.25">
      <c r="B2429" s="5"/>
    </row>
    <row r="2430" spans="2:2" ht="15" hidden="1" x14ac:dyDescent="0.25">
      <c r="B2430" s="5"/>
    </row>
    <row r="2431" spans="2:2" ht="15" hidden="1" x14ac:dyDescent="0.25">
      <c r="B2431" s="5"/>
    </row>
    <row r="2432" spans="2:2" ht="15" hidden="1" x14ac:dyDescent="0.25">
      <c r="B2432" s="5"/>
    </row>
    <row r="2433" spans="2:2" ht="15" hidden="1" x14ac:dyDescent="0.25">
      <c r="B2433" s="5"/>
    </row>
    <row r="2434" spans="2:2" ht="15" hidden="1" x14ac:dyDescent="0.25">
      <c r="B2434" s="5"/>
    </row>
    <row r="2435" spans="2:2" ht="15" hidden="1" x14ac:dyDescent="0.25">
      <c r="B2435" s="5"/>
    </row>
    <row r="2436" spans="2:2" ht="15" hidden="1" x14ac:dyDescent="0.25">
      <c r="B2436" s="5"/>
    </row>
    <row r="2437" spans="2:2" ht="15" hidden="1" x14ac:dyDescent="0.25">
      <c r="B2437" s="5"/>
    </row>
    <row r="2438" spans="2:2" ht="15" hidden="1" x14ac:dyDescent="0.25">
      <c r="B2438" s="5"/>
    </row>
    <row r="2439" spans="2:2" ht="15" hidden="1" x14ac:dyDescent="0.25">
      <c r="B2439" s="5"/>
    </row>
    <row r="2440" spans="2:2" ht="15" hidden="1" x14ac:dyDescent="0.25">
      <c r="B2440" s="5"/>
    </row>
    <row r="2441" spans="2:2" ht="15" hidden="1" x14ac:dyDescent="0.25">
      <c r="B2441" s="5"/>
    </row>
    <row r="2442" spans="2:2" ht="15" hidden="1" x14ac:dyDescent="0.25">
      <c r="B2442" s="5"/>
    </row>
    <row r="2443" spans="2:2" ht="15" hidden="1" x14ac:dyDescent="0.25">
      <c r="B2443" s="5"/>
    </row>
    <row r="2444" spans="2:2" ht="15" hidden="1" x14ac:dyDescent="0.25">
      <c r="B2444" s="5"/>
    </row>
    <row r="2445" spans="2:2" ht="15" hidden="1" x14ac:dyDescent="0.25">
      <c r="B2445" s="5"/>
    </row>
    <row r="2446" spans="2:2" ht="15" hidden="1" x14ac:dyDescent="0.25">
      <c r="B2446" s="5"/>
    </row>
    <row r="2447" spans="2:2" ht="15" hidden="1" x14ac:dyDescent="0.25">
      <c r="B2447" s="5"/>
    </row>
    <row r="2448" spans="2:2" ht="15" hidden="1" x14ac:dyDescent="0.25">
      <c r="B2448" s="5"/>
    </row>
    <row r="2449" spans="2:2" ht="15" hidden="1" x14ac:dyDescent="0.25">
      <c r="B2449" s="5"/>
    </row>
    <row r="2450" spans="2:2" ht="15" hidden="1" x14ac:dyDescent="0.25">
      <c r="B2450" s="5"/>
    </row>
    <row r="2451" spans="2:2" ht="15" hidden="1" x14ac:dyDescent="0.25">
      <c r="B2451" s="5"/>
    </row>
    <row r="2452" spans="2:2" ht="15" hidden="1" x14ac:dyDescent="0.25">
      <c r="B2452" s="5"/>
    </row>
    <row r="2453" spans="2:2" ht="15" hidden="1" x14ac:dyDescent="0.25">
      <c r="B2453" s="5"/>
    </row>
    <row r="2454" spans="2:2" ht="15" hidden="1" x14ac:dyDescent="0.25">
      <c r="B2454" s="5"/>
    </row>
    <row r="2455" spans="2:2" ht="15" hidden="1" x14ac:dyDescent="0.25">
      <c r="B2455" s="5"/>
    </row>
    <row r="2456" spans="2:2" ht="15" hidden="1" x14ac:dyDescent="0.25">
      <c r="B2456" s="5"/>
    </row>
    <row r="2457" spans="2:2" ht="15" hidden="1" x14ac:dyDescent="0.25">
      <c r="B2457" s="5"/>
    </row>
    <row r="2458" spans="2:2" ht="15" hidden="1" x14ac:dyDescent="0.25">
      <c r="B2458" s="5"/>
    </row>
    <row r="2459" spans="2:2" ht="15" hidden="1" x14ac:dyDescent="0.25">
      <c r="B2459" s="5"/>
    </row>
    <row r="2460" spans="2:2" ht="15" hidden="1" x14ac:dyDescent="0.25">
      <c r="B2460" s="5"/>
    </row>
    <row r="2461" spans="2:2" ht="15" hidden="1" x14ac:dyDescent="0.25">
      <c r="B2461" s="5"/>
    </row>
    <row r="2462" spans="2:2" ht="15" hidden="1" x14ac:dyDescent="0.25">
      <c r="B2462" s="5"/>
    </row>
    <row r="2463" spans="2:2" ht="15" hidden="1" x14ac:dyDescent="0.25">
      <c r="B2463" s="5"/>
    </row>
    <row r="2464" spans="2:2" ht="15" hidden="1" x14ac:dyDescent="0.25">
      <c r="B2464" s="5"/>
    </row>
    <row r="2465" spans="2:2" ht="15" hidden="1" x14ac:dyDescent="0.25">
      <c r="B2465" s="5"/>
    </row>
    <row r="2466" spans="2:2" ht="15" hidden="1" x14ac:dyDescent="0.25">
      <c r="B2466" s="5"/>
    </row>
    <row r="2467" spans="2:2" ht="15" hidden="1" x14ac:dyDescent="0.25">
      <c r="B2467" s="5"/>
    </row>
    <row r="2468" spans="2:2" ht="15" hidden="1" x14ac:dyDescent="0.25">
      <c r="B2468" s="5"/>
    </row>
    <row r="2469" spans="2:2" ht="15" hidden="1" x14ac:dyDescent="0.25">
      <c r="B2469" s="5"/>
    </row>
    <row r="2470" spans="2:2" ht="15" hidden="1" x14ac:dyDescent="0.25">
      <c r="B2470" s="5"/>
    </row>
    <row r="2471" spans="2:2" ht="15" hidden="1" x14ac:dyDescent="0.25">
      <c r="B2471" s="5"/>
    </row>
    <row r="2472" spans="2:2" ht="15" hidden="1" x14ac:dyDescent="0.25">
      <c r="B2472" s="5"/>
    </row>
    <row r="2473" spans="2:2" ht="15" hidden="1" x14ac:dyDescent="0.25">
      <c r="B2473" s="5"/>
    </row>
    <row r="2474" spans="2:2" ht="15" hidden="1" x14ac:dyDescent="0.25">
      <c r="B2474" s="5"/>
    </row>
    <row r="2475" spans="2:2" ht="15" hidden="1" x14ac:dyDescent="0.25">
      <c r="B2475" s="5"/>
    </row>
    <row r="2476" spans="2:2" ht="15" hidden="1" x14ac:dyDescent="0.25">
      <c r="B2476" s="5"/>
    </row>
    <row r="2477" spans="2:2" ht="15" hidden="1" x14ac:dyDescent="0.25">
      <c r="B2477" s="5"/>
    </row>
    <row r="2478" spans="2:2" ht="15" hidden="1" x14ac:dyDescent="0.25">
      <c r="B2478" s="5"/>
    </row>
    <row r="2479" spans="2:2" ht="15" hidden="1" x14ac:dyDescent="0.25">
      <c r="B2479" s="5"/>
    </row>
    <row r="2480" spans="2:2" ht="15" hidden="1" x14ac:dyDescent="0.25">
      <c r="B2480" s="5"/>
    </row>
    <row r="2481" spans="2:2" ht="15" hidden="1" x14ac:dyDescent="0.25">
      <c r="B2481" s="5"/>
    </row>
    <row r="2482" spans="2:2" ht="15" hidden="1" x14ac:dyDescent="0.25">
      <c r="B2482" s="5"/>
    </row>
    <row r="2483" spans="2:2" ht="15" hidden="1" x14ac:dyDescent="0.25">
      <c r="B2483" s="5"/>
    </row>
    <row r="2484" spans="2:2" ht="15" hidden="1" x14ac:dyDescent="0.25">
      <c r="B2484" s="5"/>
    </row>
    <row r="2485" spans="2:2" ht="15" hidden="1" x14ac:dyDescent="0.25">
      <c r="B2485" s="5"/>
    </row>
    <row r="2486" spans="2:2" ht="15" hidden="1" x14ac:dyDescent="0.25">
      <c r="B2486" s="5"/>
    </row>
    <row r="2487" spans="2:2" ht="15" hidden="1" x14ac:dyDescent="0.25">
      <c r="B2487" s="5"/>
    </row>
    <row r="2488" spans="2:2" ht="15" hidden="1" x14ac:dyDescent="0.25">
      <c r="B2488" s="5"/>
    </row>
    <row r="2489" spans="2:2" ht="15" hidden="1" x14ac:dyDescent="0.25">
      <c r="B2489" s="5"/>
    </row>
    <row r="2490" spans="2:2" ht="15" hidden="1" x14ac:dyDescent="0.25">
      <c r="B2490" s="5"/>
    </row>
    <row r="2491" spans="2:2" ht="15" hidden="1" x14ac:dyDescent="0.25">
      <c r="B2491" s="5"/>
    </row>
    <row r="2492" spans="2:2" ht="15" hidden="1" x14ac:dyDescent="0.25">
      <c r="B2492" s="5"/>
    </row>
    <row r="2493" spans="2:2" ht="15" hidden="1" x14ac:dyDescent="0.25">
      <c r="B2493" s="5"/>
    </row>
    <row r="2494" spans="2:2" ht="15" hidden="1" x14ac:dyDescent="0.25">
      <c r="B2494" s="5"/>
    </row>
    <row r="2495" spans="2:2" ht="15" hidden="1" x14ac:dyDescent="0.25">
      <c r="B2495" s="5"/>
    </row>
    <row r="2496" spans="2:2" ht="15" hidden="1" x14ac:dyDescent="0.25">
      <c r="B2496" s="5"/>
    </row>
    <row r="2497" spans="2:2" ht="15" hidden="1" x14ac:dyDescent="0.25">
      <c r="B2497" s="5"/>
    </row>
    <row r="2498" spans="2:2" ht="15" hidden="1" x14ac:dyDescent="0.25">
      <c r="B2498" s="5"/>
    </row>
    <row r="2499" spans="2:2" ht="15" hidden="1" x14ac:dyDescent="0.25">
      <c r="B2499" s="5"/>
    </row>
    <row r="2500" spans="2:2" ht="15" hidden="1" x14ac:dyDescent="0.25">
      <c r="B2500" s="5"/>
    </row>
    <row r="2501" spans="2:2" ht="15" hidden="1" x14ac:dyDescent="0.25">
      <c r="B2501" s="5"/>
    </row>
    <row r="2502" spans="2:2" ht="15" hidden="1" x14ac:dyDescent="0.25">
      <c r="B2502" s="5"/>
    </row>
    <row r="2503" spans="2:2" ht="15" hidden="1" x14ac:dyDescent="0.25">
      <c r="B2503" s="5"/>
    </row>
    <row r="2504" spans="2:2" ht="15" hidden="1" x14ac:dyDescent="0.25">
      <c r="B2504" s="5"/>
    </row>
    <row r="2505" spans="2:2" ht="15" hidden="1" x14ac:dyDescent="0.25">
      <c r="B2505" s="5"/>
    </row>
    <row r="2506" spans="2:2" ht="15" hidden="1" x14ac:dyDescent="0.25">
      <c r="B2506" s="5"/>
    </row>
    <row r="2507" spans="2:2" ht="15" hidden="1" x14ac:dyDescent="0.25">
      <c r="B2507" s="5"/>
    </row>
    <row r="2508" spans="2:2" ht="15" hidden="1" x14ac:dyDescent="0.25">
      <c r="B2508" s="5"/>
    </row>
    <row r="2509" spans="2:2" ht="15" hidden="1" x14ac:dyDescent="0.25">
      <c r="B2509" s="5"/>
    </row>
    <row r="2510" spans="2:2" ht="15" hidden="1" x14ac:dyDescent="0.25">
      <c r="B2510" s="5"/>
    </row>
    <row r="2511" spans="2:2" ht="15" hidden="1" x14ac:dyDescent="0.25">
      <c r="B2511" s="5"/>
    </row>
    <row r="2512" spans="2:2" ht="15" hidden="1" x14ac:dyDescent="0.25">
      <c r="B2512" s="5"/>
    </row>
    <row r="2513" spans="2:2" ht="15" hidden="1" x14ac:dyDescent="0.25">
      <c r="B2513" s="5"/>
    </row>
    <row r="2514" spans="2:2" ht="15" hidden="1" x14ac:dyDescent="0.25">
      <c r="B2514" s="5"/>
    </row>
    <row r="2515" spans="2:2" ht="15" hidden="1" x14ac:dyDescent="0.25">
      <c r="B2515" s="5"/>
    </row>
    <row r="2516" spans="2:2" ht="15" hidden="1" x14ac:dyDescent="0.25">
      <c r="B2516" s="5"/>
    </row>
    <row r="2517" spans="2:2" ht="15" hidden="1" x14ac:dyDescent="0.25">
      <c r="B2517" s="5"/>
    </row>
    <row r="2518" spans="2:2" ht="15" hidden="1" x14ac:dyDescent="0.25">
      <c r="B2518" s="5"/>
    </row>
    <row r="2519" spans="2:2" ht="15" hidden="1" x14ac:dyDescent="0.25">
      <c r="B2519" s="5"/>
    </row>
    <row r="2520" spans="2:2" ht="15" hidden="1" x14ac:dyDescent="0.25">
      <c r="B2520" s="5"/>
    </row>
    <row r="2521" spans="2:2" ht="15" hidden="1" x14ac:dyDescent="0.25">
      <c r="B2521" s="5"/>
    </row>
    <row r="2522" spans="2:2" ht="15" hidden="1" x14ac:dyDescent="0.25">
      <c r="B2522" s="5"/>
    </row>
    <row r="2523" spans="2:2" ht="15" hidden="1" x14ac:dyDescent="0.25">
      <c r="B2523" s="5"/>
    </row>
    <row r="2524" spans="2:2" ht="15" hidden="1" x14ac:dyDescent="0.25">
      <c r="B2524" s="5"/>
    </row>
    <row r="2525" spans="2:2" ht="15" hidden="1" x14ac:dyDescent="0.25">
      <c r="B2525" s="5"/>
    </row>
    <row r="2526" spans="2:2" ht="15" hidden="1" x14ac:dyDescent="0.25">
      <c r="B2526" s="5"/>
    </row>
    <row r="2527" spans="2:2" ht="15" hidden="1" x14ac:dyDescent="0.25">
      <c r="B2527" s="5"/>
    </row>
    <row r="2528" spans="2:2" ht="15" hidden="1" x14ac:dyDescent="0.25">
      <c r="B2528" s="5"/>
    </row>
    <row r="2529" spans="2:2" ht="15" hidden="1" x14ac:dyDescent="0.25">
      <c r="B2529" s="5"/>
    </row>
    <row r="2530" spans="2:2" ht="15" hidden="1" x14ac:dyDescent="0.25">
      <c r="B2530" s="5"/>
    </row>
    <row r="2531" spans="2:2" ht="15" hidden="1" x14ac:dyDescent="0.25">
      <c r="B2531" s="5"/>
    </row>
    <row r="2532" spans="2:2" ht="15" hidden="1" x14ac:dyDescent="0.25">
      <c r="B2532" s="5"/>
    </row>
    <row r="2533" spans="2:2" ht="15" hidden="1" x14ac:dyDescent="0.25">
      <c r="B2533" s="5"/>
    </row>
    <row r="2534" spans="2:2" ht="15" hidden="1" x14ac:dyDescent="0.25">
      <c r="B2534" s="5"/>
    </row>
    <row r="2535" spans="2:2" ht="15" hidden="1" x14ac:dyDescent="0.25">
      <c r="B2535" s="5"/>
    </row>
    <row r="2536" spans="2:2" ht="15" hidden="1" x14ac:dyDescent="0.25">
      <c r="B2536" s="5"/>
    </row>
    <row r="2537" spans="2:2" ht="15" hidden="1" x14ac:dyDescent="0.25">
      <c r="B2537" s="5"/>
    </row>
    <row r="2538" spans="2:2" ht="15" hidden="1" x14ac:dyDescent="0.25">
      <c r="B2538" s="5"/>
    </row>
    <row r="2539" spans="2:2" ht="15" hidden="1" x14ac:dyDescent="0.25">
      <c r="B2539" s="5"/>
    </row>
    <row r="2540" spans="2:2" ht="15" hidden="1" x14ac:dyDescent="0.25">
      <c r="B2540" s="5"/>
    </row>
    <row r="2541" spans="2:2" ht="15" hidden="1" x14ac:dyDescent="0.25">
      <c r="B2541" s="5"/>
    </row>
    <row r="2542" spans="2:2" ht="15" hidden="1" x14ac:dyDescent="0.25">
      <c r="B2542" s="5"/>
    </row>
    <row r="2543" spans="2:2" ht="15" hidden="1" x14ac:dyDescent="0.25">
      <c r="B2543" s="5"/>
    </row>
    <row r="2544" spans="2:2" ht="15" hidden="1" x14ac:dyDescent="0.25">
      <c r="B2544" s="5"/>
    </row>
    <row r="2545" spans="2:2" ht="15" hidden="1" x14ac:dyDescent="0.25">
      <c r="B2545" s="5"/>
    </row>
    <row r="2546" spans="2:2" ht="15" hidden="1" x14ac:dyDescent="0.25">
      <c r="B2546" s="5"/>
    </row>
    <row r="2547" spans="2:2" ht="15" hidden="1" x14ac:dyDescent="0.25">
      <c r="B2547" s="5"/>
    </row>
    <row r="2548" spans="2:2" ht="15" hidden="1" x14ac:dyDescent="0.25">
      <c r="B2548" s="5"/>
    </row>
    <row r="2549" spans="2:2" ht="15" hidden="1" x14ac:dyDescent="0.25">
      <c r="B2549" s="5"/>
    </row>
    <row r="2550" spans="2:2" ht="15" hidden="1" x14ac:dyDescent="0.25">
      <c r="B2550" s="5"/>
    </row>
    <row r="2551" spans="2:2" ht="15" hidden="1" x14ac:dyDescent="0.25">
      <c r="B2551" s="5"/>
    </row>
    <row r="2552" spans="2:2" ht="15" hidden="1" x14ac:dyDescent="0.25">
      <c r="B2552" s="5"/>
    </row>
    <row r="2553" spans="2:2" ht="15" hidden="1" x14ac:dyDescent="0.25">
      <c r="B2553" s="5"/>
    </row>
    <row r="2554" spans="2:2" ht="15" hidden="1" x14ac:dyDescent="0.25">
      <c r="B2554" s="5"/>
    </row>
    <row r="2555" spans="2:2" ht="15" hidden="1" x14ac:dyDescent="0.25">
      <c r="B2555" s="5"/>
    </row>
    <row r="2556" spans="2:2" ht="15" hidden="1" x14ac:dyDescent="0.25">
      <c r="B2556" s="5"/>
    </row>
    <row r="2557" spans="2:2" ht="15" hidden="1" x14ac:dyDescent="0.25">
      <c r="B2557" s="5"/>
    </row>
    <row r="2558" spans="2:2" ht="15" hidden="1" x14ac:dyDescent="0.25">
      <c r="B2558" s="5"/>
    </row>
    <row r="2559" spans="2:2" ht="15" hidden="1" x14ac:dyDescent="0.25">
      <c r="B2559" s="5"/>
    </row>
    <row r="2560" spans="2:2" ht="15" hidden="1" x14ac:dyDescent="0.25">
      <c r="B2560" s="5"/>
    </row>
    <row r="2561" spans="2:2" ht="15" hidden="1" x14ac:dyDescent="0.25">
      <c r="B2561" s="5"/>
    </row>
    <row r="2562" spans="2:2" ht="15" hidden="1" x14ac:dyDescent="0.25">
      <c r="B2562" s="5"/>
    </row>
    <row r="2563" spans="2:2" ht="15" hidden="1" x14ac:dyDescent="0.25">
      <c r="B2563" s="5"/>
    </row>
    <row r="2564" spans="2:2" ht="15" hidden="1" x14ac:dyDescent="0.25">
      <c r="B2564" s="5"/>
    </row>
    <row r="2565" spans="2:2" ht="15" hidden="1" x14ac:dyDescent="0.25">
      <c r="B2565" s="5"/>
    </row>
    <row r="2566" spans="2:2" ht="15" hidden="1" x14ac:dyDescent="0.25">
      <c r="B2566" s="5"/>
    </row>
    <row r="2567" spans="2:2" ht="15" hidden="1" x14ac:dyDescent="0.25">
      <c r="B2567" s="5"/>
    </row>
    <row r="2568" spans="2:2" ht="15" hidden="1" x14ac:dyDescent="0.25">
      <c r="B2568" s="5"/>
    </row>
    <row r="2569" spans="2:2" ht="15" hidden="1" x14ac:dyDescent="0.25">
      <c r="B2569" s="5"/>
    </row>
    <row r="2570" spans="2:2" ht="15" hidden="1" x14ac:dyDescent="0.25">
      <c r="B2570" s="5"/>
    </row>
    <row r="2571" spans="2:2" ht="15" hidden="1" x14ac:dyDescent="0.25">
      <c r="B2571" s="5"/>
    </row>
    <row r="2572" spans="2:2" ht="15" hidden="1" x14ac:dyDescent="0.25">
      <c r="B2572" s="5"/>
    </row>
    <row r="2573" spans="2:2" ht="15" hidden="1" x14ac:dyDescent="0.25">
      <c r="B2573" s="5"/>
    </row>
    <row r="2574" spans="2:2" ht="15" hidden="1" x14ac:dyDescent="0.25">
      <c r="B2574" s="5"/>
    </row>
    <row r="2575" spans="2:2" ht="15" hidden="1" x14ac:dyDescent="0.25">
      <c r="B2575" s="5"/>
    </row>
    <row r="2576" spans="2:2" ht="15" hidden="1" x14ac:dyDescent="0.25">
      <c r="B2576" s="5"/>
    </row>
    <row r="2577" spans="2:2" ht="15" hidden="1" x14ac:dyDescent="0.25">
      <c r="B2577" s="5"/>
    </row>
    <row r="2578" spans="2:2" ht="15" hidden="1" x14ac:dyDescent="0.25">
      <c r="B2578" s="5"/>
    </row>
    <row r="2579" spans="2:2" ht="15" hidden="1" x14ac:dyDescent="0.25">
      <c r="B2579" s="5"/>
    </row>
    <row r="2580" spans="2:2" ht="15" hidden="1" x14ac:dyDescent="0.25">
      <c r="B2580" s="5"/>
    </row>
    <row r="2581" spans="2:2" ht="15" hidden="1" x14ac:dyDescent="0.25">
      <c r="B2581" s="5"/>
    </row>
    <row r="2582" spans="2:2" ht="15" hidden="1" x14ac:dyDescent="0.25">
      <c r="B2582" s="5"/>
    </row>
    <row r="2583" spans="2:2" ht="15" hidden="1" x14ac:dyDescent="0.25">
      <c r="B2583" s="5"/>
    </row>
    <row r="2584" spans="2:2" ht="15" hidden="1" x14ac:dyDescent="0.25">
      <c r="B2584" s="5"/>
    </row>
    <row r="2585" spans="2:2" ht="15" hidden="1" x14ac:dyDescent="0.25">
      <c r="B2585" s="5"/>
    </row>
    <row r="2586" spans="2:2" ht="15" hidden="1" x14ac:dyDescent="0.25">
      <c r="B2586" s="5"/>
    </row>
    <row r="2587" spans="2:2" ht="15" hidden="1" x14ac:dyDescent="0.25">
      <c r="B2587" s="5"/>
    </row>
    <row r="2588" spans="2:2" ht="15" hidden="1" x14ac:dyDescent="0.25">
      <c r="B2588" s="5"/>
    </row>
    <row r="2589" spans="2:2" ht="15" hidden="1" x14ac:dyDescent="0.25">
      <c r="B2589" s="5"/>
    </row>
    <row r="2590" spans="2:2" ht="15" hidden="1" x14ac:dyDescent="0.25">
      <c r="B2590" s="5"/>
    </row>
    <row r="2591" spans="2:2" ht="15" hidden="1" x14ac:dyDescent="0.25">
      <c r="B2591" s="5"/>
    </row>
    <row r="2592" spans="2:2" ht="15" hidden="1" x14ac:dyDescent="0.25">
      <c r="B2592" s="5"/>
    </row>
    <row r="2593" spans="2:2" ht="15" hidden="1" x14ac:dyDescent="0.25">
      <c r="B2593" s="5"/>
    </row>
    <row r="2594" spans="2:2" ht="15" hidden="1" x14ac:dyDescent="0.25">
      <c r="B2594" s="5"/>
    </row>
    <row r="2595" spans="2:2" ht="15" hidden="1" x14ac:dyDescent="0.25">
      <c r="B2595" s="5"/>
    </row>
    <row r="2596" spans="2:2" ht="15" hidden="1" x14ac:dyDescent="0.25">
      <c r="B2596" s="5"/>
    </row>
    <row r="2597" spans="2:2" ht="15" hidden="1" x14ac:dyDescent="0.25">
      <c r="B2597" s="5"/>
    </row>
    <row r="2598" spans="2:2" ht="15" hidden="1" x14ac:dyDescent="0.25">
      <c r="B2598" s="5"/>
    </row>
    <row r="2599" spans="2:2" ht="15" hidden="1" x14ac:dyDescent="0.25">
      <c r="B2599" s="5"/>
    </row>
    <row r="2600" spans="2:2" ht="15" hidden="1" x14ac:dyDescent="0.25">
      <c r="B2600" s="5"/>
    </row>
    <row r="2601" spans="2:2" ht="15" hidden="1" x14ac:dyDescent="0.25">
      <c r="B2601" s="5"/>
    </row>
    <row r="2602" spans="2:2" ht="15" hidden="1" x14ac:dyDescent="0.25">
      <c r="B2602" s="5"/>
    </row>
    <row r="2603" spans="2:2" ht="15" hidden="1" x14ac:dyDescent="0.25">
      <c r="B2603" s="5"/>
    </row>
    <row r="2604" spans="2:2" ht="15" hidden="1" x14ac:dyDescent="0.25">
      <c r="B2604" s="5"/>
    </row>
    <row r="2605" spans="2:2" ht="15" hidden="1" x14ac:dyDescent="0.25">
      <c r="B2605" s="5"/>
    </row>
    <row r="2606" spans="2:2" ht="15" hidden="1" x14ac:dyDescent="0.25">
      <c r="B2606" s="5"/>
    </row>
    <row r="2607" spans="2:2" ht="15" hidden="1" x14ac:dyDescent="0.25">
      <c r="B2607" s="5"/>
    </row>
    <row r="2608" spans="2:2" ht="15" hidden="1" x14ac:dyDescent="0.25">
      <c r="B2608" s="5"/>
    </row>
    <row r="2609" spans="2:2" ht="15" hidden="1" x14ac:dyDescent="0.25">
      <c r="B2609" s="5"/>
    </row>
    <row r="2610" spans="2:2" ht="15" hidden="1" x14ac:dyDescent="0.25">
      <c r="B2610" s="5"/>
    </row>
    <row r="2611" spans="2:2" ht="15" hidden="1" x14ac:dyDescent="0.25">
      <c r="B2611" s="5"/>
    </row>
    <row r="2612" spans="2:2" ht="15" hidden="1" x14ac:dyDescent="0.25">
      <c r="B2612" s="5"/>
    </row>
    <row r="2613" spans="2:2" ht="15" hidden="1" x14ac:dyDescent="0.25">
      <c r="B2613" s="5"/>
    </row>
    <row r="2614" spans="2:2" ht="15" hidden="1" x14ac:dyDescent="0.25">
      <c r="B2614" s="5"/>
    </row>
    <row r="2615" spans="2:2" ht="15" hidden="1" x14ac:dyDescent="0.25">
      <c r="B2615" s="5"/>
    </row>
    <row r="2616" spans="2:2" ht="15" hidden="1" x14ac:dyDescent="0.25">
      <c r="B2616" s="5"/>
    </row>
    <row r="2617" spans="2:2" ht="15" hidden="1" x14ac:dyDescent="0.25">
      <c r="B2617" s="5"/>
    </row>
    <row r="2618" spans="2:2" ht="15" hidden="1" x14ac:dyDescent="0.25">
      <c r="B2618" s="5"/>
    </row>
    <row r="2619" spans="2:2" ht="15" hidden="1" x14ac:dyDescent="0.25">
      <c r="B2619" s="5"/>
    </row>
    <row r="2620" spans="2:2" ht="15" hidden="1" x14ac:dyDescent="0.25">
      <c r="B2620" s="5"/>
    </row>
    <row r="2621" spans="2:2" ht="15" hidden="1" x14ac:dyDescent="0.25">
      <c r="B2621" s="5"/>
    </row>
    <row r="2622" spans="2:2" ht="15" hidden="1" x14ac:dyDescent="0.25">
      <c r="B2622" s="5"/>
    </row>
    <row r="2623" spans="2:2" ht="15" hidden="1" x14ac:dyDescent="0.25">
      <c r="B2623" s="5"/>
    </row>
    <row r="2624" spans="2:2" ht="15" hidden="1" x14ac:dyDescent="0.25">
      <c r="B2624" s="5"/>
    </row>
    <row r="2625" spans="2:2" ht="15" hidden="1" x14ac:dyDescent="0.25">
      <c r="B2625" s="5"/>
    </row>
    <row r="2626" spans="2:2" ht="15" hidden="1" x14ac:dyDescent="0.25">
      <c r="B2626" s="5"/>
    </row>
    <row r="2627" spans="2:2" ht="15" hidden="1" x14ac:dyDescent="0.25">
      <c r="B2627" s="5"/>
    </row>
    <row r="2628" spans="2:2" ht="15" hidden="1" x14ac:dyDescent="0.25">
      <c r="B2628" s="5"/>
    </row>
    <row r="2629" spans="2:2" ht="15" hidden="1" x14ac:dyDescent="0.25">
      <c r="B2629" s="5"/>
    </row>
    <row r="2630" spans="2:2" ht="15" hidden="1" x14ac:dyDescent="0.25">
      <c r="B2630" s="5"/>
    </row>
    <row r="2631" spans="2:2" ht="15" hidden="1" x14ac:dyDescent="0.25">
      <c r="B2631" s="5"/>
    </row>
    <row r="2632" spans="2:2" ht="15" hidden="1" x14ac:dyDescent="0.25">
      <c r="B2632" s="5"/>
    </row>
    <row r="2633" spans="2:2" ht="15" hidden="1" x14ac:dyDescent="0.25">
      <c r="B2633" s="5"/>
    </row>
    <row r="2634" spans="2:2" ht="15" hidden="1" x14ac:dyDescent="0.25">
      <c r="B2634" s="5"/>
    </row>
    <row r="2635" spans="2:2" ht="15" hidden="1" x14ac:dyDescent="0.25">
      <c r="B2635" s="5"/>
    </row>
    <row r="2636" spans="2:2" ht="15" hidden="1" x14ac:dyDescent="0.25">
      <c r="B2636" s="5"/>
    </row>
    <row r="2637" spans="2:2" ht="15" hidden="1" x14ac:dyDescent="0.25">
      <c r="B2637" s="5"/>
    </row>
    <row r="2638" spans="2:2" ht="15" hidden="1" x14ac:dyDescent="0.25">
      <c r="B2638" s="5"/>
    </row>
    <row r="2639" spans="2:2" ht="15" hidden="1" x14ac:dyDescent="0.25">
      <c r="B2639" s="5"/>
    </row>
    <row r="2640" spans="2:2" ht="15" hidden="1" x14ac:dyDescent="0.25">
      <c r="B2640" s="5"/>
    </row>
    <row r="2641" spans="2:2" ht="15" hidden="1" x14ac:dyDescent="0.25">
      <c r="B2641" s="5"/>
    </row>
    <row r="2642" spans="2:2" ht="15" hidden="1" x14ac:dyDescent="0.25">
      <c r="B2642" s="5"/>
    </row>
    <row r="2643" spans="2:2" ht="15" hidden="1" x14ac:dyDescent="0.25">
      <c r="B2643" s="5"/>
    </row>
    <row r="2644" spans="2:2" ht="15" hidden="1" x14ac:dyDescent="0.25">
      <c r="B2644" s="5"/>
    </row>
    <row r="2645" spans="2:2" ht="15" hidden="1" x14ac:dyDescent="0.25">
      <c r="B2645" s="5"/>
    </row>
    <row r="2646" spans="2:2" ht="15" hidden="1" x14ac:dyDescent="0.25">
      <c r="B2646" s="5"/>
    </row>
    <row r="2647" spans="2:2" ht="15" hidden="1" x14ac:dyDescent="0.25">
      <c r="B2647" s="5"/>
    </row>
    <row r="2648" spans="2:2" ht="15" hidden="1" x14ac:dyDescent="0.25">
      <c r="B2648" s="5"/>
    </row>
    <row r="2649" spans="2:2" ht="15" hidden="1" x14ac:dyDescent="0.25">
      <c r="B2649" s="5"/>
    </row>
    <row r="2650" spans="2:2" ht="15" hidden="1" x14ac:dyDescent="0.25">
      <c r="B2650" s="5"/>
    </row>
    <row r="2651" spans="2:2" ht="15" hidden="1" x14ac:dyDescent="0.25">
      <c r="B2651" s="5"/>
    </row>
    <row r="2652" spans="2:2" ht="15" hidden="1" x14ac:dyDescent="0.25">
      <c r="B2652" s="5"/>
    </row>
    <row r="2653" spans="2:2" ht="15" hidden="1" x14ac:dyDescent="0.25">
      <c r="B2653" s="5"/>
    </row>
    <row r="2654" spans="2:2" ht="15" hidden="1" x14ac:dyDescent="0.25">
      <c r="B2654" s="5"/>
    </row>
    <row r="2655" spans="2:2" ht="15" hidden="1" x14ac:dyDescent="0.25">
      <c r="B2655" s="5"/>
    </row>
    <row r="2656" spans="2:2" ht="15" hidden="1" x14ac:dyDescent="0.25">
      <c r="B2656" s="5"/>
    </row>
    <row r="2657" spans="2:2" ht="15" hidden="1" x14ac:dyDescent="0.25">
      <c r="B2657" s="5"/>
    </row>
    <row r="2658" spans="2:2" ht="15" hidden="1" x14ac:dyDescent="0.25">
      <c r="B2658" s="5"/>
    </row>
    <row r="2659" spans="2:2" ht="15" hidden="1" x14ac:dyDescent="0.25">
      <c r="B2659" s="5"/>
    </row>
    <row r="2660" spans="2:2" ht="15" hidden="1" x14ac:dyDescent="0.25">
      <c r="B2660" s="5"/>
    </row>
    <row r="2661" spans="2:2" ht="15" hidden="1" x14ac:dyDescent="0.25">
      <c r="B2661" s="5"/>
    </row>
    <row r="2662" spans="2:2" ht="15" hidden="1" x14ac:dyDescent="0.25">
      <c r="B2662" s="5"/>
    </row>
    <row r="2663" spans="2:2" ht="15" hidden="1" x14ac:dyDescent="0.25">
      <c r="B2663" s="5"/>
    </row>
    <row r="2664" spans="2:2" ht="15" hidden="1" x14ac:dyDescent="0.25">
      <c r="B2664" s="5"/>
    </row>
    <row r="2665" spans="2:2" ht="15" hidden="1" x14ac:dyDescent="0.25">
      <c r="B2665" s="5"/>
    </row>
    <row r="2666" spans="2:2" ht="15" hidden="1" x14ac:dyDescent="0.25">
      <c r="B2666" s="5"/>
    </row>
    <row r="2667" spans="2:2" ht="15" hidden="1" x14ac:dyDescent="0.25">
      <c r="B2667" s="5"/>
    </row>
    <row r="2668" spans="2:2" ht="15" hidden="1" x14ac:dyDescent="0.25">
      <c r="B2668" s="5"/>
    </row>
    <row r="2669" spans="2:2" ht="15" hidden="1" x14ac:dyDescent="0.25">
      <c r="B2669" s="5"/>
    </row>
    <row r="2670" spans="2:2" ht="15" hidden="1" x14ac:dyDescent="0.25">
      <c r="B2670" s="5"/>
    </row>
    <row r="2671" spans="2:2" ht="15" hidden="1" x14ac:dyDescent="0.25">
      <c r="B2671" s="5"/>
    </row>
    <row r="2672" spans="2:2" ht="15" hidden="1" x14ac:dyDescent="0.25">
      <c r="B2672" s="5"/>
    </row>
    <row r="2673" spans="2:2" ht="15" hidden="1" x14ac:dyDescent="0.25">
      <c r="B2673" s="5"/>
    </row>
    <row r="2674" spans="2:2" ht="15" hidden="1" x14ac:dyDescent="0.25">
      <c r="B2674" s="5"/>
    </row>
    <row r="2675" spans="2:2" ht="15" hidden="1" x14ac:dyDescent="0.25">
      <c r="B2675" s="5"/>
    </row>
    <row r="2676" spans="2:2" ht="15" hidden="1" x14ac:dyDescent="0.25">
      <c r="B2676" s="5"/>
    </row>
    <row r="2677" spans="2:2" ht="15" hidden="1" x14ac:dyDescent="0.25">
      <c r="B2677" s="5"/>
    </row>
    <row r="2678" spans="2:2" ht="15" hidden="1" x14ac:dyDescent="0.25">
      <c r="B2678" s="5"/>
    </row>
    <row r="2679" spans="2:2" ht="15" hidden="1" x14ac:dyDescent="0.25">
      <c r="B2679" s="5"/>
    </row>
    <row r="2680" spans="2:2" ht="15" hidden="1" x14ac:dyDescent="0.25">
      <c r="B2680" s="5"/>
    </row>
    <row r="2681" spans="2:2" ht="15" hidden="1" x14ac:dyDescent="0.25">
      <c r="B2681" s="5"/>
    </row>
    <row r="2682" spans="2:2" ht="15" hidden="1" x14ac:dyDescent="0.25">
      <c r="B2682" s="5"/>
    </row>
    <row r="2683" spans="2:2" ht="15" hidden="1" x14ac:dyDescent="0.25">
      <c r="B2683" s="5"/>
    </row>
    <row r="2684" spans="2:2" ht="15" hidden="1" x14ac:dyDescent="0.25">
      <c r="B2684" s="5"/>
    </row>
    <row r="2685" spans="2:2" ht="15" hidden="1" x14ac:dyDescent="0.25">
      <c r="B2685" s="5"/>
    </row>
    <row r="2686" spans="2:2" ht="15" hidden="1" x14ac:dyDescent="0.25">
      <c r="B2686" s="5"/>
    </row>
    <row r="2687" spans="2:2" ht="15" hidden="1" x14ac:dyDescent="0.25">
      <c r="B2687" s="5"/>
    </row>
    <row r="2688" spans="2:2" ht="15" hidden="1" x14ac:dyDescent="0.25">
      <c r="B2688" s="5"/>
    </row>
    <row r="2689" spans="2:2" ht="15" hidden="1" x14ac:dyDescent="0.25">
      <c r="B2689" s="5"/>
    </row>
    <row r="2690" spans="2:2" ht="15" hidden="1" x14ac:dyDescent="0.25">
      <c r="B2690" s="5"/>
    </row>
    <row r="2691" spans="2:2" ht="15" hidden="1" x14ac:dyDescent="0.25">
      <c r="B2691" s="5"/>
    </row>
    <row r="2692" spans="2:2" ht="15" hidden="1" x14ac:dyDescent="0.25">
      <c r="B2692" s="5"/>
    </row>
    <row r="2693" spans="2:2" ht="15" hidden="1" x14ac:dyDescent="0.25">
      <c r="B2693" s="5"/>
    </row>
    <row r="2694" spans="2:2" ht="15" hidden="1" x14ac:dyDescent="0.25">
      <c r="B2694" s="5"/>
    </row>
    <row r="2695" spans="2:2" ht="15" hidden="1" x14ac:dyDescent="0.25">
      <c r="B2695" s="5"/>
    </row>
    <row r="2696" spans="2:2" ht="15" hidden="1" x14ac:dyDescent="0.25">
      <c r="B2696" s="5"/>
    </row>
    <row r="2697" spans="2:2" ht="15" hidden="1" x14ac:dyDescent="0.25">
      <c r="B2697" s="5"/>
    </row>
    <row r="2698" spans="2:2" ht="15" hidden="1" x14ac:dyDescent="0.25">
      <c r="B2698" s="5"/>
    </row>
    <row r="2699" spans="2:2" ht="15" hidden="1" x14ac:dyDescent="0.25">
      <c r="B2699" s="5"/>
    </row>
    <row r="2700" spans="2:2" ht="15" hidden="1" x14ac:dyDescent="0.25">
      <c r="B2700" s="5"/>
    </row>
    <row r="2701" spans="2:2" ht="15" hidden="1" x14ac:dyDescent="0.25">
      <c r="B2701" s="5"/>
    </row>
    <row r="2702" spans="2:2" ht="15" hidden="1" x14ac:dyDescent="0.25">
      <c r="B2702" s="5"/>
    </row>
    <row r="2703" spans="2:2" ht="15" hidden="1" x14ac:dyDescent="0.25">
      <c r="B2703" s="5"/>
    </row>
    <row r="2704" spans="2:2" ht="15" hidden="1" x14ac:dyDescent="0.25">
      <c r="B2704" s="5"/>
    </row>
    <row r="2705" spans="2:2" ht="15" hidden="1" x14ac:dyDescent="0.25">
      <c r="B2705" s="5"/>
    </row>
    <row r="2706" spans="2:2" ht="15" hidden="1" x14ac:dyDescent="0.25">
      <c r="B2706" s="5"/>
    </row>
    <row r="2707" spans="2:2" ht="15" hidden="1" x14ac:dyDescent="0.25">
      <c r="B2707" s="5"/>
    </row>
    <row r="2708" spans="2:2" ht="15" hidden="1" x14ac:dyDescent="0.25">
      <c r="B2708" s="5"/>
    </row>
    <row r="2709" spans="2:2" ht="15" hidden="1" x14ac:dyDescent="0.25">
      <c r="B2709" s="5"/>
    </row>
    <row r="2710" spans="2:2" ht="15" hidden="1" x14ac:dyDescent="0.25">
      <c r="B2710" s="5"/>
    </row>
    <row r="2711" spans="2:2" ht="15" hidden="1" x14ac:dyDescent="0.25">
      <c r="B2711" s="5"/>
    </row>
    <row r="2712" spans="2:2" ht="15" hidden="1" x14ac:dyDescent="0.25">
      <c r="B2712" s="5"/>
    </row>
    <row r="2713" spans="2:2" ht="15" hidden="1" x14ac:dyDescent="0.25">
      <c r="B2713" s="5"/>
    </row>
    <row r="2714" spans="2:2" ht="15" hidden="1" x14ac:dyDescent="0.25">
      <c r="B2714" s="5"/>
    </row>
    <row r="2715" spans="2:2" ht="15" hidden="1" x14ac:dyDescent="0.25">
      <c r="B2715" s="5"/>
    </row>
    <row r="2716" spans="2:2" ht="15" hidden="1" x14ac:dyDescent="0.25">
      <c r="B2716" s="5"/>
    </row>
    <row r="2717" spans="2:2" ht="15" hidden="1" x14ac:dyDescent="0.25">
      <c r="B2717" s="5"/>
    </row>
    <row r="2718" spans="2:2" ht="15" hidden="1" x14ac:dyDescent="0.25">
      <c r="B2718" s="5"/>
    </row>
    <row r="2719" spans="2:2" ht="15" hidden="1" x14ac:dyDescent="0.25">
      <c r="B2719" s="5"/>
    </row>
    <row r="2720" spans="2:2" ht="15" hidden="1" x14ac:dyDescent="0.25">
      <c r="B2720" s="5"/>
    </row>
    <row r="2721" spans="2:2" ht="15" hidden="1" x14ac:dyDescent="0.25">
      <c r="B2721" s="5"/>
    </row>
    <row r="2722" spans="2:2" ht="15" hidden="1" x14ac:dyDescent="0.25">
      <c r="B2722" s="5"/>
    </row>
    <row r="2723" spans="2:2" ht="15" hidden="1" x14ac:dyDescent="0.25">
      <c r="B2723" s="5"/>
    </row>
    <row r="2724" spans="2:2" ht="15" hidden="1" x14ac:dyDescent="0.25">
      <c r="B2724" s="5"/>
    </row>
    <row r="2725" spans="2:2" ht="15" hidden="1" x14ac:dyDescent="0.25">
      <c r="B2725" s="5"/>
    </row>
    <row r="2726" spans="2:2" ht="15" hidden="1" x14ac:dyDescent="0.25">
      <c r="B2726" s="5"/>
    </row>
    <row r="2727" spans="2:2" ht="15" hidden="1" x14ac:dyDescent="0.25">
      <c r="B2727" s="5"/>
    </row>
    <row r="2728" spans="2:2" ht="15" hidden="1" x14ac:dyDescent="0.25">
      <c r="B2728" s="5"/>
    </row>
    <row r="2729" spans="2:2" ht="15" hidden="1" x14ac:dyDescent="0.25">
      <c r="B2729" s="5"/>
    </row>
    <row r="2730" spans="2:2" ht="15" hidden="1" x14ac:dyDescent="0.25">
      <c r="B2730" s="5"/>
    </row>
    <row r="2731" spans="2:2" ht="15" hidden="1" x14ac:dyDescent="0.25">
      <c r="B2731" s="5"/>
    </row>
    <row r="2732" spans="2:2" ht="15" hidden="1" x14ac:dyDescent="0.25">
      <c r="B2732" s="5"/>
    </row>
    <row r="2733" spans="2:2" ht="15" hidden="1" x14ac:dyDescent="0.25">
      <c r="B2733" s="5"/>
    </row>
    <row r="2734" spans="2:2" ht="15" hidden="1" x14ac:dyDescent="0.25">
      <c r="B2734" s="5"/>
    </row>
    <row r="2735" spans="2:2" ht="15" hidden="1" x14ac:dyDescent="0.25">
      <c r="B2735" s="5"/>
    </row>
    <row r="2736" spans="2:2" ht="15" hidden="1" x14ac:dyDescent="0.25">
      <c r="B2736" s="5"/>
    </row>
    <row r="2737" spans="2:2" ht="15" hidden="1" x14ac:dyDescent="0.25">
      <c r="B2737" s="5"/>
    </row>
    <row r="2738" spans="2:2" ht="15" hidden="1" x14ac:dyDescent="0.25">
      <c r="B2738" s="5"/>
    </row>
    <row r="2739" spans="2:2" ht="15" hidden="1" x14ac:dyDescent="0.25">
      <c r="B2739" s="5"/>
    </row>
    <row r="2740" spans="2:2" ht="15" hidden="1" x14ac:dyDescent="0.25">
      <c r="B2740" s="5"/>
    </row>
    <row r="2741" spans="2:2" ht="15" hidden="1" x14ac:dyDescent="0.25">
      <c r="B2741" s="5"/>
    </row>
    <row r="2742" spans="2:2" ht="15" hidden="1" x14ac:dyDescent="0.25">
      <c r="B2742" s="5"/>
    </row>
    <row r="2743" spans="2:2" ht="15" hidden="1" x14ac:dyDescent="0.25">
      <c r="B2743" s="5"/>
    </row>
    <row r="2744" spans="2:2" ht="15" hidden="1" x14ac:dyDescent="0.25">
      <c r="B2744" s="5"/>
    </row>
    <row r="2745" spans="2:2" ht="15" hidden="1" x14ac:dyDescent="0.25">
      <c r="B2745" s="5"/>
    </row>
    <row r="2746" spans="2:2" ht="15" hidden="1" x14ac:dyDescent="0.25">
      <c r="B2746" s="5"/>
    </row>
    <row r="2747" spans="2:2" ht="15" hidden="1" x14ac:dyDescent="0.25">
      <c r="B2747" s="5"/>
    </row>
    <row r="2748" spans="2:2" ht="15" hidden="1" x14ac:dyDescent="0.25">
      <c r="B2748" s="5"/>
    </row>
    <row r="2749" spans="2:2" ht="15" hidden="1" x14ac:dyDescent="0.25">
      <c r="B2749" s="5"/>
    </row>
    <row r="2750" spans="2:2" ht="15" hidden="1" x14ac:dyDescent="0.25">
      <c r="B2750" s="5"/>
    </row>
    <row r="2751" spans="2:2" ht="15" hidden="1" x14ac:dyDescent="0.25">
      <c r="B2751" s="5"/>
    </row>
    <row r="2752" spans="2:2" ht="15" hidden="1" x14ac:dyDescent="0.25">
      <c r="B2752" s="5"/>
    </row>
    <row r="2753" spans="2:2" ht="15" hidden="1" x14ac:dyDescent="0.25">
      <c r="B2753" s="5"/>
    </row>
    <row r="2754" spans="2:2" ht="15" hidden="1" x14ac:dyDescent="0.25">
      <c r="B2754" s="5"/>
    </row>
    <row r="2755" spans="2:2" ht="15" hidden="1" x14ac:dyDescent="0.25">
      <c r="B2755" s="5"/>
    </row>
    <row r="2756" spans="2:2" ht="15" hidden="1" x14ac:dyDescent="0.25">
      <c r="B2756" s="5"/>
    </row>
    <row r="2757" spans="2:2" ht="15" hidden="1" x14ac:dyDescent="0.25">
      <c r="B2757" s="5"/>
    </row>
    <row r="2758" spans="2:2" ht="15" hidden="1" x14ac:dyDescent="0.25">
      <c r="B2758" s="5"/>
    </row>
    <row r="2759" spans="2:2" ht="15" hidden="1" x14ac:dyDescent="0.25">
      <c r="B2759" s="5"/>
    </row>
    <row r="2760" spans="2:2" ht="15" hidden="1" x14ac:dyDescent="0.25">
      <c r="B2760" s="5"/>
    </row>
    <row r="2761" spans="2:2" ht="15" hidden="1" x14ac:dyDescent="0.25">
      <c r="B2761" s="5"/>
    </row>
    <row r="2762" spans="2:2" ht="15" hidden="1" x14ac:dyDescent="0.25">
      <c r="B2762" s="5"/>
    </row>
    <row r="2763" spans="2:2" ht="15" hidden="1" x14ac:dyDescent="0.25">
      <c r="B2763" s="5"/>
    </row>
    <row r="2764" spans="2:2" ht="15" hidden="1" x14ac:dyDescent="0.25">
      <c r="B2764" s="5"/>
    </row>
    <row r="2765" spans="2:2" ht="15" hidden="1" x14ac:dyDescent="0.25">
      <c r="B2765" s="5"/>
    </row>
    <row r="2766" spans="2:2" ht="15" hidden="1" x14ac:dyDescent="0.25">
      <c r="B2766" s="5"/>
    </row>
    <row r="2767" spans="2:2" ht="15" hidden="1" x14ac:dyDescent="0.25">
      <c r="B2767" s="5"/>
    </row>
    <row r="2768" spans="2:2" ht="15" hidden="1" x14ac:dyDescent="0.25">
      <c r="B2768" s="5"/>
    </row>
    <row r="2769" spans="2:2" ht="15" hidden="1" x14ac:dyDescent="0.25">
      <c r="B2769" s="5"/>
    </row>
    <row r="2770" spans="2:2" ht="15" hidden="1" x14ac:dyDescent="0.25">
      <c r="B2770" s="5"/>
    </row>
    <row r="2771" spans="2:2" ht="15" hidden="1" x14ac:dyDescent="0.25">
      <c r="B2771" s="5"/>
    </row>
    <row r="2772" spans="2:2" ht="15" hidden="1" x14ac:dyDescent="0.25">
      <c r="B2772" s="5"/>
    </row>
    <row r="2773" spans="2:2" ht="15" hidden="1" x14ac:dyDescent="0.25">
      <c r="B2773" s="5"/>
    </row>
    <row r="2774" spans="2:2" ht="15" hidden="1" x14ac:dyDescent="0.25">
      <c r="B2774" s="5"/>
    </row>
    <row r="2775" spans="2:2" ht="15" hidden="1" x14ac:dyDescent="0.25">
      <c r="B2775" s="5"/>
    </row>
    <row r="2776" spans="2:2" ht="15" hidden="1" x14ac:dyDescent="0.25">
      <c r="B2776" s="5"/>
    </row>
    <row r="2777" spans="2:2" ht="15" hidden="1" x14ac:dyDescent="0.25">
      <c r="B2777" s="5"/>
    </row>
    <row r="2778" spans="2:2" ht="15" hidden="1" x14ac:dyDescent="0.25">
      <c r="B2778" s="5"/>
    </row>
    <row r="2779" spans="2:2" ht="15" hidden="1" x14ac:dyDescent="0.25">
      <c r="B2779" s="5"/>
    </row>
    <row r="2780" spans="2:2" ht="15" hidden="1" x14ac:dyDescent="0.25">
      <c r="B2780" s="5"/>
    </row>
    <row r="2781" spans="2:2" ht="15" hidden="1" x14ac:dyDescent="0.25">
      <c r="B2781" s="5"/>
    </row>
    <row r="2782" spans="2:2" ht="15" hidden="1" x14ac:dyDescent="0.25">
      <c r="B2782" s="5"/>
    </row>
    <row r="2783" spans="2:2" ht="15" hidden="1" x14ac:dyDescent="0.25">
      <c r="B2783" s="5"/>
    </row>
    <row r="2784" spans="2:2" ht="15" hidden="1" x14ac:dyDescent="0.25">
      <c r="B2784" s="5"/>
    </row>
    <row r="2785" spans="2:2" ht="15" hidden="1" x14ac:dyDescent="0.25">
      <c r="B2785" s="5"/>
    </row>
    <row r="2786" spans="2:2" ht="15" hidden="1" x14ac:dyDescent="0.25">
      <c r="B2786" s="5"/>
    </row>
    <row r="2787" spans="2:2" ht="15" hidden="1" x14ac:dyDescent="0.25">
      <c r="B2787" s="5"/>
    </row>
    <row r="2788" spans="2:2" ht="15" hidden="1" x14ac:dyDescent="0.25">
      <c r="B2788" s="5"/>
    </row>
    <row r="2789" spans="2:2" ht="15" hidden="1" x14ac:dyDescent="0.25">
      <c r="B2789" s="5"/>
    </row>
    <row r="2790" spans="2:2" ht="15" hidden="1" x14ac:dyDescent="0.25">
      <c r="B2790" s="5"/>
    </row>
    <row r="2791" spans="2:2" ht="15" hidden="1" x14ac:dyDescent="0.25">
      <c r="B2791" s="5"/>
    </row>
    <row r="2792" spans="2:2" ht="15" hidden="1" x14ac:dyDescent="0.25">
      <c r="B2792" s="5"/>
    </row>
    <row r="2793" spans="2:2" ht="15" hidden="1" x14ac:dyDescent="0.25">
      <c r="B2793" s="5"/>
    </row>
    <row r="2794" spans="2:2" ht="15" hidden="1" x14ac:dyDescent="0.25">
      <c r="B2794" s="5"/>
    </row>
    <row r="2795" spans="2:2" ht="15" hidden="1" x14ac:dyDescent="0.25">
      <c r="B2795" s="5"/>
    </row>
    <row r="2796" spans="2:2" ht="15" hidden="1" x14ac:dyDescent="0.25">
      <c r="B2796" s="5"/>
    </row>
    <row r="2797" spans="2:2" ht="15" hidden="1" x14ac:dyDescent="0.25">
      <c r="B2797" s="5"/>
    </row>
    <row r="2798" spans="2:2" ht="15" hidden="1" x14ac:dyDescent="0.25">
      <c r="B2798" s="5"/>
    </row>
    <row r="2799" spans="2:2" ht="15" hidden="1" x14ac:dyDescent="0.25">
      <c r="B2799" s="5"/>
    </row>
    <row r="2800" spans="2:2" ht="15" hidden="1" x14ac:dyDescent="0.25">
      <c r="B2800" s="5"/>
    </row>
    <row r="2801" spans="2:2" ht="15" hidden="1" x14ac:dyDescent="0.25">
      <c r="B2801" s="5"/>
    </row>
    <row r="2802" spans="2:2" ht="15" hidden="1" x14ac:dyDescent="0.25">
      <c r="B2802" s="5"/>
    </row>
    <row r="2803" spans="2:2" ht="15" hidden="1" x14ac:dyDescent="0.25">
      <c r="B2803" s="5"/>
    </row>
    <row r="2804" spans="2:2" ht="15" hidden="1" x14ac:dyDescent="0.25">
      <c r="B2804" s="5"/>
    </row>
    <row r="2805" spans="2:2" ht="15" hidden="1" x14ac:dyDescent="0.25">
      <c r="B2805" s="5"/>
    </row>
    <row r="2806" spans="2:2" ht="15" hidden="1" x14ac:dyDescent="0.25">
      <c r="B2806" s="5"/>
    </row>
    <row r="2807" spans="2:2" ht="15" hidden="1" x14ac:dyDescent="0.25">
      <c r="B2807" s="5"/>
    </row>
    <row r="2808" spans="2:2" ht="15" hidden="1" x14ac:dyDescent="0.25">
      <c r="B2808" s="5"/>
    </row>
    <row r="2809" spans="2:2" ht="15" hidden="1" x14ac:dyDescent="0.25">
      <c r="B2809" s="5"/>
    </row>
    <row r="2810" spans="2:2" ht="15" hidden="1" x14ac:dyDescent="0.25">
      <c r="B2810" s="5"/>
    </row>
    <row r="2811" spans="2:2" ht="15" hidden="1" x14ac:dyDescent="0.25">
      <c r="B2811" s="5"/>
    </row>
    <row r="2812" spans="2:2" ht="15" hidden="1" x14ac:dyDescent="0.25">
      <c r="B2812" s="5"/>
    </row>
    <row r="2813" spans="2:2" ht="15" hidden="1" x14ac:dyDescent="0.25">
      <c r="B2813" s="5"/>
    </row>
    <row r="2814" spans="2:2" ht="15" hidden="1" x14ac:dyDescent="0.25">
      <c r="B2814" s="5"/>
    </row>
    <row r="2815" spans="2:2" ht="15" hidden="1" x14ac:dyDescent="0.25">
      <c r="B2815" s="5"/>
    </row>
    <row r="2816" spans="2:2" ht="15" hidden="1" x14ac:dyDescent="0.25">
      <c r="B2816" s="5"/>
    </row>
    <row r="2817" spans="2:2" ht="15" hidden="1" x14ac:dyDescent="0.25">
      <c r="B2817" s="5"/>
    </row>
    <row r="2818" spans="2:2" ht="15" hidden="1" x14ac:dyDescent="0.25">
      <c r="B2818" s="5"/>
    </row>
    <row r="2819" spans="2:2" ht="15" hidden="1" x14ac:dyDescent="0.25">
      <c r="B2819" s="5"/>
    </row>
    <row r="2820" spans="2:2" ht="15" hidden="1" x14ac:dyDescent="0.25">
      <c r="B2820" s="5"/>
    </row>
    <row r="2821" spans="2:2" ht="15" hidden="1" x14ac:dyDescent="0.25">
      <c r="B2821" s="5"/>
    </row>
    <row r="2822" spans="2:2" ht="15" hidden="1" x14ac:dyDescent="0.25">
      <c r="B2822" s="5"/>
    </row>
    <row r="2823" spans="2:2" ht="15" hidden="1" x14ac:dyDescent="0.25">
      <c r="B2823" s="5"/>
    </row>
    <row r="2824" spans="2:2" ht="15" hidden="1" x14ac:dyDescent="0.25">
      <c r="B2824" s="5"/>
    </row>
    <row r="2825" spans="2:2" ht="15" hidden="1" x14ac:dyDescent="0.25">
      <c r="B2825" s="5"/>
    </row>
    <row r="2826" spans="2:2" ht="15" hidden="1" x14ac:dyDescent="0.25">
      <c r="B2826" s="5"/>
    </row>
    <row r="2827" spans="2:2" ht="15" hidden="1" x14ac:dyDescent="0.25">
      <c r="B2827" s="5"/>
    </row>
    <row r="2828" spans="2:2" ht="15" hidden="1" x14ac:dyDescent="0.25">
      <c r="B2828" s="5"/>
    </row>
    <row r="2829" spans="2:2" ht="15" hidden="1" x14ac:dyDescent="0.25">
      <c r="B2829" s="5"/>
    </row>
    <row r="2830" spans="2:2" ht="15" hidden="1" x14ac:dyDescent="0.25">
      <c r="B2830" s="5"/>
    </row>
    <row r="2831" spans="2:2" ht="15" hidden="1" x14ac:dyDescent="0.25">
      <c r="B2831" s="5"/>
    </row>
    <row r="2832" spans="2:2" ht="15" hidden="1" x14ac:dyDescent="0.25">
      <c r="B2832" s="5"/>
    </row>
    <row r="2833" spans="2:2" ht="15" hidden="1" x14ac:dyDescent="0.25">
      <c r="B2833" s="5"/>
    </row>
    <row r="2834" spans="2:2" ht="15" hidden="1" x14ac:dyDescent="0.25">
      <c r="B2834" s="5"/>
    </row>
    <row r="2835" spans="2:2" ht="15" hidden="1" x14ac:dyDescent="0.25">
      <c r="B2835" s="5"/>
    </row>
    <row r="2836" spans="2:2" ht="15" hidden="1" x14ac:dyDescent="0.25">
      <c r="B2836" s="5"/>
    </row>
    <row r="2837" spans="2:2" ht="15" hidden="1" x14ac:dyDescent="0.25">
      <c r="B2837" s="5"/>
    </row>
    <row r="2838" spans="2:2" ht="15" hidden="1" x14ac:dyDescent="0.25">
      <c r="B2838" s="5"/>
    </row>
    <row r="2839" spans="2:2" ht="15" hidden="1" x14ac:dyDescent="0.25">
      <c r="B2839" s="5"/>
    </row>
    <row r="2840" spans="2:2" ht="15" hidden="1" x14ac:dyDescent="0.25">
      <c r="B2840" s="5"/>
    </row>
    <row r="2841" spans="2:2" ht="15" hidden="1" x14ac:dyDescent="0.25">
      <c r="B2841" s="5"/>
    </row>
    <row r="2842" spans="2:2" ht="15" hidden="1" x14ac:dyDescent="0.25">
      <c r="B2842" s="5"/>
    </row>
    <row r="2843" spans="2:2" ht="15" hidden="1" x14ac:dyDescent="0.25">
      <c r="B2843" s="5"/>
    </row>
    <row r="2844" spans="2:2" ht="15" hidden="1" x14ac:dyDescent="0.25">
      <c r="B2844" s="5"/>
    </row>
    <row r="2845" spans="2:2" ht="15" hidden="1" x14ac:dyDescent="0.25">
      <c r="B2845" s="5"/>
    </row>
    <row r="2846" spans="2:2" ht="15" hidden="1" x14ac:dyDescent="0.25">
      <c r="B2846" s="5"/>
    </row>
    <row r="2847" spans="2:2" ht="15" hidden="1" x14ac:dyDescent="0.25">
      <c r="B2847" s="5"/>
    </row>
    <row r="2848" spans="2:2" ht="15" hidden="1" x14ac:dyDescent="0.25">
      <c r="B2848" s="5"/>
    </row>
    <row r="2849" spans="2:2" ht="15" hidden="1" x14ac:dyDescent="0.25">
      <c r="B2849" s="5"/>
    </row>
    <row r="2850" spans="2:2" ht="15" hidden="1" x14ac:dyDescent="0.25">
      <c r="B2850" s="5"/>
    </row>
    <row r="2851" spans="2:2" ht="15" hidden="1" x14ac:dyDescent="0.25">
      <c r="B2851" s="5"/>
    </row>
    <row r="2852" spans="2:2" ht="15" hidden="1" x14ac:dyDescent="0.25">
      <c r="B2852" s="5"/>
    </row>
    <row r="2853" spans="2:2" ht="15" hidden="1" x14ac:dyDescent="0.25">
      <c r="B2853" s="5"/>
    </row>
    <row r="2854" spans="2:2" ht="15" hidden="1" x14ac:dyDescent="0.25">
      <c r="B2854" s="5"/>
    </row>
    <row r="2855" spans="2:2" ht="15" hidden="1" x14ac:dyDescent="0.25">
      <c r="B2855" s="5"/>
    </row>
    <row r="2856" spans="2:2" ht="15" hidden="1" x14ac:dyDescent="0.25">
      <c r="B2856" s="5"/>
    </row>
    <row r="2857" spans="2:2" ht="15" hidden="1" x14ac:dyDescent="0.25">
      <c r="B2857" s="5"/>
    </row>
    <row r="2858" spans="2:2" ht="15" hidden="1" x14ac:dyDescent="0.25">
      <c r="B2858" s="5"/>
    </row>
    <row r="2859" spans="2:2" ht="15" hidden="1" x14ac:dyDescent="0.25">
      <c r="B2859" s="5"/>
    </row>
    <row r="2860" spans="2:2" ht="15" hidden="1" x14ac:dyDescent="0.25">
      <c r="B2860" s="5"/>
    </row>
    <row r="2861" spans="2:2" ht="15" hidden="1" x14ac:dyDescent="0.25">
      <c r="B2861" s="5"/>
    </row>
    <row r="2862" spans="2:2" ht="15" hidden="1" x14ac:dyDescent="0.25">
      <c r="B2862" s="5"/>
    </row>
    <row r="2863" spans="2:2" ht="15" hidden="1" x14ac:dyDescent="0.25">
      <c r="B2863" s="5"/>
    </row>
    <row r="2864" spans="2:2" ht="15" hidden="1" x14ac:dyDescent="0.25">
      <c r="B2864" s="5"/>
    </row>
    <row r="2865" spans="2:2" ht="15" hidden="1" x14ac:dyDescent="0.25">
      <c r="B2865" s="5"/>
    </row>
    <row r="2866" spans="2:2" ht="15" hidden="1" x14ac:dyDescent="0.25">
      <c r="B2866" s="5"/>
    </row>
    <row r="2867" spans="2:2" ht="15" hidden="1" x14ac:dyDescent="0.25">
      <c r="B2867" s="5"/>
    </row>
    <row r="2868" spans="2:2" ht="15" hidden="1" x14ac:dyDescent="0.25">
      <c r="B2868" s="5"/>
    </row>
    <row r="2869" spans="2:2" ht="15" hidden="1" x14ac:dyDescent="0.25">
      <c r="B2869" s="5"/>
    </row>
    <row r="2870" spans="2:2" ht="15" hidden="1" x14ac:dyDescent="0.25">
      <c r="B2870" s="5"/>
    </row>
    <row r="2871" spans="2:2" ht="15" hidden="1" x14ac:dyDescent="0.25">
      <c r="B2871" s="5"/>
    </row>
    <row r="2872" spans="2:2" ht="15" hidden="1" x14ac:dyDescent="0.25">
      <c r="B2872" s="5"/>
    </row>
    <row r="2873" spans="2:2" ht="15" hidden="1" x14ac:dyDescent="0.25">
      <c r="B2873" s="5"/>
    </row>
    <row r="2874" spans="2:2" ht="15" hidden="1" x14ac:dyDescent="0.25">
      <c r="B2874" s="5"/>
    </row>
    <row r="2875" spans="2:2" ht="15" hidden="1" x14ac:dyDescent="0.25">
      <c r="B2875" s="5"/>
    </row>
    <row r="2876" spans="2:2" ht="15" hidden="1" x14ac:dyDescent="0.25">
      <c r="B2876" s="5"/>
    </row>
    <row r="2877" spans="2:2" ht="15" hidden="1" x14ac:dyDescent="0.25">
      <c r="B2877" s="5"/>
    </row>
    <row r="2878" spans="2:2" ht="15" hidden="1" x14ac:dyDescent="0.25">
      <c r="B2878" s="5"/>
    </row>
    <row r="2879" spans="2:2" ht="15" hidden="1" x14ac:dyDescent="0.25">
      <c r="B2879" s="5"/>
    </row>
    <row r="2880" spans="2:2" ht="15" hidden="1" x14ac:dyDescent="0.25">
      <c r="B2880" s="5"/>
    </row>
    <row r="2881" spans="2:2" ht="15" hidden="1" x14ac:dyDescent="0.25">
      <c r="B2881" s="5"/>
    </row>
    <row r="2882" spans="2:2" ht="15" hidden="1" x14ac:dyDescent="0.25">
      <c r="B2882" s="5"/>
    </row>
    <row r="2883" spans="2:2" ht="15" hidden="1" x14ac:dyDescent="0.25">
      <c r="B2883" s="5"/>
    </row>
    <row r="2884" spans="2:2" ht="15" hidden="1" x14ac:dyDescent="0.25">
      <c r="B2884" s="5"/>
    </row>
    <row r="2885" spans="2:2" ht="15" hidden="1" x14ac:dyDescent="0.25">
      <c r="B2885" s="5"/>
    </row>
    <row r="2886" spans="2:2" ht="15" hidden="1" x14ac:dyDescent="0.25">
      <c r="B2886" s="5"/>
    </row>
    <row r="2887" spans="2:2" ht="15" hidden="1" x14ac:dyDescent="0.25">
      <c r="B2887" s="5"/>
    </row>
    <row r="2888" spans="2:2" ht="15" hidden="1" x14ac:dyDescent="0.25">
      <c r="B2888" s="5"/>
    </row>
    <row r="2889" spans="2:2" ht="15" hidden="1" x14ac:dyDescent="0.25">
      <c r="B2889" s="5"/>
    </row>
    <row r="2890" spans="2:2" ht="15" hidden="1" x14ac:dyDescent="0.25">
      <c r="B2890" s="5"/>
    </row>
    <row r="2891" spans="2:2" ht="15" hidden="1" x14ac:dyDescent="0.25">
      <c r="B2891" s="5"/>
    </row>
    <row r="2892" spans="2:2" ht="15" hidden="1" x14ac:dyDescent="0.25">
      <c r="B2892" s="5"/>
    </row>
    <row r="2893" spans="2:2" ht="15" hidden="1" x14ac:dyDescent="0.25">
      <c r="B2893" s="5"/>
    </row>
    <row r="2894" spans="2:2" ht="15" hidden="1" x14ac:dyDescent="0.25">
      <c r="B2894" s="5"/>
    </row>
    <row r="2895" spans="2:2" ht="15" hidden="1" x14ac:dyDescent="0.25">
      <c r="B2895" s="5"/>
    </row>
    <row r="2896" spans="2:2" ht="15" hidden="1" x14ac:dyDescent="0.25">
      <c r="B2896" s="5"/>
    </row>
    <row r="2897" spans="2:2" ht="15" hidden="1" x14ac:dyDescent="0.25">
      <c r="B2897" s="5"/>
    </row>
    <row r="2898" spans="2:2" ht="15" hidden="1" x14ac:dyDescent="0.25">
      <c r="B2898" s="5"/>
    </row>
    <row r="2899" spans="2:2" ht="15" hidden="1" x14ac:dyDescent="0.25">
      <c r="B2899" s="5"/>
    </row>
    <row r="2900" spans="2:2" ht="15" hidden="1" x14ac:dyDescent="0.25">
      <c r="B2900" s="5"/>
    </row>
    <row r="2901" spans="2:2" ht="15" hidden="1" x14ac:dyDescent="0.25">
      <c r="B2901" s="5"/>
    </row>
    <row r="2902" spans="2:2" ht="15" hidden="1" x14ac:dyDescent="0.25">
      <c r="B2902" s="5"/>
    </row>
    <row r="2903" spans="2:2" ht="15" hidden="1" x14ac:dyDescent="0.25">
      <c r="B2903" s="5"/>
    </row>
    <row r="2904" spans="2:2" ht="15" hidden="1" x14ac:dyDescent="0.25">
      <c r="B2904" s="5"/>
    </row>
    <row r="2905" spans="2:2" ht="15" hidden="1" x14ac:dyDescent="0.25">
      <c r="B2905" s="5"/>
    </row>
    <row r="2906" spans="2:2" ht="15" hidden="1" x14ac:dyDescent="0.25">
      <c r="B2906" s="5"/>
    </row>
    <row r="2907" spans="2:2" ht="15" hidden="1" x14ac:dyDescent="0.25">
      <c r="B2907" s="5"/>
    </row>
    <row r="2908" spans="2:2" ht="15" hidden="1" x14ac:dyDescent="0.25">
      <c r="B2908" s="5"/>
    </row>
    <row r="2909" spans="2:2" ht="15" hidden="1" x14ac:dyDescent="0.25">
      <c r="B2909" s="5"/>
    </row>
    <row r="2910" spans="2:2" ht="15" hidden="1" x14ac:dyDescent="0.25">
      <c r="B2910" s="5"/>
    </row>
    <row r="2911" spans="2:2" ht="15" hidden="1" x14ac:dyDescent="0.25">
      <c r="B2911" s="5"/>
    </row>
    <row r="2912" spans="2:2" ht="15" hidden="1" x14ac:dyDescent="0.25">
      <c r="B2912" s="5"/>
    </row>
    <row r="2913" spans="2:2" ht="15" hidden="1" x14ac:dyDescent="0.25">
      <c r="B2913" s="5"/>
    </row>
    <row r="2914" spans="2:2" ht="15" hidden="1" x14ac:dyDescent="0.25">
      <c r="B2914" s="5"/>
    </row>
    <row r="2915" spans="2:2" ht="15" hidden="1" x14ac:dyDescent="0.25">
      <c r="B2915" s="5"/>
    </row>
    <row r="2916" spans="2:2" ht="15" hidden="1" x14ac:dyDescent="0.25">
      <c r="B2916" s="5"/>
    </row>
    <row r="2917" spans="2:2" ht="15" hidden="1" x14ac:dyDescent="0.25">
      <c r="B2917" s="5"/>
    </row>
    <row r="2918" spans="2:2" ht="15" hidden="1" x14ac:dyDescent="0.25">
      <c r="B2918" s="5"/>
    </row>
    <row r="2919" spans="2:2" ht="15" hidden="1" x14ac:dyDescent="0.25">
      <c r="B2919" s="5"/>
    </row>
    <row r="2920" spans="2:2" ht="15" hidden="1" x14ac:dyDescent="0.25">
      <c r="B2920" s="5"/>
    </row>
    <row r="2921" spans="2:2" ht="15" hidden="1" x14ac:dyDescent="0.25">
      <c r="B2921" s="5"/>
    </row>
    <row r="2922" spans="2:2" ht="15" hidden="1" x14ac:dyDescent="0.25">
      <c r="B2922" s="5"/>
    </row>
    <row r="2923" spans="2:2" ht="15" hidden="1" x14ac:dyDescent="0.25">
      <c r="B2923" s="5"/>
    </row>
    <row r="2924" spans="2:2" ht="15" hidden="1" x14ac:dyDescent="0.25">
      <c r="B2924" s="5"/>
    </row>
    <row r="2925" spans="2:2" ht="15" hidden="1" x14ac:dyDescent="0.25">
      <c r="B2925" s="5"/>
    </row>
    <row r="2926" spans="2:2" ht="15" hidden="1" x14ac:dyDescent="0.25">
      <c r="B2926" s="5"/>
    </row>
    <row r="2927" spans="2:2" ht="15" hidden="1" x14ac:dyDescent="0.25">
      <c r="B2927" s="5"/>
    </row>
    <row r="2928" spans="2:2" ht="15" hidden="1" x14ac:dyDescent="0.25">
      <c r="B2928" s="5"/>
    </row>
    <row r="2929" spans="2:2" ht="15" hidden="1" x14ac:dyDescent="0.25">
      <c r="B2929" s="5"/>
    </row>
    <row r="2930" spans="2:2" ht="15" hidden="1" x14ac:dyDescent="0.25">
      <c r="B2930" s="5"/>
    </row>
    <row r="2931" spans="2:2" ht="15" hidden="1" x14ac:dyDescent="0.25">
      <c r="B2931" s="5"/>
    </row>
    <row r="2932" spans="2:2" ht="15" hidden="1" x14ac:dyDescent="0.25">
      <c r="B2932" s="5"/>
    </row>
    <row r="2933" spans="2:2" ht="15" hidden="1" x14ac:dyDescent="0.25">
      <c r="B2933" s="5"/>
    </row>
    <row r="2934" spans="2:2" ht="15" hidden="1" x14ac:dyDescent="0.25">
      <c r="B2934" s="5"/>
    </row>
    <row r="2935" spans="2:2" ht="15" hidden="1" x14ac:dyDescent="0.25">
      <c r="B2935" s="5"/>
    </row>
    <row r="2936" spans="2:2" ht="15" hidden="1" x14ac:dyDescent="0.25">
      <c r="B2936" s="5"/>
    </row>
    <row r="2937" spans="2:2" ht="15" hidden="1" x14ac:dyDescent="0.25">
      <c r="B2937" s="5"/>
    </row>
    <row r="2938" spans="2:2" ht="15" hidden="1" x14ac:dyDescent="0.25">
      <c r="B2938" s="5"/>
    </row>
    <row r="2939" spans="2:2" ht="15" hidden="1" x14ac:dyDescent="0.25">
      <c r="B2939" s="5"/>
    </row>
    <row r="2940" spans="2:2" ht="15" hidden="1" x14ac:dyDescent="0.25">
      <c r="B2940" s="5"/>
    </row>
    <row r="2941" spans="2:2" ht="15" hidden="1" x14ac:dyDescent="0.25">
      <c r="B2941" s="5"/>
    </row>
    <row r="2942" spans="2:2" ht="15" hidden="1" x14ac:dyDescent="0.25">
      <c r="B2942" s="5"/>
    </row>
    <row r="2943" spans="2:2" ht="15" hidden="1" x14ac:dyDescent="0.25">
      <c r="B2943" s="5"/>
    </row>
    <row r="2944" spans="2:2" ht="15" hidden="1" x14ac:dyDescent="0.25">
      <c r="B2944" s="5"/>
    </row>
    <row r="2945" spans="2:2" ht="15" hidden="1" x14ac:dyDescent="0.25">
      <c r="B2945" s="5"/>
    </row>
    <row r="2946" spans="2:2" ht="15" hidden="1" x14ac:dyDescent="0.25">
      <c r="B2946" s="5"/>
    </row>
    <row r="2947" spans="2:2" ht="15" hidden="1" x14ac:dyDescent="0.25">
      <c r="B2947" s="5"/>
    </row>
    <row r="2948" spans="2:2" ht="15" hidden="1" x14ac:dyDescent="0.25">
      <c r="B2948" s="5"/>
    </row>
    <row r="2949" spans="2:2" ht="15" hidden="1" x14ac:dyDescent="0.25">
      <c r="B2949" s="5"/>
    </row>
    <row r="2950" spans="2:2" ht="15" hidden="1" x14ac:dyDescent="0.25">
      <c r="B2950" s="5"/>
    </row>
    <row r="2951" spans="2:2" ht="15" hidden="1" x14ac:dyDescent="0.25">
      <c r="B2951" s="5"/>
    </row>
    <row r="2952" spans="2:2" ht="15" hidden="1" x14ac:dyDescent="0.25">
      <c r="B2952" s="5"/>
    </row>
    <row r="2953" spans="2:2" ht="15" hidden="1" x14ac:dyDescent="0.25">
      <c r="B2953" s="5"/>
    </row>
    <row r="2954" spans="2:2" ht="15" hidden="1" x14ac:dyDescent="0.25">
      <c r="B2954" s="5"/>
    </row>
    <row r="2955" spans="2:2" ht="15" hidden="1" x14ac:dyDescent="0.25">
      <c r="B2955" s="5"/>
    </row>
    <row r="2956" spans="2:2" ht="15" hidden="1" x14ac:dyDescent="0.25">
      <c r="B2956" s="5"/>
    </row>
    <row r="2957" spans="2:2" ht="15" hidden="1" x14ac:dyDescent="0.25">
      <c r="B2957" s="5"/>
    </row>
    <row r="2958" spans="2:2" ht="15" hidden="1" x14ac:dyDescent="0.25">
      <c r="B2958" s="5"/>
    </row>
    <row r="2959" spans="2:2" ht="15" hidden="1" x14ac:dyDescent="0.25">
      <c r="B2959" s="5"/>
    </row>
    <row r="2960" spans="2:2" ht="15" hidden="1" x14ac:dyDescent="0.25">
      <c r="B2960" s="5"/>
    </row>
    <row r="2961" spans="2:2" ht="15" hidden="1" x14ac:dyDescent="0.25">
      <c r="B2961" s="5"/>
    </row>
    <row r="2962" spans="2:2" ht="15" hidden="1" x14ac:dyDescent="0.25">
      <c r="B2962" s="5"/>
    </row>
    <row r="2963" spans="2:2" ht="15" hidden="1" x14ac:dyDescent="0.25">
      <c r="B2963" s="5"/>
    </row>
    <row r="2964" spans="2:2" ht="15" hidden="1" x14ac:dyDescent="0.25">
      <c r="B2964" s="5"/>
    </row>
    <row r="2965" spans="2:2" ht="15" hidden="1" x14ac:dyDescent="0.25">
      <c r="B2965" s="5"/>
    </row>
    <row r="2966" spans="2:2" ht="15" hidden="1" x14ac:dyDescent="0.25">
      <c r="B2966" s="5"/>
    </row>
    <row r="2967" spans="2:2" ht="15" hidden="1" x14ac:dyDescent="0.25">
      <c r="B2967" s="5"/>
    </row>
    <row r="2968" spans="2:2" ht="15" hidden="1" x14ac:dyDescent="0.25">
      <c r="B2968" s="5"/>
    </row>
    <row r="2969" spans="2:2" ht="15" hidden="1" x14ac:dyDescent="0.25">
      <c r="B2969" s="5"/>
    </row>
    <row r="2970" spans="2:2" ht="15" hidden="1" x14ac:dyDescent="0.25">
      <c r="B2970" s="5"/>
    </row>
    <row r="2971" spans="2:2" ht="15" hidden="1" x14ac:dyDescent="0.25">
      <c r="B2971" s="5"/>
    </row>
    <row r="2972" spans="2:2" ht="15" hidden="1" x14ac:dyDescent="0.25">
      <c r="B2972" s="5"/>
    </row>
    <row r="2973" spans="2:2" ht="15" hidden="1" x14ac:dyDescent="0.25">
      <c r="B2973" s="5"/>
    </row>
    <row r="2974" spans="2:2" ht="15" hidden="1" x14ac:dyDescent="0.25">
      <c r="B2974" s="5"/>
    </row>
    <row r="2975" spans="2:2" ht="15" hidden="1" x14ac:dyDescent="0.25">
      <c r="B2975" s="5"/>
    </row>
    <row r="2976" spans="2:2" ht="15" hidden="1" x14ac:dyDescent="0.25">
      <c r="B2976" s="5"/>
    </row>
    <row r="2977" spans="2:2" ht="15" hidden="1" x14ac:dyDescent="0.25">
      <c r="B2977" s="5"/>
    </row>
    <row r="2978" spans="2:2" ht="15" hidden="1" x14ac:dyDescent="0.25">
      <c r="B2978" s="5"/>
    </row>
    <row r="2979" spans="2:2" ht="15" hidden="1" x14ac:dyDescent="0.25">
      <c r="B2979" s="5"/>
    </row>
    <row r="2980" spans="2:2" ht="15" hidden="1" x14ac:dyDescent="0.25">
      <c r="B2980" s="5"/>
    </row>
    <row r="2981" spans="2:2" ht="15" hidden="1" x14ac:dyDescent="0.25">
      <c r="B2981" s="5"/>
    </row>
    <row r="2982" spans="2:2" ht="15" hidden="1" x14ac:dyDescent="0.25">
      <c r="B2982" s="5"/>
    </row>
    <row r="2983" spans="2:2" ht="15" hidden="1" x14ac:dyDescent="0.25">
      <c r="B2983" s="5"/>
    </row>
    <row r="2984" spans="2:2" ht="15" hidden="1" x14ac:dyDescent="0.25">
      <c r="B2984" s="5"/>
    </row>
    <row r="2985" spans="2:2" ht="15" hidden="1" x14ac:dyDescent="0.25">
      <c r="B2985" s="5"/>
    </row>
    <row r="2986" spans="2:2" ht="15" hidden="1" x14ac:dyDescent="0.25">
      <c r="B2986" s="5"/>
    </row>
    <row r="2987" spans="2:2" ht="15" hidden="1" x14ac:dyDescent="0.25">
      <c r="B2987" s="5"/>
    </row>
    <row r="2988" spans="2:2" ht="15" hidden="1" x14ac:dyDescent="0.25">
      <c r="B2988" s="5"/>
    </row>
    <row r="2989" spans="2:2" ht="15" hidden="1" x14ac:dyDescent="0.25">
      <c r="B2989" s="5"/>
    </row>
    <row r="2990" spans="2:2" ht="15" hidden="1" x14ac:dyDescent="0.25">
      <c r="B2990" s="5"/>
    </row>
    <row r="2991" spans="2:2" ht="15" hidden="1" x14ac:dyDescent="0.25">
      <c r="B2991" s="5"/>
    </row>
    <row r="2992" spans="2:2" ht="15" hidden="1" x14ac:dyDescent="0.25">
      <c r="B2992" s="5"/>
    </row>
    <row r="2993" spans="2:2" ht="15" hidden="1" x14ac:dyDescent="0.25">
      <c r="B2993" s="5"/>
    </row>
    <row r="2994" spans="2:2" ht="15" hidden="1" x14ac:dyDescent="0.25">
      <c r="B2994" s="5"/>
    </row>
    <row r="2995" spans="2:2" ht="15" hidden="1" x14ac:dyDescent="0.25">
      <c r="B2995" s="5"/>
    </row>
    <row r="2996" spans="2:2" ht="15" hidden="1" x14ac:dyDescent="0.25">
      <c r="B2996" s="5"/>
    </row>
    <row r="2997" spans="2:2" ht="15" hidden="1" x14ac:dyDescent="0.25">
      <c r="B2997" s="5"/>
    </row>
    <row r="2998" spans="2:2" ht="15" hidden="1" x14ac:dyDescent="0.25">
      <c r="B2998" s="5"/>
    </row>
    <row r="2999" spans="2:2" ht="15" hidden="1" x14ac:dyDescent="0.25">
      <c r="B2999" s="5"/>
    </row>
    <row r="3000" spans="2:2" ht="15" hidden="1" x14ac:dyDescent="0.25">
      <c r="B3000" s="5"/>
    </row>
    <row r="3001" spans="2:2" ht="15" hidden="1" x14ac:dyDescent="0.25">
      <c r="B3001" s="5"/>
    </row>
    <row r="3002" spans="2:2" ht="15" hidden="1" x14ac:dyDescent="0.25">
      <c r="B3002" s="5"/>
    </row>
    <row r="3003" spans="2:2" ht="15" hidden="1" x14ac:dyDescent="0.25">
      <c r="B3003" s="5"/>
    </row>
    <row r="3004" spans="2:2" ht="15" hidden="1" x14ac:dyDescent="0.25">
      <c r="B3004" s="5"/>
    </row>
    <row r="3005" spans="2:2" ht="15" hidden="1" x14ac:dyDescent="0.25">
      <c r="B3005" s="5"/>
    </row>
    <row r="3006" spans="2:2" ht="15" hidden="1" x14ac:dyDescent="0.25">
      <c r="B3006" s="5"/>
    </row>
    <row r="3007" spans="2:2" ht="15" hidden="1" x14ac:dyDescent="0.25">
      <c r="B3007" s="5"/>
    </row>
    <row r="3008" spans="2:2" ht="15" hidden="1" x14ac:dyDescent="0.25">
      <c r="B3008" s="5"/>
    </row>
    <row r="3009" spans="2:2" ht="15" hidden="1" x14ac:dyDescent="0.25">
      <c r="B3009" s="5"/>
    </row>
    <row r="3010" spans="2:2" ht="15" hidden="1" x14ac:dyDescent="0.25">
      <c r="B3010" s="5"/>
    </row>
    <row r="3011" spans="2:2" ht="15" hidden="1" x14ac:dyDescent="0.25">
      <c r="B3011" s="5"/>
    </row>
    <row r="3012" spans="2:2" ht="15" hidden="1" x14ac:dyDescent="0.25">
      <c r="B3012" s="5"/>
    </row>
    <row r="3013" spans="2:2" ht="15" hidden="1" x14ac:dyDescent="0.25">
      <c r="B3013" s="5"/>
    </row>
    <row r="3014" spans="2:2" ht="15" hidden="1" x14ac:dyDescent="0.25">
      <c r="B3014" s="5"/>
    </row>
    <row r="3015" spans="2:2" ht="15" hidden="1" x14ac:dyDescent="0.25">
      <c r="B3015" s="5"/>
    </row>
    <row r="3016" spans="2:2" ht="15" hidden="1" x14ac:dyDescent="0.25">
      <c r="B3016" s="5"/>
    </row>
    <row r="3017" spans="2:2" ht="15" hidden="1" x14ac:dyDescent="0.25">
      <c r="B3017" s="5"/>
    </row>
    <row r="3018" spans="2:2" ht="15" hidden="1" x14ac:dyDescent="0.25">
      <c r="B3018" s="5"/>
    </row>
    <row r="3019" spans="2:2" ht="15" hidden="1" x14ac:dyDescent="0.25">
      <c r="B3019" s="5"/>
    </row>
    <row r="3020" spans="2:2" ht="15" hidden="1" x14ac:dyDescent="0.25">
      <c r="B3020" s="5"/>
    </row>
    <row r="3021" spans="2:2" ht="15" hidden="1" x14ac:dyDescent="0.25">
      <c r="B3021" s="5"/>
    </row>
    <row r="3022" spans="2:2" ht="15" hidden="1" x14ac:dyDescent="0.25">
      <c r="B3022" s="5"/>
    </row>
    <row r="3023" spans="2:2" ht="15" hidden="1" x14ac:dyDescent="0.25">
      <c r="B3023" s="5"/>
    </row>
    <row r="3024" spans="2:2" ht="15" hidden="1" x14ac:dyDescent="0.25">
      <c r="B3024" s="5"/>
    </row>
    <row r="3025" spans="2:2" ht="15" hidden="1" x14ac:dyDescent="0.25">
      <c r="B3025" s="5"/>
    </row>
    <row r="3026" spans="2:2" ht="15" hidden="1" x14ac:dyDescent="0.25">
      <c r="B3026" s="5"/>
    </row>
    <row r="3027" spans="2:2" ht="15" hidden="1" x14ac:dyDescent="0.25">
      <c r="B3027" s="5"/>
    </row>
    <row r="3028" spans="2:2" ht="15" hidden="1" x14ac:dyDescent="0.25">
      <c r="B3028" s="5"/>
    </row>
    <row r="3029" spans="2:2" ht="15" hidden="1" x14ac:dyDescent="0.25">
      <c r="B3029" s="5"/>
    </row>
    <row r="3030" spans="2:2" ht="15" hidden="1" x14ac:dyDescent="0.25">
      <c r="B3030" s="5"/>
    </row>
    <row r="3031" spans="2:2" ht="15" hidden="1" x14ac:dyDescent="0.25">
      <c r="B3031" s="5"/>
    </row>
    <row r="3032" spans="2:2" ht="15" hidden="1" x14ac:dyDescent="0.25">
      <c r="B3032" s="5"/>
    </row>
    <row r="3033" spans="2:2" ht="15" hidden="1" x14ac:dyDescent="0.25">
      <c r="B3033" s="5"/>
    </row>
    <row r="3034" spans="2:2" ht="15" hidden="1" x14ac:dyDescent="0.25">
      <c r="B3034" s="5"/>
    </row>
    <row r="3035" spans="2:2" ht="15" hidden="1" x14ac:dyDescent="0.25">
      <c r="B3035" s="5"/>
    </row>
    <row r="3036" spans="2:2" ht="15" hidden="1" x14ac:dyDescent="0.25">
      <c r="B3036" s="5"/>
    </row>
    <row r="3037" spans="2:2" ht="15" hidden="1" x14ac:dyDescent="0.25">
      <c r="B3037" s="5"/>
    </row>
    <row r="3038" spans="2:2" ht="15" hidden="1" x14ac:dyDescent="0.25">
      <c r="B3038" s="5"/>
    </row>
    <row r="3039" spans="2:2" ht="15" hidden="1" x14ac:dyDescent="0.25">
      <c r="B3039" s="5"/>
    </row>
    <row r="3040" spans="2:2" ht="15" hidden="1" x14ac:dyDescent="0.25">
      <c r="B3040" s="5"/>
    </row>
    <row r="3041" spans="2:2" ht="15" hidden="1" x14ac:dyDescent="0.25">
      <c r="B3041" s="5"/>
    </row>
    <row r="3042" spans="2:2" ht="15" hidden="1" x14ac:dyDescent="0.25">
      <c r="B3042" s="5"/>
    </row>
    <row r="3043" spans="2:2" ht="15" hidden="1" x14ac:dyDescent="0.25">
      <c r="B3043" s="5"/>
    </row>
    <row r="3044" spans="2:2" ht="15" hidden="1" x14ac:dyDescent="0.25">
      <c r="B3044" s="5"/>
    </row>
    <row r="3045" spans="2:2" ht="15" hidden="1" x14ac:dyDescent="0.25">
      <c r="B3045" s="5"/>
    </row>
    <row r="3046" spans="2:2" ht="15" hidden="1" x14ac:dyDescent="0.25">
      <c r="B3046" s="5"/>
    </row>
    <row r="3047" spans="2:2" ht="15" hidden="1" x14ac:dyDescent="0.25">
      <c r="B3047" s="5"/>
    </row>
    <row r="3048" spans="2:2" ht="15" hidden="1" x14ac:dyDescent="0.25">
      <c r="B3048" s="5"/>
    </row>
    <row r="3049" spans="2:2" ht="15" hidden="1" x14ac:dyDescent="0.25">
      <c r="B3049" s="5"/>
    </row>
    <row r="3050" spans="2:2" ht="15" hidden="1" x14ac:dyDescent="0.25">
      <c r="B3050" s="5"/>
    </row>
    <row r="3051" spans="2:2" ht="15" hidden="1" x14ac:dyDescent="0.25">
      <c r="B3051" s="5"/>
    </row>
    <row r="3052" spans="2:2" ht="15" hidden="1" x14ac:dyDescent="0.25">
      <c r="B3052" s="5"/>
    </row>
    <row r="3053" spans="2:2" ht="15" hidden="1" x14ac:dyDescent="0.25">
      <c r="B3053" s="5"/>
    </row>
    <row r="3054" spans="2:2" ht="15" hidden="1" x14ac:dyDescent="0.25">
      <c r="B3054" s="5"/>
    </row>
    <row r="3055" spans="2:2" ht="15" hidden="1" x14ac:dyDescent="0.25">
      <c r="B3055" s="5"/>
    </row>
    <row r="3056" spans="2:2" ht="15" hidden="1" x14ac:dyDescent="0.25">
      <c r="B3056" s="5"/>
    </row>
    <row r="3057" spans="2:2" ht="15" hidden="1" x14ac:dyDescent="0.25">
      <c r="B3057" s="5"/>
    </row>
    <row r="3058" spans="2:2" ht="15" hidden="1" x14ac:dyDescent="0.25">
      <c r="B3058" s="5"/>
    </row>
    <row r="3059" spans="2:2" ht="15" hidden="1" x14ac:dyDescent="0.25">
      <c r="B3059" s="5"/>
    </row>
    <row r="3060" spans="2:2" ht="15" hidden="1" x14ac:dyDescent="0.25">
      <c r="B3060" s="5"/>
    </row>
    <row r="3061" spans="2:2" ht="15" hidden="1" x14ac:dyDescent="0.25">
      <c r="B3061" s="5"/>
    </row>
    <row r="3062" spans="2:2" ht="15" hidden="1" x14ac:dyDescent="0.25">
      <c r="B3062" s="5"/>
    </row>
    <row r="3063" spans="2:2" ht="15" hidden="1" x14ac:dyDescent="0.25">
      <c r="B3063" s="5"/>
    </row>
    <row r="3064" spans="2:2" ht="15" hidden="1" x14ac:dyDescent="0.25">
      <c r="B3064" s="5"/>
    </row>
    <row r="3065" spans="2:2" ht="15" hidden="1" x14ac:dyDescent="0.25">
      <c r="B3065" s="5"/>
    </row>
    <row r="3066" spans="2:2" ht="15" hidden="1" x14ac:dyDescent="0.25">
      <c r="B3066" s="5"/>
    </row>
    <row r="3067" spans="2:2" ht="15" hidden="1" x14ac:dyDescent="0.25">
      <c r="B3067" s="5"/>
    </row>
    <row r="3068" spans="2:2" ht="15" hidden="1" x14ac:dyDescent="0.25">
      <c r="B3068" s="5"/>
    </row>
    <row r="3069" spans="2:2" ht="15" hidden="1" x14ac:dyDescent="0.25">
      <c r="B3069" s="5"/>
    </row>
    <row r="3070" spans="2:2" ht="15" hidden="1" x14ac:dyDescent="0.25">
      <c r="B3070" s="5"/>
    </row>
    <row r="3071" spans="2:2" ht="15" hidden="1" x14ac:dyDescent="0.25">
      <c r="B3071" s="5"/>
    </row>
    <row r="3072" spans="2:2" ht="15" hidden="1" x14ac:dyDescent="0.25">
      <c r="B3072" s="5"/>
    </row>
    <row r="3073" spans="2:2" ht="15" hidden="1" x14ac:dyDescent="0.25">
      <c r="B3073" s="5"/>
    </row>
    <row r="3074" spans="2:2" ht="15" hidden="1" x14ac:dyDescent="0.25">
      <c r="B3074" s="5"/>
    </row>
    <row r="3075" spans="2:2" ht="15" hidden="1" x14ac:dyDescent="0.25">
      <c r="B3075" s="5"/>
    </row>
    <row r="3076" spans="2:2" ht="15" hidden="1" x14ac:dyDescent="0.25">
      <c r="B3076" s="5"/>
    </row>
    <row r="3077" spans="2:2" ht="15" hidden="1" x14ac:dyDescent="0.25">
      <c r="B3077" s="5"/>
    </row>
    <row r="3078" spans="2:2" ht="15" hidden="1" x14ac:dyDescent="0.25">
      <c r="B3078" s="5"/>
    </row>
    <row r="3079" spans="2:2" ht="15" hidden="1" x14ac:dyDescent="0.25">
      <c r="B3079" s="5"/>
    </row>
    <row r="3080" spans="2:2" ht="15" hidden="1" x14ac:dyDescent="0.25">
      <c r="B3080" s="5"/>
    </row>
    <row r="3081" spans="2:2" ht="15" hidden="1" x14ac:dyDescent="0.25">
      <c r="B3081" s="5"/>
    </row>
    <row r="3082" spans="2:2" ht="15" hidden="1" x14ac:dyDescent="0.25">
      <c r="B3082" s="5"/>
    </row>
    <row r="3083" spans="2:2" ht="15" hidden="1" x14ac:dyDescent="0.25">
      <c r="B3083" s="5"/>
    </row>
    <row r="3084" spans="2:2" ht="15" hidden="1" x14ac:dyDescent="0.25">
      <c r="B3084" s="5"/>
    </row>
    <row r="3085" spans="2:2" ht="15" hidden="1" x14ac:dyDescent="0.25">
      <c r="B3085" s="5"/>
    </row>
    <row r="3086" spans="2:2" ht="15" hidden="1" x14ac:dyDescent="0.25">
      <c r="B3086" s="5"/>
    </row>
    <row r="3087" spans="2:2" ht="15" hidden="1" x14ac:dyDescent="0.25">
      <c r="B3087" s="5"/>
    </row>
    <row r="3088" spans="2:2" ht="15" hidden="1" x14ac:dyDescent="0.25">
      <c r="B3088" s="5"/>
    </row>
    <row r="3089" spans="2:2" ht="15" hidden="1" x14ac:dyDescent="0.25">
      <c r="B3089" s="5"/>
    </row>
    <row r="3090" spans="2:2" ht="15" hidden="1" x14ac:dyDescent="0.25">
      <c r="B3090" s="5"/>
    </row>
    <row r="3091" spans="2:2" ht="15" hidden="1" x14ac:dyDescent="0.25">
      <c r="B3091" s="5"/>
    </row>
    <row r="3092" spans="2:2" ht="15" hidden="1" x14ac:dyDescent="0.25">
      <c r="B3092" s="5"/>
    </row>
    <row r="3093" spans="2:2" ht="15" hidden="1" x14ac:dyDescent="0.25">
      <c r="B3093" s="5"/>
    </row>
    <row r="3094" spans="2:2" ht="15" hidden="1" x14ac:dyDescent="0.25">
      <c r="B3094" s="5"/>
    </row>
    <row r="3095" spans="2:2" ht="15" hidden="1" x14ac:dyDescent="0.25">
      <c r="B3095" s="5"/>
    </row>
    <row r="3096" spans="2:2" ht="15" hidden="1" x14ac:dyDescent="0.25">
      <c r="B3096" s="5"/>
    </row>
    <row r="3097" spans="2:2" ht="15" hidden="1" x14ac:dyDescent="0.25">
      <c r="B3097" s="5"/>
    </row>
    <row r="3098" spans="2:2" ht="15" hidden="1" x14ac:dyDescent="0.25">
      <c r="B3098" s="5"/>
    </row>
    <row r="3099" spans="2:2" ht="15" hidden="1" x14ac:dyDescent="0.25">
      <c r="B3099" s="5"/>
    </row>
    <row r="3100" spans="2:2" ht="15" hidden="1" x14ac:dyDescent="0.25">
      <c r="B3100" s="5"/>
    </row>
    <row r="3101" spans="2:2" ht="15" hidden="1" x14ac:dyDescent="0.25">
      <c r="B3101" s="5"/>
    </row>
    <row r="3102" spans="2:2" ht="15" hidden="1" x14ac:dyDescent="0.25">
      <c r="B3102" s="5"/>
    </row>
    <row r="3103" spans="2:2" ht="15" hidden="1" x14ac:dyDescent="0.25">
      <c r="B3103" s="5"/>
    </row>
    <row r="3104" spans="2:2" ht="15" hidden="1" x14ac:dyDescent="0.25">
      <c r="B3104" s="5"/>
    </row>
    <row r="3105" spans="2:2" ht="15" hidden="1" x14ac:dyDescent="0.25">
      <c r="B3105" s="5"/>
    </row>
    <row r="3106" spans="2:2" ht="15" hidden="1" x14ac:dyDescent="0.25">
      <c r="B3106" s="5"/>
    </row>
    <row r="3107" spans="2:2" ht="15" hidden="1" x14ac:dyDescent="0.25">
      <c r="B3107" s="5"/>
    </row>
    <row r="3108" spans="2:2" ht="15" hidden="1" x14ac:dyDescent="0.25">
      <c r="B3108" s="5"/>
    </row>
    <row r="3109" spans="2:2" ht="15" hidden="1" x14ac:dyDescent="0.25">
      <c r="B3109" s="5"/>
    </row>
    <row r="3110" spans="2:2" ht="15" hidden="1" x14ac:dyDescent="0.25">
      <c r="B3110" s="5"/>
    </row>
    <row r="3111" spans="2:2" ht="15" hidden="1" x14ac:dyDescent="0.25">
      <c r="B3111" s="5"/>
    </row>
    <row r="3112" spans="2:2" ht="15" hidden="1" x14ac:dyDescent="0.25">
      <c r="B3112" s="5"/>
    </row>
    <row r="3113" spans="2:2" ht="15" hidden="1" x14ac:dyDescent="0.25">
      <c r="B3113" s="5"/>
    </row>
    <row r="3114" spans="2:2" ht="15" hidden="1" x14ac:dyDescent="0.25">
      <c r="B3114" s="5"/>
    </row>
    <row r="3115" spans="2:2" ht="15" hidden="1" x14ac:dyDescent="0.25">
      <c r="B3115" s="5"/>
    </row>
    <row r="3116" spans="2:2" ht="15" hidden="1" x14ac:dyDescent="0.25">
      <c r="B3116" s="5"/>
    </row>
    <row r="3117" spans="2:2" ht="15" hidden="1" x14ac:dyDescent="0.25">
      <c r="B3117" s="5"/>
    </row>
    <row r="3118" spans="2:2" ht="15" hidden="1" x14ac:dyDescent="0.25">
      <c r="B3118" s="5"/>
    </row>
    <row r="3119" spans="2:2" ht="15" hidden="1" x14ac:dyDescent="0.25">
      <c r="B3119" s="5"/>
    </row>
    <row r="3120" spans="2:2" ht="15" hidden="1" x14ac:dyDescent="0.25">
      <c r="B3120" s="5"/>
    </row>
    <row r="3121" spans="2:2" ht="15" hidden="1" x14ac:dyDescent="0.25">
      <c r="B3121" s="5"/>
    </row>
    <row r="3122" spans="2:2" ht="15" hidden="1" x14ac:dyDescent="0.25">
      <c r="B3122" s="5"/>
    </row>
    <row r="3123" spans="2:2" ht="15" hidden="1" x14ac:dyDescent="0.25">
      <c r="B3123" s="5"/>
    </row>
    <row r="3124" spans="2:2" ht="15" hidden="1" x14ac:dyDescent="0.25">
      <c r="B3124" s="5"/>
    </row>
    <row r="3125" spans="2:2" ht="15" hidden="1" x14ac:dyDescent="0.25">
      <c r="B3125" s="5"/>
    </row>
    <row r="3126" spans="2:2" ht="15" hidden="1" x14ac:dyDescent="0.25">
      <c r="B3126" s="5"/>
    </row>
    <row r="3127" spans="2:2" ht="15" hidden="1" x14ac:dyDescent="0.25">
      <c r="B3127" s="5"/>
    </row>
    <row r="3128" spans="2:2" ht="15" hidden="1" x14ac:dyDescent="0.25">
      <c r="B3128" s="5"/>
    </row>
    <row r="3129" spans="2:2" ht="15" hidden="1" x14ac:dyDescent="0.25">
      <c r="B3129" s="5"/>
    </row>
    <row r="3130" spans="2:2" ht="15" hidden="1" x14ac:dyDescent="0.25">
      <c r="B3130" s="5"/>
    </row>
    <row r="3131" spans="2:2" ht="15" hidden="1" x14ac:dyDescent="0.25">
      <c r="B3131" s="5"/>
    </row>
    <row r="3132" spans="2:2" ht="15" hidden="1" x14ac:dyDescent="0.25">
      <c r="B3132" s="5"/>
    </row>
    <row r="3133" spans="2:2" ht="15" hidden="1" x14ac:dyDescent="0.25">
      <c r="B3133" s="5"/>
    </row>
    <row r="3134" spans="2:2" ht="15" hidden="1" x14ac:dyDescent="0.25">
      <c r="B3134" s="5"/>
    </row>
    <row r="3135" spans="2:2" ht="15" hidden="1" x14ac:dyDescent="0.25">
      <c r="B3135" s="5"/>
    </row>
    <row r="3136" spans="2:2" ht="15" hidden="1" x14ac:dyDescent="0.25">
      <c r="B3136" s="5"/>
    </row>
    <row r="3137" spans="2:2" ht="15" hidden="1" x14ac:dyDescent="0.25">
      <c r="B3137" s="5"/>
    </row>
    <row r="3138" spans="2:2" ht="15" hidden="1" x14ac:dyDescent="0.25">
      <c r="B3138" s="5"/>
    </row>
    <row r="3139" spans="2:2" ht="15" hidden="1" x14ac:dyDescent="0.25">
      <c r="B3139" s="5"/>
    </row>
    <row r="3140" spans="2:2" ht="15" hidden="1" x14ac:dyDescent="0.25">
      <c r="B3140" s="5"/>
    </row>
    <row r="3141" spans="2:2" ht="15" hidden="1" x14ac:dyDescent="0.25">
      <c r="B3141" s="5"/>
    </row>
    <row r="3142" spans="2:2" ht="15" hidden="1" x14ac:dyDescent="0.25">
      <c r="B3142" s="5"/>
    </row>
    <row r="3143" spans="2:2" ht="15" hidden="1" x14ac:dyDescent="0.25">
      <c r="B3143" s="5"/>
    </row>
    <row r="3144" spans="2:2" ht="15" hidden="1" x14ac:dyDescent="0.25">
      <c r="B3144" s="5"/>
    </row>
    <row r="3145" spans="2:2" ht="15" hidden="1" x14ac:dyDescent="0.25">
      <c r="B3145" s="5"/>
    </row>
    <row r="3146" spans="2:2" ht="15" hidden="1" x14ac:dyDescent="0.25">
      <c r="B3146" s="5"/>
    </row>
    <row r="3147" spans="2:2" ht="15" hidden="1" x14ac:dyDescent="0.25">
      <c r="B3147" s="5"/>
    </row>
    <row r="3148" spans="2:2" ht="15" hidden="1" x14ac:dyDescent="0.25">
      <c r="B3148" s="5"/>
    </row>
    <row r="3149" spans="2:2" ht="15" hidden="1" x14ac:dyDescent="0.25">
      <c r="B3149" s="5"/>
    </row>
    <row r="3150" spans="2:2" ht="15" hidden="1" x14ac:dyDescent="0.25">
      <c r="B3150" s="5"/>
    </row>
    <row r="3151" spans="2:2" ht="15" hidden="1" x14ac:dyDescent="0.25">
      <c r="B3151" s="5"/>
    </row>
    <row r="3152" spans="2:2" ht="15" hidden="1" x14ac:dyDescent="0.25">
      <c r="B3152" s="5"/>
    </row>
    <row r="3153" spans="2:2" ht="15" hidden="1" x14ac:dyDescent="0.25">
      <c r="B3153" s="5"/>
    </row>
    <row r="3154" spans="2:2" ht="15" hidden="1" x14ac:dyDescent="0.25">
      <c r="B3154" s="5"/>
    </row>
    <row r="3155" spans="2:2" ht="15" hidden="1" x14ac:dyDescent="0.25">
      <c r="B3155" s="5"/>
    </row>
    <row r="3156" spans="2:2" ht="15" hidden="1" x14ac:dyDescent="0.25">
      <c r="B3156" s="5"/>
    </row>
    <row r="3157" spans="2:2" ht="15" hidden="1" x14ac:dyDescent="0.25">
      <c r="B3157" s="5"/>
    </row>
    <row r="3158" spans="2:2" ht="15" hidden="1" x14ac:dyDescent="0.25">
      <c r="B3158" s="5"/>
    </row>
    <row r="3159" spans="2:2" ht="15" hidden="1" x14ac:dyDescent="0.25">
      <c r="B3159" s="5"/>
    </row>
    <row r="3160" spans="2:2" ht="15" hidden="1" x14ac:dyDescent="0.25">
      <c r="B3160" s="5"/>
    </row>
    <row r="3161" spans="2:2" ht="15" hidden="1" x14ac:dyDescent="0.25">
      <c r="B3161" s="5"/>
    </row>
    <row r="3162" spans="2:2" ht="15" hidden="1" x14ac:dyDescent="0.25">
      <c r="B3162" s="5"/>
    </row>
    <row r="3163" spans="2:2" ht="15" hidden="1" x14ac:dyDescent="0.25">
      <c r="B3163" s="5"/>
    </row>
    <row r="3164" spans="2:2" ht="15" hidden="1" x14ac:dyDescent="0.25">
      <c r="B3164" s="5"/>
    </row>
    <row r="3165" spans="2:2" ht="15" hidden="1" x14ac:dyDescent="0.25">
      <c r="B3165" s="5"/>
    </row>
    <row r="3166" spans="2:2" ht="15" hidden="1" x14ac:dyDescent="0.25">
      <c r="B3166" s="5"/>
    </row>
    <row r="3167" spans="2:2" ht="15" hidden="1" x14ac:dyDescent="0.25">
      <c r="B3167" s="5"/>
    </row>
    <row r="3168" spans="2:2" ht="15" hidden="1" x14ac:dyDescent="0.25">
      <c r="B3168" s="5"/>
    </row>
    <row r="3169" spans="2:2" ht="15" hidden="1" x14ac:dyDescent="0.25">
      <c r="B3169" s="5"/>
    </row>
    <row r="3170" spans="2:2" ht="15" hidden="1" x14ac:dyDescent="0.25">
      <c r="B3170" s="5"/>
    </row>
    <row r="3171" spans="2:2" ht="15" hidden="1" x14ac:dyDescent="0.25">
      <c r="B3171" s="5"/>
    </row>
    <row r="3172" spans="2:2" ht="15" hidden="1" x14ac:dyDescent="0.25">
      <c r="B3172" s="5"/>
    </row>
    <row r="3173" spans="2:2" ht="15" hidden="1" x14ac:dyDescent="0.25">
      <c r="B3173" s="5"/>
    </row>
    <row r="3174" spans="2:2" ht="15" hidden="1" x14ac:dyDescent="0.25">
      <c r="B3174" s="5"/>
    </row>
    <row r="3175" spans="2:2" ht="15" hidden="1" x14ac:dyDescent="0.25">
      <c r="B3175" s="5"/>
    </row>
    <row r="3176" spans="2:2" ht="15" hidden="1" x14ac:dyDescent="0.25">
      <c r="B3176" s="5"/>
    </row>
    <row r="3177" spans="2:2" ht="15" hidden="1" x14ac:dyDescent="0.25">
      <c r="B3177" s="5"/>
    </row>
    <row r="3178" spans="2:2" ht="15" hidden="1" x14ac:dyDescent="0.25">
      <c r="B3178" s="5"/>
    </row>
    <row r="3179" spans="2:2" ht="15" hidden="1" x14ac:dyDescent="0.25">
      <c r="B3179" s="5"/>
    </row>
    <row r="3180" spans="2:2" ht="15" hidden="1" x14ac:dyDescent="0.25">
      <c r="B3180" s="5"/>
    </row>
    <row r="3181" spans="2:2" ht="15" hidden="1" x14ac:dyDescent="0.25">
      <c r="B3181" s="5"/>
    </row>
    <row r="3182" spans="2:2" ht="15" hidden="1" x14ac:dyDescent="0.25">
      <c r="B3182" s="5"/>
    </row>
    <row r="3183" spans="2:2" ht="15" hidden="1" x14ac:dyDescent="0.25">
      <c r="B3183" s="5"/>
    </row>
    <row r="3184" spans="2:2" ht="15" hidden="1" x14ac:dyDescent="0.25">
      <c r="B3184" s="5"/>
    </row>
    <row r="3185" spans="2:2" ht="15" hidden="1" x14ac:dyDescent="0.25">
      <c r="B3185" s="5"/>
    </row>
    <row r="3186" spans="2:2" ht="15" hidden="1" x14ac:dyDescent="0.25">
      <c r="B3186" s="5"/>
    </row>
    <row r="3187" spans="2:2" ht="15" hidden="1" x14ac:dyDescent="0.25">
      <c r="B3187" s="5"/>
    </row>
    <row r="3188" spans="2:2" ht="15" hidden="1" x14ac:dyDescent="0.25">
      <c r="B3188" s="5"/>
    </row>
    <row r="3189" spans="2:2" ht="15" hidden="1" x14ac:dyDescent="0.25">
      <c r="B3189" s="5"/>
    </row>
    <row r="3190" spans="2:2" ht="15" hidden="1" x14ac:dyDescent="0.25">
      <c r="B3190" s="5"/>
    </row>
    <row r="3191" spans="2:2" ht="15" hidden="1" x14ac:dyDescent="0.25">
      <c r="B3191" s="5"/>
    </row>
    <row r="3192" spans="2:2" ht="15" hidden="1" x14ac:dyDescent="0.25">
      <c r="B3192" s="5"/>
    </row>
    <row r="3193" spans="2:2" ht="15" hidden="1" x14ac:dyDescent="0.25">
      <c r="B3193" s="5"/>
    </row>
    <row r="3194" spans="2:2" ht="15" hidden="1" x14ac:dyDescent="0.25">
      <c r="B3194" s="5"/>
    </row>
    <row r="3195" spans="2:2" ht="15" hidden="1" x14ac:dyDescent="0.25">
      <c r="B3195" s="5"/>
    </row>
    <row r="3196" spans="2:2" ht="15" hidden="1" x14ac:dyDescent="0.25">
      <c r="B3196" s="5"/>
    </row>
    <row r="3197" spans="2:2" ht="15" hidden="1" x14ac:dyDescent="0.25">
      <c r="B3197" s="5"/>
    </row>
    <row r="3198" spans="2:2" ht="15" hidden="1" x14ac:dyDescent="0.25">
      <c r="B3198" s="5"/>
    </row>
    <row r="3199" spans="2:2" ht="15" hidden="1" x14ac:dyDescent="0.25">
      <c r="B3199" s="5"/>
    </row>
    <row r="3200" spans="2:2" ht="15" hidden="1" x14ac:dyDescent="0.25">
      <c r="B3200" s="5"/>
    </row>
    <row r="3201" spans="2:2" ht="15" hidden="1" x14ac:dyDescent="0.25">
      <c r="B3201" s="5"/>
    </row>
    <row r="3202" spans="2:2" ht="15" hidden="1" x14ac:dyDescent="0.25">
      <c r="B3202" s="5"/>
    </row>
    <row r="3203" spans="2:2" ht="15" hidden="1" x14ac:dyDescent="0.25">
      <c r="B3203" s="5"/>
    </row>
    <row r="3204" spans="2:2" ht="15" hidden="1" x14ac:dyDescent="0.25">
      <c r="B3204" s="5"/>
    </row>
    <row r="3205" spans="2:2" ht="15" hidden="1" x14ac:dyDescent="0.25">
      <c r="B3205" s="5"/>
    </row>
    <row r="3206" spans="2:2" ht="15" hidden="1" x14ac:dyDescent="0.25">
      <c r="B3206" s="5"/>
    </row>
    <row r="3207" spans="2:2" ht="15" hidden="1" x14ac:dyDescent="0.25">
      <c r="B3207" s="5"/>
    </row>
    <row r="3208" spans="2:2" ht="15" hidden="1" x14ac:dyDescent="0.25">
      <c r="B3208" s="5"/>
    </row>
    <row r="3209" spans="2:2" ht="15" hidden="1" x14ac:dyDescent="0.25">
      <c r="B3209" s="5"/>
    </row>
    <row r="3210" spans="2:2" ht="15" hidden="1" x14ac:dyDescent="0.25">
      <c r="B3210" s="5"/>
    </row>
    <row r="3211" spans="2:2" ht="15" hidden="1" x14ac:dyDescent="0.25">
      <c r="B3211" s="5"/>
    </row>
    <row r="3212" spans="2:2" ht="15" hidden="1" x14ac:dyDescent="0.25">
      <c r="B3212" s="5"/>
    </row>
    <row r="3213" spans="2:2" ht="15" hidden="1" x14ac:dyDescent="0.25">
      <c r="B3213" s="5"/>
    </row>
    <row r="3214" spans="2:2" ht="15" hidden="1" x14ac:dyDescent="0.25">
      <c r="B3214" s="5"/>
    </row>
    <row r="3215" spans="2:2" ht="15" hidden="1" x14ac:dyDescent="0.25">
      <c r="B3215" s="5"/>
    </row>
    <row r="3216" spans="2:2" ht="15" hidden="1" x14ac:dyDescent="0.25">
      <c r="B3216" s="5"/>
    </row>
    <row r="3217" spans="2:2" ht="15" hidden="1" x14ac:dyDescent="0.25">
      <c r="B3217" s="5"/>
    </row>
    <row r="3218" spans="2:2" ht="15" hidden="1" x14ac:dyDescent="0.25">
      <c r="B3218" s="5"/>
    </row>
    <row r="3219" spans="2:2" ht="15" hidden="1" x14ac:dyDescent="0.25">
      <c r="B3219" s="5"/>
    </row>
    <row r="3220" spans="2:2" ht="15" hidden="1" x14ac:dyDescent="0.25">
      <c r="B3220" s="5"/>
    </row>
    <row r="3221" spans="2:2" ht="15" hidden="1" x14ac:dyDescent="0.25">
      <c r="B3221" s="5"/>
    </row>
    <row r="3222" spans="2:2" ht="15" hidden="1" x14ac:dyDescent="0.25">
      <c r="B3222" s="5"/>
    </row>
    <row r="3223" spans="2:2" ht="15" hidden="1" x14ac:dyDescent="0.25">
      <c r="B3223" s="5"/>
    </row>
    <row r="3224" spans="2:2" ht="15" hidden="1" x14ac:dyDescent="0.25">
      <c r="B3224" s="5"/>
    </row>
    <row r="3225" spans="2:2" ht="15" hidden="1" x14ac:dyDescent="0.25">
      <c r="B3225" s="5"/>
    </row>
    <row r="3226" spans="2:2" ht="15" hidden="1" x14ac:dyDescent="0.25">
      <c r="B3226" s="5"/>
    </row>
    <row r="3227" spans="2:2" ht="15" hidden="1" x14ac:dyDescent="0.25">
      <c r="B3227" s="5"/>
    </row>
    <row r="3228" spans="2:2" ht="15" hidden="1" x14ac:dyDescent="0.25">
      <c r="B3228" s="5"/>
    </row>
    <row r="3229" spans="2:2" ht="15" hidden="1" x14ac:dyDescent="0.25">
      <c r="B3229" s="5"/>
    </row>
    <row r="3230" spans="2:2" ht="15" hidden="1" x14ac:dyDescent="0.25">
      <c r="B3230" s="5"/>
    </row>
    <row r="3231" spans="2:2" ht="15" hidden="1" x14ac:dyDescent="0.25">
      <c r="B3231" s="5"/>
    </row>
    <row r="3232" spans="2:2" ht="15" hidden="1" x14ac:dyDescent="0.25">
      <c r="B3232" s="5"/>
    </row>
    <row r="3233" spans="2:2" ht="15" hidden="1" x14ac:dyDescent="0.25">
      <c r="B3233" s="5"/>
    </row>
    <row r="3234" spans="2:2" ht="15" hidden="1" x14ac:dyDescent="0.25">
      <c r="B3234" s="5"/>
    </row>
    <row r="3235" spans="2:2" ht="15" hidden="1" x14ac:dyDescent="0.25">
      <c r="B3235" s="5"/>
    </row>
    <row r="3236" spans="2:2" ht="15" hidden="1" x14ac:dyDescent="0.25">
      <c r="B3236" s="5"/>
    </row>
    <row r="3237" spans="2:2" ht="15" hidden="1" x14ac:dyDescent="0.25">
      <c r="B3237" s="5"/>
    </row>
    <row r="3238" spans="2:2" ht="15" hidden="1" x14ac:dyDescent="0.25">
      <c r="B3238" s="5"/>
    </row>
    <row r="3239" spans="2:2" ht="15" hidden="1" x14ac:dyDescent="0.25">
      <c r="B3239" s="5"/>
    </row>
    <row r="3240" spans="2:2" ht="15" hidden="1" x14ac:dyDescent="0.25">
      <c r="B3240" s="5"/>
    </row>
    <row r="3241" spans="2:2" ht="15" hidden="1" x14ac:dyDescent="0.25">
      <c r="B3241" s="5"/>
    </row>
    <row r="3242" spans="2:2" ht="15" hidden="1" x14ac:dyDescent="0.25">
      <c r="B3242" s="5"/>
    </row>
    <row r="3243" spans="2:2" ht="15" hidden="1" x14ac:dyDescent="0.25">
      <c r="B3243" s="5"/>
    </row>
    <row r="3244" spans="2:2" ht="15" hidden="1" x14ac:dyDescent="0.25">
      <c r="B3244" s="5"/>
    </row>
    <row r="3245" spans="2:2" ht="15" hidden="1" x14ac:dyDescent="0.25">
      <c r="B3245" s="5"/>
    </row>
    <row r="3246" spans="2:2" ht="15" hidden="1" x14ac:dyDescent="0.25">
      <c r="B3246" s="5"/>
    </row>
    <row r="3247" spans="2:2" ht="15" hidden="1" x14ac:dyDescent="0.25">
      <c r="B3247" s="5"/>
    </row>
    <row r="3248" spans="2:2" ht="15" hidden="1" x14ac:dyDescent="0.25">
      <c r="B3248" s="5"/>
    </row>
    <row r="3249" spans="2:2" ht="15" hidden="1" x14ac:dyDescent="0.25">
      <c r="B3249" s="5"/>
    </row>
    <row r="3250" spans="2:2" ht="15" hidden="1" x14ac:dyDescent="0.25">
      <c r="B3250" s="5"/>
    </row>
    <row r="3251" spans="2:2" ht="15" hidden="1" x14ac:dyDescent="0.25">
      <c r="B3251" s="5"/>
    </row>
    <row r="3252" spans="2:2" ht="15" hidden="1" x14ac:dyDescent="0.25">
      <c r="B3252" s="5"/>
    </row>
    <row r="3253" spans="2:2" ht="15" hidden="1" x14ac:dyDescent="0.25">
      <c r="B3253" s="5"/>
    </row>
    <row r="3254" spans="2:2" ht="15" hidden="1" x14ac:dyDescent="0.25">
      <c r="B3254" s="5"/>
    </row>
    <row r="3255" spans="2:2" ht="15" hidden="1" x14ac:dyDescent="0.25">
      <c r="B3255" s="5"/>
    </row>
    <row r="3256" spans="2:2" ht="15" hidden="1" x14ac:dyDescent="0.25">
      <c r="B3256" s="5"/>
    </row>
    <row r="3257" spans="2:2" ht="15" hidden="1" x14ac:dyDescent="0.25">
      <c r="B3257" s="5"/>
    </row>
    <row r="3258" spans="2:2" ht="15" hidden="1" x14ac:dyDescent="0.25">
      <c r="B3258" s="5"/>
    </row>
    <row r="3259" spans="2:2" ht="15" hidden="1" x14ac:dyDescent="0.25">
      <c r="B3259" s="5"/>
    </row>
    <row r="3260" spans="2:2" ht="15" hidden="1" x14ac:dyDescent="0.25">
      <c r="B3260" s="5"/>
    </row>
    <row r="3261" spans="2:2" ht="15" hidden="1" x14ac:dyDescent="0.25">
      <c r="B3261" s="5"/>
    </row>
    <row r="3262" spans="2:2" ht="15" hidden="1" x14ac:dyDescent="0.25">
      <c r="B3262" s="5"/>
    </row>
    <row r="3263" spans="2:2" ht="15" hidden="1" x14ac:dyDescent="0.25">
      <c r="B3263" s="5"/>
    </row>
    <row r="3264" spans="2:2" ht="15" hidden="1" x14ac:dyDescent="0.25">
      <c r="B3264" s="5"/>
    </row>
    <row r="3265" spans="2:2" ht="15" hidden="1" x14ac:dyDescent="0.25">
      <c r="B3265" s="5"/>
    </row>
    <row r="3266" spans="2:2" ht="15" hidden="1" x14ac:dyDescent="0.25">
      <c r="B3266" s="5"/>
    </row>
    <row r="3267" spans="2:2" ht="15" hidden="1" x14ac:dyDescent="0.25">
      <c r="B3267" s="5"/>
    </row>
    <row r="3268" spans="2:2" ht="15" hidden="1" x14ac:dyDescent="0.25">
      <c r="B3268" s="5"/>
    </row>
    <row r="3269" spans="2:2" ht="15" hidden="1" x14ac:dyDescent="0.25">
      <c r="B3269" s="5"/>
    </row>
    <row r="3270" spans="2:2" ht="15" hidden="1" x14ac:dyDescent="0.25">
      <c r="B3270" s="5"/>
    </row>
    <row r="3271" spans="2:2" ht="15" hidden="1" x14ac:dyDescent="0.25">
      <c r="B3271" s="5"/>
    </row>
    <row r="3272" spans="2:2" ht="15" hidden="1" x14ac:dyDescent="0.25">
      <c r="B3272" s="5"/>
    </row>
    <row r="3273" spans="2:2" ht="15" hidden="1" x14ac:dyDescent="0.25">
      <c r="B3273" s="5"/>
    </row>
    <row r="3274" spans="2:2" ht="15" hidden="1" x14ac:dyDescent="0.25">
      <c r="B3274" s="5"/>
    </row>
    <row r="3275" spans="2:2" ht="15" hidden="1" x14ac:dyDescent="0.25">
      <c r="B3275" s="5"/>
    </row>
    <row r="3276" spans="2:2" ht="15" hidden="1" x14ac:dyDescent="0.25">
      <c r="B3276" s="5"/>
    </row>
    <row r="3277" spans="2:2" ht="15" hidden="1" x14ac:dyDescent="0.25">
      <c r="B3277" s="5"/>
    </row>
    <row r="3278" spans="2:2" ht="15" hidden="1" x14ac:dyDescent="0.25">
      <c r="B3278" s="5"/>
    </row>
    <row r="3279" spans="2:2" ht="15" hidden="1" x14ac:dyDescent="0.25">
      <c r="B3279" s="5"/>
    </row>
    <row r="3280" spans="2:2" ht="15" hidden="1" x14ac:dyDescent="0.25">
      <c r="B3280" s="5"/>
    </row>
    <row r="3281" spans="2:2" ht="15" hidden="1" x14ac:dyDescent="0.25">
      <c r="B3281" s="5"/>
    </row>
    <row r="3282" spans="2:2" ht="15" hidden="1" x14ac:dyDescent="0.25">
      <c r="B3282" s="5"/>
    </row>
    <row r="3283" spans="2:2" ht="15" hidden="1" x14ac:dyDescent="0.25">
      <c r="B3283" s="5"/>
    </row>
    <row r="3284" spans="2:2" ht="15" hidden="1" x14ac:dyDescent="0.25">
      <c r="B3284" s="5"/>
    </row>
    <row r="3285" spans="2:2" ht="15" hidden="1" x14ac:dyDescent="0.25">
      <c r="B3285" s="5"/>
    </row>
    <row r="3286" spans="2:2" ht="15" hidden="1" x14ac:dyDescent="0.25">
      <c r="B3286" s="5"/>
    </row>
    <row r="3287" spans="2:2" ht="15" hidden="1" x14ac:dyDescent="0.25">
      <c r="B3287" s="5"/>
    </row>
    <row r="3288" spans="2:2" ht="15" hidden="1" x14ac:dyDescent="0.25">
      <c r="B3288" s="5"/>
    </row>
    <row r="3289" spans="2:2" ht="15" hidden="1" x14ac:dyDescent="0.25">
      <c r="B3289" s="5"/>
    </row>
    <row r="3290" spans="2:2" ht="15" hidden="1" x14ac:dyDescent="0.25">
      <c r="B3290" s="5"/>
    </row>
    <row r="3291" spans="2:2" ht="15" hidden="1" x14ac:dyDescent="0.25">
      <c r="B3291" s="5"/>
    </row>
    <row r="3292" spans="2:2" ht="15" hidden="1" x14ac:dyDescent="0.25">
      <c r="B3292" s="5"/>
    </row>
    <row r="3293" spans="2:2" ht="15" hidden="1" x14ac:dyDescent="0.25">
      <c r="B3293" s="5"/>
    </row>
    <row r="3294" spans="2:2" ht="15" hidden="1" x14ac:dyDescent="0.25">
      <c r="B3294" s="5"/>
    </row>
    <row r="3295" spans="2:2" ht="15" hidden="1" x14ac:dyDescent="0.25">
      <c r="B3295" s="5"/>
    </row>
    <row r="3296" spans="2:2" ht="15" hidden="1" x14ac:dyDescent="0.25">
      <c r="B3296" s="5"/>
    </row>
    <row r="3297" spans="2:2" ht="15" hidden="1" x14ac:dyDescent="0.25">
      <c r="B3297" s="5"/>
    </row>
    <row r="3298" spans="2:2" ht="15" hidden="1" x14ac:dyDescent="0.25">
      <c r="B3298" s="5"/>
    </row>
    <row r="3299" spans="2:2" ht="15" hidden="1" x14ac:dyDescent="0.25">
      <c r="B3299" s="5"/>
    </row>
    <row r="3300" spans="2:2" ht="15" hidden="1" x14ac:dyDescent="0.25">
      <c r="B3300" s="5"/>
    </row>
    <row r="3301" spans="2:2" ht="15" hidden="1" x14ac:dyDescent="0.25">
      <c r="B3301" s="5"/>
    </row>
    <row r="3302" spans="2:2" ht="15" hidden="1" x14ac:dyDescent="0.25">
      <c r="B3302" s="5"/>
    </row>
    <row r="3303" spans="2:2" ht="15" hidden="1" x14ac:dyDescent="0.25">
      <c r="B3303" s="5"/>
    </row>
    <row r="3304" spans="2:2" ht="15" hidden="1" x14ac:dyDescent="0.25">
      <c r="B3304" s="5"/>
    </row>
    <row r="3305" spans="2:2" ht="15" hidden="1" x14ac:dyDescent="0.25">
      <c r="B3305" s="5"/>
    </row>
    <row r="3306" spans="2:2" ht="15" hidden="1" x14ac:dyDescent="0.25">
      <c r="B3306" s="5"/>
    </row>
    <row r="3307" spans="2:2" ht="15" hidden="1" x14ac:dyDescent="0.25">
      <c r="B3307" s="5"/>
    </row>
    <row r="3308" spans="2:2" ht="15" hidden="1" x14ac:dyDescent="0.25">
      <c r="B3308" s="5"/>
    </row>
    <row r="3309" spans="2:2" ht="15" hidden="1" x14ac:dyDescent="0.25">
      <c r="B3309" s="5"/>
    </row>
    <row r="3310" spans="2:2" ht="15" hidden="1" x14ac:dyDescent="0.25">
      <c r="B3310" s="5"/>
    </row>
    <row r="3311" spans="2:2" ht="15" hidden="1" x14ac:dyDescent="0.25">
      <c r="B3311" s="5"/>
    </row>
    <row r="3312" spans="2:2" ht="15" hidden="1" x14ac:dyDescent="0.25">
      <c r="B3312" s="5"/>
    </row>
    <row r="3313" spans="2:2" ht="15" hidden="1" x14ac:dyDescent="0.25">
      <c r="B3313" s="5"/>
    </row>
    <row r="3314" spans="2:2" ht="15" hidden="1" x14ac:dyDescent="0.25">
      <c r="B3314" s="5"/>
    </row>
    <row r="3315" spans="2:2" ht="15" hidden="1" x14ac:dyDescent="0.25">
      <c r="B3315" s="5"/>
    </row>
    <row r="3316" spans="2:2" ht="15" hidden="1" x14ac:dyDescent="0.25">
      <c r="B3316" s="5"/>
    </row>
    <row r="3317" spans="2:2" ht="15" hidden="1" x14ac:dyDescent="0.25">
      <c r="B3317" s="5"/>
    </row>
    <row r="3318" spans="2:2" ht="15" hidden="1" x14ac:dyDescent="0.25">
      <c r="B3318" s="5"/>
    </row>
    <row r="3319" spans="2:2" ht="15" hidden="1" x14ac:dyDescent="0.25">
      <c r="B3319" s="5"/>
    </row>
    <row r="3320" spans="2:2" ht="15" hidden="1" x14ac:dyDescent="0.25">
      <c r="B3320" s="5"/>
    </row>
    <row r="3321" spans="2:2" ht="15" hidden="1" x14ac:dyDescent="0.25">
      <c r="B3321" s="5"/>
    </row>
    <row r="3322" spans="2:2" ht="15" hidden="1" x14ac:dyDescent="0.25">
      <c r="B3322" s="5"/>
    </row>
    <row r="3323" spans="2:2" ht="15" hidden="1" x14ac:dyDescent="0.25">
      <c r="B3323" s="5"/>
    </row>
    <row r="3324" spans="2:2" ht="15" hidden="1" x14ac:dyDescent="0.25">
      <c r="B3324" s="5"/>
    </row>
    <row r="3325" spans="2:2" ht="15" hidden="1" x14ac:dyDescent="0.25">
      <c r="B3325" s="5"/>
    </row>
    <row r="3326" spans="2:2" ht="15" hidden="1" x14ac:dyDescent="0.25">
      <c r="B3326" s="5"/>
    </row>
    <row r="3327" spans="2:2" ht="15" hidden="1" x14ac:dyDescent="0.25">
      <c r="B3327" s="5"/>
    </row>
    <row r="3328" spans="2:2" ht="15" hidden="1" x14ac:dyDescent="0.25">
      <c r="B3328" s="5"/>
    </row>
    <row r="3329" spans="2:2" ht="15" hidden="1" x14ac:dyDescent="0.25">
      <c r="B3329" s="5"/>
    </row>
    <row r="3330" spans="2:2" ht="15" hidden="1" x14ac:dyDescent="0.25">
      <c r="B3330" s="5"/>
    </row>
    <row r="3331" spans="2:2" ht="15" hidden="1" x14ac:dyDescent="0.25">
      <c r="B3331" s="5"/>
    </row>
    <row r="3332" spans="2:2" ht="15" hidden="1" x14ac:dyDescent="0.25">
      <c r="B3332" s="5"/>
    </row>
    <row r="3333" spans="2:2" ht="15" hidden="1" x14ac:dyDescent="0.25">
      <c r="B3333" s="5"/>
    </row>
    <row r="3334" spans="2:2" ht="15" hidden="1" x14ac:dyDescent="0.25">
      <c r="B3334" s="5"/>
    </row>
    <row r="3335" spans="2:2" ht="15" hidden="1" x14ac:dyDescent="0.25">
      <c r="B3335" s="5"/>
    </row>
    <row r="3336" spans="2:2" ht="15" hidden="1" x14ac:dyDescent="0.25">
      <c r="B3336" s="5"/>
    </row>
    <row r="3337" spans="2:2" ht="15" hidden="1" x14ac:dyDescent="0.25">
      <c r="B3337" s="5"/>
    </row>
    <row r="3338" spans="2:2" ht="15" hidden="1" x14ac:dyDescent="0.25">
      <c r="B3338" s="5"/>
    </row>
    <row r="3339" spans="2:2" ht="15" hidden="1" x14ac:dyDescent="0.25">
      <c r="B3339" s="5"/>
    </row>
    <row r="3340" spans="2:2" ht="15" hidden="1" x14ac:dyDescent="0.25">
      <c r="B3340" s="5"/>
    </row>
    <row r="3341" spans="2:2" ht="15" hidden="1" x14ac:dyDescent="0.25">
      <c r="B3341" s="5"/>
    </row>
    <row r="3342" spans="2:2" ht="15" hidden="1" x14ac:dyDescent="0.25">
      <c r="B3342" s="5"/>
    </row>
    <row r="3343" spans="2:2" ht="15" hidden="1" x14ac:dyDescent="0.25">
      <c r="B3343" s="5"/>
    </row>
    <row r="3344" spans="2:2" ht="15" hidden="1" x14ac:dyDescent="0.25">
      <c r="B3344" s="5"/>
    </row>
    <row r="3345" spans="2:2" ht="15" hidden="1" x14ac:dyDescent="0.25">
      <c r="B3345" s="5"/>
    </row>
    <row r="3346" spans="2:2" ht="15" hidden="1" x14ac:dyDescent="0.25">
      <c r="B3346" s="5"/>
    </row>
    <row r="3347" spans="2:2" ht="15" hidden="1" x14ac:dyDescent="0.25">
      <c r="B3347" s="5"/>
    </row>
    <row r="3348" spans="2:2" ht="15" hidden="1" x14ac:dyDescent="0.25">
      <c r="B3348" s="5"/>
    </row>
    <row r="3349" spans="2:2" ht="15" hidden="1" x14ac:dyDescent="0.25">
      <c r="B3349" s="5"/>
    </row>
    <row r="3350" spans="2:2" ht="15" hidden="1" x14ac:dyDescent="0.25">
      <c r="B3350" s="5"/>
    </row>
    <row r="3351" spans="2:2" ht="15" hidden="1" x14ac:dyDescent="0.25">
      <c r="B3351" s="5"/>
    </row>
    <row r="3352" spans="2:2" ht="15" hidden="1" x14ac:dyDescent="0.25">
      <c r="B3352" s="5"/>
    </row>
    <row r="3353" spans="2:2" ht="15" hidden="1" x14ac:dyDescent="0.25">
      <c r="B3353" s="5"/>
    </row>
    <row r="3354" spans="2:2" ht="15" hidden="1" x14ac:dyDescent="0.25">
      <c r="B3354" s="5"/>
    </row>
    <row r="3355" spans="2:2" ht="15" hidden="1" x14ac:dyDescent="0.25">
      <c r="B3355" s="5"/>
    </row>
    <row r="3356" spans="2:2" ht="15" hidden="1" x14ac:dyDescent="0.25">
      <c r="B3356" s="5"/>
    </row>
    <row r="3357" spans="2:2" ht="15" hidden="1" x14ac:dyDescent="0.25">
      <c r="B3357" s="5"/>
    </row>
    <row r="3358" spans="2:2" ht="15" hidden="1" x14ac:dyDescent="0.25">
      <c r="B3358" s="5"/>
    </row>
    <row r="3359" spans="2:2" ht="15" hidden="1" x14ac:dyDescent="0.25">
      <c r="B3359" s="5"/>
    </row>
    <row r="3360" spans="2:2" ht="15" hidden="1" x14ac:dyDescent="0.25">
      <c r="B3360" s="5"/>
    </row>
    <row r="3361" spans="2:2" ht="15" hidden="1" x14ac:dyDescent="0.25">
      <c r="B3361" s="5"/>
    </row>
    <row r="3362" spans="2:2" ht="15" hidden="1" x14ac:dyDescent="0.25">
      <c r="B3362" s="5"/>
    </row>
    <row r="3363" spans="2:2" ht="15" hidden="1" x14ac:dyDescent="0.25">
      <c r="B3363" s="5"/>
    </row>
    <row r="3364" spans="2:2" ht="15" hidden="1" x14ac:dyDescent="0.25">
      <c r="B3364" s="5"/>
    </row>
    <row r="3365" spans="2:2" ht="15" hidden="1" x14ac:dyDescent="0.25">
      <c r="B3365" s="5"/>
    </row>
    <row r="3366" spans="2:2" ht="15" hidden="1" x14ac:dyDescent="0.25">
      <c r="B3366" s="5"/>
    </row>
    <row r="3367" spans="2:2" ht="15" hidden="1" x14ac:dyDescent="0.25">
      <c r="B3367" s="5"/>
    </row>
    <row r="3368" spans="2:2" ht="15" hidden="1" x14ac:dyDescent="0.25">
      <c r="B3368" s="5"/>
    </row>
    <row r="3369" spans="2:2" ht="15" hidden="1" x14ac:dyDescent="0.25">
      <c r="B3369" s="5"/>
    </row>
    <row r="3370" spans="2:2" ht="15" hidden="1" x14ac:dyDescent="0.25">
      <c r="B3370" s="5"/>
    </row>
    <row r="3371" spans="2:2" ht="15" hidden="1" x14ac:dyDescent="0.25">
      <c r="B3371" s="5"/>
    </row>
    <row r="3372" spans="2:2" ht="15" hidden="1" x14ac:dyDescent="0.25">
      <c r="B3372" s="5"/>
    </row>
    <row r="3373" spans="2:2" ht="15" hidden="1" x14ac:dyDescent="0.25">
      <c r="B3373" s="5"/>
    </row>
    <row r="3374" spans="2:2" ht="15" hidden="1" x14ac:dyDescent="0.25">
      <c r="B3374" s="5"/>
    </row>
    <row r="3375" spans="2:2" ht="15" hidden="1" x14ac:dyDescent="0.25">
      <c r="B3375" s="5"/>
    </row>
    <row r="3376" spans="2:2" ht="15" hidden="1" x14ac:dyDescent="0.25">
      <c r="B3376" s="5"/>
    </row>
    <row r="3377" spans="2:2" ht="15" hidden="1" x14ac:dyDescent="0.25">
      <c r="B3377" s="5"/>
    </row>
    <row r="3378" spans="2:2" ht="15" hidden="1" x14ac:dyDescent="0.25">
      <c r="B3378" s="5"/>
    </row>
    <row r="3379" spans="2:2" ht="15" hidden="1" x14ac:dyDescent="0.25">
      <c r="B3379" s="5"/>
    </row>
    <row r="3380" spans="2:2" ht="15" hidden="1" x14ac:dyDescent="0.25">
      <c r="B3380" s="5"/>
    </row>
    <row r="3381" spans="2:2" ht="15" hidden="1" x14ac:dyDescent="0.25">
      <c r="B3381" s="5"/>
    </row>
    <row r="3382" spans="2:2" ht="15" hidden="1" x14ac:dyDescent="0.25">
      <c r="B3382" s="5"/>
    </row>
    <row r="3383" spans="2:2" ht="15" hidden="1" x14ac:dyDescent="0.25">
      <c r="B3383" s="5"/>
    </row>
    <row r="3384" spans="2:2" ht="15" hidden="1" x14ac:dyDescent="0.25">
      <c r="B3384" s="5"/>
    </row>
    <row r="3385" spans="2:2" ht="15" hidden="1" x14ac:dyDescent="0.25">
      <c r="B3385" s="5"/>
    </row>
    <row r="3386" spans="2:2" ht="15" hidden="1" x14ac:dyDescent="0.25">
      <c r="B3386" s="5"/>
    </row>
    <row r="3387" spans="2:2" ht="15" hidden="1" x14ac:dyDescent="0.25">
      <c r="B3387" s="5"/>
    </row>
    <row r="3388" spans="2:2" ht="15" hidden="1" x14ac:dyDescent="0.25">
      <c r="B3388" s="5"/>
    </row>
    <row r="3389" spans="2:2" ht="15" hidden="1" x14ac:dyDescent="0.25">
      <c r="B3389" s="5"/>
    </row>
    <row r="3390" spans="2:2" ht="15" hidden="1" x14ac:dyDescent="0.25">
      <c r="B3390" s="5"/>
    </row>
    <row r="3391" spans="2:2" ht="15" hidden="1" x14ac:dyDescent="0.25">
      <c r="B3391" s="5"/>
    </row>
    <row r="3392" spans="2:2" ht="15" hidden="1" x14ac:dyDescent="0.25">
      <c r="B3392" s="5"/>
    </row>
    <row r="3393" spans="2:2" ht="15" hidden="1" x14ac:dyDescent="0.25">
      <c r="B3393" s="5"/>
    </row>
    <row r="3394" spans="2:2" ht="15" hidden="1" x14ac:dyDescent="0.25">
      <c r="B3394" s="5"/>
    </row>
    <row r="3395" spans="2:2" ht="15" hidden="1" x14ac:dyDescent="0.25">
      <c r="B3395" s="5"/>
    </row>
    <row r="3396" spans="2:2" ht="15" hidden="1" x14ac:dyDescent="0.25">
      <c r="B3396" s="5"/>
    </row>
    <row r="3397" spans="2:2" ht="15" hidden="1" x14ac:dyDescent="0.25">
      <c r="B3397" s="5"/>
    </row>
    <row r="3398" spans="2:2" ht="15" hidden="1" x14ac:dyDescent="0.25">
      <c r="B3398" s="5"/>
    </row>
    <row r="3399" spans="2:2" ht="15" hidden="1" x14ac:dyDescent="0.25">
      <c r="B3399" s="5"/>
    </row>
    <row r="3400" spans="2:2" ht="15" hidden="1" x14ac:dyDescent="0.25">
      <c r="B3400" s="5"/>
    </row>
    <row r="3401" spans="2:2" ht="15" hidden="1" x14ac:dyDescent="0.25">
      <c r="B3401" s="5"/>
    </row>
    <row r="3402" spans="2:2" ht="15" hidden="1" x14ac:dyDescent="0.25">
      <c r="B3402" s="5"/>
    </row>
    <row r="3403" spans="2:2" ht="15" hidden="1" x14ac:dyDescent="0.25">
      <c r="B3403" s="5"/>
    </row>
    <row r="3404" spans="2:2" ht="15" hidden="1" x14ac:dyDescent="0.25">
      <c r="B3404" s="5"/>
    </row>
    <row r="3405" spans="2:2" ht="15" hidden="1" x14ac:dyDescent="0.25">
      <c r="B3405" s="5"/>
    </row>
    <row r="3406" spans="2:2" ht="15" hidden="1" x14ac:dyDescent="0.25">
      <c r="B3406" s="5"/>
    </row>
    <row r="3407" spans="2:2" ht="15" hidden="1" x14ac:dyDescent="0.25">
      <c r="B3407" s="5"/>
    </row>
    <row r="3408" spans="2:2" ht="15" hidden="1" x14ac:dyDescent="0.25">
      <c r="B3408" s="5"/>
    </row>
    <row r="3409" spans="2:2" ht="15" hidden="1" x14ac:dyDescent="0.25">
      <c r="B3409" s="5"/>
    </row>
    <row r="3410" spans="2:2" ht="15" hidden="1" x14ac:dyDescent="0.25">
      <c r="B3410" s="5"/>
    </row>
    <row r="3411" spans="2:2" ht="15" hidden="1" x14ac:dyDescent="0.25">
      <c r="B3411" s="5"/>
    </row>
    <row r="3412" spans="2:2" ht="15" hidden="1" x14ac:dyDescent="0.25">
      <c r="B3412" s="5"/>
    </row>
    <row r="3413" spans="2:2" ht="15" hidden="1" x14ac:dyDescent="0.25">
      <c r="B3413" s="5"/>
    </row>
    <row r="3414" spans="2:2" ht="15" hidden="1" x14ac:dyDescent="0.25">
      <c r="B3414" s="5"/>
    </row>
    <row r="3415" spans="2:2" ht="15" hidden="1" x14ac:dyDescent="0.25">
      <c r="B3415" s="5"/>
    </row>
    <row r="3416" spans="2:2" ht="15" hidden="1" x14ac:dyDescent="0.25">
      <c r="B3416" s="5"/>
    </row>
    <row r="3417" spans="2:2" ht="15" hidden="1" x14ac:dyDescent="0.25">
      <c r="B3417" s="5"/>
    </row>
    <row r="3418" spans="2:2" ht="15" hidden="1" x14ac:dyDescent="0.25">
      <c r="B3418" s="5"/>
    </row>
    <row r="3419" spans="2:2" ht="15" hidden="1" x14ac:dyDescent="0.25">
      <c r="B3419" s="5"/>
    </row>
    <row r="3420" spans="2:2" ht="15" hidden="1" x14ac:dyDescent="0.25">
      <c r="B3420" s="5"/>
    </row>
    <row r="3421" spans="2:2" ht="15" hidden="1" x14ac:dyDescent="0.25">
      <c r="B3421" s="5"/>
    </row>
    <row r="3422" spans="2:2" ht="15" hidden="1" x14ac:dyDescent="0.25">
      <c r="B3422" s="5"/>
    </row>
    <row r="3423" spans="2:2" ht="15" hidden="1" x14ac:dyDescent="0.25">
      <c r="B3423" s="5"/>
    </row>
    <row r="3424" spans="2:2" ht="15" hidden="1" x14ac:dyDescent="0.25">
      <c r="B3424" s="5"/>
    </row>
    <row r="3425" spans="2:2" ht="15" hidden="1" x14ac:dyDescent="0.25">
      <c r="B3425" s="5"/>
    </row>
    <row r="3426" spans="2:2" ht="15" hidden="1" x14ac:dyDescent="0.25">
      <c r="B3426" s="5"/>
    </row>
    <row r="3427" spans="2:2" ht="15" hidden="1" x14ac:dyDescent="0.25">
      <c r="B3427" s="5"/>
    </row>
    <row r="3428" spans="2:2" ht="15" hidden="1" x14ac:dyDescent="0.25">
      <c r="B3428" s="5"/>
    </row>
    <row r="3429" spans="2:2" ht="15" hidden="1" x14ac:dyDescent="0.25">
      <c r="B3429" s="5"/>
    </row>
    <row r="3430" spans="2:2" ht="15" hidden="1" x14ac:dyDescent="0.25">
      <c r="B3430" s="5"/>
    </row>
    <row r="3431" spans="2:2" ht="15" hidden="1" x14ac:dyDescent="0.25">
      <c r="B3431" s="5"/>
    </row>
    <row r="3432" spans="2:2" ht="15" hidden="1" x14ac:dyDescent="0.25">
      <c r="B3432" s="5"/>
    </row>
    <row r="3433" spans="2:2" ht="15" hidden="1" x14ac:dyDescent="0.25">
      <c r="B3433" s="5"/>
    </row>
    <row r="3434" spans="2:2" ht="15" hidden="1" x14ac:dyDescent="0.25">
      <c r="B3434" s="5"/>
    </row>
    <row r="3435" spans="2:2" ht="15" hidden="1" x14ac:dyDescent="0.25">
      <c r="B3435" s="5"/>
    </row>
    <row r="3436" spans="2:2" ht="15" hidden="1" x14ac:dyDescent="0.25">
      <c r="B3436" s="5"/>
    </row>
    <row r="3437" spans="2:2" ht="15" hidden="1" x14ac:dyDescent="0.25">
      <c r="B3437" s="5"/>
    </row>
    <row r="3438" spans="2:2" ht="15" hidden="1" x14ac:dyDescent="0.25">
      <c r="B3438" s="5"/>
    </row>
    <row r="3439" spans="2:2" ht="15" hidden="1" x14ac:dyDescent="0.25">
      <c r="B3439" s="5"/>
    </row>
    <row r="3440" spans="2:2" ht="15" hidden="1" x14ac:dyDescent="0.25">
      <c r="B3440" s="5"/>
    </row>
    <row r="3441" spans="2:2" ht="15" hidden="1" x14ac:dyDescent="0.25">
      <c r="B3441" s="5"/>
    </row>
    <row r="3442" spans="2:2" ht="15" hidden="1" x14ac:dyDescent="0.25">
      <c r="B3442" s="5"/>
    </row>
    <row r="3443" spans="2:2" ht="15" hidden="1" x14ac:dyDescent="0.25">
      <c r="B3443" s="5"/>
    </row>
    <row r="3444" spans="2:2" ht="15" hidden="1" x14ac:dyDescent="0.25">
      <c r="B3444" s="5"/>
    </row>
    <row r="3445" spans="2:2" ht="15" hidden="1" x14ac:dyDescent="0.25">
      <c r="B3445" s="5"/>
    </row>
    <row r="3446" spans="2:2" ht="15" hidden="1" x14ac:dyDescent="0.25">
      <c r="B3446" s="5"/>
    </row>
    <row r="3447" spans="2:2" ht="15" hidden="1" x14ac:dyDescent="0.25">
      <c r="B3447" s="5"/>
    </row>
    <row r="3448" spans="2:2" ht="15" hidden="1" x14ac:dyDescent="0.25">
      <c r="B3448" s="5"/>
    </row>
    <row r="3449" spans="2:2" ht="15" hidden="1" x14ac:dyDescent="0.25">
      <c r="B3449" s="5"/>
    </row>
    <row r="3450" spans="2:2" ht="15" hidden="1" x14ac:dyDescent="0.25">
      <c r="B3450" s="5"/>
    </row>
    <row r="3451" spans="2:2" ht="15" hidden="1" x14ac:dyDescent="0.25">
      <c r="B3451" s="5"/>
    </row>
    <row r="3452" spans="2:2" ht="15" hidden="1" x14ac:dyDescent="0.25">
      <c r="B3452" s="5"/>
    </row>
    <row r="3453" spans="2:2" ht="15" hidden="1" x14ac:dyDescent="0.25">
      <c r="B3453" s="5"/>
    </row>
    <row r="3454" spans="2:2" ht="15" hidden="1" x14ac:dyDescent="0.25">
      <c r="B3454" s="5"/>
    </row>
    <row r="3455" spans="2:2" ht="15" hidden="1" x14ac:dyDescent="0.25">
      <c r="B3455" s="5"/>
    </row>
    <row r="3456" spans="2:2" ht="15" hidden="1" x14ac:dyDescent="0.25">
      <c r="B3456" s="5"/>
    </row>
    <row r="3457" spans="2:2" ht="15" hidden="1" x14ac:dyDescent="0.25">
      <c r="B3457" s="5"/>
    </row>
    <row r="3458" spans="2:2" ht="15" hidden="1" x14ac:dyDescent="0.25">
      <c r="B3458" s="5"/>
    </row>
    <row r="3459" spans="2:2" ht="15" hidden="1" x14ac:dyDescent="0.25">
      <c r="B3459" s="5"/>
    </row>
    <row r="3460" spans="2:2" ht="15" hidden="1" x14ac:dyDescent="0.25">
      <c r="B3460" s="5"/>
    </row>
    <row r="3461" spans="2:2" ht="15" hidden="1" x14ac:dyDescent="0.25">
      <c r="B3461" s="5"/>
    </row>
    <row r="3462" spans="2:2" ht="15" hidden="1" x14ac:dyDescent="0.25">
      <c r="B3462" s="5"/>
    </row>
    <row r="3463" spans="2:2" ht="15" hidden="1" x14ac:dyDescent="0.25">
      <c r="B3463" s="5"/>
    </row>
    <row r="3464" spans="2:2" ht="15" hidden="1" x14ac:dyDescent="0.25">
      <c r="B3464" s="5"/>
    </row>
    <row r="3465" spans="2:2" ht="15" hidden="1" x14ac:dyDescent="0.25">
      <c r="B3465" s="5"/>
    </row>
    <row r="3466" spans="2:2" ht="15" hidden="1" x14ac:dyDescent="0.25">
      <c r="B3466" s="5"/>
    </row>
    <row r="3467" spans="2:2" ht="15" hidden="1" x14ac:dyDescent="0.25">
      <c r="B3467" s="5"/>
    </row>
    <row r="3468" spans="2:2" ht="15" hidden="1" x14ac:dyDescent="0.25">
      <c r="B3468" s="5"/>
    </row>
    <row r="3469" spans="2:2" ht="15" hidden="1" x14ac:dyDescent="0.25">
      <c r="B3469" s="5"/>
    </row>
    <row r="3470" spans="2:2" ht="15" hidden="1" x14ac:dyDescent="0.25">
      <c r="B3470" s="5"/>
    </row>
    <row r="3471" spans="2:2" ht="15" hidden="1" x14ac:dyDescent="0.25">
      <c r="B3471" s="5"/>
    </row>
    <row r="3472" spans="2:2" ht="15" hidden="1" x14ac:dyDescent="0.25">
      <c r="B3472" s="5"/>
    </row>
    <row r="3473" spans="2:2" ht="15" hidden="1" x14ac:dyDescent="0.25">
      <c r="B3473" s="5"/>
    </row>
    <row r="3474" spans="2:2" ht="15" hidden="1" x14ac:dyDescent="0.25">
      <c r="B3474" s="5"/>
    </row>
    <row r="3475" spans="2:2" ht="15" hidden="1" x14ac:dyDescent="0.25">
      <c r="B3475" s="5"/>
    </row>
    <row r="3476" spans="2:2" ht="15" hidden="1" x14ac:dyDescent="0.25">
      <c r="B3476" s="5"/>
    </row>
    <row r="3477" spans="2:2" ht="15" hidden="1" x14ac:dyDescent="0.25">
      <c r="B3477" s="5"/>
    </row>
    <row r="3478" spans="2:2" ht="15" hidden="1" x14ac:dyDescent="0.25">
      <c r="B3478" s="5"/>
    </row>
    <row r="3479" spans="2:2" ht="15" hidden="1" x14ac:dyDescent="0.25">
      <c r="B3479" s="5"/>
    </row>
    <row r="3480" spans="2:2" ht="15" hidden="1" x14ac:dyDescent="0.25">
      <c r="B3480" s="5"/>
    </row>
    <row r="3481" spans="2:2" ht="15" hidden="1" x14ac:dyDescent="0.25">
      <c r="B3481" s="5"/>
    </row>
    <row r="3482" spans="2:2" ht="15" hidden="1" x14ac:dyDescent="0.25">
      <c r="B3482" s="5"/>
    </row>
    <row r="3483" spans="2:2" ht="15" hidden="1" x14ac:dyDescent="0.25">
      <c r="B3483" s="5"/>
    </row>
    <row r="3484" spans="2:2" ht="15" hidden="1" x14ac:dyDescent="0.25">
      <c r="B3484" s="5"/>
    </row>
    <row r="3485" spans="2:2" ht="15" hidden="1" x14ac:dyDescent="0.25">
      <c r="B3485" s="5"/>
    </row>
    <row r="3486" spans="2:2" ht="15" hidden="1" x14ac:dyDescent="0.25">
      <c r="B3486" s="5"/>
    </row>
    <row r="3487" spans="2:2" ht="15" hidden="1" x14ac:dyDescent="0.25">
      <c r="B3487" s="5"/>
    </row>
    <row r="3488" spans="2:2" ht="15" hidden="1" x14ac:dyDescent="0.25">
      <c r="B3488" s="5"/>
    </row>
    <row r="3489" spans="2:2" ht="15" hidden="1" x14ac:dyDescent="0.25">
      <c r="B3489" s="5"/>
    </row>
    <row r="3490" spans="2:2" ht="15" hidden="1" x14ac:dyDescent="0.25">
      <c r="B3490" s="5"/>
    </row>
    <row r="3491" spans="2:2" ht="15" hidden="1" x14ac:dyDescent="0.25">
      <c r="B3491" s="5"/>
    </row>
    <row r="3492" spans="2:2" ht="15" hidden="1" x14ac:dyDescent="0.25">
      <c r="B3492" s="5"/>
    </row>
    <row r="3493" spans="2:2" ht="15" hidden="1" x14ac:dyDescent="0.25">
      <c r="B3493" s="5"/>
    </row>
    <row r="3494" spans="2:2" ht="15" hidden="1" x14ac:dyDescent="0.25">
      <c r="B3494" s="5"/>
    </row>
    <row r="3495" spans="2:2" ht="15" hidden="1" x14ac:dyDescent="0.25">
      <c r="B3495" s="5"/>
    </row>
    <row r="3496" spans="2:2" ht="15" hidden="1" x14ac:dyDescent="0.25">
      <c r="B3496" s="5"/>
    </row>
    <row r="3497" spans="2:2" ht="15" hidden="1" x14ac:dyDescent="0.25">
      <c r="B3497" s="5"/>
    </row>
    <row r="3498" spans="2:2" ht="15" hidden="1" x14ac:dyDescent="0.25">
      <c r="B3498" s="5"/>
    </row>
    <row r="3499" spans="2:2" ht="15" hidden="1" x14ac:dyDescent="0.25">
      <c r="B3499" s="5"/>
    </row>
    <row r="3500" spans="2:2" ht="15" hidden="1" x14ac:dyDescent="0.25">
      <c r="B3500" s="5"/>
    </row>
    <row r="3501" spans="2:2" ht="15" hidden="1" x14ac:dyDescent="0.25">
      <c r="B3501" s="5"/>
    </row>
    <row r="3502" spans="2:2" ht="15" hidden="1" x14ac:dyDescent="0.25">
      <c r="B3502" s="5"/>
    </row>
    <row r="3503" spans="2:2" ht="15" hidden="1" x14ac:dyDescent="0.25">
      <c r="B3503" s="5"/>
    </row>
    <row r="3504" spans="2:2" ht="15" hidden="1" x14ac:dyDescent="0.25">
      <c r="B3504" s="5"/>
    </row>
    <row r="3505" spans="2:2" ht="15" hidden="1" x14ac:dyDescent="0.25">
      <c r="B3505" s="5"/>
    </row>
    <row r="3506" spans="2:2" ht="15" hidden="1" x14ac:dyDescent="0.25">
      <c r="B3506" s="5"/>
    </row>
    <row r="3507" spans="2:2" ht="15" hidden="1" x14ac:dyDescent="0.25">
      <c r="B3507" s="5"/>
    </row>
    <row r="3508" spans="2:2" ht="15" hidden="1" x14ac:dyDescent="0.25">
      <c r="B3508" s="5"/>
    </row>
    <row r="3509" spans="2:2" ht="15" hidden="1" x14ac:dyDescent="0.25">
      <c r="B3509" s="5"/>
    </row>
    <row r="3510" spans="2:2" ht="15" hidden="1" x14ac:dyDescent="0.25">
      <c r="B3510" s="5"/>
    </row>
    <row r="3511" spans="2:2" ht="15" hidden="1" x14ac:dyDescent="0.25">
      <c r="B3511" s="5"/>
    </row>
    <row r="3512" spans="2:2" ht="15" hidden="1" x14ac:dyDescent="0.25">
      <c r="B3512" s="5"/>
    </row>
    <row r="3513" spans="2:2" ht="15" hidden="1" x14ac:dyDescent="0.25">
      <c r="B3513" s="5"/>
    </row>
    <row r="3514" spans="2:2" ht="15" hidden="1" x14ac:dyDescent="0.25">
      <c r="B3514" s="5"/>
    </row>
    <row r="3515" spans="2:2" ht="15" hidden="1" x14ac:dyDescent="0.25">
      <c r="B3515" s="5"/>
    </row>
    <row r="3516" spans="2:2" ht="15" hidden="1" x14ac:dyDescent="0.25">
      <c r="B3516" s="5"/>
    </row>
    <row r="3517" spans="2:2" ht="15" hidden="1" x14ac:dyDescent="0.25">
      <c r="B3517" s="5"/>
    </row>
    <row r="3518" spans="2:2" ht="15" hidden="1" x14ac:dyDescent="0.25">
      <c r="B3518" s="5"/>
    </row>
    <row r="3519" spans="2:2" ht="15" hidden="1" x14ac:dyDescent="0.25">
      <c r="B3519" s="5"/>
    </row>
    <row r="3520" spans="2:2" ht="15" hidden="1" x14ac:dyDescent="0.25">
      <c r="B3520" s="5"/>
    </row>
    <row r="3521" spans="2:2" ht="15" hidden="1" x14ac:dyDescent="0.25">
      <c r="B3521" s="5"/>
    </row>
    <row r="3522" spans="2:2" ht="15" hidden="1" x14ac:dyDescent="0.25">
      <c r="B3522" s="5"/>
    </row>
    <row r="3523" spans="2:2" ht="15" hidden="1" x14ac:dyDescent="0.25">
      <c r="B3523" s="5"/>
    </row>
    <row r="3524" spans="2:2" ht="15" hidden="1" x14ac:dyDescent="0.25">
      <c r="B3524" s="5"/>
    </row>
    <row r="3525" spans="2:2" ht="15" hidden="1" x14ac:dyDescent="0.25">
      <c r="B3525" s="5"/>
    </row>
    <row r="3526" spans="2:2" ht="15" hidden="1" x14ac:dyDescent="0.25">
      <c r="B3526" s="5"/>
    </row>
    <row r="3527" spans="2:2" ht="15" hidden="1" x14ac:dyDescent="0.25">
      <c r="B3527" s="5"/>
    </row>
    <row r="3528" spans="2:2" ht="15" hidden="1" x14ac:dyDescent="0.25">
      <c r="B3528" s="5"/>
    </row>
    <row r="3529" spans="2:2" ht="15" hidden="1" x14ac:dyDescent="0.25">
      <c r="B3529" s="5"/>
    </row>
    <row r="3530" spans="2:2" ht="15" hidden="1" x14ac:dyDescent="0.25">
      <c r="B3530" s="5"/>
    </row>
    <row r="3531" spans="2:2" ht="15" hidden="1" x14ac:dyDescent="0.25">
      <c r="B3531" s="5"/>
    </row>
    <row r="3532" spans="2:2" ht="15" hidden="1" x14ac:dyDescent="0.25">
      <c r="B3532" s="5"/>
    </row>
    <row r="3533" spans="2:2" ht="15" hidden="1" x14ac:dyDescent="0.25">
      <c r="B3533" s="5"/>
    </row>
    <row r="3534" spans="2:2" ht="15" hidden="1" x14ac:dyDescent="0.25">
      <c r="B3534" s="5"/>
    </row>
    <row r="3535" spans="2:2" ht="15" hidden="1" x14ac:dyDescent="0.25">
      <c r="B3535" s="5"/>
    </row>
    <row r="3536" spans="2:2" ht="15" hidden="1" x14ac:dyDescent="0.25">
      <c r="B3536" s="5"/>
    </row>
    <row r="3537" spans="2:2" ht="15" hidden="1" x14ac:dyDescent="0.25">
      <c r="B3537" s="5"/>
    </row>
    <row r="3538" spans="2:2" ht="15" hidden="1" x14ac:dyDescent="0.25">
      <c r="B3538" s="5"/>
    </row>
    <row r="3539" spans="2:2" ht="15" hidden="1" x14ac:dyDescent="0.25">
      <c r="B3539" s="5"/>
    </row>
    <row r="3540" spans="2:2" ht="15" hidden="1" x14ac:dyDescent="0.25">
      <c r="B3540" s="5"/>
    </row>
    <row r="3541" spans="2:2" ht="15" hidden="1" x14ac:dyDescent="0.25">
      <c r="B3541" s="5"/>
    </row>
    <row r="3542" spans="2:2" ht="15" hidden="1" x14ac:dyDescent="0.25">
      <c r="B3542" s="5"/>
    </row>
    <row r="3543" spans="2:2" ht="15" hidden="1" x14ac:dyDescent="0.25">
      <c r="B3543" s="5"/>
    </row>
    <row r="3544" spans="2:2" ht="15" hidden="1" x14ac:dyDescent="0.25">
      <c r="B3544" s="5"/>
    </row>
    <row r="3545" spans="2:2" ht="15" hidden="1" x14ac:dyDescent="0.25">
      <c r="B3545" s="5"/>
    </row>
    <row r="3546" spans="2:2" ht="15" hidden="1" x14ac:dyDescent="0.25">
      <c r="B3546" s="5"/>
    </row>
    <row r="3547" spans="2:2" ht="15" hidden="1" x14ac:dyDescent="0.25">
      <c r="B3547" s="5"/>
    </row>
    <row r="3548" spans="2:2" ht="15" hidden="1" x14ac:dyDescent="0.25">
      <c r="B3548" s="5"/>
    </row>
    <row r="3549" spans="2:2" ht="15" hidden="1" x14ac:dyDescent="0.25">
      <c r="B3549" s="5"/>
    </row>
    <row r="3550" spans="2:2" ht="15" hidden="1" x14ac:dyDescent="0.25">
      <c r="B3550" s="5"/>
    </row>
    <row r="3551" spans="2:2" ht="15" hidden="1" x14ac:dyDescent="0.25">
      <c r="B3551" s="5"/>
    </row>
    <row r="3552" spans="2:2" ht="15" hidden="1" x14ac:dyDescent="0.25">
      <c r="B3552" s="5"/>
    </row>
    <row r="3553" spans="2:2" ht="15" hidden="1" x14ac:dyDescent="0.25">
      <c r="B3553" s="5"/>
    </row>
    <row r="3554" spans="2:2" ht="15" hidden="1" x14ac:dyDescent="0.25">
      <c r="B3554" s="5"/>
    </row>
    <row r="3555" spans="2:2" ht="15" hidden="1" x14ac:dyDescent="0.25">
      <c r="B3555" s="5"/>
    </row>
    <row r="3556" spans="2:2" ht="15" hidden="1" x14ac:dyDescent="0.25">
      <c r="B3556" s="5"/>
    </row>
    <row r="3557" spans="2:2" ht="15" hidden="1" x14ac:dyDescent="0.25">
      <c r="B3557" s="5"/>
    </row>
    <row r="3558" spans="2:2" ht="15" hidden="1" x14ac:dyDescent="0.25">
      <c r="B3558" s="5"/>
    </row>
    <row r="3559" spans="2:2" ht="15" hidden="1" x14ac:dyDescent="0.25">
      <c r="B3559" s="5"/>
    </row>
    <row r="3560" spans="2:2" ht="15" hidden="1" x14ac:dyDescent="0.25">
      <c r="B3560" s="5"/>
    </row>
    <row r="3561" spans="2:2" ht="15" hidden="1" x14ac:dyDescent="0.25">
      <c r="B3561" s="5"/>
    </row>
    <row r="3562" spans="2:2" ht="15" hidden="1" x14ac:dyDescent="0.25">
      <c r="B3562" s="5"/>
    </row>
    <row r="3563" spans="2:2" ht="15" hidden="1" x14ac:dyDescent="0.25">
      <c r="B3563" s="5"/>
    </row>
    <row r="3564" spans="2:2" ht="15" hidden="1" x14ac:dyDescent="0.25">
      <c r="B3564" s="5"/>
    </row>
    <row r="3565" spans="2:2" ht="15" hidden="1" x14ac:dyDescent="0.25">
      <c r="B3565" s="5"/>
    </row>
    <row r="3566" spans="2:2" ht="15" hidden="1" x14ac:dyDescent="0.25">
      <c r="B3566" s="5"/>
    </row>
    <row r="3567" spans="2:2" ht="15" hidden="1" x14ac:dyDescent="0.25">
      <c r="B3567" s="5"/>
    </row>
    <row r="3568" spans="2:2" ht="15" hidden="1" x14ac:dyDescent="0.25">
      <c r="B3568" s="5"/>
    </row>
    <row r="3569" spans="2:2" ht="15" hidden="1" x14ac:dyDescent="0.25">
      <c r="B3569" s="5"/>
    </row>
    <row r="3570" spans="2:2" ht="15" hidden="1" x14ac:dyDescent="0.25">
      <c r="B3570" s="5"/>
    </row>
    <row r="3571" spans="2:2" ht="15" hidden="1" x14ac:dyDescent="0.25">
      <c r="B3571" s="5"/>
    </row>
    <row r="3572" spans="2:2" ht="15" hidden="1" x14ac:dyDescent="0.25">
      <c r="B3572" s="5"/>
    </row>
    <row r="3573" spans="2:2" ht="15" hidden="1" x14ac:dyDescent="0.25">
      <c r="B3573" s="5"/>
    </row>
    <row r="3574" spans="2:2" ht="15" hidden="1" x14ac:dyDescent="0.25">
      <c r="B3574" s="5"/>
    </row>
    <row r="3575" spans="2:2" ht="15" hidden="1" x14ac:dyDescent="0.25">
      <c r="B3575" s="5"/>
    </row>
    <row r="3576" spans="2:2" ht="15" hidden="1" x14ac:dyDescent="0.25">
      <c r="B3576" s="5"/>
    </row>
    <row r="3577" spans="2:2" ht="15" hidden="1" x14ac:dyDescent="0.25">
      <c r="B3577" s="5"/>
    </row>
    <row r="3578" spans="2:2" ht="15" hidden="1" x14ac:dyDescent="0.25">
      <c r="B3578" s="5"/>
    </row>
    <row r="3579" spans="2:2" ht="15" hidden="1" x14ac:dyDescent="0.25">
      <c r="B3579" s="5"/>
    </row>
    <row r="3580" spans="2:2" ht="15" hidden="1" x14ac:dyDescent="0.25">
      <c r="B3580" s="5"/>
    </row>
    <row r="3581" spans="2:2" ht="15" hidden="1" x14ac:dyDescent="0.25">
      <c r="B3581" s="5"/>
    </row>
    <row r="3582" spans="2:2" ht="15" hidden="1" x14ac:dyDescent="0.25">
      <c r="B3582" s="5"/>
    </row>
    <row r="3583" spans="2:2" ht="15" hidden="1" x14ac:dyDescent="0.25">
      <c r="B3583" s="5"/>
    </row>
    <row r="3584" spans="2:2" ht="15" hidden="1" x14ac:dyDescent="0.25">
      <c r="B3584" s="5"/>
    </row>
    <row r="3585" spans="2:2" ht="15" hidden="1" x14ac:dyDescent="0.25">
      <c r="B3585" s="5"/>
    </row>
    <row r="3586" spans="2:2" ht="15" hidden="1" x14ac:dyDescent="0.25">
      <c r="B3586" s="5"/>
    </row>
    <row r="3587" spans="2:2" ht="15" hidden="1" x14ac:dyDescent="0.25">
      <c r="B3587" s="5"/>
    </row>
    <row r="3588" spans="2:2" ht="15" hidden="1" x14ac:dyDescent="0.25">
      <c r="B3588" s="5"/>
    </row>
    <row r="3589" spans="2:2" ht="15" hidden="1" x14ac:dyDescent="0.25">
      <c r="B3589" s="5"/>
    </row>
    <row r="3590" spans="2:2" ht="15" hidden="1" x14ac:dyDescent="0.25">
      <c r="B3590" s="5"/>
    </row>
    <row r="3591" spans="2:2" ht="15" hidden="1" x14ac:dyDescent="0.25">
      <c r="B3591" s="5"/>
    </row>
    <row r="3592" spans="2:2" ht="15" hidden="1" x14ac:dyDescent="0.25">
      <c r="B3592" s="5"/>
    </row>
    <row r="3593" spans="2:2" ht="15" hidden="1" x14ac:dyDescent="0.25">
      <c r="B3593" s="5"/>
    </row>
    <row r="3594" spans="2:2" ht="15" hidden="1" x14ac:dyDescent="0.25">
      <c r="B3594" s="5"/>
    </row>
    <row r="3595" spans="2:2" ht="15" hidden="1" x14ac:dyDescent="0.25">
      <c r="B3595" s="5"/>
    </row>
    <row r="3596" spans="2:2" ht="15" hidden="1" x14ac:dyDescent="0.25">
      <c r="B3596" s="5"/>
    </row>
    <row r="3597" spans="2:2" ht="15" hidden="1" x14ac:dyDescent="0.25">
      <c r="B3597" s="5"/>
    </row>
    <row r="3598" spans="2:2" ht="15" hidden="1" x14ac:dyDescent="0.25">
      <c r="B3598" s="5"/>
    </row>
    <row r="3599" spans="2:2" ht="15" hidden="1" x14ac:dyDescent="0.25">
      <c r="B3599" s="5"/>
    </row>
    <row r="3600" spans="2:2" ht="15" hidden="1" x14ac:dyDescent="0.25">
      <c r="B3600" s="5"/>
    </row>
    <row r="3601" spans="2:2" ht="15" hidden="1" x14ac:dyDescent="0.25">
      <c r="B3601" s="5"/>
    </row>
    <row r="3602" spans="2:2" ht="15" hidden="1" x14ac:dyDescent="0.25">
      <c r="B3602" s="5"/>
    </row>
    <row r="3603" spans="2:2" ht="15" hidden="1" x14ac:dyDescent="0.25">
      <c r="B3603" s="5"/>
    </row>
    <row r="3604" spans="2:2" ht="15" hidden="1" x14ac:dyDescent="0.25">
      <c r="B3604" s="5"/>
    </row>
    <row r="3605" spans="2:2" ht="15" hidden="1" x14ac:dyDescent="0.25">
      <c r="B3605" s="5"/>
    </row>
    <row r="3606" spans="2:2" ht="15" hidden="1" x14ac:dyDescent="0.25">
      <c r="B3606" s="5"/>
    </row>
    <row r="3607" spans="2:2" ht="15" hidden="1" x14ac:dyDescent="0.25">
      <c r="B3607" s="5"/>
    </row>
    <row r="3608" spans="2:2" ht="15" hidden="1" x14ac:dyDescent="0.25">
      <c r="B3608" s="5"/>
    </row>
    <row r="3609" spans="2:2" ht="15" hidden="1" x14ac:dyDescent="0.25">
      <c r="B3609" s="5"/>
    </row>
    <row r="3610" spans="2:2" ht="15" hidden="1" x14ac:dyDescent="0.25">
      <c r="B3610" s="5"/>
    </row>
    <row r="3611" spans="2:2" ht="15" hidden="1" x14ac:dyDescent="0.25">
      <c r="B3611" s="5"/>
    </row>
    <row r="3612" spans="2:2" ht="15" hidden="1" x14ac:dyDescent="0.25">
      <c r="B3612" s="5"/>
    </row>
    <row r="3613" spans="2:2" ht="15" hidden="1" x14ac:dyDescent="0.25">
      <c r="B3613" s="5"/>
    </row>
    <row r="3614" spans="2:2" ht="15" hidden="1" x14ac:dyDescent="0.25">
      <c r="B3614" s="5"/>
    </row>
    <row r="3615" spans="2:2" ht="15" hidden="1" x14ac:dyDescent="0.25">
      <c r="B3615" s="5"/>
    </row>
    <row r="3616" spans="2:2" ht="15" hidden="1" x14ac:dyDescent="0.25">
      <c r="B3616" s="5"/>
    </row>
    <row r="3617" spans="2:2" ht="15" hidden="1" x14ac:dyDescent="0.25">
      <c r="B3617" s="5"/>
    </row>
    <row r="3618" spans="2:2" ht="15" hidden="1" x14ac:dyDescent="0.25">
      <c r="B3618" s="5"/>
    </row>
    <row r="3619" spans="2:2" ht="15" hidden="1" x14ac:dyDescent="0.25">
      <c r="B3619" s="5"/>
    </row>
    <row r="3620" spans="2:2" ht="15" hidden="1" x14ac:dyDescent="0.25">
      <c r="B3620" s="5"/>
    </row>
    <row r="3621" spans="2:2" ht="15" hidden="1" x14ac:dyDescent="0.25">
      <c r="B3621" s="5"/>
    </row>
    <row r="3622" spans="2:2" ht="15" hidden="1" x14ac:dyDescent="0.25">
      <c r="B3622" s="5"/>
    </row>
    <row r="3623" spans="2:2" ht="15" hidden="1" x14ac:dyDescent="0.25">
      <c r="B3623" s="5"/>
    </row>
    <row r="3624" spans="2:2" ht="15" hidden="1" x14ac:dyDescent="0.25">
      <c r="B3624" s="5"/>
    </row>
    <row r="3625" spans="2:2" ht="15" hidden="1" x14ac:dyDescent="0.25">
      <c r="B3625" s="5"/>
    </row>
    <row r="3626" spans="2:2" ht="15" hidden="1" x14ac:dyDescent="0.25">
      <c r="B3626" s="5"/>
    </row>
    <row r="3627" spans="2:2" ht="15" hidden="1" x14ac:dyDescent="0.25">
      <c r="B3627" s="5"/>
    </row>
    <row r="3628" spans="2:2" ht="15" hidden="1" x14ac:dyDescent="0.25">
      <c r="B3628" s="5"/>
    </row>
    <row r="3629" spans="2:2" ht="15" hidden="1" x14ac:dyDescent="0.25">
      <c r="B3629" s="5"/>
    </row>
    <row r="3630" spans="2:2" ht="15" hidden="1" x14ac:dyDescent="0.25">
      <c r="B3630" s="5"/>
    </row>
    <row r="3631" spans="2:2" ht="15" hidden="1" x14ac:dyDescent="0.25">
      <c r="B3631" s="5"/>
    </row>
    <row r="3632" spans="2:2" ht="15" hidden="1" x14ac:dyDescent="0.25">
      <c r="B3632" s="5"/>
    </row>
    <row r="3633" spans="2:2" ht="15" hidden="1" x14ac:dyDescent="0.25">
      <c r="B3633" s="5"/>
    </row>
    <row r="3634" spans="2:2" ht="15" hidden="1" x14ac:dyDescent="0.25">
      <c r="B3634" s="5"/>
    </row>
    <row r="3635" spans="2:2" ht="15" hidden="1" x14ac:dyDescent="0.25">
      <c r="B3635" s="5"/>
    </row>
    <row r="3636" spans="2:2" ht="15" hidden="1" x14ac:dyDescent="0.25">
      <c r="B3636" s="5"/>
    </row>
    <row r="3637" spans="2:2" ht="15" hidden="1" x14ac:dyDescent="0.25">
      <c r="B3637" s="5"/>
    </row>
    <row r="3638" spans="2:2" ht="15" hidden="1" x14ac:dyDescent="0.25">
      <c r="B3638" s="5"/>
    </row>
    <row r="3639" spans="2:2" ht="15" hidden="1" x14ac:dyDescent="0.25">
      <c r="B3639" s="5"/>
    </row>
    <row r="3640" spans="2:2" ht="15" hidden="1" x14ac:dyDescent="0.25">
      <c r="B3640" s="5"/>
    </row>
    <row r="3641" spans="2:2" ht="15" hidden="1" x14ac:dyDescent="0.25">
      <c r="B3641" s="5"/>
    </row>
    <row r="3642" spans="2:2" ht="15" hidden="1" x14ac:dyDescent="0.25">
      <c r="B3642" s="5"/>
    </row>
    <row r="3643" spans="2:2" ht="15" hidden="1" x14ac:dyDescent="0.25">
      <c r="B3643" s="5"/>
    </row>
    <row r="3644" spans="2:2" ht="15" hidden="1" x14ac:dyDescent="0.25">
      <c r="B3644" s="5"/>
    </row>
    <row r="3645" spans="2:2" ht="15" hidden="1" x14ac:dyDescent="0.25">
      <c r="B3645" s="5"/>
    </row>
    <row r="3646" spans="2:2" ht="15" hidden="1" x14ac:dyDescent="0.25">
      <c r="B3646" s="5"/>
    </row>
    <row r="3647" spans="2:2" ht="15" hidden="1" x14ac:dyDescent="0.25">
      <c r="B3647" s="5"/>
    </row>
    <row r="3648" spans="2:2" ht="15" hidden="1" x14ac:dyDescent="0.25">
      <c r="B3648" s="5"/>
    </row>
    <row r="3649" spans="2:2" ht="15" hidden="1" x14ac:dyDescent="0.25">
      <c r="B3649" s="5"/>
    </row>
    <row r="3650" spans="2:2" ht="15" hidden="1" x14ac:dyDescent="0.25">
      <c r="B3650" s="5"/>
    </row>
    <row r="3651" spans="2:2" ht="15" hidden="1" x14ac:dyDescent="0.25">
      <c r="B3651" s="5"/>
    </row>
    <row r="3652" spans="2:2" ht="15" hidden="1" x14ac:dyDescent="0.25">
      <c r="B3652" s="5"/>
    </row>
    <row r="3653" spans="2:2" ht="15" hidden="1" x14ac:dyDescent="0.25">
      <c r="B3653" s="5"/>
    </row>
    <row r="3654" spans="2:2" ht="15" hidden="1" x14ac:dyDescent="0.25">
      <c r="B3654" s="5"/>
    </row>
    <row r="3655" spans="2:2" ht="15" hidden="1" x14ac:dyDescent="0.25">
      <c r="B3655" s="5"/>
    </row>
    <row r="3656" spans="2:2" ht="15" hidden="1" x14ac:dyDescent="0.25">
      <c r="B3656" s="5"/>
    </row>
    <row r="3657" spans="2:2" ht="15" hidden="1" x14ac:dyDescent="0.25">
      <c r="B3657" s="5"/>
    </row>
    <row r="3658" spans="2:2" ht="15" hidden="1" x14ac:dyDescent="0.25">
      <c r="B3658" s="5"/>
    </row>
    <row r="3659" spans="2:2" ht="15" hidden="1" x14ac:dyDescent="0.25">
      <c r="B3659" s="5"/>
    </row>
    <row r="3660" spans="2:2" ht="15" hidden="1" x14ac:dyDescent="0.25">
      <c r="B3660" s="5"/>
    </row>
    <row r="3661" spans="2:2" ht="15" hidden="1" x14ac:dyDescent="0.25">
      <c r="B3661" s="5"/>
    </row>
    <row r="3662" spans="2:2" ht="15" hidden="1" x14ac:dyDescent="0.25">
      <c r="B3662" s="5"/>
    </row>
    <row r="3663" spans="2:2" ht="15" hidden="1" x14ac:dyDescent="0.25">
      <c r="B3663" s="5"/>
    </row>
    <row r="3664" spans="2:2" ht="15" hidden="1" x14ac:dyDescent="0.25">
      <c r="B3664" s="5"/>
    </row>
    <row r="3665" spans="2:2" ht="15" hidden="1" x14ac:dyDescent="0.25">
      <c r="B3665" s="5"/>
    </row>
    <row r="3666" spans="2:2" ht="15" hidden="1" x14ac:dyDescent="0.25">
      <c r="B3666" s="5"/>
    </row>
    <row r="3667" spans="2:2" ht="15" hidden="1" x14ac:dyDescent="0.25">
      <c r="B3667" s="5"/>
    </row>
    <row r="3668" spans="2:2" ht="15" hidden="1" x14ac:dyDescent="0.25">
      <c r="B3668" s="5"/>
    </row>
    <row r="3669" spans="2:2" ht="15" hidden="1" x14ac:dyDescent="0.25">
      <c r="B3669" s="5"/>
    </row>
    <row r="3670" spans="2:2" ht="15" hidden="1" x14ac:dyDescent="0.25">
      <c r="B3670" s="5"/>
    </row>
    <row r="3671" spans="2:2" ht="15" hidden="1" x14ac:dyDescent="0.25">
      <c r="B3671" s="5"/>
    </row>
    <row r="3672" spans="2:2" ht="15" hidden="1" x14ac:dyDescent="0.25">
      <c r="B3672" s="5"/>
    </row>
    <row r="3673" spans="2:2" ht="15" hidden="1" x14ac:dyDescent="0.25">
      <c r="B3673" s="5"/>
    </row>
    <row r="3674" spans="2:2" ht="15" hidden="1" x14ac:dyDescent="0.25">
      <c r="B3674" s="5"/>
    </row>
    <row r="3675" spans="2:2" ht="15" hidden="1" x14ac:dyDescent="0.25">
      <c r="B3675" s="5"/>
    </row>
    <row r="3676" spans="2:2" ht="15" hidden="1" x14ac:dyDescent="0.25">
      <c r="B3676" s="5"/>
    </row>
    <row r="3677" spans="2:2" ht="15" hidden="1" x14ac:dyDescent="0.25">
      <c r="B3677" s="5"/>
    </row>
    <row r="3678" spans="2:2" ht="15" hidden="1" x14ac:dyDescent="0.25">
      <c r="B3678" s="5"/>
    </row>
    <row r="3679" spans="2:2" ht="15" hidden="1" x14ac:dyDescent="0.25">
      <c r="B3679" s="5"/>
    </row>
    <row r="3680" spans="2:2" ht="15" hidden="1" x14ac:dyDescent="0.25">
      <c r="B3680" s="5"/>
    </row>
    <row r="3681" spans="2:2" ht="15" hidden="1" x14ac:dyDescent="0.25">
      <c r="B3681" s="5"/>
    </row>
    <row r="3682" spans="2:2" ht="15" hidden="1" x14ac:dyDescent="0.25">
      <c r="B3682" s="5"/>
    </row>
    <row r="3683" spans="2:2" ht="15" hidden="1" x14ac:dyDescent="0.25">
      <c r="B3683" s="5"/>
    </row>
    <row r="3684" spans="2:2" ht="15" hidden="1" x14ac:dyDescent="0.25">
      <c r="B3684" s="5"/>
    </row>
    <row r="3685" spans="2:2" ht="15" hidden="1" x14ac:dyDescent="0.25">
      <c r="B3685" s="5"/>
    </row>
    <row r="3686" spans="2:2" ht="15" hidden="1" x14ac:dyDescent="0.25">
      <c r="B3686" s="5"/>
    </row>
    <row r="3687" spans="2:2" ht="15" hidden="1" x14ac:dyDescent="0.25">
      <c r="B3687" s="5"/>
    </row>
    <row r="3688" spans="2:2" ht="15" hidden="1" x14ac:dyDescent="0.25">
      <c r="B3688" s="5"/>
    </row>
    <row r="3689" spans="2:2" ht="15" hidden="1" x14ac:dyDescent="0.25">
      <c r="B3689" s="5"/>
    </row>
    <row r="3690" spans="2:2" ht="15" hidden="1" x14ac:dyDescent="0.25">
      <c r="B3690" s="5"/>
    </row>
    <row r="3691" spans="2:2" ht="15" hidden="1" x14ac:dyDescent="0.25">
      <c r="B3691" s="5"/>
    </row>
    <row r="3692" spans="2:2" ht="15" hidden="1" x14ac:dyDescent="0.25">
      <c r="B3692" s="5"/>
    </row>
    <row r="3693" spans="2:2" ht="15" hidden="1" x14ac:dyDescent="0.25">
      <c r="B3693" s="5"/>
    </row>
    <row r="3694" spans="2:2" ht="15" hidden="1" x14ac:dyDescent="0.25">
      <c r="B3694" s="5"/>
    </row>
    <row r="3695" spans="2:2" ht="15" hidden="1" x14ac:dyDescent="0.25">
      <c r="B3695" s="5"/>
    </row>
    <row r="3696" spans="2:2" ht="15" hidden="1" x14ac:dyDescent="0.25">
      <c r="B3696" s="5"/>
    </row>
    <row r="3697" spans="2:2" ht="15" hidden="1" x14ac:dyDescent="0.25">
      <c r="B3697" s="5"/>
    </row>
    <row r="3698" spans="2:2" ht="15" hidden="1" x14ac:dyDescent="0.25">
      <c r="B3698" s="5"/>
    </row>
    <row r="3699" spans="2:2" ht="15" hidden="1" x14ac:dyDescent="0.25">
      <c r="B3699" s="5"/>
    </row>
    <row r="3700" spans="2:2" ht="15" hidden="1" x14ac:dyDescent="0.25">
      <c r="B3700" s="5"/>
    </row>
    <row r="3701" spans="2:2" ht="15" hidden="1" x14ac:dyDescent="0.25">
      <c r="B3701" s="5"/>
    </row>
    <row r="3702" spans="2:2" ht="15" hidden="1" x14ac:dyDescent="0.25">
      <c r="B3702" s="5"/>
    </row>
    <row r="3703" spans="2:2" ht="15" hidden="1" x14ac:dyDescent="0.25">
      <c r="B3703" s="5"/>
    </row>
    <row r="3704" spans="2:2" ht="15" hidden="1" x14ac:dyDescent="0.25">
      <c r="B3704" s="5"/>
    </row>
    <row r="3705" spans="2:2" ht="15" hidden="1" x14ac:dyDescent="0.25">
      <c r="B3705" s="5"/>
    </row>
    <row r="3706" spans="2:2" ht="15" hidden="1" x14ac:dyDescent="0.25">
      <c r="B3706" s="5"/>
    </row>
    <row r="3707" spans="2:2" ht="15" hidden="1" x14ac:dyDescent="0.25">
      <c r="B3707" s="5"/>
    </row>
    <row r="3708" spans="2:2" ht="15" hidden="1" x14ac:dyDescent="0.25">
      <c r="B3708" s="5"/>
    </row>
    <row r="3709" spans="2:2" ht="15" hidden="1" x14ac:dyDescent="0.25">
      <c r="B3709" s="5"/>
    </row>
    <row r="3710" spans="2:2" ht="15" hidden="1" x14ac:dyDescent="0.25">
      <c r="B3710" s="5"/>
    </row>
    <row r="3711" spans="2:2" ht="15" hidden="1" x14ac:dyDescent="0.25">
      <c r="B3711" s="5"/>
    </row>
    <row r="3712" spans="2:2" ht="15" hidden="1" x14ac:dyDescent="0.25">
      <c r="B3712" s="5"/>
    </row>
    <row r="3713" spans="2:2" ht="15" hidden="1" x14ac:dyDescent="0.25">
      <c r="B3713" s="5"/>
    </row>
    <row r="3714" spans="2:2" ht="15" hidden="1" x14ac:dyDescent="0.25">
      <c r="B3714" s="5"/>
    </row>
    <row r="3715" spans="2:2" ht="15" hidden="1" x14ac:dyDescent="0.25">
      <c r="B3715" s="5"/>
    </row>
    <row r="3716" spans="2:2" ht="15" hidden="1" x14ac:dyDescent="0.25">
      <c r="B3716" s="5"/>
    </row>
    <row r="3717" spans="2:2" ht="15" hidden="1" x14ac:dyDescent="0.25">
      <c r="B3717" s="5"/>
    </row>
    <row r="3718" spans="2:2" ht="15" hidden="1" x14ac:dyDescent="0.25">
      <c r="B3718" s="5"/>
    </row>
    <row r="3719" spans="2:2" ht="15" hidden="1" x14ac:dyDescent="0.25">
      <c r="B3719" s="5"/>
    </row>
    <row r="3720" spans="2:2" ht="15" hidden="1" x14ac:dyDescent="0.25">
      <c r="B3720" s="5"/>
    </row>
    <row r="3721" spans="2:2" ht="15" hidden="1" x14ac:dyDescent="0.25">
      <c r="B3721" s="5"/>
    </row>
    <row r="3722" spans="2:2" ht="15" hidden="1" x14ac:dyDescent="0.25">
      <c r="B3722" s="5"/>
    </row>
    <row r="3723" spans="2:2" ht="15" hidden="1" x14ac:dyDescent="0.25">
      <c r="B3723" s="5"/>
    </row>
    <row r="3724" spans="2:2" ht="15" hidden="1" x14ac:dyDescent="0.25">
      <c r="B3724" s="5"/>
    </row>
    <row r="3725" spans="2:2" ht="15" hidden="1" x14ac:dyDescent="0.25">
      <c r="B3725" s="5"/>
    </row>
    <row r="3726" spans="2:2" ht="15" hidden="1" x14ac:dyDescent="0.25">
      <c r="B3726" s="5"/>
    </row>
    <row r="3727" spans="2:2" ht="15" hidden="1" x14ac:dyDescent="0.25">
      <c r="B3727" s="5"/>
    </row>
    <row r="3728" spans="2:2" ht="15" hidden="1" x14ac:dyDescent="0.25">
      <c r="B3728" s="5"/>
    </row>
    <row r="3729" spans="2:2" ht="15" hidden="1" x14ac:dyDescent="0.25">
      <c r="B3729" s="5"/>
    </row>
    <row r="3730" spans="2:2" ht="15" hidden="1" x14ac:dyDescent="0.25">
      <c r="B3730" s="5"/>
    </row>
    <row r="3731" spans="2:2" ht="15" hidden="1" x14ac:dyDescent="0.25">
      <c r="B3731" s="5"/>
    </row>
    <row r="3732" spans="2:2" ht="15" hidden="1" x14ac:dyDescent="0.25">
      <c r="B3732" s="5"/>
    </row>
    <row r="3733" spans="2:2" ht="15" hidden="1" x14ac:dyDescent="0.25">
      <c r="B3733" s="5"/>
    </row>
    <row r="3734" spans="2:2" ht="15" hidden="1" x14ac:dyDescent="0.25">
      <c r="B3734" s="5"/>
    </row>
    <row r="3735" spans="2:2" ht="15" hidden="1" x14ac:dyDescent="0.25">
      <c r="B3735" s="5"/>
    </row>
    <row r="3736" spans="2:2" ht="15" hidden="1" x14ac:dyDescent="0.25">
      <c r="B3736" s="5"/>
    </row>
    <row r="3737" spans="2:2" ht="15" hidden="1" x14ac:dyDescent="0.25">
      <c r="B3737" s="5"/>
    </row>
    <row r="3738" spans="2:2" ht="15" hidden="1" x14ac:dyDescent="0.25">
      <c r="B3738" s="5"/>
    </row>
    <row r="3739" spans="2:2" ht="15" hidden="1" x14ac:dyDescent="0.25">
      <c r="B3739" s="5"/>
    </row>
    <row r="3740" spans="2:2" ht="15" hidden="1" x14ac:dyDescent="0.25">
      <c r="B3740" s="5"/>
    </row>
    <row r="3741" spans="2:2" ht="15" hidden="1" x14ac:dyDescent="0.25">
      <c r="B3741" s="5"/>
    </row>
    <row r="3742" spans="2:2" ht="15" hidden="1" x14ac:dyDescent="0.25">
      <c r="B3742" s="5"/>
    </row>
    <row r="3743" spans="2:2" ht="15" hidden="1" x14ac:dyDescent="0.25">
      <c r="B3743" s="5"/>
    </row>
    <row r="3744" spans="2:2" ht="15" hidden="1" x14ac:dyDescent="0.25">
      <c r="B3744" s="5"/>
    </row>
    <row r="3745" spans="2:2" ht="15" hidden="1" x14ac:dyDescent="0.25">
      <c r="B3745" s="5"/>
    </row>
    <row r="3746" spans="2:2" ht="15" hidden="1" x14ac:dyDescent="0.25">
      <c r="B3746" s="5"/>
    </row>
    <row r="3747" spans="2:2" ht="15" hidden="1" x14ac:dyDescent="0.25">
      <c r="B3747" s="5"/>
    </row>
    <row r="3748" spans="2:2" ht="15" hidden="1" x14ac:dyDescent="0.25">
      <c r="B3748" s="5"/>
    </row>
    <row r="3749" spans="2:2" ht="15" hidden="1" x14ac:dyDescent="0.25">
      <c r="B3749" s="5"/>
    </row>
    <row r="3750" spans="2:2" ht="15" hidden="1" x14ac:dyDescent="0.25">
      <c r="B3750" s="5"/>
    </row>
    <row r="3751" spans="2:2" ht="15" hidden="1" x14ac:dyDescent="0.25">
      <c r="B3751" s="5"/>
    </row>
    <row r="3752" spans="2:2" ht="15" hidden="1" x14ac:dyDescent="0.25">
      <c r="B3752" s="5"/>
    </row>
    <row r="3753" spans="2:2" ht="15" hidden="1" x14ac:dyDescent="0.25">
      <c r="B3753" s="5"/>
    </row>
    <row r="3754" spans="2:2" ht="15" hidden="1" x14ac:dyDescent="0.25">
      <c r="B3754" s="5"/>
    </row>
    <row r="3755" spans="2:2" ht="15" hidden="1" x14ac:dyDescent="0.25">
      <c r="B3755" s="5"/>
    </row>
    <row r="3756" spans="2:2" ht="15" hidden="1" x14ac:dyDescent="0.25">
      <c r="B3756" s="5"/>
    </row>
    <row r="3757" spans="2:2" ht="15" hidden="1" x14ac:dyDescent="0.25">
      <c r="B3757" s="5"/>
    </row>
    <row r="3758" spans="2:2" ht="15" hidden="1" x14ac:dyDescent="0.25">
      <c r="B3758" s="5"/>
    </row>
    <row r="3759" spans="2:2" ht="15" hidden="1" x14ac:dyDescent="0.25">
      <c r="B3759" s="5"/>
    </row>
    <row r="3760" spans="2:2" ht="15" hidden="1" x14ac:dyDescent="0.25">
      <c r="B3760" s="5"/>
    </row>
    <row r="3761" spans="2:2" ht="15" hidden="1" x14ac:dyDescent="0.25">
      <c r="B3761" s="5"/>
    </row>
    <row r="3762" spans="2:2" ht="15" hidden="1" x14ac:dyDescent="0.25">
      <c r="B3762" s="5"/>
    </row>
    <row r="3763" spans="2:2" ht="15" hidden="1" x14ac:dyDescent="0.25">
      <c r="B3763" s="5"/>
    </row>
    <row r="3764" spans="2:2" ht="15" hidden="1" x14ac:dyDescent="0.25">
      <c r="B3764" s="5"/>
    </row>
    <row r="3765" spans="2:2" ht="15" hidden="1" x14ac:dyDescent="0.25">
      <c r="B3765" s="5"/>
    </row>
    <row r="3766" spans="2:2" ht="15" hidden="1" x14ac:dyDescent="0.25">
      <c r="B3766" s="5"/>
    </row>
    <row r="3767" spans="2:2" ht="15" hidden="1" x14ac:dyDescent="0.25">
      <c r="B3767" s="5"/>
    </row>
    <row r="3768" spans="2:2" ht="15" hidden="1" x14ac:dyDescent="0.25">
      <c r="B3768" s="5"/>
    </row>
    <row r="3769" spans="2:2" ht="15" hidden="1" x14ac:dyDescent="0.25">
      <c r="B3769" s="5"/>
    </row>
    <row r="3770" spans="2:2" ht="15" hidden="1" x14ac:dyDescent="0.25">
      <c r="B3770" s="5"/>
    </row>
    <row r="3771" spans="2:2" ht="15" hidden="1" x14ac:dyDescent="0.25">
      <c r="B3771" s="5"/>
    </row>
    <row r="3772" spans="2:2" ht="15" hidden="1" x14ac:dyDescent="0.25">
      <c r="B3772" s="5"/>
    </row>
    <row r="3773" spans="2:2" ht="15" hidden="1" x14ac:dyDescent="0.25">
      <c r="B3773" s="5"/>
    </row>
    <row r="3774" spans="2:2" ht="15" hidden="1" x14ac:dyDescent="0.25">
      <c r="B3774" s="5"/>
    </row>
    <row r="3775" spans="2:2" ht="15" hidden="1" x14ac:dyDescent="0.25">
      <c r="B3775" s="5"/>
    </row>
    <row r="3776" spans="2:2" ht="15" hidden="1" x14ac:dyDescent="0.25">
      <c r="B3776" s="5"/>
    </row>
    <row r="3777" spans="2:2" ht="15" hidden="1" x14ac:dyDescent="0.25">
      <c r="B3777" s="5"/>
    </row>
    <row r="3778" spans="2:2" ht="15" hidden="1" x14ac:dyDescent="0.25">
      <c r="B3778" s="5"/>
    </row>
    <row r="3779" spans="2:2" ht="15" hidden="1" x14ac:dyDescent="0.25">
      <c r="B3779" s="5"/>
    </row>
    <row r="3780" spans="2:2" ht="15" hidden="1" x14ac:dyDescent="0.25">
      <c r="B3780" s="5"/>
    </row>
    <row r="3781" spans="2:2" ht="15" hidden="1" x14ac:dyDescent="0.25">
      <c r="B3781" s="5"/>
    </row>
    <row r="3782" spans="2:2" ht="15" hidden="1" x14ac:dyDescent="0.25">
      <c r="B3782" s="5"/>
    </row>
    <row r="3783" spans="2:2" ht="15" hidden="1" x14ac:dyDescent="0.25">
      <c r="B3783" s="5"/>
    </row>
    <row r="3784" spans="2:2" ht="15" hidden="1" x14ac:dyDescent="0.25">
      <c r="B3784" s="5"/>
    </row>
    <row r="3785" spans="2:2" ht="15" hidden="1" x14ac:dyDescent="0.25">
      <c r="B3785" s="5"/>
    </row>
    <row r="3786" spans="2:2" ht="15" hidden="1" x14ac:dyDescent="0.25">
      <c r="B3786" s="5"/>
    </row>
    <row r="3787" spans="2:2" ht="15" hidden="1" x14ac:dyDescent="0.25">
      <c r="B3787" s="5"/>
    </row>
    <row r="3788" spans="2:2" ht="15" hidden="1" x14ac:dyDescent="0.25">
      <c r="B3788" s="5"/>
    </row>
    <row r="3789" spans="2:2" ht="15" hidden="1" x14ac:dyDescent="0.25">
      <c r="B3789" s="5"/>
    </row>
    <row r="3790" spans="2:2" ht="15" hidden="1" x14ac:dyDescent="0.25">
      <c r="B3790" s="5"/>
    </row>
    <row r="3791" spans="2:2" ht="15" hidden="1" x14ac:dyDescent="0.25">
      <c r="B3791" s="5"/>
    </row>
    <row r="3792" spans="2:2" ht="15" hidden="1" x14ac:dyDescent="0.25">
      <c r="B3792" s="5"/>
    </row>
    <row r="3793" spans="2:2" ht="15" hidden="1" x14ac:dyDescent="0.25">
      <c r="B3793" s="5"/>
    </row>
    <row r="3794" spans="2:2" ht="15" hidden="1" x14ac:dyDescent="0.25">
      <c r="B3794" s="5"/>
    </row>
    <row r="3795" spans="2:2" ht="15" hidden="1" x14ac:dyDescent="0.25">
      <c r="B3795" s="5"/>
    </row>
    <row r="3796" spans="2:2" ht="15" hidden="1" x14ac:dyDescent="0.25">
      <c r="B3796" s="5"/>
    </row>
    <row r="3797" spans="2:2" ht="15" hidden="1" x14ac:dyDescent="0.25">
      <c r="B3797" s="5"/>
    </row>
    <row r="3798" spans="2:2" ht="15" hidden="1" x14ac:dyDescent="0.25">
      <c r="B3798" s="5"/>
    </row>
    <row r="3799" spans="2:2" ht="15" hidden="1" x14ac:dyDescent="0.25">
      <c r="B3799" s="5"/>
    </row>
    <row r="3800" spans="2:2" ht="15" hidden="1" x14ac:dyDescent="0.25">
      <c r="B3800" s="5"/>
    </row>
    <row r="3801" spans="2:2" ht="15" hidden="1" x14ac:dyDescent="0.25">
      <c r="B3801" s="5"/>
    </row>
    <row r="3802" spans="2:2" ht="15" hidden="1" x14ac:dyDescent="0.25">
      <c r="B3802" s="5"/>
    </row>
    <row r="3803" spans="2:2" ht="15" hidden="1" x14ac:dyDescent="0.25">
      <c r="B3803" s="5"/>
    </row>
    <row r="3804" spans="2:2" ht="15" hidden="1" x14ac:dyDescent="0.25">
      <c r="B3804" s="5"/>
    </row>
    <row r="3805" spans="2:2" ht="15" hidden="1" x14ac:dyDescent="0.25">
      <c r="B3805" s="5"/>
    </row>
    <row r="3806" spans="2:2" ht="15" hidden="1" x14ac:dyDescent="0.25">
      <c r="B3806" s="5"/>
    </row>
    <row r="3807" spans="2:2" ht="15" hidden="1" x14ac:dyDescent="0.25">
      <c r="B3807" s="5"/>
    </row>
    <row r="3808" spans="2:2" ht="15" hidden="1" x14ac:dyDescent="0.25">
      <c r="B3808" s="5"/>
    </row>
    <row r="3809" spans="2:2" ht="15" hidden="1" x14ac:dyDescent="0.25">
      <c r="B3809" s="5"/>
    </row>
    <row r="3810" spans="2:2" ht="15" hidden="1" x14ac:dyDescent="0.25">
      <c r="B3810" s="5"/>
    </row>
    <row r="3811" spans="2:2" ht="15" hidden="1" x14ac:dyDescent="0.25">
      <c r="B3811" s="5"/>
    </row>
    <row r="3812" spans="2:2" ht="15" hidden="1" x14ac:dyDescent="0.25">
      <c r="B3812" s="5"/>
    </row>
    <row r="3813" spans="2:2" ht="15" hidden="1" x14ac:dyDescent="0.25">
      <c r="B3813" s="5"/>
    </row>
    <row r="3814" spans="2:2" ht="15" hidden="1" x14ac:dyDescent="0.25">
      <c r="B3814" s="5"/>
    </row>
    <row r="3815" spans="2:2" ht="15" hidden="1" x14ac:dyDescent="0.25">
      <c r="B3815" s="5"/>
    </row>
    <row r="3816" spans="2:2" ht="15" hidden="1" x14ac:dyDescent="0.25">
      <c r="B3816" s="5"/>
    </row>
    <row r="3817" spans="2:2" ht="15" hidden="1" x14ac:dyDescent="0.25">
      <c r="B3817" s="5"/>
    </row>
    <row r="3818" spans="2:2" ht="15" hidden="1" x14ac:dyDescent="0.25">
      <c r="B3818" s="5"/>
    </row>
    <row r="3819" spans="2:2" ht="15" hidden="1" x14ac:dyDescent="0.25">
      <c r="B3819" s="5"/>
    </row>
    <row r="3820" spans="2:2" ht="15" hidden="1" x14ac:dyDescent="0.25">
      <c r="B3820" s="5"/>
    </row>
    <row r="3821" spans="2:2" ht="15" hidden="1" x14ac:dyDescent="0.25">
      <c r="B3821" s="5"/>
    </row>
    <row r="3822" spans="2:2" ht="15" hidden="1" x14ac:dyDescent="0.25">
      <c r="B3822" s="5"/>
    </row>
    <row r="3823" spans="2:2" ht="15" hidden="1" x14ac:dyDescent="0.25">
      <c r="B3823" s="5"/>
    </row>
    <row r="3824" spans="2:2" ht="15" hidden="1" x14ac:dyDescent="0.25">
      <c r="B3824" s="5"/>
    </row>
    <row r="3825" spans="2:2" ht="15" hidden="1" x14ac:dyDescent="0.25">
      <c r="B3825" s="5"/>
    </row>
    <row r="3826" spans="2:2" ht="15" hidden="1" x14ac:dyDescent="0.25">
      <c r="B3826" s="5"/>
    </row>
    <row r="3827" spans="2:2" ht="15" hidden="1" x14ac:dyDescent="0.25">
      <c r="B3827" s="5"/>
    </row>
    <row r="3828" spans="2:2" ht="15" hidden="1" x14ac:dyDescent="0.25">
      <c r="B3828" s="5"/>
    </row>
    <row r="3829" spans="2:2" ht="15" hidden="1" x14ac:dyDescent="0.25">
      <c r="B3829" s="5"/>
    </row>
    <row r="3830" spans="2:2" ht="15" hidden="1" x14ac:dyDescent="0.25">
      <c r="B3830" s="5"/>
    </row>
    <row r="3831" spans="2:2" ht="15" hidden="1" x14ac:dyDescent="0.25">
      <c r="B3831" s="5"/>
    </row>
    <row r="3832" spans="2:2" ht="15" hidden="1" x14ac:dyDescent="0.25">
      <c r="B3832" s="5"/>
    </row>
    <row r="3833" spans="2:2" ht="15" hidden="1" x14ac:dyDescent="0.25">
      <c r="B3833" s="5"/>
    </row>
    <row r="3834" spans="2:2" ht="15" hidden="1" x14ac:dyDescent="0.25">
      <c r="B3834" s="5"/>
    </row>
    <row r="3835" spans="2:2" ht="15" hidden="1" x14ac:dyDescent="0.25">
      <c r="B3835" s="5"/>
    </row>
    <row r="3836" spans="2:2" ht="15" hidden="1" x14ac:dyDescent="0.25">
      <c r="B3836" s="5"/>
    </row>
    <row r="3837" spans="2:2" ht="15" hidden="1" x14ac:dyDescent="0.25">
      <c r="B3837" s="5"/>
    </row>
    <row r="3838" spans="2:2" ht="15" hidden="1" x14ac:dyDescent="0.25">
      <c r="B3838" s="5"/>
    </row>
    <row r="3839" spans="2:2" ht="15" hidden="1" x14ac:dyDescent="0.25">
      <c r="B3839" s="5"/>
    </row>
    <row r="3840" spans="2:2" ht="15" hidden="1" x14ac:dyDescent="0.25">
      <c r="B3840" s="5"/>
    </row>
    <row r="3841" spans="2:2" ht="15" hidden="1" x14ac:dyDescent="0.25">
      <c r="B3841" s="5"/>
    </row>
    <row r="3842" spans="2:2" ht="15" hidden="1" x14ac:dyDescent="0.25">
      <c r="B3842" s="5"/>
    </row>
    <row r="3843" spans="2:2" ht="15" hidden="1" x14ac:dyDescent="0.25">
      <c r="B3843" s="5"/>
    </row>
    <row r="3844" spans="2:2" ht="15" hidden="1" x14ac:dyDescent="0.25">
      <c r="B3844" s="5"/>
    </row>
    <row r="3845" spans="2:2" ht="15" hidden="1" x14ac:dyDescent="0.25">
      <c r="B3845" s="5"/>
    </row>
    <row r="3846" spans="2:2" ht="15" hidden="1" x14ac:dyDescent="0.25">
      <c r="B3846" s="5"/>
    </row>
    <row r="3847" spans="2:2" ht="15" hidden="1" x14ac:dyDescent="0.25">
      <c r="B3847" s="5"/>
    </row>
    <row r="3848" spans="2:2" ht="15" hidden="1" x14ac:dyDescent="0.25">
      <c r="B3848" s="5"/>
    </row>
    <row r="3849" spans="2:2" ht="15" hidden="1" x14ac:dyDescent="0.25">
      <c r="B3849" s="5"/>
    </row>
    <row r="3850" spans="2:2" ht="15" hidden="1" x14ac:dyDescent="0.25">
      <c r="B3850" s="5"/>
    </row>
    <row r="3851" spans="2:2" ht="15" hidden="1" x14ac:dyDescent="0.25">
      <c r="B3851" s="5"/>
    </row>
    <row r="3852" spans="2:2" ht="15" hidden="1" x14ac:dyDescent="0.25">
      <c r="B3852" s="5"/>
    </row>
    <row r="3853" spans="2:2" ht="15" hidden="1" x14ac:dyDescent="0.25">
      <c r="B3853" s="5"/>
    </row>
    <row r="3854" spans="2:2" ht="15" hidden="1" x14ac:dyDescent="0.25">
      <c r="B3854" s="5"/>
    </row>
    <row r="3855" spans="2:2" ht="15" hidden="1" x14ac:dyDescent="0.25">
      <c r="B3855" s="5"/>
    </row>
    <row r="3856" spans="2:2" ht="15" hidden="1" x14ac:dyDescent="0.25">
      <c r="B3856" s="5"/>
    </row>
    <row r="3857" spans="2:2" ht="15" hidden="1" x14ac:dyDescent="0.25">
      <c r="B3857" s="5"/>
    </row>
    <row r="3858" spans="2:2" ht="15" hidden="1" x14ac:dyDescent="0.25">
      <c r="B3858" s="5"/>
    </row>
    <row r="3859" spans="2:2" ht="15" hidden="1" x14ac:dyDescent="0.25">
      <c r="B3859" s="5"/>
    </row>
    <row r="3860" spans="2:2" ht="15" hidden="1" x14ac:dyDescent="0.25">
      <c r="B3860" s="5"/>
    </row>
    <row r="3861" spans="2:2" ht="15" hidden="1" x14ac:dyDescent="0.25">
      <c r="B3861" s="5"/>
    </row>
    <row r="3862" spans="2:2" ht="15" hidden="1" x14ac:dyDescent="0.25">
      <c r="B3862" s="5"/>
    </row>
    <row r="3863" spans="2:2" ht="15" hidden="1" x14ac:dyDescent="0.25">
      <c r="B3863" s="5"/>
    </row>
    <row r="3864" spans="2:2" ht="15" hidden="1" x14ac:dyDescent="0.25">
      <c r="B3864" s="5"/>
    </row>
    <row r="3865" spans="2:2" ht="15" hidden="1" x14ac:dyDescent="0.25">
      <c r="B3865" s="5"/>
    </row>
    <row r="3866" spans="2:2" ht="15" hidden="1" x14ac:dyDescent="0.25">
      <c r="B3866" s="5"/>
    </row>
    <row r="3867" spans="2:2" ht="15" hidden="1" x14ac:dyDescent="0.25">
      <c r="B3867" s="5"/>
    </row>
    <row r="3868" spans="2:2" ht="15" hidden="1" x14ac:dyDescent="0.25">
      <c r="B3868" s="5"/>
    </row>
    <row r="3869" spans="2:2" ht="15" hidden="1" x14ac:dyDescent="0.25">
      <c r="B3869" s="5"/>
    </row>
    <row r="3870" spans="2:2" ht="15" hidden="1" x14ac:dyDescent="0.25">
      <c r="B3870" s="5"/>
    </row>
    <row r="3871" spans="2:2" ht="15" hidden="1" x14ac:dyDescent="0.25">
      <c r="B3871" s="5"/>
    </row>
    <row r="3872" spans="2:2" ht="15" hidden="1" x14ac:dyDescent="0.25">
      <c r="B3872" s="5"/>
    </row>
    <row r="3873" spans="2:2" ht="15" hidden="1" x14ac:dyDescent="0.25">
      <c r="B3873" s="5"/>
    </row>
    <row r="3874" spans="2:2" ht="15" hidden="1" x14ac:dyDescent="0.25">
      <c r="B3874" s="5"/>
    </row>
    <row r="3875" spans="2:2" ht="15" hidden="1" x14ac:dyDescent="0.25">
      <c r="B3875" s="5"/>
    </row>
    <row r="3876" spans="2:2" ht="15" hidden="1" x14ac:dyDescent="0.25">
      <c r="B3876" s="5"/>
    </row>
    <row r="3877" spans="2:2" ht="15" hidden="1" x14ac:dyDescent="0.25">
      <c r="B3877" s="5"/>
    </row>
    <row r="3878" spans="2:2" ht="15" hidden="1" x14ac:dyDescent="0.25">
      <c r="B3878" s="5"/>
    </row>
    <row r="3879" spans="2:2" ht="15" hidden="1" x14ac:dyDescent="0.25">
      <c r="B3879" s="5"/>
    </row>
    <row r="3880" spans="2:2" ht="15" hidden="1" x14ac:dyDescent="0.25">
      <c r="B3880" s="5"/>
    </row>
    <row r="3881" spans="2:2" ht="15" hidden="1" x14ac:dyDescent="0.25">
      <c r="B3881" s="5"/>
    </row>
    <row r="3882" spans="2:2" ht="15" hidden="1" x14ac:dyDescent="0.25">
      <c r="B3882" s="5"/>
    </row>
    <row r="3883" spans="2:2" ht="15" hidden="1" x14ac:dyDescent="0.25">
      <c r="B3883" s="5"/>
    </row>
    <row r="3884" spans="2:2" ht="15" hidden="1" x14ac:dyDescent="0.25">
      <c r="B3884" s="5"/>
    </row>
    <row r="3885" spans="2:2" ht="15" hidden="1" x14ac:dyDescent="0.25">
      <c r="B3885" s="5"/>
    </row>
    <row r="3886" spans="2:2" ht="15" hidden="1" x14ac:dyDescent="0.25">
      <c r="B3886" s="5"/>
    </row>
    <row r="3887" spans="2:2" ht="15" hidden="1" x14ac:dyDescent="0.25">
      <c r="B3887" s="5"/>
    </row>
    <row r="3888" spans="2:2" ht="15" hidden="1" x14ac:dyDescent="0.25">
      <c r="B3888" s="5"/>
    </row>
    <row r="3889" spans="2:2" ht="15" hidden="1" x14ac:dyDescent="0.25">
      <c r="B3889" s="5"/>
    </row>
    <row r="3890" spans="2:2" ht="15" hidden="1" x14ac:dyDescent="0.25">
      <c r="B3890" s="5"/>
    </row>
    <row r="3891" spans="2:2" ht="15" hidden="1" x14ac:dyDescent="0.25">
      <c r="B3891" s="5"/>
    </row>
    <row r="3892" spans="2:2" ht="15" hidden="1" x14ac:dyDescent="0.25">
      <c r="B3892" s="5"/>
    </row>
    <row r="3893" spans="2:2" ht="15" hidden="1" x14ac:dyDescent="0.25">
      <c r="B3893" s="5"/>
    </row>
    <row r="3894" spans="2:2" ht="15" hidden="1" x14ac:dyDescent="0.25">
      <c r="B3894" s="5"/>
    </row>
    <row r="3895" spans="2:2" ht="15" hidden="1" x14ac:dyDescent="0.25">
      <c r="B3895" s="5"/>
    </row>
    <row r="3896" spans="2:2" ht="15" hidden="1" x14ac:dyDescent="0.25">
      <c r="B3896" s="5"/>
    </row>
    <row r="3897" spans="2:2" ht="15" hidden="1" x14ac:dyDescent="0.25">
      <c r="B3897" s="5"/>
    </row>
    <row r="3898" spans="2:2" ht="15" hidden="1" x14ac:dyDescent="0.25">
      <c r="B3898" s="5"/>
    </row>
    <row r="3899" spans="2:2" ht="15" hidden="1" x14ac:dyDescent="0.25">
      <c r="B3899" s="5"/>
    </row>
    <row r="3900" spans="2:2" ht="15" hidden="1" x14ac:dyDescent="0.25">
      <c r="B3900" s="5"/>
    </row>
    <row r="3901" spans="2:2" ht="15" hidden="1" x14ac:dyDescent="0.25">
      <c r="B3901" s="5"/>
    </row>
    <row r="3902" spans="2:2" ht="15" hidden="1" x14ac:dyDescent="0.25">
      <c r="B3902" s="5"/>
    </row>
    <row r="3903" spans="2:2" ht="15" hidden="1" x14ac:dyDescent="0.25">
      <c r="B3903" s="5"/>
    </row>
    <row r="3904" spans="2:2" ht="15" hidden="1" x14ac:dyDescent="0.25">
      <c r="B3904" s="5"/>
    </row>
    <row r="3905" spans="2:2" ht="15" hidden="1" x14ac:dyDescent="0.25">
      <c r="B3905" s="5"/>
    </row>
    <row r="3906" spans="2:2" ht="15" hidden="1" x14ac:dyDescent="0.25">
      <c r="B3906" s="5"/>
    </row>
    <row r="3907" spans="2:2" ht="15" hidden="1" x14ac:dyDescent="0.25">
      <c r="B3907" s="5"/>
    </row>
    <row r="3908" spans="2:2" ht="15" hidden="1" x14ac:dyDescent="0.25">
      <c r="B3908" s="5"/>
    </row>
    <row r="3909" spans="2:2" ht="15" hidden="1" x14ac:dyDescent="0.25">
      <c r="B3909" s="5"/>
    </row>
    <row r="3910" spans="2:2" ht="15" hidden="1" x14ac:dyDescent="0.25">
      <c r="B3910" s="5"/>
    </row>
    <row r="3911" spans="2:2" ht="15" hidden="1" x14ac:dyDescent="0.25">
      <c r="B3911" s="5"/>
    </row>
    <row r="3912" spans="2:2" ht="15" hidden="1" x14ac:dyDescent="0.25">
      <c r="B3912" s="5"/>
    </row>
    <row r="3913" spans="2:2" ht="15" hidden="1" x14ac:dyDescent="0.25">
      <c r="B3913" s="5"/>
    </row>
    <row r="3914" spans="2:2" ht="15" hidden="1" x14ac:dyDescent="0.25">
      <c r="B3914" s="5"/>
    </row>
    <row r="3915" spans="2:2" ht="15" hidden="1" x14ac:dyDescent="0.25">
      <c r="B3915" s="5"/>
    </row>
    <row r="3916" spans="2:2" ht="15" hidden="1" x14ac:dyDescent="0.25">
      <c r="B3916" s="5"/>
    </row>
    <row r="3917" spans="2:2" ht="15" hidden="1" x14ac:dyDescent="0.25">
      <c r="B3917" s="5"/>
    </row>
    <row r="3918" spans="2:2" ht="15" hidden="1" x14ac:dyDescent="0.25">
      <c r="B3918" s="5"/>
    </row>
    <row r="3919" spans="2:2" ht="15" hidden="1" x14ac:dyDescent="0.25">
      <c r="B3919" s="5"/>
    </row>
    <row r="3920" spans="2:2" ht="15" hidden="1" x14ac:dyDescent="0.25">
      <c r="B3920" s="5"/>
    </row>
    <row r="3921" spans="2:2" ht="15" hidden="1" x14ac:dyDescent="0.25">
      <c r="B3921" s="5"/>
    </row>
    <row r="3922" spans="2:2" ht="15" hidden="1" x14ac:dyDescent="0.25">
      <c r="B3922" s="5"/>
    </row>
    <row r="3923" spans="2:2" ht="15" hidden="1" x14ac:dyDescent="0.25">
      <c r="B3923" s="5"/>
    </row>
    <row r="3924" spans="2:2" ht="15" hidden="1" x14ac:dyDescent="0.25">
      <c r="B3924" s="5"/>
    </row>
    <row r="3925" spans="2:2" ht="15" hidden="1" x14ac:dyDescent="0.25">
      <c r="B3925" s="5"/>
    </row>
    <row r="3926" spans="2:2" ht="15" hidden="1" x14ac:dyDescent="0.25">
      <c r="B3926" s="5"/>
    </row>
    <row r="3927" spans="2:2" ht="15" hidden="1" x14ac:dyDescent="0.25">
      <c r="B3927" s="5"/>
    </row>
    <row r="3928" spans="2:2" ht="15" hidden="1" x14ac:dyDescent="0.25">
      <c r="B3928" s="5"/>
    </row>
    <row r="3929" spans="2:2" ht="15" hidden="1" x14ac:dyDescent="0.25">
      <c r="B3929" s="5"/>
    </row>
    <row r="3930" spans="2:2" ht="15" hidden="1" x14ac:dyDescent="0.25">
      <c r="B3930" s="5"/>
    </row>
    <row r="3931" spans="2:2" ht="15" hidden="1" x14ac:dyDescent="0.25">
      <c r="B3931" s="5"/>
    </row>
    <row r="3932" spans="2:2" ht="15" hidden="1" x14ac:dyDescent="0.25">
      <c r="B3932" s="5"/>
    </row>
    <row r="3933" spans="2:2" ht="15" hidden="1" x14ac:dyDescent="0.25">
      <c r="B3933" s="5"/>
    </row>
    <row r="3934" spans="2:2" ht="15" hidden="1" x14ac:dyDescent="0.25">
      <c r="B3934" s="5"/>
    </row>
    <row r="3935" spans="2:2" ht="15" hidden="1" x14ac:dyDescent="0.25">
      <c r="B3935" s="5"/>
    </row>
    <row r="3936" spans="2:2" ht="15" hidden="1" x14ac:dyDescent="0.25">
      <c r="B3936" s="5"/>
    </row>
    <row r="3937" spans="2:2" ht="15" hidden="1" x14ac:dyDescent="0.25">
      <c r="B3937" s="5"/>
    </row>
    <row r="3938" spans="2:2" ht="15" hidden="1" x14ac:dyDescent="0.25">
      <c r="B3938" s="5"/>
    </row>
    <row r="3939" spans="2:2" ht="15" hidden="1" x14ac:dyDescent="0.25">
      <c r="B3939" s="5"/>
    </row>
    <row r="3940" spans="2:2" ht="15" hidden="1" x14ac:dyDescent="0.25">
      <c r="B3940" s="5"/>
    </row>
    <row r="3941" spans="2:2" ht="15" hidden="1" x14ac:dyDescent="0.25">
      <c r="B3941" s="5"/>
    </row>
    <row r="3942" spans="2:2" ht="15" hidden="1" x14ac:dyDescent="0.25">
      <c r="B3942" s="5"/>
    </row>
    <row r="3943" spans="2:2" ht="15" hidden="1" x14ac:dyDescent="0.25">
      <c r="B3943" s="5"/>
    </row>
    <row r="3944" spans="2:2" ht="15" hidden="1" x14ac:dyDescent="0.25">
      <c r="B3944" s="5"/>
    </row>
    <row r="3945" spans="2:2" ht="15" hidden="1" x14ac:dyDescent="0.25">
      <c r="B3945" s="5"/>
    </row>
    <row r="3946" spans="2:2" ht="15" hidden="1" x14ac:dyDescent="0.25">
      <c r="B3946" s="5"/>
    </row>
    <row r="3947" spans="2:2" ht="15" hidden="1" x14ac:dyDescent="0.25">
      <c r="B3947" s="5"/>
    </row>
    <row r="3948" spans="2:2" ht="15" hidden="1" x14ac:dyDescent="0.25">
      <c r="B3948" s="5"/>
    </row>
    <row r="3949" spans="2:2" ht="15" hidden="1" x14ac:dyDescent="0.25">
      <c r="B3949" s="5"/>
    </row>
    <row r="3950" spans="2:2" ht="15" hidden="1" x14ac:dyDescent="0.25">
      <c r="B3950" s="5"/>
    </row>
    <row r="3951" spans="2:2" ht="15" hidden="1" x14ac:dyDescent="0.25">
      <c r="B3951" s="5"/>
    </row>
    <row r="3952" spans="2:2" ht="15" hidden="1" x14ac:dyDescent="0.25">
      <c r="B3952" s="5"/>
    </row>
    <row r="3953" spans="2:2" ht="15" hidden="1" x14ac:dyDescent="0.25">
      <c r="B3953" s="5"/>
    </row>
    <row r="3954" spans="2:2" ht="15" hidden="1" x14ac:dyDescent="0.25">
      <c r="B3954" s="5"/>
    </row>
    <row r="3955" spans="2:2" ht="15" hidden="1" x14ac:dyDescent="0.25">
      <c r="B3955" s="5"/>
    </row>
    <row r="3956" spans="2:2" ht="15" hidden="1" x14ac:dyDescent="0.25">
      <c r="B3956" s="5"/>
    </row>
    <row r="3957" spans="2:2" ht="15" hidden="1" x14ac:dyDescent="0.25">
      <c r="B3957" s="5"/>
    </row>
    <row r="3958" spans="2:2" ht="15" hidden="1" x14ac:dyDescent="0.25">
      <c r="B3958" s="5"/>
    </row>
    <row r="3959" spans="2:2" ht="15" hidden="1" x14ac:dyDescent="0.25">
      <c r="B3959" s="5"/>
    </row>
    <row r="3960" spans="2:2" ht="15" hidden="1" x14ac:dyDescent="0.25">
      <c r="B3960" s="5"/>
    </row>
    <row r="3961" spans="2:2" ht="15" hidden="1" x14ac:dyDescent="0.25">
      <c r="B3961" s="5"/>
    </row>
    <row r="3962" spans="2:2" ht="15" hidden="1" x14ac:dyDescent="0.25">
      <c r="B3962" s="5"/>
    </row>
    <row r="3963" spans="2:2" ht="15" hidden="1" x14ac:dyDescent="0.25">
      <c r="B3963" s="5"/>
    </row>
    <row r="3964" spans="2:2" ht="15" hidden="1" x14ac:dyDescent="0.25">
      <c r="B3964" s="5"/>
    </row>
    <row r="3965" spans="2:2" ht="15" hidden="1" x14ac:dyDescent="0.25">
      <c r="B3965" s="5"/>
    </row>
    <row r="3966" spans="2:2" ht="15" hidden="1" x14ac:dyDescent="0.25">
      <c r="B3966" s="5"/>
    </row>
    <row r="3967" spans="2:2" ht="15" hidden="1" x14ac:dyDescent="0.25">
      <c r="B3967" s="5"/>
    </row>
    <row r="3968" spans="2:2" ht="15" hidden="1" x14ac:dyDescent="0.25">
      <c r="B3968" s="5"/>
    </row>
    <row r="3969" spans="2:2" ht="15" hidden="1" x14ac:dyDescent="0.25">
      <c r="B3969" s="5"/>
    </row>
    <row r="3970" spans="2:2" ht="15" hidden="1" x14ac:dyDescent="0.25">
      <c r="B3970" s="5"/>
    </row>
    <row r="3971" spans="2:2" ht="15" hidden="1" x14ac:dyDescent="0.25">
      <c r="B3971" s="5"/>
    </row>
    <row r="3972" spans="2:2" ht="15" hidden="1" x14ac:dyDescent="0.25">
      <c r="B3972" s="5"/>
    </row>
    <row r="3973" spans="2:2" ht="15" hidden="1" x14ac:dyDescent="0.25">
      <c r="B3973" s="5"/>
    </row>
    <row r="3974" spans="2:2" ht="15" hidden="1" x14ac:dyDescent="0.25">
      <c r="B3974" s="5"/>
    </row>
    <row r="3975" spans="2:2" ht="15" hidden="1" x14ac:dyDescent="0.25">
      <c r="B3975" s="5"/>
    </row>
    <row r="3976" spans="2:2" ht="15" hidden="1" x14ac:dyDescent="0.25">
      <c r="B3976" s="5"/>
    </row>
    <row r="3977" spans="2:2" ht="15" hidden="1" x14ac:dyDescent="0.25">
      <c r="B3977" s="5"/>
    </row>
    <row r="3978" spans="2:2" ht="15" hidden="1" x14ac:dyDescent="0.25">
      <c r="B3978" s="5"/>
    </row>
    <row r="3979" spans="2:2" ht="15" hidden="1" x14ac:dyDescent="0.25">
      <c r="B3979" s="5"/>
    </row>
    <row r="3980" spans="2:2" ht="15" hidden="1" x14ac:dyDescent="0.25">
      <c r="B3980" s="5"/>
    </row>
    <row r="3981" spans="2:2" ht="15" hidden="1" x14ac:dyDescent="0.25">
      <c r="B3981" s="5"/>
    </row>
    <row r="3982" spans="2:2" ht="15" hidden="1" x14ac:dyDescent="0.25">
      <c r="B3982" s="5"/>
    </row>
    <row r="3983" spans="2:2" ht="15" hidden="1" x14ac:dyDescent="0.25">
      <c r="B3983" s="5"/>
    </row>
    <row r="3984" spans="2:2" ht="15" hidden="1" x14ac:dyDescent="0.25">
      <c r="B3984" s="5"/>
    </row>
    <row r="3985" spans="2:2" ht="15" hidden="1" x14ac:dyDescent="0.25">
      <c r="B3985" s="5"/>
    </row>
    <row r="3986" spans="2:2" ht="15" hidden="1" x14ac:dyDescent="0.25">
      <c r="B3986" s="5"/>
    </row>
    <row r="3987" spans="2:2" ht="15" hidden="1" x14ac:dyDescent="0.25">
      <c r="B3987" s="5"/>
    </row>
    <row r="3988" spans="2:2" ht="15" hidden="1" x14ac:dyDescent="0.25">
      <c r="B3988" s="5"/>
    </row>
    <row r="3989" spans="2:2" ht="15" hidden="1" x14ac:dyDescent="0.25">
      <c r="B3989" s="5"/>
    </row>
    <row r="3990" spans="2:2" ht="15" hidden="1" x14ac:dyDescent="0.25">
      <c r="B3990" s="5"/>
    </row>
    <row r="3991" spans="2:2" ht="15" hidden="1" x14ac:dyDescent="0.25">
      <c r="B3991" s="5"/>
    </row>
    <row r="3992" spans="2:2" ht="15" hidden="1" x14ac:dyDescent="0.25">
      <c r="B3992" s="5"/>
    </row>
    <row r="3993" spans="2:2" ht="15" hidden="1" x14ac:dyDescent="0.25">
      <c r="B3993" s="5"/>
    </row>
    <row r="3994" spans="2:2" ht="15" hidden="1" x14ac:dyDescent="0.25">
      <c r="B3994" s="5"/>
    </row>
    <row r="3995" spans="2:2" ht="15" hidden="1" x14ac:dyDescent="0.25">
      <c r="B3995" s="5"/>
    </row>
    <row r="3996" spans="2:2" ht="15" hidden="1" x14ac:dyDescent="0.25">
      <c r="B3996" s="5"/>
    </row>
    <row r="3997" spans="2:2" ht="15" hidden="1" x14ac:dyDescent="0.25">
      <c r="B3997" s="5"/>
    </row>
    <row r="3998" spans="2:2" ht="15" hidden="1" x14ac:dyDescent="0.25">
      <c r="B3998" s="5"/>
    </row>
    <row r="3999" spans="2:2" ht="15" hidden="1" x14ac:dyDescent="0.25">
      <c r="B3999" s="5"/>
    </row>
    <row r="4000" spans="2:2" ht="15" hidden="1" x14ac:dyDescent="0.25">
      <c r="B4000" s="5"/>
    </row>
    <row r="4001" spans="2:2" ht="15" hidden="1" x14ac:dyDescent="0.25">
      <c r="B4001" s="5"/>
    </row>
    <row r="4002" spans="2:2" ht="15" hidden="1" x14ac:dyDescent="0.25">
      <c r="B4002" s="5"/>
    </row>
    <row r="4003" spans="2:2" ht="15" hidden="1" x14ac:dyDescent="0.25">
      <c r="B4003" s="5"/>
    </row>
    <row r="4004" spans="2:2" ht="15" hidden="1" x14ac:dyDescent="0.25">
      <c r="B4004" s="5"/>
    </row>
    <row r="4005" spans="2:2" ht="15" hidden="1" x14ac:dyDescent="0.25">
      <c r="B4005" s="5"/>
    </row>
    <row r="4006" spans="2:2" ht="15" hidden="1" x14ac:dyDescent="0.25">
      <c r="B4006" s="5"/>
    </row>
    <row r="4007" spans="2:2" ht="15" hidden="1" x14ac:dyDescent="0.25">
      <c r="B4007" s="5"/>
    </row>
    <row r="4008" spans="2:2" ht="15" hidden="1" x14ac:dyDescent="0.25">
      <c r="B4008" s="5"/>
    </row>
    <row r="4009" spans="2:2" ht="15" hidden="1" x14ac:dyDescent="0.25">
      <c r="B4009" s="5"/>
    </row>
    <row r="4010" spans="2:2" ht="15" hidden="1" x14ac:dyDescent="0.25">
      <c r="B4010" s="5"/>
    </row>
    <row r="4011" spans="2:2" ht="15" hidden="1" x14ac:dyDescent="0.25">
      <c r="B4011" s="5"/>
    </row>
    <row r="4012" spans="2:2" ht="15" hidden="1" x14ac:dyDescent="0.25">
      <c r="B4012" s="5"/>
    </row>
    <row r="4013" spans="2:2" ht="15" hidden="1" x14ac:dyDescent="0.25">
      <c r="B4013" s="5"/>
    </row>
    <row r="4014" spans="2:2" ht="15" hidden="1" x14ac:dyDescent="0.25">
      <c r="B4014" s="5"/>
    </row>
    <row r="4015" spans="2:2" ht="15" hidden="1" x14ac:dyDescent="0.25">
      <c r="B4015" s="5"/>
    </row>
    <row r="4016" spans="2:2" ht="15" hidden="1" x14ac:dyDescent="0.25">
      <c r="B4016" s="5"/>
    </row>
    <row r="4017" spans="2:2" ht="15" hidden="1" x14ac:dyDescent="0.25">
      <c r="B4017" s="5"/>
    </row>
    <row r="4018" spans="2:2" ht="15" hidden="1" x14ac:dyDescent="0.25">
      <c r="B4018" s="5"/>
    </row>
    <row r="4019" spans="2:2" ht="15" hidden="1" x14ac:dyDescent="0.25">
      <c r="B4019" s="5"/>
    </row>
    <row r="4020" spans="2:2" ht="15" hidden="1" x14ac:dyDescent="0.25">
      <c r="B4020" s="5"/>
    </row>
    <row r="4021" spans="2:2" ht="15" hidden="1" x14ac:dyDescent="0.25">
      <c r="B4021" s="5"/>
    </row>
    <row r="4022" spans="2:2" ht="15" hidden="1" x14ac:dyDescent="0.25">
      <c r="B4022" s="5"/>
    </row>
    <row r="4023" spans="2:2" ht="15" hidden="1" x14ac:dyDescent="0.25">
      <c r="B4023" s="5"/>
    </row>
    <row r="4024" spans="2:2" ht="15" hidden="1" x14ac:dyDescent="0.25">
      <c r="B4024" s="5"/>
    </row>
    <row r="4025" spans="2:2" ht="15" hidden="1" x14ac:dyDescent="0.25">
      <c r="B4025" s="5"/>
    </row>
    <row r="4026" spans="2:2" ht="15" hidden="1" x14ac:dyDescent="0.25">
      <c r="B4026" s="5"/>
    </row>
    <row r="4027" spans="2:2" ht="15" hidden="1" x14ac:dyDescent="0.25">
      <c r="B4027" s="5"/>
    </row>
    <row r="4028" spans="2:2" ht="15" hidden="1" x14ac:dyDescent="0.25">
      <c r="B4028" s="5"/>
    </row>
    <row r="4029" spans="2:2" ht="15" hidden="1" x14ac:dyDescent="0.25">
      <c r="B4029" s="5"/>
    </row>
    <row r="4030" spans="2:2" ht="15" hidden="1" x14ac:dyDescent="0.25">
      <c r="B4030" s="5"/>
    </row>
    <row r="4031" spans="2:2" ht="15" hidden="1" x14ac:dyDescent="0.25">
      <c r="B4031" s="5"/>
    </row>
    <row r="4032" spans="2:2" ht="15" hidden="1" x14ac:dyDescent="0.25">
      <c r="B4032" s="5"/>
    </row>
    <row r="4033" spans="2:2" ht="15" hidden="1" x14ac:dyDescent="0.25">
      <c r="B4033" s="5"/>
    </row>
    <row r="4034" spans="2:2" ht="15" hidden="1" x14ac:dyDescent="0.25">
      <c r="B4034" s="5"/>
    </row>
    <row r="4035" spans="2:2" ht="15" hidden="1" x14ac:dyDescent="0.25">
      <c r="B4035" s="5"/>
    </row>
    <row r="4036" spans="2:2" ht="15" hidden="1" x14ac:dyDescent="0.25">
      <c r="B4036" s="5"/>
    </row>
    <row r="4037" spans="2:2" ht="15" hidden="1" x14ac:dyDescent="0.25">
      <c r="B4037" s="5"/>
    </row>
    <row r="4038" spans="2:2" ht="15" hidden="1" x14ac:dyDescent="0.25">
      <c r="B4038" s="5"/>
    </row>
    <row r="4039" spans="2:2" ht="15" hidden="1" x14ac:dyDescent="0.25">
      <c r="B4039" s="5"/>
    </row>
    <row r="4040" spans="2:2" ht="15" hidden="1" x14ac:dyDescent="0.25">
      <c r="B4040" s="5"/>
    </row>
    <row r="4041" spans="2:2" ht="15" hidden="1" x14ac:dyDescent="0.25">
      <c r="B4041" s="5"/>
    </row>
    <row r="4042" spans="2:2" ht="15" hidden="1" x14ac:dyDescent="0.25">
      <c r="B4042" s="5"/>
    </row>
    <row r="4043" spans="2:2" ht="15" hidden="1" x14ac:dyDescent="0.25">
      <c r="B4043" s="5"/>
    </row>
    <row r="4044" spans="2:2" ht="15" hidden="1" x14ac:dyDescent="0.25">
      <c r="B4044" s="5"/>
    </row>
    <row r="4045" spans="2:2" ht="15" hidden="1" x14ac:dyDescent="0.25">
      <c r="B4045" s="5"/>
    </row>
    <row r="4046" spans="2:2" ht="15" hidden="1" x14ac:dyDescent="0.25">
      <c r="B4046" s="5"/>
    </row>
    <row r="4047" spans="2:2" ht="15" hidden="1" x14ac:dyDescent="0.25">
      <c r="B4047" s="5"/>
    </row>
    <row r="4048" spans="2:2" ht="15" hidden="1" x14ac:dyDescent="0.25">
      <c r="B4048" s="5"/>
    </row>
    <row r="4049" spans="2:2" ht="15" hidden="1" x14ac:dyDescent="0.25">
      <c r="B4049" s="5"/>
    </row>
    <row r="4050" spans="2:2" ht="15" hidden="1" x14ac:dyDescent="0.25">
      <c r="B4050" s="5"/>
    </row>
    <row r="4051" spans="2:2" ht="15" hidden="1" x14ac:dyDescent="0.25">
      <c r="B4051" s="5"/>
    </row>
    <row r="4052" spans="2:2" ht="15" hidden="1" x14ac:dyDescent="0.25">
      <c r="B4052" s="5"/>
    </row>
    <row r="4053" spans="2:2" ht="15" hidden="1" x14ac:dyDescent="0.25">
      <c r="B4053" s="5"/>
    </row>
    <row r="4054" spans="2:2" ht="15" hidden="1" x14ac:dyDescent="0.25">
      <c r="B4054" s="5"/>
    </row>
    <row r="4055" spans="2:2" ht="15" hidden="1" x14ac:dyDescent="0.25">
      <c r="B4055" s="5"/>
    </row>
    <row r="4056" spans="2:2" ht="15" hidden="1" x14ac:dyDescent="0.25">
      <c r="B4056" s="5"/>
    </row>
    <row r="4057" spans="2:2" ht="15" hidden="1" x14ac:dyDescent="0.25">
      <c r="B4057" s="5"/>
    </row>
    <row r="4058" spans="2:2" ht="15" hidden="1" x14ac:dyDescent="0.25">
      <c r="B4058" s="5"/>
    </row>
    <row r="4059" spans="2:2" ht="15" hidden="1" x14ac:dyDescent="0.25">
      <c r="B4059" s="5"/>
    </row>
    <row r="4060" spans="2:2" ht="15" hidden="1" x14ac:dyDescent="0.25">
      <c r="B4060" s="5"/>
    </row>
    <row r="4061" spans="2:2" ht="15" hidden="1" x14ac:dyDescent="0.25">
      <c r="B4061" s="5"/>
    </row>
    <row r="4062" spans="2:2" ht="15" hidden="1" x14ac:dyDescent="0.25">
      <c r="B4062" s="5"/>
    </row>
    <row r="4063" spans="2:2" ht="15" hidden="1" x14ac:dyDescent="0.25">
      <c r="B4063" s="5"/>
    </row>
    <row r="4064" spans="2:2" ht="15" hidden="1" x14ac:dyDescent="0.25">
      <c r="B4064" s="5"/>
    </row>
    <row r="4065" spans="2:2" ht="15" hidden="1" x14ac:dyDescent="0.25">
      <c r="B4065" s="5"/>
    </row>
    <row r="4066" spans="2:2" ht="15" hidden="1" x14ac:dyDescent="0.25">
      <c r="B4066" s="5"/>
    </row>
    <row r="4067" spans="2:2" ht="15" hidden="1" x14ac:dyDescent="0.25">
      <c r="B4067" s="5"/>
    </row>
    <row r="4068" spans="2:2" ht="15" hidden="1" x14ac:dyDescent="0.25">
      <c r="B4068" s="5"/>
    </row>
    <row r="4069" spans="2:2" ht="15" hidden="1" x14ac:dyDescent="0.25">
      <c r="B4069" s="5"/>
    </row>
    <row r="4070" spans="2:2" ht="15" hidden="1" x14ac:dyDescent="0.25">
      <c r="B4070" s="5"/>
    </row>
    <row r="4071" spans="2:2" ht="15" hidden="1" x14ac:dyDescent="0.25">
      <c r="B4071" s="5"/>
    </row>
    <row r="4072" spans="2:2" ht="15" hidden="1" x14ac:dyDescent="0.25">
      <c r="B4072" s="5"/>
    </row>
    <row r="4073" spans="2:2" ht="15" hidden="1" x14ac:dyDescent="0.25">
      <c r="B4073" s="5"/>
    </row>
    <row r="4074" spans="2:2" ht="15" hidden="1" x14ac:dyDescent="0.25">
      <c r="B4074" s="5"/>
    </row>
    <row r="4075" spans="2:2" ht="15" hidden="1" x14ac:dyDescent="0.25">
      <c r="B4075" s="5"/>
    </row>
    <row r="4076" spans="2:2" ht="15" hidden="1" x14ac:dyDescent="0.25">
      <c r="B4076" s="5"/>
    </row>
    <row r="4077" spans="2:2" ht="15" hidden="1" x14ac:dyDescent="0.25">
      <c r="B4077" s="5"/>
    </row>
    <row r="4078" spans="2:2" ht="15" hidden="1" x14ac:dyDescent="0.25">
      <c r="B4078" s="5"/>
    </row>
    <row r="4079" spans="2:2" ht="15" hidden="1" x14ac:dyDescent="0.25">
      <c r="B4079" s="5"/>
    </row>
    <row r="4080" spans="2:2" ht="15" hidden="1" x14ac:dyDescent="0.25">
      <c r="B4080" s="5"/>
    </row>
    <row r="4081" spans="2:2" ht="15" hidden="1" x14ac:dyDescent="0.25">
      <c r="B4081" s="5"/>
    </row>
    <row r="4082" spans="2:2" ht="15" hidden="1" x14ac:dyDescent="0.25">
      <c r="B4082" s="5"/>
    </row>
    <row r="4083" spans="2:2" ht="15" hidden="1" x14ac:dyDescent="0.25">
      <c r="B4083" s="5"/>
    </row>
    <row r="4084" spans="2:2" ht="15" hidden="1" x14ac:dyDescent="0.25">
      <c r="B4084" s="5"/>
    </row>
    <row r="4085" spans="2:2" ht="15" hidden="1" x14ac:dyDescent="0.25">
      <c r="B4085" s="5"/>
    </row>
    <row r="4086" spans="2:2" ht="15" hidden="1" x14ac:dyDescent="0.25">
      <c r="B4086" s="5"/>
    </row>
    <row r="4087" spans="2:2" ht="15" hidden="1" x14ac:dyDescent="0.25">
      <c r="B4087" s="5"/>
    </row>
    <row r="4088" spans="2:2" ht="15" hidden="1" x14ac:dyDescent="0.25">
      <c r="B4088" s="5"/>
    </row>
    <row r="4089" spans="2:2" ht="15" hidden="1" x14ac:dyDescent="0.25">
      <c r="B4089" s="5"/>
    </row>
    <row r="4090" spans="2:2" ht="15" hidden="1" x14ac:dyDescent="0.25">
      <c r="B4090" s="5"/>
    </row>
    <row r="4091" spans="2:2" ht="15" hidden="1" x14ac:dyDescent="0.25">
      <c r="B4091" s="5"/>
    </row>
    <row r="4092" spans="2:2" ht="15" hidden="1" x14ac:dyDescent="0.25">
      <c r="B4092" s="5"/>
    </row>
    <row r="4093" spans="2:2" ht="15" hidden="1" x14ac:dyDescent="0.25">
      <c r="B4093" s="5"/>
    </row>
    <row r="4094" spans="2:2" ht="15" hidden="1" x14ac:dyDescent="0.25">
      <c r="B4094" s="5"/>
    </row>
    <row r="4095" spans="2:2" ht="15" hidden="1" x14ac:dyDescent="0.25">
      <c r="B4095" s="5"/>
    </row>
    <row r="4096" spans="2:2" ht="15" hidden="1" x14ac:dyDescent="0.25">
      <c r="B4096" s="5"/>
    </row>
    <row r="4097" spans="2:2" ht="15" hidden="1" x14ac:dyDescent="0.25">
      <c r="B4097" s="5"/>
    </row>
    <row r="4098" spans="2:2" ht="15" hidden="1" x14ac:dyDescent="0.25">
      <c r="B4098" s="5"/>
    </row>
    <row r="4099" spans="2:2" ht="15" hidden="1" x14ac:dyDescent="0.25">
      <c r="B4099" s="5"/>
    </row>
    <row r="4100" spans="2:2" ht="15" hidden="1" x14ac:dyDescent="0.25">
      <c r="B4100" s="5"/>
    </row>
    <row r="4101" spans="2:2" ht="15" hidden="1" x14ac:dyDescent="0.25">
      <c r="B4101" s="5"/>
    </row>
    <row r="4102" spans="2:2" ht="15" hidden="1" x14ac:dyDescent="0.25">
      <c r="B4102" s="5"/>
    </row>
    <row r="4103" spans="2:2" ht="15" hidden="1" x14ac:dyDescent="0.25">
      <c r="B4103" s="5"/>
    </row>
    <row r="4104" spans="2:2" ht="15" hidden="1" x14ac:dyDescent="0.25">
      <c r="B4104" s="5"/>
    </row>
    <row r="4105" spans="2:2" ht="15" hidden="1" x14ac:dyDescent="0.25">
      <c r="B4105" s="5"/>
    </row>
    <row r="4106" spans="2:2" ht="15" hidden="1" x14ac:dyDescent="0.25">
      <c r="B4106" s="5"/>
    </row>
    <row r="4107" spans="2:2" ht="15" hidden="1" x14ac:dyDescent="0.25">
      <c r="B4107" s="5"/>
    </row>
    <row r="4108" spans="2:2" ht="15" hidden="1" x14ac:dyDescent="0.25">
      <c r="B4108" s="5"/>
    </row>
    <row r="4109" spans="2:2" ht="15" hidden="1" x14ac:dyDescent="0.25">
      <c r="B4109" s="5"/>
    </row>
    <row r="4110" spans="2:2" ht="15" hidden="1" x14ac:dyDescent="0.25">
      <c r="B4110" s="5"/>
    </row>
    <row r="4111" spans="2:2" ht="15" hidden="1" x14ac:dyDescent="0.25">
      <c r="B4111" s="5"/>
    </row>
    <row r="4112" spans="2:2" ht="15" hidden="1" x14ac:dyDescent="0.25">
      <c r="B4112" s="5"/>
    </row>
    <row r="4113" spans="2:2" ht="15" hidden="1" x14ac:dyDescent="0.25">
      <c r="B4113" s="5"/>
    </row>
    <row r="4114" spans="2:2" ht="15" hidden="1" x14ac:dyDescent="0.25">
      <c r="B4114" s="5"/>
    </row>
    <row r="4115" spans="2:2" ht="15" hidden="1" x14ac:dyDescent="0.25">
      <c r="B4115" s="5"/>
    </row>
    <row r="4116" spans="2:2" ht="15" hidden="1" x14ac:dyDescent="0.25">
      <c r="B4116" s="5"/>
    </row>
    <row r="4117" spans="2:2" ht="15" hidden="1" x14ac:dyDescent="0.25">
      <c r="B4117" s="5"/>
    </row>
    <row r="4118" spans="2:2" ht="15" hidden="1" x14ac:dyDescent="0.25">
      <c r="B4118" s="5"/>
    </row>
    <row r="4119" spans="2:2" ht="15" hidden="1" x14ac:dyDescent="0.25">
      <c r="B4119" s="5"/>
    </row>
    <row r="4120" spans="2:2" ht="15" hidden="1" x14ac:dyDescent="0.25">
      <c r="B4120" s="5"/>
    </row>
    <row r="4121" spans="2:2" ht="15" hidden="1" x14ac:dyDescent="0.25">
      <c r="B4121" s="5"/>
    </row>
    <row r="4122" spans="2:2" ht="15" hidden="1" x14ac:dyDescent="0.25">
      <c r="B4122" s="5"/>
    </row>
    <row r="4123" spans="2:2" ht="15" hidden="1" x14ac:dyDescent="0.25">
      <c r="B4123" s="5"/>
    </row>
    <row r="4124" spans="2:2" ht="15" hidden="1" x14ac:dyDescent="0.25">
      <c r="B4124" s="5"/>
    </row>
    <row r="4125" spans="2:2" ht="15" hidden="1" x14ac:dyDescent="0.25">
      <c r="B4125" s="5"/>
    </row>
    <row r="4126" spans="2:2" ht="15" hidden="1" x14ac:dyDescent="0.25">
      <c r="B4126" s="5"/>
    </row>
    <row r="4127" spans="2:2" ht="15" hidden="1" x14ac:dyDescent="0.25">
      <c r="B4127" s="5"/>
    </row>
    <row r="4128" spans="2:2" ht="15" hidden="1" x14ac:dyDescent="0.25">
      <c r="B4128" s="5"/>
    </row>
    <row r="4129" spans="2:2" ht="15" hidden="1" x14ac:dyDescent="0.25">
      <c r="B4129" s="5"/>
    </row>
    <row r="4130" spans="2:2" ht="15" hidden="1" x14ac:dyDescent="0.25">
      <c r="B4130" s="5"/>
    </row>
    <row r="4131" spans="2:2" ht="15" hidden="1" x14ac:dyDescent="0.25">
      <c r="B4131" s="5"/>
    </row>
    <row r="4132" spans="2:2" ht="15" hidden="1" x14ac:dyDescent="0.25">
      <c r="B4132" s="5"/>
    </row>
    <row r="4133" spans="2:2" ht="15" hidden="1" x14ac:dyDescent="0.25">
      <c r="B4133" s="5"/>
    </row>
    <row r="4134" spans="2:2" ht="15" hidden="1" x14ac:dyDescent="0.25">
      <c r="B4134" s="5"/>
    </row>
    <row r="4135" spans="2:2" ht="15" hidden="1" x14ac:dyDescent="0.25">
      <c r="B4135" s="5"/>
    </row>
    <row r="4136" spans="2:2" ht="15" hidden="1" x14ac:dyDescent="0.25">
      <c r="B4136" s="5"/>
    </row>
    <row r="4137" spans="2:2" ht="15" hidden="1" x14ac:dyDescent="0.25">
      <c r="B4137" s="5"/>
    </row>
    <row r="4138" spans="2:2" ht="15" hidden="1" x14ac:dyDescent="0.25">
      <c r="B4138" s="5"/>
    </row>
    <row r="4139" spans="2:2" ht="15" hidden="1" x14ac:dyDescent="0.25">
      <c r="B4139" s="5"/>
    </row>
    <row r="4140" spans="2:2" ht="15" hidden="1" x14ac:dyDescent="0.25">
      <c r="B4140" s="5"/>
    </row>
    <row r="4141" spans="2:2" ht="15" hidden="1" x14ac:dyDescent="0.25">
      <c r="B4141" s="5"/>
    </row>
    <row r="4142" spans="2:2" ht="15" hidden="1" x14ac:dyDescent="0.25">
      <c r="B4142" s="5"/>
    </row>
    <row r="4143" spans="2:2" ht="15" hidden="1" x14ac:dyDescent="0.25">
      <c r="B4143" s="5"/>
    </row>
    <row r="4144" spans="2:2" ht="15" hidden="1" x14ac:dyDescent="0.25">
      <c r="B4144" s="5"/>
    </row>
    <row r="4145" spans="2:2" ht="15" hidden="1" x14ac:dyDescent="0.25">
      <c r="B4145" s="5"/>
    </row>
    <row r="4146" spans="2:2" ht="15" hidden="1" x14ac:dyDescent="0.25">
      <c r="B4146" s="5"/>
    </row>
    <row r="4147" spans="2:2" ht="15" hidden="1" x14ac:dyDescent="0.25">
      <c r="B4147" s="5"/>
    </row>
    <row r="4148" spans="2:2" ht="15" hidden="1" x14ac:dyDescent="0.25">
      <c r="B4148" s="5"/>
    </row>
    <row r="4149" spans="2:2" ht="15" hidden="1" x14ac:dyDescent="0.25">
      <c r="B4149" s="5"/>
    </row>
    <row r="4150" spans="2:2" ht="15" hidden="1" x14ac:dyDescent="0.25">
      <c r="B4150" s="5"/>
    </row>
    <row r="4151" spans="2:2" ht="15" hidden="1" x14ac:dyDescent="0.25">
      <c r="B4151" s="5"/>
    </row>
    <row r="4152" spans="2:2" ht="15" hidden="1" x14ac:dyDescent="0.25">
      <c r="B4152" s="5"/>
    </row>
    <row r="4153" spans="2:2" ht="15" hidden="1" x14ac:dyDescent="0.25">
      <c r="B4153" s="5"/>
    </row>
    <row r="4154" spans="2:2" ht="15" hidden="1" x14ac:dyDescent="0.25">
      <c r="B4154" s="5"/>
    </row>
    <row r="4155" spans="2:2" ht="15" hidden="1" x14ac:dyDescent="0.25">
      <c r="B4155" s="5"/>
    </row>
    <row r="4156" spans="2:2" ht="15" hidden="1" x14ac:dyDescent="0.25">
      <c r="B4156" s="5"/>
    </row>
    <row r="4157" spans="2:2" ht="15" hidden="1" x14ac:dyDescent="0.25">
      <c r="B4157" s="5"/>
    </row>
    <row r="4158" spans="2:2" ht="15" hidden="1" x14ac:dyDescent="0.25">
      <c r="B4158" s="5"/>
    </row>
    <row r="4159" spans="2:2" ht="15" hidden="1" x14ac:dyDescent="0.25">
      <c r="B4159" s="5"/>
    </row>
    <row r="4160" spans="2:2" ht="15" hidden="1" x14ac:dyDescent="0.25">
      <c r="B4160" s="5"/>
    </row>
    <row r="4161" spans="2:2" ht="15" hidden="1" x14ac:dyDescent="0.25">
      <c r="B4161" s="5"/>
    </row>
    <row r="4162" spans="2:2" ht="15" hidden="1" x14ac:dyDescent="0.25">
      <c r="B4162" s="5"/>
    </row>
    <row r="4163" spans="2:2" ht="15" hidden="1" x14ac:dyDescent="0.25">
      <c r="B4163" s="5"/>
    </row>
    <row r="4164" spans="2:2" ht="15" hidden="1" x14ac:dyDescent="0.25">
      <c r="B4164" s="5"/>
    </row>
    <row r="4165" spans="2:2" ht="15" hidden="1" x14ac:dyDescent="0.25">
      <c r="B4165" s="5"/>
    </row>
    <row r="4166" spans="2:2" ht="15" hidden="1" x14ac:dyDescent="0.25">
      <c r="B4166" s="5"/>
    </row>
    <row r="4167" spans="2:2" ht="15" hidden="1" x14ac:dyDescent="0.25">
      <c r="B4167" s="5"/>
    </row>
    <row r="4168" spans="2:2" ht="15" hidden="1" x14ac:dyDescent="0.25">
      <c r="B4168" s="5"/>
    </row>
    <row r="4169" spans="2:2" ht="15" hidden="1" x14ac:dyDescent="0.25">
      <c r="B4169" s="5"/>
    </row>
    <row r="4170" spans="2:2" ht="15" hidden="1" x14ac:dyDescent="0.25">
      <c r="B4170" s="5"/>
    </row>
    <row r="4171" spans="2:2" ht="15" hidden="1" x14ac:dyDescent="0.25">
      <c r="B4171" s="5"/>
    </row>
    <row r="4172" spans="2:2" ht="15" hidden="1" x14ac:dyDescent="0.25">
      <c r="B4172" s="5"/>
    </row>
    <row r="4173" spans="2:2" ht="15" hidden="1" x14ac:dyDescent="0.25">
      <c r="B4173" s="5"/>
    </row>
    <row r="4174" spans="2:2" ht="15" hidden="1" x14ac:dyDescent="0.25">
      <c r="B4174" s="5"/>
    </row>
    <row r="4175" spans="2:2" ht="15" hidden="1" x14ac:dyDescent="0.25">
      <c r="B4175" s="5"/>
    </row>
    <row r="4176" spans="2:2" ht="15" hidden="1" x14ac:dyDescent="0.25">
      <c r="B4176" s="5"/>
    </row>
    <row r="4177" spans="2:2" ht="15" hidden="1" x14ac:dyDescent="0.25">
      <c r="B4177" s="5"/>
    </row>
    <row r="4178" spans="2:2" ht="15" hidden="1" x14ac:dyDescent="0.25">
      <c r="B4178" s="5"/>
    </row>
    <row r="4179" spans="2:2" ht="15" hidden="1" x14ac:dyDescent="0.25">
      <c r="B4179" s="5"/>
    </row>
    <row r="4180" spans="2:2" ht="15" hidden="1" x14ac:dyDescent="0.25">
      <c r="B4180" s="5"/>
    </row>
    <row r="4181" spans="2:2" ht="15" hidden="1" x14ac:dyDescent="0.25">
      <c r="B4181" s="5"/>
    </row>
    <row r="4182" spans="2:2" ht="15" hidden="1" x14ac:dyDescent="0.25">
      <c r="B4182" s="5"/>
    </row>
    <row r="4183" spans="2:2" ht="15" hidden="1" x14ac:dyDescent="0.25">
      <c r="B4183" s="5"/>
    </row>
    <row r="4184" spans="2:2" ht="15" hidden="1" x14ac:dyDescent="0.25">
      <c r="B4184" s="5"/>
    </row>
    <row r="4185" spans="2:2" ht="15" hidden="1" x14ac:dyDescent="0.25">
      <c r="B4185" s="5"/>
    </row>
    <row r="4186" spans="2:2" ht="15" hidden="1" x14ac:dyDescent="0.25">
      <c r="B4186" s="5"/>
    </row>
    <row r="4187" spans="2:2" ht="15" hidden="1" x14ac:dyDescent="0.25">
      <c r="B4187" s="5"/>
    </row>
    <row r="4188" spans="2:2" ht="15" hidden="1" x14ac:dyDescent="0.25">
      <c r="B4188" s="5"/>
    </row>
    <row r="4189" spans="2:2" ht="15" hidden="1" x14ac:dyDescent="0.25">
      <c r="B4189" s="5"/>
    </row>
    <row r="4190" spans="2:2" ht="15" hidden="1" x14ac:dyDescent="0.25">
      <c r="B4190" s="5"/>
    </row>
    <row r="4191" spans="2:2" ht="15" hidden="1" x14ac:dyDescent="0.25">
      <c r="B4191" s="5"/>
    </row>
    <row r="4192" spans="2:2" ht="15" hidden="1" x14ac:dyDescent="0.25">
      <c r="B4192" s="5"/>
    </row>
    <row r="4193" spans="2:2" ht="15" hidden="1" x14ac:dyDescent="0.25">
      <c r="B4193" s="5"/>
    </row>
    <row r="4194" spans="2:2" ht="15" hidden="1" x14ac:dyDescent="0.25">
      <c r="B4194" s="5"/>
    </row>
    <row r="4195" spans="2:2" ht="15" hidden="1" x14ac:dyDescent="0.25">
      <c r="B4195" s="5"/>
    </row>
    <row r="4196" spans="2:2" ht="15" hidden="1" x14ac:dyDescent="0.25">
      <c r="B4196" s="5"/>
    </row>
    <row r="4197" spans="2:2" ht="15" hidden="1" x14ac:dyDescent="0.25">
      <c r="B4197" s="5"/>
    </row>
    <row r="4198" spans="2:2" ht="15" hidden="1" x14ac:dyDescent="0.25">
      <c r="B4198" s="5"/>
    </row>
    <row r="4199" spans="2:2" ht="15" hidden="1" x14ac:dyDescent="0.25">
      <c r="B4199" s="5"/>
    </row>
    <row r="4200" spans="2:2" ht="15" hidden="1" x14ac:dyDescent="0.25">
      <c r="B4200" s="5"/>
    </row>
    <row r="4201" spans="2:2" ht="15" hidden="1" x14ac:dyDescent="0.25">
      <c r="B4201" s="5"/>
    </row>
    <row r="4202" spans="2:2" ht="15" hidden="1" x14ac:dyDescent="0.25">
      <c r="B4202" s="5"/>
    </row>
    <row r="4203" spans="2:2" ht="15" hidden="1" x14ac:dyDescent="0.25">
      <c r="B4203" s="5"/>
    </row>
    <row r="4204" spans="2:2" ht="15" hidden="1" x14ac:dyDescent="0.25">
      <c r="B4204" s="5"/>
    </row>
    <row r="4205" spans="2:2" ht="15" hidden="1" x14ac:dyDescent="0.25">
      <c r="B4205" s="5"/>
    </row>
    <row r="4206" spans="2:2" ht="15" hidden="1" x14ac:dyDescent="0.25">
      <c r="B4206" s="5"/>
    </row>
    <row r="4207" spans="2:2" ht="15" hidden="1" x14ac:dyDescent="0.25">
      <c r="B4207" s="5"/>
    </row>
    <row r="4208" spans="2:2" ht="15" hidden="1" x14ac:dyDescent="0.25">
      <c r="B4208" s="5"/>
    </row>
    <row r="4209" spans="2:2" ht="15" hidden="1" x14ac:dyDescent="0.25">
      <c r="B4209" s="5"/>
    </row>
    <row r="4210" spans="2:2" ht="15" hidden="1" x14ac:dyDescent="0.25">
      <c r="B4210" s="5"/>
    </row>
    <row r="4211" spans="2:2" ht="15" hidden="1" x14ac:dyDescent="0.25">
      <c r="B4211" s="5"/>
    </row>
    <row r="4212" spans="2:2" ht="15" hidden="1" x14ac:dyDescent="0.25">
      <c r="B4212" s="5"/>
    </row>
    <row r="4213" spans="2:2" ht="15" hidden="1" x14ac:dyDescent="0.25">
      <c r="B4213" s="5"/>
    </row>
    <row r="4214" spans="2:2" ht="15" hidden="1" x14ac:dyDescent="0.25">
      <c r="B4214" s="5"/>
    </row>
    <row r="4215" spans="2:2" ht="15" hidden="1" x14ac:dyDescent="0.25">
      <c r="B4215" s="5"/>
    </row>
    <row r="4216" spans="2:2" ht="15" hidden="1" x14ac:dyDescent="0.25">
      <c r="B4216" s="5"/>
    </row>
    <row r="4217" spans="2:2" ht="15" hidden="1" x14ac:dyDescent="0.25">
      <c r="B4217" s="5"/>
    </row>
    <row r="4218" spans="2:2" ht="15" hidden="1" x14ac:dyDescent="0.25">
      <c r="B4218" s="5"/>
    </row>
    <row r="4219" spans="2:2" ht="15" hidden="1" x14ac:dyDescent="0.25">
      <c r="B4219" s="5"/>
    </row>
    <row r="4220" spans="2:2" ht="15" hidden="1" x14ac:dyDescent="0.25">
      <c r="B4220" s="5"/>
    </row>
    <row r="4221" spans="2:2" ht="15" hidden="1" x14ac:dyDescent="0.25">
      <c r="B4221" s="5"/>
    </row>
    <row r="4222" spans="2:2" ht="15" hidden="1" x14ac:dyDescent="0.25">
      <c r="B4222" s="5"/>
    </row>
    <row r="4223" spans="2:2" ht="15" hidden="1" x14ac:dyDescent="0.25">
      <c r="B4223" s="5"/>
    </row>
    <row r="4224" spans="2:2" ht="15" hidden="1" x14ac:dyDescent="0.25">
      <c r="B4224" s="5"/>
    </row>
    <row r="4225" spans="2:2" ht="15" hidden="1" x14ac:dyDescent="0.25">
      <c r="B4225" s="5"/>
    </row>
    <row r="4226" spans="2:2" ht="15" hidden="1" x14ac:dyDescent="0.25">
      <c r="B4226" s="5"/>
    </row>
    <row r="4227" spans="2:2" ht="15" hidden="1" x14ac:dyDescent="0.25">
      <c r="B4227" s="5"/>
    </row>
    <row r="4228" spans="2:2" ht="15" hidden="1" x14ac:dyDescent="0.25">
      <c r="B4228" s="5"/>
    </row>
    <row r="4229" spans="2:2" ht="15" hidden="1" x14ac:dyDescent="0.25">
      <c r="B4229" s="5"/>
    </row>
    <row r="4230" spans="2:2" ht="15" hidden="1" x14ac:dyDescent="0.25">
      <c r="B4230" s="5"/>
    </row>
    <row r="4231" spans="2:2" ht="15" hidden="1" x14ac:dyDescent="0.25">
      <c r="B4231" s="5"/>
    </row>
    <row r="4232" spans="2:2" ht="15" hidden="1" x14ac:dyDescent="0.25">
      <c r="B4232" s="5"/>
    </row>
    <row r="4233" spans="2:2" ht="15" hidden="1" x14ac:dyDescent="0.25">
      <c r="B4233" s="5"/>
    </row>
    <row r="4234" spans="2:2" ht="15" hidden="1" x14ac:dyDescent="0.25">
      <c r="B4234" s="5"/>
    </row>
    <row r="4235" spans="2:2" ht="15" hidden="1" x14ac:dyDescent="0.25">
      <c r="B4235" s="5"/>
    </row>
    <row r="4236" spans="2:2" ht="15" hidden="1" x14ac:dyDescent="0.25">
      <c r="B4236" s="5"/>
    </row>
    <row r="4237" spans="2:2" ht="15" hidden="1" x14ac:dyDescent="0.25">
      <c r="B4237" s="5"/>
    </row>
    <row r="4238" spans="2:2" ht="15" hidden="1" x14ac:dyDescent="0.25">
      <c r="B4238" s="5"/>
    </row>
    <row r="4239" spans="2:2" ht="15" hidden="1" x14ac:dyDescent="0.25">
      <c r="B4239" s="5"/>
    </row>
    <row r="4240" spans="2:2" ht="15" hidden="1" x14ac:dyDescent="0.25">
      <c r="B4240" s="5"/>
    </row>
    <row r="4241" spans="2:2" ht="15" hidden="1" x14ac:dyDescent="0.25">
      <c r="B4241" s="5"/>
    </row>
    <row r="4242" spans="2:2" ht="15" hidden="1" x14ac:dyDescent="0.25">
      <c r="B4242" s="5"/>
    </row>
    <row r="4243" spans="2:2" ht="15" hidden="1" x14ac:dyDescent="0.25">
      <c r="B4243" s="5"/>
    </row>
    <row r="4244" spans="2:2" ht="15" hidden="1" x14ac:dyDescent="0.25">
      <c r="B4244" s="5"/>
    </row>
    <row r="4245" spans="2:2" ht="15" hidden="1" x14ac:dyDescent="0.25">
      <c r="B4245" s="5"/>
    </row>
    <row r="4246" spans="2:2" ht="15" hidden="1" x14ac:dyDescent="0.25">
      <c r="B4246" s="5"/>
    </row>
    <row r="4247" spans="2:2" ht="15" hidden="1" x14ac:dyDescent="0.25">
      <c r="B4247" s="5"/>
    </row>
    <row r="4248" spans="2:2" ht="15" hidden="1" x14ac:dyDescent="0.25">
      <c r="B4248" s="5"/>
    </row>
    <row r="4249" spans="2:2" ht="15" hidden="1" x14ac:dyDescent="0.25">
      <c r="B4249" s="5"/>
    </row>
    <row r="4250" spans="2:2" ht="15" hidden="1" x14ac:dyDescent="0.25">
      <c r="B4250" s="5"/>
    </row>
    <row r="4251" spans="2:2" ht="15" hidden="1" x14ac:dyDescent="0.25">
      <c r="B4251" s="5"/>
    </row>
    <row r="4252" spans="2:2" ht="15" hidden="1" x14ac:dyDescent="0.25">
      <c r="B4252" s="5"/>
    </row>
    <row r="4253" spans="2:2" ht="15" hidden="1" x14ac:dyDescent="0.25">
      <c r="B4253" s="5"/>
    </row>
    <row r="4254" spans="2:2" ht="15" hidden="1" x14ac:dyDescent="0.25">
      <c r="B4254" s="5"/>
    </row>
    <row r="4255" spans="2:2" ht="15" hidden="1" x14ac:dyDescent="0.25">
      <c r="B4255" s="5"/>
    </row>
    <row r="4256" spans="2:2" ht="15" hidden="1" x14ac:dyDescent="0.25">
      <c r="B4256" s="5"/>
    </row>
    <row r="4257" spans="2:2" ht="15" hidden="1" x14ac:dyDescent="0.25">
      <c r="B4257" s="5"/>
    </row>
    <row r="4258" spans="2:2" ht="15" hidden="1" x14ac:dyDescent="0.25">
      <c r="B4258" s="5"/>
    </row>
    <row r="4259" spans="2:2" ht="15" hidden="1" x14ac:dyDescent="0.25">
      <c r="B4259" s="5"/>
    </row>
    <row r="4260" spans="2:2" ht="15" hidden="1" x14ac:dyDescent="0.25">
      <c r="B4260" s="5"/>
    </row>
    <row r="4261" spans="2:2" ht="15" hidden="1" x14ac:dyDescent="0.25">
      <c r="B4261" s="5"/>
    </row>
    <row r="4262" spans="2:2" ht="15" hidden="1" x14ac:dyDescent="0.25">
      <c r="B4262" s="5"/>
    </row>
    <row r="4263" spans="2:2" ht="15" hidden="1" x14ac:dyDescent="0.25">
      <c r="B4263" s="5"/>
    </row>
    <row r="4264" spans="2:2" ht="15" hidden="1" x14ac:dyDescent="0.25">
      <c r="B4264" s="5"/>
    </row>
    <row r="4265" spans="2:2" ht="15" hidden="1" x14ac:dyDescent="0.25">
      <c r="B4265" s="5"/>
    </row>
    <row r="4266" spans="2:2" ht="15" hidden="1" x14ac:dyDescent="0.25">
      <c r="B4266" s="5"/>
    </row>
    <row r="4267" spans="2:2" ht="15" hidden="1" x14ac:dyDescent="0.25">
      <c r="B4267" s="5"/>
    </row>
    <row r="4268" spans="2:2" ht="15" hidden="1" x14ac:dyDescent="0.25">
      <c r="B4268" s="5"/>
    </row>
    <row r="4269" spans="2:2" ht="15" hidden="1" x14ac:dyDescent="0.25">
      <c r="B4269" s="5"/>
    </row>
    <row r="4270" spans="2:2" ht="15" hidden="1" x14ac:dyDescent="0.25">
      <c r="B4270" s="5"/>
    </row>
    <row r="4271" spans="2:2" ht="15" hidden="1" x14ac:dyDescent="0.25">
      <c r="B4271" s="5"/>
    </row>
    <row r="4272" spans="2:2" ht="15" hidden="1" x14ac:dyDescent="0.25">
      <c r="B4272" s="5"/>
    </row>
    <row r="4273" spans="2:2" ht="15" hidden="1" x14ac:dyDescent="0.25">
      <c r="B4273" s="5"/>
    </row>
    <row r="4274" spans="2:2" ht="15" hidden="1" x14ac:dyDescent="0.25">
      <c r="B4274" s="5"/>
    </row>
    <row r="4275" spans="2:2" ht="15" hidden="1" x14ac:dyDescent="0.25">
      <c r="B4275" s="5"/>
    </row>
    <row r="4276" spans="2:2" ht="15" hidden="1" x14ac:dyDescent="0.25">
      <c r="B4276" s="5"/>
    </row>
    <row r="4277" spans="2:2" ht="15" hidden="1" x14ac:dyDescent="0.25">
      <c r="B4277" s="5"/>
    </row>
    <row r="4278" spans="2:2" ht="15" hidden="1" x14ac:dyDescent="0.25">
      <c r="B4278" s="5"/>
    </row>
    <row r="4279" spans="2:2" ht="15" hidden="1" x14ac:dyDescent="0.25">
      <c r="B4279" s="5"/>
    </row>
    <row r="4280" spans="2:2" ht="15" hidden="1" x14ac:dyDescent="0.25">
      <c r="B4280" s="5"/>
    </row>
    <row r="4281" spans="2:2" ht="15" hidden="1" x14ac:dyDescent="0.25">
      <c r="B4281" s="5"/>
    </row>
    <row r="4282" spans="2:2" ht="15" hidden="1" x14ac:dyDescent="0.25">
      <c r="B4282" s="5"/>
    </row>
    <row r="4283" spans="2:2" ht="15" hidden="1" x14ac:dyDescent="0.25">
      <c r="B4283" s="5"/>
    </row>
    <row r="4284" spans="2:2" ht="15" hidden="1" x14ac:dyDescent="0.25">
      <c r="B4284" s="5"/>
    </row>
    <row r="4285" spans="2:2" ht="15" hidden="1" x14ac:dyDescent="0.25">
      <c r="B4285" s="5"/>
    </row>
    <row r="4286" spans="2:2" ht="15" hidden="1" x14ac:dyDescent="0.25">
      <c r="B4286" s="5"/>
    </row>
    <row r="4287" spans="2:2" ht="15" hidden="1" x14ac:dyDescent="0.25">
      <c r="B4287" s="5"/>
    </row>
    <row r="4288" spans="2:2" ht="15" hidden="1" x14ac:dyDescent="0.25">
      <c r="B4288" s="5"/>
    </row>
    <row r="4289" spans="2:2" ht="15" hidden="1" x14ac:dyDescent="0.25">
      <c r="B4289" s="5"/>
    </row>
    <row r="4290" spans="2:2" ht="15" hidden="1" x14ac:dyDescent="0.25">
      <c r="B4290" s="5"/>
    </row>
    <row r="4291" spans="2:2" ht="15" hidden="1" x14ac:dyDescent="0.25">
      <c r="B4291" s="5"/>
    </row>
    <row r="4292" spans="2:2" ht="15" hidden="1" x14ac:dyDescent="0.25">
      <c r="B4292" s="5"/>
    </row>
    <row r="4293" spans="2:2" ht="15" hidden="1" x14ac:dyDescent="0.25">
      <c r="B4293" s="5"/>
    </row>
    <row r="4294" spans="2:2" ht="15" hidden="1" x14ac:dyDescent="0.25">
      <c r="B4294" s="5"/>
    </row>
    <row r="4295" spans="2:2" ht="15" hidden="1" x14ac:dyDescent="0.25">
      <c r="B4295" s="5"/>
    </row>
    <row r="4296" spans="2:2" ht="15" hidden="1" x14ac:dyDescent="0.25">
      <c r="B4296" s="5"/>
    </row>
    <row r="4297" spans="2:2" ht="15" hidden="1" x14ac:dyDescent="0.25">
      <c r="B4297" s="5"/>
    </row>
    <row r="4298" spans="2:2" ht="15" hidden="1" x14ac:dyDescent="0.25">
      <c r="B4298" s="5"/>
    </row>
    <row r="4299" spans="2:2" ht="15" hidden="1" x14ac:dyDescent="0.25">
      <c r="B4299" s="5"/>
    </row>
    <row r="4300" spans="2:2" ht="15" hidden="1" x14ac:dyDescent="0.25">
      <c r="B4300" s="5"/>
    </row>
    <row r="4301" spans="2:2" ht="15" hidden="1" x14ac:dyDescent="0.25">
      <c r="B4301" s="5"/>
    </row>
    <row r="4302" spans="2:2" ht="15" hidden="1" x14ac:dyDescent="0.25">
      <c r="B4302" s="5"/>
    </row>
    <row r="4303" spans="2:2" ht="15" hidden="1" x14ac:dyDescent="0.25">
      <c r="B4303" s="5"/>
    </row>
    <row r="4304" spans="2:2" ht="15" hidden="1" x14ac:dyDescent="0.25">
      <c r="B4304" s="5"/>
    </row>
    <row r="4305" spans="2:2" ht="15" hidden="1" x14ac:dyDescent="0.25">
      <c r="B4305" s="5"/>
    </row>
    <row r="4306" spans="2:2" ht="15" hidden="1" x14ac:dyDescent="0.25">
      <c r="B4306" s="5"/>
    </row>
    <row r="4307" spans="2:2" ht="15" hidden="1" x14ac:dyDescent="0.25">
      <c r="B4307" s="5"/>
    </row>
    <row r="4308" spans="2:2" ht="15" hidden="1" x14ac:dyDescent="0.25">
      <c r="B4308" s="5"/>
    </row>
    <row r="4309" spans="2:2" ht="15" hidden="1" x14ac:dyDescent="0.25">
      <c r="B4309" s="5"/>
    </row>
    <row r="4310" spans="2:2" ht="15" hidden="1" x14ac:dyDescent="0.25">
      <c r="B4310" s="5"/>
    </row>
    <row r="4311" spans="2:2" ht="15" hidden="1" x14ac:dyDescent="0.25">
      <c r="B4311" s="5"/>
    </row>
    <row r="4312" spans="2:2" ht="15" hidden="1" x14ac:dyDescent="0.25">
      <c r="B4312" s="5"/>
    </row>
    <row r="4313" spans="2:2" ht="15" hidden="1" x14ac:dyDescent="0.25">
      <c r="B4313" s="5"/>
    </row>
    <row r="4314" spans="2:2" ht="15" hidden="1" x14ac:dyDescent="0.25">
      <c r="B4314" s="5"/>
    </row>
    <row r="4315" spans="2:2" ht="15" hidden="1" x14ac:dyDescent="0.25">
      <c r="B4315" s="5"/>
    </row>
    <row r="4316" spans="2:2" ht="15" hidden="1" x14ac:dyDescent="0.25">
      <c r="B4316" s="5"/>
    </row>
    <row r="4317" spans="2:2" ht="15" hidden="1" x14ac:dyDescent="0.25">
      <c r="B4317" s="5"/>
    </row>
    <row r="4318" spans="2:2" ht="15" hidden="1" x14ac:dyDescent="0.25">
      <c r="B4318" s="5"/>
    </row>
    <row r="4319" spans="2:2" ht="15" hidden="1" x14ac:dyDescent="0.25">
      <c r="B4319" s="5"/>
    </row>
    <row r="4320" spans="2:2" ht="15" hidden="1" x14ac:dyDescent="0.25">
      <c r="B4320" s="5"/>
    </row>
    <row r="4321" spans="2:2" ht="15" hidden="1" x14ac:dyDescent="0.25">
      <c r="B4321" s="5"/>
    </row>
    <row r="4322" spans="2:2" ht="15" hidden="1" x14ac:dyDescent="0.25">
      <c r="B4322" s="5"/>
    </row>
    <row r="4323" spans="2:2" ht="15" hidden="1" x14ac:dyDescent="0.25">
      <c r="B4323" s="5"/>
    </row>
    <row r="4324" spans="2:2" ht="15" hidden="1" x14ac:dyDescent="0.25">
      <c r="B4324" s="5"/>
    </row>
    <row r="4325" spans="2:2" ht="15" hidden="1" x14ac:dyDescent="0.25">
      <c r="B4325" s="5"/>
    </row>
    <row r="4326" spans="2:2" ht="15" hidden="1" x14ac:dyDescent="0.25">
      <c r="B4326" s="5"/>
    </row>
    <row r="4327" spans="2:2" ht="15" hidden="1" x14ac:dyDescent="0.25">
      <c r="B4327" s="5"/>
    </row>
    <row r="4328" spans="2:2" ht="15" hidden="1" x14ac:dyDescent="0.25">
      <c r="B4328" s="5"/>
    </row>
    <row r="4329" spans="2:2" ht="15" hidden="1" x14ac:dyDescent="0.25">
      <c r="B4329" s="5"/>
    </row>
    <row r="4330" spans="2:2" ht="15" hidden="1" x14ac:dyDescent="0.25">
      <c r="B4330" s="5"/>
    </row>
    <row r="4331" spans="2:2" ht="15" hidden="1" x14ac:dyDescent="0.25">
      <c r="B4331" s="5"/>
    </row>
    <row r="4332" spans="2:2" ht="15" hidden="1" x14ac:dyDescent="0.25">
      <c r="B4332" s="5"/>
    </row>
    <row r="4333" spans="2:2" ht="15" hidden="1" x14ac:dyDescent="0.25">
      <c r="B4333" s="5"/>
    </row>
    <row r="4334" spans="2:2" ht="15" hidden="1" x14ac:dyDescent="0.25">
      <c r="B4334" s="5"/>
    </row>
    <row r="4335" spans="2:2" ht="15" hidden="1" x14ac:dyDescent="0.25">
      <c r="B4335" s="5"/>
    </row>
    <row r="4336" spans="2:2" ht="15" hidden="1" x14ac:dyDescent="0.25">
      <c r="B4336" s="5"/>
    </row>
    <row r="4337" spans="2:2" ht="15" hidden="1" x14ac:dyDescent="0.25">
      <c r="B4337" s="5"/>
    </row>
    <row r="4338" spans="2:2" ht="15" hidden="1" x14ac:dyDescent="0.25">
      <c r="B4338" s="5"/>
    </row>
    <row r="4339" spans="2:2" ht="15" hidden="1" x14ac:dyDescent="0.25">
      <c r="B4339" s="5"/>
    </row>
    <row r="4340" spans="2:2" ht="15" hidden="1" x14ac:dyDescent="0.25">
      <c r="B4340" s="5"/>
    </row>
    <row r="4341" spans="2:2" ht="15" hidden="1" x14ac:dyDescent="0.25">
      <c r="B4341" s="5"/>
    </row>
    <row r="4342" spans="2:2" ht="15" hidden="1" x14ac:dyDescent="0.25">
      <c r="B4342" s="5"/>
    </row>
    <row r="4343" spans="2:2" ht="15" hidden="1" x14ac:dyDescent="0.25">
      <c r="B4343" s="5"/>
    </row>
    <row r="4344" spans="2:2" ht="15" hidden="1" x14ac:dyDescent="0.25">
      <c r="B4344" s="5"/>
    </row>
    <row r="4345" spans="2:2" ht="15" hidden="1" x14ac:dyDescent="0.25">
      <c r="B4345" s="5"/>
    </row>
    <row r="4346" spans="2:2" ht="15" hidden="1" x14ac:dyDescent="0.25">
      <c r="B4346" s="5"/>
    </row>
    <row r="4347" spans="2:2" ht="15" hidden="1" x14ac:dyDescent="0.25">
      <c r="B4347" s="5"/>
    </row>
    <row r="4348" spans="2:2" ht="15" hidden="1" x14ac:dyDescent="0.25">
      <c r="B4348" s="5"/>
    </row>
    <row r="4349" spans="2:2" ht="15" hidden="1" x14ac:dyDescent="0.25">
      <c r="B4349" s="5"/>
    </row>
    <row r="4350" spans="2:2" ht="15" hidden="1" x14ac:dyDescent="0.25">
      <c r="B4350" s="5"/>
    </row>
    <row r="4351" spans="2:2" ht="15" hidden="1" x14ac:dyDescent="0.25">
      <c r="B4351" s="5"/>
    </row>
    <row r="4352" spans="2:2" ht="15" hidden="1" x14ac:dyDescent="0.25">
      <c r="B4352" s="5"/>
    </row>
    <row r="4353" spans="2:2" ht="15" hidden="1" x14ac:dyDescent="0.25">
      <c r="B4353" s="5"/>
    </row>
    <row r="4354" spans="2:2" ht="15" hidden="1" x14ac:dyDescent="0.25">
      <c r="B4354" s="5"/>
    </row>
    <row r="4355" spans="2:2" ht="15" hidden="1" x14ac:dyDescent="0.25">
      <c r="B4355" s="5"/>
    </row>
    <row r="4356" spans="2:2" ht="15" hidden="1" x14ac:dyDescent="0.25">
      <c r="B4356" s="5"/>
    </row>
    <row r="4357" spans="2:2" ht="15" hidden="1" x14ac:dyDescent="0.25">
      <c r="B4357" s="5"/>
    </row>
    <row r="4358" spans="2:2" ht="15" hidden="1" x14ac:dyDescent="0.25">
      <c r="B4358" s="5"/>
    </row>
    <row r="4359" spans="2:2" ht="15" hidden="1" x14ac:dyDescent="0.25">
      <c r="B4359" s="5"/>
    </row>
    <row r="4360" spans="2:2" ht="15" hidden="1" x14ac:dyDescent="0.25">
      <c r="B4360" s="5"/>
    </row>
    <row r="4361" spans="2:2" ht="15" hidden="1" x14ac:dyDescent="0.25">
      <c r="B4361" s="5"/>
    </row>
    <row r="4362" spans="2:2" ht="15" hidden="1" x14ac:dyDescent="0.25">
      <c r="B4362" s="5"/>
    </row>
    <row r="4363" spans="2:2" ht="15" hidden="1" x14ac:dyDescent="0.25">
      <c r="B4363" s="5"/>
    </row>
    <row r="4364" spans="2:2" ht="15" hidden="1" x14ac:dyDescent="0.25">
      <c r="B4364" s="5"/>
    </row>
    <row r="4365" spans="2:2" ht="15" hidden="1" x14ac:dyDescent="0.25">
      <c r="B4365" s="5"/>
    </row>
    <row r="4366" spans="2:2" ht="15" hidden="1" x14ac:dyDescent="0.25">
      <c r="B4366" s="5"/>
    </row>
    <row r="4367" spans="2:2" ht="15" hidden="1" x14ac:dyDescent="0.25">
      <c r="B4367" s="5"/>
    </row>
    <row r="4368" spans="2:2" ht="15" hidden="1" x14ac:dyDescent="0.25">
      <c r="B4368" s="5"/>
    </row>
    <row r="4369" spans="2:2" ht="15" hidden="1" x14ac:dyDescent="0.25">
      <c r="B4369" s="5"/>
    </row>
    <row r="4370" spans="2:2" ht="15" hidden="1" x14ac:dyDescent="0.25">
      <c r="B4370" s="5"/>
    </row>
    <row r="4371" spans="2:2" ht="15" hidden="1" x14ac:dyDescent="0.25">
      <c r="B4371" s="5"/>
    </row>
    <row r="4372" spans="2:2" ht="15" hidden="1" x14ac:dyDescent="0.25">
      <c r="B4372" s="5"/>
    </row>
    <row r="4373" spans="2:2" ht="15" hidden="1" x14ac:dyDescent="0.25">
      <c r="B4373" s="5"/>
    </row>
    <row r="4374" spans="2:2" ht="15" hidden="1" x14ac:dyDescent="0.25">
      <c r="B4374" s="5"/>
    </row>
    <row r="4375" spans="2:2" ht="15" hidden="1" x14ac:dyDescent="0.25">
      <c r="B4375" s="5"/>
    </row>
    <row r="4376" spans="2:2" ht="15" hidden="1" x14ac:dyDescent="0.25">
      <c r="B4376" s="5"/>
    </row>
    <row r="4377" spans="2:2" ht="15" hidden="1" x14ac:dyDescent="0.25">
      <c r="B4377" s="5"/>
    </row>
    <row r="4378" spans="2:2" ht="15" hidden="1" x14ac:dyDescent="0.25">
      <c r="B4378" s="5"/>
    </row>
    <row r="4379" spans="2:2" ht="15" hidden="1" x14ac:dyDescent="0.25">
      <c r="B4379" s="5"/>
    </row>
    <row r="4380" spans="2:2" ht="15" hidden="1" x14ac:dyDescent="0.25">
      <c r="B4380" s="5"/>
    </row>
    <row r="4381" spans="2:2" ht="15" hidden="1" x14ac:dyDescent="0.25">
      <c r="B4381" s="5"/>
    </row>
    <row r="4382" spans="2:2" ht="15" hidden="1" x14ac:dyDescent="0.25">
      <c r="B4382" s="5"/>
    </row>
    <row r="4383" spans="2:2" ht="15" hidden="1" x14ac:dyDescent="0.25">
      <c r="B4383" s="5"/>
    </row>
    <row r="4384" spans="2:2" ht="15" hidden="1" x14ac:dyDescent="0.25">
      <c r="B4384" s="5"/>
    </row>
    <row r="4385" spans="2:2" ht="15" hidden="1" x14ac:dyDescent="0.25">
      <c r="B4385" s="5"/>
    </row>
    <row r="4386" spans="2:2" ht="15" hidden="1" x14ac:dyDescent="0.25">
      <c r="B4386" s="5"/>
    </row>
    <row r="4387" spans="2:2" ht="15" hidden="1" x14ac:dyDescent="0.25">
      <c r="B4387" s="5"/>
    </row>
    <row r="4388" spans="2:2" ht="15" hidden="1" x14ac:dyDescent="0.25">
      <c r="B4388" s="5"/>
    </row>
    <row r="4389" spans="2:2" ht="15" hidden="1" x14ac:dyDescent="0.25">
      <c r="B4389" s="5"/>
    </row>
    <row r="4390" spans="2:2" ht="15" hidden="1" x14ac:dyDescent="0.25">
      <c r="B4390" s="5"/>
    </row>
    <row r="4391" spans="2:2" ht="15" hidden="1" x14ac:dyDescent="0.25">
      <c r="B4391" s="5"/>
    </row>
    <row r="4392" spans="2:2" ht="15" hidden="1" x14ac:dyDescent="0.25">
      <c r="B4392" s="5"/>
    </row>
    <row r="4393" spans="2:2" ht="15" hidden="1" x14ac:dyDescent="0.25">
      <c r="B4393" s="5"/>
    </row>
    <row r="4394" spans="2:2" ht="15" hidden="1" x14ac:dyDescent="0.25">
      <c r="B4394" s="5"/>
    </row>
    <row r="4395" spans="2:2" ht="15" hidden="1" x14ac:dyDescent="0.25">
      <c r="B4395" s="5"/>
    </row>
    <row r="4396" spans="2:2" ht="15" hidden="1" x14ac:dyDescent="0.25">
      <c r="B4396" s="5"/>
    </row>
    <row r="4397" spans="2:2" ht="15" hidden="1" x14ac:dyDescent="0.25">
      <c r="B4397" s="5"/>
    </row>
    <row r="4398" spans="2:2" ht="15" hidden="1" x14ac:dyDescent="0.25">
      <c r="B4398" s="5"/>
    </row>
    <row r="4399" spans="2:2" ht="15" hidden="1" x14ac:dyDescent="0.25">
      <c r="B4399" s="5"/>
    </row>
    <row r="4400" spans="2:2" ht="15" hidden="1" x14ac:dyDescent="0.25">
      <c r="B4400" s="5"/>
    </row>
    <row r="4401" spans="2:2" ht="15" hidden="1" x14ac:dyDescent="0.25">
      <c r="B4401" s="5"/>
    </row>
    <row r="4402" spans="2:2" ht="15" hidden="1" x14ac:dyDescent="0.25">
      <c r="B4402" s="5"/>
    </row>
    <row r="4403" spans="2:2" ht="15" hidden="1" x14ac:dyDescent="0.25">
      <c r="B4403" s="5"/>
    </row>
    <row r="4404" spans="2:2" ht="15" hidden="1" x14ac:dyDescent="0.25">
      <c r="B4404" s="5"/>
    </row>
    <row r="4405" spans="2:2" ht="15" hidden="1" x14ac:dyDescent="0.25">
      <c r="B4405" s="5"/>
    </row>
    <row r="4406" spans="2:2" ht="15" hidden="1" x14ac:dyDescent="0.25">
      <c r="B4406" s="5"/>
    </row>
    <row r="4407" spans="2:2" ht="15" hidden="1" x14ac:dyDescent="0.25">
      <c r="B4407" s="5"/>
    </row>
    <row r="4408" spans="2:2" ht="15" hidden="1" x14ac:dyDescent="0.25">
      <c r="B4408" s="5"/>
    </row>
    <row r="4409" spans="2:2" ht="15" hidden="1" x14ac:dyDescent="0.25">
      <c r="B4409" s="5"/>
    </row>
    <row r="4410" spans="2:2" ht="15" hidden="1" x14ac:dyDescent="0.25">
      <c r="B4410" s="5"/>
    </row>
    <row r="4411" spans="2:2" ht="15" hidden="1" x14ac:dyDescent="0.25">
      <c r="B4411" s="5"/>
    </row>
    <row r="4412" spans="2:2" ht="15" hidden="1" x14ac:dyDescent="0.25">
      <c r="B4412" s="5"/>
    </row>
    <row r="4413" spans="2:2" ht="15" hidden="1" x14ac:dyDescent="0.25">
      <c r="B4413" s="5"/>
    </row>
    <row r="4414" spans="2:2" ht="15" hidden="1" x14ac:dyDescent="0.25">
      <c r="B4414" s="5"/>
    </row>
    <row r="4415" spans="2:2" ht="15" hidden="1" x14ac:dyDescent="0.25">
      <c r="B4415" s="5"/>
    </row>
    <row r="4416" spans="2:2" ht="15" hidden="1" x14ac:dyDescent="0.25">
      <c r="B4416" s="5"/>
    </row>
    <row r="4417" spans="2:2" ht="15" hidden="1" x14ac:dyDescent="0.25">
      <c r="B4417" s="5"/>
    </row>
    <row r="4418" spans="2:2" ht="15" hidden="1" x14ac:dyDescent="0.25">
      <c r="B4418" s="5"/>
    </row>
    <row r="4419" spans="2:2" ht="15" hidden="1" x14ac:dyDescent="0.25">
      <c r="B4419" s="5"/>
    </row>
    <row r="4420" spans="2:2" ht="15" hidden="1" x14ac:dyDescent="0.25">
      <c r="B4420" s="5"/>
    </row>
    <row r="4421" spans="2:2" ht="15" hidden="1" x14ac:dyDescent="0.25">
      <c r="B4421" s="5"/>
    </row>
    <row r="4422" spans="2:2" ht="15" hidden="1" x14ac:dyDescent="0.25">
      <c r="B4422" s="5"/>
    </row>
    <row r="4423" spans="2:2" ht="15" hidden="1" x14ac:dyDescent="0.25">
      <c r="B4423" s="5"/>
    </row>
    <row r="4424" spans="2:2" ht="15" hidden="1" x14ac:dyDescent="0.25">
      <c r="B4424" s="5"/>
    </row>
    <row r="4425" spans="2:2" ht="15" hidden="1" x14ac:dyDescent="0.25">
      <c r="B4425" s="5"/>
    </row>
    <row r="4426" spans="2:2" ht="15" hidden="1" x14ac:dyDescent="0.25">
      <c r="B4426" s="5"/>
    </row>
    <row r="4427" spans="2:2" ht="15" hidden="1" x14ac:dyDescent="0.25">
      <c r="B4427" s="5"/>
    </row>
    <row r="4428" spans="2:2" ht="15" hidden="1" x14ac:dyDescent="0.25">
      <c r="B4428" s="5"/>
    </row>
    <row r="4429" spans="2:2" ht="15" hidden="1" x14ac:dyDescent="0.25">
      <c r="B4429" s="5"/>
    </row>
    <row r="4430" spans="2:2" ht="15" hidden="1" x14ac:dyDescent="0.25">
      <c r="B4430" s="5"/>
    </row>
    <row r="4431" spans="2:2" ht="15" hidden="1" x14ac:dyDescent="0.25">
      <c r="B4431" s="5"/>
    </row>
    <row r="4432" spans="2:2" ht="15" hidden="1" x14ac:dyDescent="0.25">
      <c r="B4432" s="5"/>
    </row>
    <row r="4433" spans="2:2" ht="15" hidden="1" x14ac:dyDescent="0.25">
      <c r="B4433" s="5"/>
    </row>
    <row r="4434" spans="2:2" ht="15" hidden="1" x14ac:dyDescent="0.25">
      <c r="B4434" s="5"/>
    </row>
    <row r="4435" spans="2:2" ht="15" hidden="1" x14ac:dyDescent="0.25">
      <c r="B4435" s="5"/>
    </row>
    <row r="4436" spans="2:2" ht="15" hidden="1" x14ac:dyDescent="0.25">
      <c r="B4436" s="5"/>
    </row>
    <row r="4437" spans="2:2" ht="15" hidden="1" x14ac:dyDescent="0.25">
      <c r="B4437" s="5"/>
    </row>
    <row r="4438" spans="2:2" ht="15" hidden="1" x14ac:dyDescent="0.25">
      <c r="B4438" s="5"/>
    </row>
    <row r="4439" spans="2:2" ht="15" hidden="1" x14ac:dyDescent="0.25">
      <c r="B4439" s="5"/>
    </row>
    <row r="4440" spans="2:2" ht="15" hidden="1" x14ac:dyDescent="0.25">
      <c r="B4440" s="5"/>
    </row>
    <row r="4441" spans="2:2" ht="15" hidden="1" x14ac:dyDescent="0.25">
      <c r="B4441" s="5"/>
    </row>
    <row r="4442" spans="2:2" ht="15" hidden="1" x14ac:dyDescent="0.25">
      <c r="B4442" s="5"/>
    </row>
    <row r="4443" spans="2:2" ht="15" hidden="1" x14ac:dyDescent="0.25">
      <c r="B4443" s="5"/>
    </row>
    <row r="4444" spans="2:2" ht="15" hidden="1" x14ac:dyDescent="0.25">
      <c r="B4444" s="5"/>
    </row>
    <row r="4445" spans="2:2" ht="15" hidden="1" x14ac:dyDescent="0.25">
      <c r="B4445" s="5"/>
    </row>
    <row r="4446" spans="2:2" ht="15" hidden="1" x14ac:dyDescent="0.25">
      <c r="B4446" s="5"/>
    </row>
    <row r="4447" spans="2:2" ht="15" hidden="1" x14ac:dyDescent="0.25">
      <c r="B4447" s="5"/>
    </row>
    <row r="4448" spans="2:2" ht="15" hidden="1" x14ac:dyDescent="0.25">
      <c r="B4448" s="5"/>
    </row>
    <row r="4449" spans="2:2" ht="15" hidden="1" x14ac:dyDescent="0.25">
      <c r="B4449" s="5"/>
    </row>
    <row r="4450" spans="2:2" ht="15" hidden="1" x14ac:dyDescent="0.25">
      <c r="B4450" s="5"/>
    </row>
    <row r="4451" spans="2:2" ht="15" hidden="1" x14ac:dyDescent="0.25">
      <c r="B4451" s="5"/>
    </row>
    <row r="4452" spans="2:2" ht="15" hidden="1" x14ac:dyDescent="0.25">
      <c r="B4452" s="5"/>
    </row>
    <row r="4453" spans="2:2" ht="15" hidden="1" x14ac:dyDescent="0.25">
      <c r="B4453" s="5"/>
    </row>
    <row r="4454" spans="2:2" ht="15" hidden="1" x14ac:dyDescent="0.25">
      <c r="B4454" s="5"/>
    </row>
    <row r="4455" spans="2:2" ht="15" hidden="1" x14ac:dyDescent="0.25">
      <c r="B4455" s="5"/>
    </row>
    <row r="4456" spans="2:2" ht="15" hidden="1" x14ac:dyDescent="0.25">
      <c r="B4456" s="5"/>
    </row>
    <row r="4457" spans="2:2" ht="15" hidden="1" x14ac:dyDescent="0.25">
      <c r="B4457" s="5"/>
    </row>
    <row r="4458" spans="2:2" ht="15" hidden="1" x14ac:dyDescent="0.25">
      <c r="B4458" s="5"/>
    </row>
    <row r="4459" spans="2:2" ht="15" hidden="1" x14ac:dyDescent="0.25">
      <c r="B4459" s="5"/>
    </row>
    <row r="4460" spans="2:2" ht="15" hidden="1" x14ac:dyDescent="0.25">
      <c r="B4460" s="5"/>
    </row>
    <row r="4461" spans="2:2" ht="15" hidden="1" x14ac:dyDescent="0.25">
      <c r="B4461" s="5"/>
    </row>
    <row r="4462" spans="2:2" ht="15" hidden="1" x14ac:dyDescent="0.25">
      <c r="B4462" s="5"/>
    </row>
    <row r="4463" spans="2:2" ht="15" hidden="1" x14ac:dyDescent="0.25">
      <c r="B4463" s="5"/>
    </row>
    <row r="4464" spans="2:2" ht="15" hidden="1" x14ac:dyDescent="0.25">
      <c r="B4464" s="5"/>
    </row>
    <row r="4465" spans="2:2" ht="15" hidden="1" x14ac:dyDescent="0.25">
      <c r="B4465" s="5"/>
    </row>
    <row r="4466" spans="2:2" ht="15" hidden="1" x14ac:dyDescent="0.25">
      <c r="B4466" s="5"/>
    </row>
    <row r="4467" spans="2:2" ht="15" hidden="1" x14ac:dyDescent="0.25">
      <c r="B4467" s="5"/>
    </row>
    <row r="4468" spans="2:2" ht="15" hidden="1" x14ac:dyDescent="0.25">
      <c r="B4468" s="5"/>
    </row>
    <row r="4469" spans="2:2" ht="15" hidden="1" x14ac:dyDescent="0.25">
      <c r="B4469" s="5"/>
    </row>
    <row r="4470" spans="2:2" ht="15" hidden="1" x14ac:dyDescent="0.25">
      <c r="B4470" s="5"/>
    </row>
    <row r="4471" spans="2:2" ht="15" hidden="1" x14ac:dyDescent="0.25">
      <c r="B4471" s="5"/>
    </row>
    <row r="4472" spans="2:2" ht="15" hidden="1" x14ac:dyDescent="0.25">
      <c r="B4472" s="5"/>
    </row>
    <row r="4473" spans="2:2" ht="15" hidden="1" x14ac:dyDescent="0.25">
      <c r="B4473" s="5"/>
    </row>
    <row r="4474" spans="2:2" ht="15" hidden="1" x14ac:dyDescent="0.25">
      <c r="B4474" s="5"/>
    </row>
    <row r="4475" spans="2:2" ht="15" hidden="1" x14ac:dyDescent="0.25">
      <c r="B4475" s="5"/>
    </row>
    <row r="4476" spans="2:2" ht="15" hidden="1" x14ac:dyDescent="0.25">
      <c r="B4476" s="5"/>
    </row>
    <row r="4477" spans="2:2" ht="15" hidden="1" x14ac:dyDescent="0.25">
      <c r="B4477" s="5"/>
    </row>
    <row r="4478" spans="2:2" ht="15" hidden="1" x14ac:dyDescent="0.25">
      <c r="B4478" s="5"/>
    </row>
    <row r="4479" spans="2:2" ht="15" hidden="1" x14ac:dyDescent="0.25">
      <c r="B4479" s="5"/>
    </row>
    <row r="4480" spans="2:2" ht="15" hidden="1" x14ac:dyDescent="0.25">
      <c r="B4480" s="5"/>
    </row>
    <row r="4481" spans="2:2" ht="15" hidden="1" x14ac:dyDescent="0.25">
      <c r="B4481" s="5"/>
    </row>
    <row r="4482" spans="2:2" ht="15" hidden="1" x14ac:dyDescent="0.25">
      <c r="B4482" s="5"/>
    </row>
    <row r="4483" spans="2:2" ht="15" hidden="1" x14ac:dyDescent="0.25">
      <c r="B4483" s="5"/>
    </row>
    <row r="4484" spans="2:2" ht="15" hidden="1" x14ac:dyDescent="0.25">
      <c r="B4484" s="5"/>
    </row>
    <row r="4485" spans="2:2" ht="15" hidden="1" x14ac:dyDescent="0.25">
      <c r="B4485" s="5"/>
    </row>
    <row r="4486" spans="2:2" ht="15" hidden="1" x14ac:dyDescent="0.25">
      <c r="B4486" s="5"/>
    </row>
    <row r="4487" spans="2:2" ht="15" hidden="1" x14ac:dyDescent="0.25">
      <c r="B4487" s="5"/>
    </row>
    <row r="4488" spans="2:2" ht="15" hidden="1" x14ac:dyDescent="0.25">
      <c r="B4488" s="5"/>
    </row>
    <row r="4489" spans="2:2" ht="15" hidden="1" x14ac:dyDescent="0.25">
      <c r="B4489" s="5"/>
    </row>
    <row r="4490" spans="2:2" ht="15" hidden="1" x14ac:dyDescent="0.25">
      <c r="B4490" s="5"/>
    </row>
    <row r="4491" spans="2:2" ht="15" hidden="1" x14ac:dyDescent="0.25">
      <c r="B4491" s="5"/>
    </row>
    <row r="4492" spans="2:2" ht="15" hidden="1" x14ac:dyDescent="0.25">
      <c r="B4492" s="5"/>
    </row>
    <row r="4493" spans="2:2" ht="15" hidden="1" x14ac:dyDescent="0.25">
      <c r="B4493" s="5"/>
    </row>
    <row r="4494" spans="2:2" ht="15" hidden="1" x14ac:dyDescent="0.25">
      <c r="B4494" s="5"/>
    </row>
    <row r="4495" spans="2:2" ht="15" hidden="1" x14ac:dyDescent="0.25">
      <c r="B4495" s="5"/>
    </row>
    <row r="4496" spans="2:2" ht="15" hidden="1" x14ac:dyDescent="0.25">
      <c r="B4496" s="5"/>
    </row>
    <row r="4497" spans="2:2" ht="15" hidden="1" x14ac:dyDescent="0.25">
      <c r="B4497" s="5"/>
    </row>
    <row r="4498" spans="2:2" ht="15" hidden="1" x14ac:dyDescent="0.25">
      <c r="B4498" s="5"/>
    </row>
    <row r="4499" spans="2:2" ht="15" hidden="1" x14ac:dyDescent="0.25">
      <c r="B4499" s="5"/>
    </row>
    <row r="4500" spans="2:2" ht="15" hidden="1" x14ac:dyDescent="0.25">
      <c r="B4500" s="5"/>
    </row>
    <row r="4501" spans="2:2" ht="15" hidden="1" x14ac:dyDescent="0.25">
      <c r="B4501" s="5"/>
    </row>
    <row r="4502" spans="2:2" ht="15" hidden="1" x14ac:dyDescent="0.25">
      <c r="B4502" s="5"/>
    </row>
    <row r="4503" spans="2:2" ht="15" hidden="1" x14ac:dyDescent="0.25">
      <c r="B4503" s="5"/>
    </row>
    <row r="4504" spans="2:2" ht="15" hidden="1" x14ac:dyDescent="0.25">
      <c r="B4504" s="5"/>
    </row>
    <row r="4505" spans="2:2" ht="15" hidden="1" x14ac:dyDescent="0.25">
      <c r="B4505" s="5"/>
    </row>
    <row r="4506" spans="2:2" ht="15" hidden="1" x14ac:dyDescent="0.25">
      <c r="B4506" s="5"/>
    </row>
    <row r="4507" spans="2:2" ht="15" hidden="1" x14ac:dyDescent="0.25">
      <c r="B4507" s="5"/>
    </row>
    <row r="4508" spans="2:2" ht="15" hidden="1" x14ac:dyDescent="0.25">
      <c r="B4508" s="5"/>
    </row>
    <row r="4509" spans="2:2" ht="15" hidden="1" x14ac:dyDescent="0.25">
      <c r="B4509" s="5"/>
    </row>
    <row r="4510" spans="2:2" ht="15" hidden="1" x14ac:dyDescent="0.25">
      <c r="B4510" s="5"/>
    </row>
    <row r="4511" spans="2:2" ht="15" hidden="1" x14ac:dyDescent="0.25">
      <c r="B4511" s="5"/>
    </row>
    <row r="4512" spans="2:2" ht="15" hidden="1" x14ac:dyDescent="0.25">
      <c r="B4512" s="5"/>
    </row>
    <row r="4513" spans="2:2" ht="15" hidden="1" x14ac:dyDescent="0.25">
      <c r="B4513" s="5"/>
    </row>
    <row r="4514" spans="2:2" ht="15" hidden="1" x14ac:dyDescent="0.25">
      <c r="B4514" s="5"/>
    </row>
    <row r="4515" spans="2:2" ht="15" hidden="1" x14ac:dyDescent="0.25">
      <c r="B4515" s="5"/>
    </row>
    <row r="4516" spans="2:2" ht="15" hidden="1" x14ac:dyDescent="0.25">
      <c r="B4516" s="5"/>
    </row>
    <row r="4517" spans="2:2" ht="15" hidden="1" x14ac:dyDescent="0.25">
      <c r="B4517" s="5"/>
    </row>
    <row r="4518" spans="2:2" ht="15" hidden="1" x14ac:dyDescent="0.25">
      <c r="B4518" s="5"/>
    </row>
    <row r="4519" spans="2:2" ht="15" hidden="1" x14ac:dyDescent="0.25">
      <c r="B4519" s="5"/>
    </row>
    <row r="4520" spans="2:2" ht="15" hidden="1" x14ac:dyDescent="0.25">
      <c r="B4520" s="5"/>
    </row>
    <row r="4521" spans="2:2" ht="15" hidden="1" x14ac:dyDescent="0.25">
      <c r="B4521" s="5"/>
    </row>
    <row r="4522" spans="2:2" ht="15" hidden="1" x14ac:dyDescent="0.25">
      <c r="B4522" s="5"/>
    </row>
    <row r="4523" spans="2:2" ht="15" hidden="1" x14ac:dyDescent="0.25">
      <c r="B4523" s="5"/>
    </row>
    <row r="4524" spans="2:2" ht="15" hidden="1" x14ac:dyDescent="0.25">
      <c r="B4524" s="5"/>
    </row>
    <row r="4525" spans="2:2" ht="15" hidden="1" x14ac:dyDescent="0.25">
      <c r="B4525" s="5"/>
    </row>
    <row r="4526" spans="2:2" ht="15" hidden="1" x14ac:dyDescent="0.25">
      <c r="B4526" s="5"/>
    </row>
    <row r="4527" spans="2:2" ht="15" hidden="1" x14ac:dyDescent="0.25">
      <c r="B4527" s="5"/>
    </row>
    <row r="4528" spans="2:2" ht="15" hidden="1" x14ac:dyDescent="0.25">
      <c r="B4528" s="5"/>
    </row>
    <row r="4529" spans="2:2" ht="15" hidden="1" x14ac:dyDescent="0.25">
      <c r="B4529" s="5"/>
    </row>
    <row r="4530" spans="2:2" ht="15" hidden="1" x14ac:dyDescent="0.25">
      <c r="B4530" s="5"/>
    </row>
    <row r="4531" spans="2:2" ht="15" hidden="1" x14ac:dyDescent="0.25">
      <c r="B4531" s="5"/>
    </row>
    <row r="4532" spans="2:2" ht="15" hidden="1" x14ac:dyDescent="0.25">
      <c r="B4532" s="5"/>
    </row>
    <row r="4533" spans="2:2" ht="15" hidden="1" x14ac:dyDescent="0.25">
      <c r="B4533" s="5"/>
    </row>
    <row r="4534" spans="2:2" ht="15" hidden="1" x14ac:dyDescent="0.25">
      <c r="B4534" s="5"/>
    </row>
    <row r="4535" spans="2:2" ht="15" hidden="1" x14ac:dyDescent="0.25">
      <c r="B4535" s="5"/>
    </row>
    <row r="4536" spans="2:2" ht="15" hidden="1" x14ac:dyDescent="0.25">
      <c r="B4536" s="5"/>
    </row>
    <row r="4537" spans="2:2" ht="15" hidden="1" x14ac:dyDescent="0.25">
      <c r="B4537" s="5"/>
    </row>
    <row r="4538" spans="2:2" ht="15" hidden="1" x14ac:dyDescent="0.25">
      <c r="B4538" s="5"/>
    </row>
    <row r="4539" spans="2:2" ht="15" hidden="1" x14ac:dyDescent="0.25">
      <c r="B4539" s="5"/>
    </row>
    <row r="4540" spans="2:2" ht="15" hidden="1" x14ac:dyDescent="0.25">
      <c r="B4540" s="5"/>
    </row>
    <row r="4541" spans="2:2" ht="15" hidden="1" x14ac:dyDescent="0.25">
      <c r="B4541" s="5"/>
    </row>
    <row r="4542" spans="2:2" ht="15" hidden="1" x14ac:dyDescent="0.25">
      <c r="B4542" s="5"/>
    </row>
    <row r="4543" spans="2:2" ht="15" hidden="1" x14ac:dyDescent="0.25">
      <c r="B4543" s="5"/>
    </row>
    <row r="4544" spans="2:2" ht="15" hidden="1" x14ac:dyDescent="0.25">
      <c r="B4544" s="5"/>
    </row>
    <row r="4545" spans="2:2" ht="15" hidden="1" x14ac:dyDescent="0.25">
      <c r="B4545" s="5"/>
    </row>
    <row r="4546" spans="2:2" ht="15" hidden="1" x14ac:dyDescent="0.25">
      <c r="B4546" s="5"/>
    </row>
    <row r="4547" spans="2:2" ht="15" hidden="1" x14ac:dyDescent="0.25">
      <c r="B4547" s="5"/>
    </row>
    <row r="4548" spans="2:2" ht="15" hidden="1" x14ac:dyDescent="0.25">
      <c r="B4548" s="5"/>
    </row>
    <row r="4549" spans="2:2" ht="15" hidden="1" x14ac:dyDescent="0.25">
      <c r="B4549" s="5"/>
    </row>
    <row r="4550" spans="2:2" ht="15" hidden="1" x14ac:dyDescent="0.25">
      <c r="B4550" s="5"/>
    </row>
    <row r="4551" spans="2:2" ht="15" hidden="1" x14ac:dyDescent="0.25">
      <c r="B4551" s="5"/>
    </row>
    <row r="4552" spans="2:2" ht="15" hidden="1" x14ac:dyDescent="0.25">
      <c r="B4552" s="5"/>
    </row>
    <row r="4553" spans="2:2" ht="15" hidden="1" x14ac:dyDescent="0.25">
      <c r="B4553" s="5"/>
    </row>
    <row r="4554" spans="2:2" ht="15" hidden="1" x14ac:dyDescent="0.25">
      <c r="B4554" s="5"/>
    </row>
    <row r="4555" spans="2:2" ht="15" hidden="1" x14ac:dyDescent="0.25">
      <c r="B4555" s="5"/>
    </row>
    <row r="4556" spans="2:2" ht="15" hidden="1" x14ac:dyDescent="0.25">
      <c r="B4556" s="5"/>
    </row>
    <row r="4557" spans="2:2" ht="15" hidden="1" x14ac:dyDescent="0.25">
      <c r="B4557" s="5"/>
    </row>
    <row r="4558" spans="2:2" ht="15" hidden="1" x14ac:dyDescent="0.25">
      <c r="B4558" s="5"/>
    </row>
    <row r="4559" spans="2:2" ht="15" hidden="1" x14ac:dyDescent="0.25">
      <c r="B4559" s="5"/>
    </row>
    <row r="4560" spans="2:2" ht="15" hidden="1" x14ac:dyDescent="0.25">
      <c r="B4560" s="5"/>
    </row>
    <row r="4561" spans="2:2" ht="15" hidden="1" x14ac:dyDescent="0.25">
      <c r="B4561" s="5"/>
    </row>
    <row r="4562" spans="2:2" ht="15" hidden="1" x14ac:dyDescent="0.25">
      <c r="B4562" s="5"/>
    </row>
    <row r="4563" spans="2:2" ht="15" hidden="1" x14ac:dyDescent="0.25">
      <c r="B4563" s="5"/>
    </row>
    <row r="4564" spans="2:2" ht="15" hidden="1" x14ac:dyDescent="0.25">
      <c r="B4564" s="5"/>
    </row>
    <row r="4565" spans="2:2" ht="15" hidden="1" x14ac:dyDescent="0.25">
      <c r="B4565" s="5"/>
    </row>
    <row r="4566" spans="2:2" ht="15" hidden="1" x14ac:dyDescent="0.25">
      <c r="B4566" s="5"/>
    </row>
    <row r="4567" spans="2:2" ht="15" hidden="1" x14ac:dyDescent="0.25">
      <c r="B4567" s="5"/>
    </row>
    <row r="4568" spans="2:2" ht="15" hidden="1" x14ac:dyDescent="0.25">
      <c r="B4568" s="5"/>
    </row>
    <row r="4569" spans="2:2" ht="15" hidden="1" x14ac:dyDescent="0.25">
      <c r="B4569" s="5"/>
    </row>
    <row r="4570" spans="2:2" ht="15" hidden="1" x14ac:dyDescent="0.25">
      <c r="B4570" s="5"/>
    </row>
    <row r="4571" spans="2:2" ht="15" hidden="1" x14ac:dyDescent="0.25">
      <c r="B4571" s="5"/>
    </row>
    <row r="4572" spans="2:2" ht="15" hidden="1" x14ac:dyDescent="0.25">
      <c r="B4572" s="5"/>
    </row>
    <row r="4573" spans="2:2" ht="15" hidden="1" x14ac:dyDescent="0.25">
      <c r="B4573" s="5"/>
    </row>
    <row r="4574" spans="2:2" ht="15" hidden="1" x14ac:dyDescent="0.25">
      <c r="B4574" s="5"/>
    </row>
    <row r="4575" spans="2:2" ht="15" hidden="1" x14ac:dyDescent="0.25">
      <c r="B4575" s="5"/>
    </row>
    <row r="4576" spans="2:2" ht="15" hidden="1" x14ac:dyDescent="0.25">
      <c r="B4576" s="5"/>
    </row>
    <row r="4577" spans="2:2" ht="15" hidden="1" x14ac:dyDescent="0.25">
      <c r="B4577" s="5"/>
    </row>
    <row r="4578" spans="2:2" ht="15" hidden="1" x14ac:dyDescent="0.25">
      <c r="B4578" s="5"/>
    </row>
    <row r="4579" spans="2:2" ht="15" hidden="1" x14ac:dyDescent="0.25">
      <c r="B4579" s="5"/>
    </row>
    <row r="4580" spans="2:2" ht="15" hidden="1" x14ac:dyDescent="0.25">
      <c r="B4580" s="5"/>
    </row>
    <row r="4581" spans="2:2" ht="15" hidden="1" x14ac:dyDescent="0.25">
      <c r="B4581" s="5"/>
    </row>
    <row r="4582" spans="2:2" ht="15" hidden="1" x14ac:dyDescent="0.25">
      <c r="B4582" s="5"/>
    </row>
    <row r="4583" spans="2:2" ht="15" hidden="1" x14ac:dyDescent="0.25">
      <c r="B4583" s="5"/>
    </row>
    <row r="4584" spans="2:2" ht="15" hidden="1" x14ac:dyDescent="0.25">
      <c r="B4584" s="5"/>
    </row>
    <row r="4585" spans="2:2" ht="15" hidden="1" x14ac:dyDescent="0.25">
      <c r="B4585" s="5"/>
    </row>
    <row r="4586" spans="2:2" ht="15" hidden="1" x14ac:dyDescent="0.25">
      <c r="B4586" s="5"/>
    </row>
    <row r="4587" spans="2:2" ht="15" hidden="1" x14ac:dyDescent="0.25">
      <c r="B4587" s="5"/>
    </row>
    <row r="4588" spans="2:2" ht="15" hidden="1" x14ac:dyDescent="0.25">
      <c r="B4588" s="5"/>
    </row>
    <row r="4589" spans="2:2" ht="15" hidden="1" x14ac:dyDescent="0.25">
      <c r="B4589" s="5"/>
    </row>
    <row r="4590" spans="2:2" ht="15" hidden="1" x14ac:dyDescent="0.25">
      <c r="B4590" s="5"/>
    </row>
    <row r="4591" spans="2:2" ht="15" hidden="1" x14ac:dyDescent="0.25">
      <c r="B4591" s="5"/>
    </row>
    <row r="4592" spans="2:2" ht="15" hidden="1" x14ac:dyDescent="0.25">
      <c r="B4592" s="5"/>
    </row>
    <row r="4593" spans="2:2" ht="15" hidden="1" x14ac:dyDescent="0.25">
      <c r="B4593" s="5"/>
    </row>
    <row r="4594" spans="2:2" ht="15" hidden="1" x14ac:dyDescent="0.25">
      <c r="B4594" s="5"/>
    </row>
    <row r="4595" spans="2:2" ht="15" hidden="1" x14ac:dyDescent="0.25">
      <c r="B4595" s="5"/>
    </row>
    <row r="4596" spans="2:2" ht="15" hidden="1" x14ac:dyDescent="0.25">
      <c r="B4596" s="5"/>
    </row>
    <row r="4597" spans="2:2" ht="15" hidden="1" x14ac:dyDescent="0.25">
      <c r="B4597" s="5"/>
    </row>
    <row r="4598" spans="2:2" ht="15" hidden="1" x14ac:dyDescent="0.25">
      <c r="B4598" s="5"/>
    </row>
    <row r="4599" spans="2:2" ht="15" hidden="1" x14ac:dyDescent="0.25">
      <c r="B4599" s="5"/>
    </row>
    <row r="4600" spans="2:2" ht="15" hidden="1" x14ac:dyDescent="0.25">
      <c r="B4600" s="5"/>
    </row>
    <row r="4601" spans="2:2" ht="15" hidden="1" x14ac:dyDescent="0.25">
      <c r="B4601" s="5"/>
    </row>
    <row r="4602" spans="2:2" ht="15" hidden="1" x14ac:dyDescent="0.25">
      <c r="B4602" s="5"/>
    </row>
    <row r="4603" spans="2:2" ht="15" hidden="1" x14ac:dyDescent="0.25">
      <c r="B4603" s="5"/>
    </row>
    <row r="4604" spans="2:2" ht="15" hidden="1" x14ac:dyDescent="0.25">
      <c r="B4604" s="5"/>
    </row>
    <row r="4605" spans="2:2" ht="15" hidden="1" x14ac:dyDescent="0.25">
      <c r="B4605" s="5"/>
    </row>
    <row r="4606" spans="2:2" ht="15" hidden="1" x14ac:dyDescent="0.25">
      <c r="B4606" s="5"/>
    </row>
    <row r="4607" spans="2:2" ht="15" hidden="1" x14ac:dyDescent="0.25">
      <c r="B4607" s="5"/>
    </row>
    <row r="4608" spans="2:2" ht="15" hidden="1" x14ac:dyDescent="0.25">
      <c r="B4608" s="5"/>
    </row>
    <row r="4609" spans="2:2" ht="15" hidden="1" x14ac:dyDescent="0.25">
      <c r="B4609" s="5"/>
    </row>
    <row r="4610" spans="2:2" ht="15" hidden="1" x14ac:dyDescent="0.25">
      <c r="B4610" s="5"/>
    </row>
    <row r="4611" spans="2:2" ht="15" hidden="1" x14ac:dyDescent="0.25">
      <c r="B4611" s="5"/>
    </row>
    <row r="4612" spans="2:2" ht="15" hidden="1" x14ac:dyDescent="0.25">
      <c r="B4612" s="5"/>
    </row>
    <row r="4613" spans="2:2" ht="15" hidden="1" x14ac:dyDescent="0.25">
      <c r="B4613" s="5"/>
    </row>
    <row r="4614" spans="2:2" ht="15" hidden="1" x14ac:dyDescent="0.25">
      <c r="B4614" s="5"/>
    </row>
    <row r="4615" spans="2:2" ht="15" hidden="1" x14ac:dyDescent="0.25">
      <c r="B4615" s="5"/>
    </row>
    <row r="4616" spans="2:2" ht="15" hidden="1" x14ac:dyDescent="0.25">
      <c r="B4616" s="5"/>
    </row>
    <row r="4617" spans="2:2" ht="15" hidden="1" x14ac:dyDescent="0.25">
      <c r="B4617" s="5"/>
    </row>
    <row r="4618" spans="2:2" ht="15" hidden="1" x14ac:dyDescent="0.25">
      <c r="B4618" s="5"/>
    </row>
    <row r="4619" spans="2:2" ht="15" hidden="1" x14ac:dyDescent="0.25">
      <c r="B4619" s="5"/>
    </row>
    <row r="4620" spans="2:2" ht="15" hidden="1" x14ac:dyDescent="0.25">
      <c r="B4620" s="5"/>
    </row>
    <row r="4621" spans="2:2" ht="15" hidden="1" x14ac:dyDescent="0.25">
      <c r="B4621" s="5"/>
    </row>
    <row r="4622" spans="2:2" ht="15" hidden="1" x14ac:dyDescent="0.25">
      <c r="B4622" s="5"/>
    </row>
    <row r="4623" spans="2:2" ht="15" hidden="1" x14ac:dyDescent="0.25">
      <c r="B4623" s="5"/>
    </row>
    <row r="4624" spans="2:2" ht="15" hidden="1" x14ac:dyDescent="0.25">
      <c r="B4624" s="5"/>
    </row>
    <row r="4625" spans="2:2" ht="15" hidden="1" x14ac:dyDescent="0.25">
      <c r="B4625" s="5"/>
    </row>
    <row r="4626" spans="2:2" ht="15" hidden="1" x14ac:dyDescent="0.25">
      <c r="B4626" s="5"/>
    </row>
    <row r="4627" spans="2:2" ht="15" hidden="1" x14ac:dyDescent="0.25">
      <c r="B4627" s="5"/>
    </row>
    <row r="4628" spans="2:2" ht="15" hidden="1" x14ac:dyDescent="0.25">
      <c r="B4628" s="5"/>
    </row>
    <row r="4629" spans="2:2" ht="15" hidden="1" x14ac:dyDescent="0.25">
      <c r="B4629" s="5"/>
    </row>
    <row r="4630" spans="2:2" ht="15" hidden="1" x14ac:dyDescent="0.25">
      <c r="B4630" s="5"/>
    </row>
    <row r="4631" spans="2:2" ht="15" hidden="1" x14ac:dyDescent="0.25">
      <c r="B4631" s="5"/>
    </row>
    <row r="4632" spans="2:2" ht="15" hidden="1" x14ac:dyDescent="0.25">
      <c r="B4632" s="5"/>
    </row>
    <row r="4633" spans="2:2" ht="15" hidden="1" x14ac:dyDescent="0.25">
      <c r="B4633" s="5"/>
    </row>
    <row r="4634" spans="2:2" ht="15" hidden="1" x14ac:dyDescent="0.25">
      <c r="B4634" s="5"/>
    </row>
    <row r="4635" spans="2:2" ht="15" hidden="1" x14ac:dyDescent="0.25">
      <c r="B4635" s="5"/>
    </row>
    <row r="4636" spans="2:2" ht="15" hidden="1" x14ac:dyDescent="0.25">
      <c r="B4636" s="5"/>
    </row>
    <row r="4637" spans="2:2" ht="15" hidden="1" x14ac:dyDescent="0.25">
      <c r="B4637" s="5"/>
    </row>
    <row r="4638" spans="2:2" ht="15" hidden="1" x14ac:dyDescent="0.25">
      <c r="B4638" s="5"/>
    </row>
    <row r="4639" spans="2:2" ht="15" hidden="1" x14ac:dyDescent="0.25">
      <c r="B4639" s="5"/>
    </row>
    <row r="4640" spans="2:2" ht="15" hidden="1" x14ac:dyDescent="0.25">
      <c r="B4640" s="5"/>
    </row>
    <row r="4641" spans="2:2" ht="15" hidden="1" x14ac:dyDescent="0.25">
      <c r="B4641" s="5"/>
    </row>
    <row r="4642" spans="2:2" ht="15" hidden="1" x14ac:dyDescent="0.25">
      <c r="B4642" s="5"/>
    </row>
    <row r="4643" spans="2:2" ht="15" hidden="1" x14ac:dyDescent="0.25">
      <c r="B4643" s="5"/>
    </row>
    <row r="4644" spans="2:2" ht="15" hidden="1" x14ac:dyDescent="0.25">
      <c r="B4644" s="5"/>
    </row>
    <row r="4645" spans="2:2" ht="15" hidden="1" x14ac:dyDescent="0.25">
      <c r="B4645" s="5"/>
    </row>
    <row r="4646" spans="2:2" ht="15" hidden="1" x14ac:dyDescent="0.25">
      <c r="B4646" s="5"/>
    </row>
    <row r="4647" spans="2:2" ht="15" hidden="1" x14ac:dyDescent="0.25">
      <c r="B4647" s="5"/>
    </row>
    <row r="4648" spans="2:2" ht="15" hidden="1" x14ac:dyDescent="0.25">
      <c r="B4648" s="5"/>
    </row>
    <row r="4649" spans="2:2" ht="15" hidden="1" x14ac:dyDescent="0.25">
      <c r="B4649" s="5"/>
    </row>
    <row r="4650" spans="2:2" ht="15" hidden="1" x14ac:dyDescent="0.25">
      <c r="B4650" s="5"/>
    </row>
    <row r="4651" spans="2:2" ht="15" hidden="1" x14ac:dyDescent="0.25">
      <c r="B4651" s="5"/>
    </row>
    <row r="4652" spans="2:2" ht="15" hidden="1" x14ac:dyDescent="0.25">
      <c r="B4652" s="5"/>
    </row>
    <row r="4653" spans="2:2" ht="15" hidden="1" x14ac:dyDescent="0.25">
      <c r="B4653" s="5"/>
    </row>
    <row r="4654" spans="2:2" ht="15" hidden="1" x14ac:dyDescent="0.25">
      <c r="B4654" s="5"/>
    </row>
    <row r="4655" spans="2:2" ht="15" hidden="1" x14ac:dyDescent="0.25">
      <c r="B4655" s="5"/>
    </row>
    <row r="4656" spans="2:2" ht="15" hidden="1" x14ac:dyDescent="0.25">
      <c r="B4656" s="5"/>
    </row>
    <row r="4657" spans="2:2" ht="15" hidden="1" x14ac:dyDescent="0.25">
      <c r="B4657" s="5"/>
    </row>
    <row r="4658" spans="2:2" ht="15" hidden="1" x14ac:dyDescent="0.25">
      <c r="B4658" s="5"/>
    </row>
    <row r="4659" spans="2:2" ht="15" hidden="1" x14ac:dyDescent="0.25">
      <c r="B4659" s="5"/>
    </row>
    <row r="4660" spans="2:2" ht="15" hidden="1" x14ac:dyDescent="0.25">
      <c r="B4660" s="5"/>
    </row>
    <row r="4661" spans="2:2" ht="15" hidden="1" x14ac:dyDescent="0.25">
      <c r="B4661" s="5"/>
    </row>
    <row r="4662" spans="2:2" ht="15" hidden="1" x14ac:dyDescent="0.25">
      <c r="B4662" s="5"/>
    </row>
    <row r="4663" spans="2:2" ht="15" hidden="1" x14ac:dyDescent="0.25">
      <c r="B4663" s="5"/>
    </row>
    <row r="4664" spans="2:2" ht="15" hidden="1" x14ac:dyDescent="0.25">
      <c r="B4664" s="5"/>
    </row>
    <row r="4665" spans="2:2" ht="15" hidden="1" x14ac:dyDescent="0.25">
      <c r="B4665" s="5"/>
    </row>
    <row r="4666" spans="2:2" ht="15" hidden="1" x14ac:dyDescent="0.25">
      <c r="B4666" s="5"/>
    </row>
    <row r="4667" spans="2:2" ht="15" hidden="1" x14ac:dyDescent="0.25">
      <c r="B4667" s="5"/>
    </row>
    <row r="4668" spans="2:2" ht="15" hidden="1" x14ac:dyDescent="0.25">
      <c r="B4668" s="5"/>
    </row>
    <row r="4669" spans="2:2" ht="15" hidden="1" x14ac:dyDescent="0.25">
      <c r="B4669" s="5"/>
    </row>
    <row r="4670" spans="2:2" ht="15" hidden="1" x14ac:dyDescent="0.25">
      <c r="B4670" s="5"/>
    </row>
    <row r="4671" spans="2:2" ht="15" hidden="1" x14ac:dyDescent="0.25">
      <c r="B4671" s="5"/>
    </row>
    <row r="4672" spans="2:2" ht="15" hidden="1" x14ac:dyDescent="0.25">
      <c r="B4672" s="5"/>
    </row>
    <row r="4673" spans="2:2" ht="15" hidden="1" x14ac:dyDescent="0.25">
      <c r="B4673" s="5"/>
    </row>
    <row r="4674" spans="2:2" ht="15" hidden="1" x14ac:dyDescent="0.25">
      <c r="B4674" s="5"/>
    </row>
    <row r="4675" spans="2:2" ht="15" hidden="1" x14ac:dyDescent="0.25">
      <c r="B4675" s="5"/>
    </row>
    <row r="4676" spans="2:2" ht="15" hidden="1" x14ac:dyDescent="0.25">
      <c r="B4676" s="5"/>
    </row>
    <row r="4677" spans="2:2" ht="15" hidden="1" x14ac:dyDescent="0.25">
      <c r="B4677" s="5"/>
    </row>
    <row r="4678" spans="2:2" ht="15" hidden="1" x14ac:dyDescent="0.25">
      <c r="B4678" s="5"/>
    </row>
    <row r="4679" spans="2:2" ht="15" hidden="1" x14ac:dyDescent="0.25">
      <c r="B4679" s="5"/>
    </row>
    <row r="4680" spans="2:2" ht="15" hidden="1" x14ac:dyDescent="0.25">
      <c r="B4680" s="5"/>
    </row>
    <row r="4681" spans="2:2" ht="15" hidden="1" x14ac:dyDescent="0.25">
      <c r="B4681" s="5"/>
    </row>
    <row r="4682" spans="2:2" ht="15" hidden="1" x14ac:dyDescent="0.25">
      <c r="B4682" s="5"/>
    </row>
    <row r="4683" spans="2:2" ht="15" hidden="1" x14ac:dyDescent="0.25">
      <c r="B4683" s="5"/>
    </row>
    <row r="4684" spans="2:2" ht="15" hidden="1" x14ac:dyDescent="0.25">
      <c r="B4684" s="5"/>
    </row>
    <row r="4685" spans="2:2" ht="15" hidden="1" x14ac:dyDescent="0.25">
      <c r="B4685" s="5"/>
    </row>
    <row r="4686" spans="2:2" ht="15" hidden="1" x14ac:dyDescent="0.25">
      <c r="B4686" s="5"/>
    </row>
    <row r="4687" spans="2:2" ht="15" hidden="1" x14ac:dyDescent="0.25">
      <c r="B4687" s="5"/>
    </row>
    <row r="4688" spans="2:2" ht="15" hidden="1" x14ac:dyDescent="0.25">
      <c r="B4688" s="5"/>
    </row>
    <row r="4689" spans="2:2" ht="15" hidden="1" x14ac:dyDescent="0.25">
      <c r="B4689" s="5"/>
    </row>
    <row r="4690" spans="2:2" ht="15" hidden="1" x14ac:dyDescent="0.25">
      <c r="B4690" s="5"/>
    </row>
    <row r="4691" spans="2:2" ht="15" hidden="1" x14ac:dyDescent="0.25">
      <c r="B4691" s="5"/>
    </row>
    <row r="4692" spans="2:2" ht="15" hidden="1" x14ac:dyDescent="0.25">
      <c r="B4692" s="5"/>
    </row>
    <row r="4693" spans="2:2" ht="15" hidden="1" x14ac:dyDescent="0.25">
      <c r="B4693" s="5"/>
    </row>
    <row r="4694" spans="2:2" ht="15" hidden="1" x14ac:dyDescent="0.25">
      <c r="B4694" s="5"/>
    </row>
    <row r="4695" spans="2:2" ht="15" hidden="1" x14ac:dyDescent="0.25">
      <c r="B4695" s="5"/>
    </row>
    <row r="4696" spans="2:2" ht="15" hidden="1" x14ac:dyDescent="0.25">
      <c r="B4696" s="5"/>
    </row>
    <row r="4697" spans="2:2" ht="15" hidden="1" x14ac:dyDescent="0.25">
      <c r="B4697" s="5"/>
    </row>
    <row r="4698" spans="2:2" ht="15" hidden="1" x14ac:dyDescent="0.25">
      <c r="B4698" s="5"/>
    </row>
    <row r="4699" spans="2:2" ht="15" hidden="1" x14ac:dyDescent="0.25">
      <c r="B4699" s="5"/>
    </row>
    <row r="4700" spans="2:2" ht="15" hidden="1" x14ac:dyDescent="0.25">
      <c r="B4700" s="5"/>
    </row>
    <row r="4701" spans="2:2" ht="15" hidden="1" x14ac:dyDescent="0.25">
      <c r="B4701" s="5"/>
    </row>
    <row r="4702" spans="2:2" ht="15" hidden="1" x14ac:dyDescent="0.25">
      <c r="B4702" s="5"/>
    </row>
    <row r="4703" spans="2:2" ht="15" hidden="1" x14ac:dyDescent="0.25">
      <c r="B4703" s="5"/>
    </row>
    <row r="4704" spans="2:2" ht="15" hidden="1" x14ac:dyDescent="0.25">
      <c r="B4704" s="5"/>
    </row>
    <row r="4705" spans="2:2" ht="15" hidden="1" x14ac:dyDescent="0.25">
      <c r="B4705" s="5"/>
    </row>
    <row r="4706" spans="2:2" ht="15" hidden="1" x14ac:dyDescent="0.25">
      <c r="B4706" s="5"/>
    </row>
    <row r="4707" spans="2:2" ht="15" hidden="1" x14ac:dyDescent="0.25">
      <c r="B4707" s="5"/>
    </row>
    <row r="4708" spans="2:2" ht="15" hidden="1" x14ac:dyDescent="0.25">
      <c r="B4708" s="5"/>
    </row>
    <row r="4709" spans="2:2" ht="15" hidden="1" x14ac:dyDescent="0.25">
      <c r="B4709" s="5"/>
    </row>
    <row r="4710" spans="2:2" ht="15" hidden="1" x14ac:dyDescent="0.25">
      <c r="B4710" s="5"/>
    </row>
    <row r="4711" spans="2:2" ht="15" hidden="1" x14ac:dyDescent="0.25">
      <c r="B4711" s="5"/>
    </row>
    <row r="4712" spans="2:2" ht="15" hidden="1" x14ac:dyDescent="0.25">
      <c r="B4712" s="5"/>
    </row>
    <row r="4713" spans="2:2" ht="15" hidden="1" x14ac:dyDescent="0.25">
      <c r="B4713" s="5"/>
    </row>
    <row r="4714" spans="2:2" ht="15" hidden="1" x14ac:dyDescent="0.25">
      <c r="B4714" s="5"/>
    </row>
    <row r="4715" spans="2:2" ht="15" hidden="1" x14ac:dyDescent="0.25">
      <c r="B4715" s="5"/>
    </row>
    <row r="4716" spans="2:2" ht="15" hidden="1" x14ac:dyDescent="0.25">
      <c r="B4716" s="5"/>
    </row>
    <row r="4717" spans="2:2" ht="15" hidden="1" x14ac:dyDescent="0.25">
      <c r="B4717" s="5"/>
    </row>
    <row r="4718" spans="2:2" ht="15" hidden="1" x14ac:dyDescent="0.25">
      <c r="B4718" s="5"/>
    </row>
    <row r="4719" spans="2:2" ht="15" hidden="1" x14ac:dyDescent="0.25">
      <c r="B4719" s="5"/>
    </row>
    <row r="4720" spans="2:2" ht="15" hidden="1" x14ac:dyDescent="0.25">
      <c r="B4720" s="5"/>
    </row>
    <row r="4721" spans="2:2" ht="15" hidden="1" x14ac:dyDescent="0.25">
      <c r="B4721" s="5"/>
    </row>
    <row r="4722" spans="2:2" ht="15" hidden="1" x14ac:dyDescent="0.25">
      <c r="B4722" s="5"/>
    </row>
    <row r="4723" spans="2:2" ht="15" hidden="1" x14ac:dyDescent="0.25">
      <c r="B4723" s="5"/>
    </row>
    <row r="4724" spans="2:2" ht="15" hidden="1" x14ac:dyDescent="0.25">
      <c r="B4724" s="5"/>
    </row>
    <row r="4725" spans="2:2" ht="15" hidden="1" x14ac:dyDescent="0.25">
      <c r="B4725" s="5"/>
    </row>
    <row r="4726" spans="2:2" ht="15" hidden="1" x14ac:dyDescent="0.25">
      <c r="B4726" s="5"/>
    </row>
    <row r="4727" spans="2:2" ht="15" hidden="1" x14ac:dyDescent="0.25">
      <c r="B4727" s="5"/>
    </row>
    <row r="4728" spans="2:2" ht="15" hidden="1" x14ac:dyDescent="0.25">
      <c r="B4728" s="5"/>
    </row>
    <row r="4729" spans="2:2" ht="15" hidden="1" x14ac:dyDescent="0.25">
      <c r="B4729" s="5"/>
    </row>
    <row r="4730" spans="2:2" ht="15" hidden="1" x14ac:dyDescent="0.25">
      <c r="B4730" s="5"/>
    </row>
    <row r="4731" spans="2:2" ht="15" hidden="1" x14ac:dyDescent="0.25">
      <c r="B4731" s="5"/>
    </row>
    <row r="4732" spans="2:2" ht="15" hidden="1" x14ac:dyDescent="0.25">
      <c r="B4732" s="5"/>
    </row>
    <row r="4733" spans="2:2" ht="15" hidden="1" x14ac:dyDescent="0.25">
      <c r="B4733" s="5"/>
    </row>
    <row r="4734" spans="2:2" ht="15" hidden="1" x14ac:dyDescent="0.25">
      <c r="B4734" s="5"/>
    </row>
    <row r="4735" spans="2:2" ht="15" hidden="1" x14ac:dyDescent="0.25">
      <c r="B4735" s="5"/>
    </row>
    <row r="4736" spans="2:2" ht="15" hidden="1" x14ac:dyDescent="0.25">
      <c r="B4736" s="5"/>
    </row>
    <row r="4737" spans="2:2" ht="15" hidden="1" x14ac:dyDescent="0.25">
      <c r="B4737" s="5"/>
    </row>
    <row r="4738" spans="2:2" ht="15" hidden="1" x14ac:dyDescent="0.25">
      <c r="B4738" s="5"/>
    </row>
    <row r="4739" spans="2:2" ht="15" hidden="1" x14ac:dyDescent="0.25">
      <c r="B4739" s="5"/>
    </row>
    <row r="4740" spans="2:2" ht="15" hidden="1" x14ac:dyDescent="0.25">
      <c r="B4740" s="5"/>
    </row>
    <row r="4741" spans="2:2" ht="15" hidden="1" x14ac:dyDescent="0.25">
      <c r="B4741" s="5"/>
    </row>
    <row r="4742" spans="2:2" ht="15" hidden="1" x14ac:dyDescent="0.25">
      <c r="B4742" s="5"/>
    </row>
    <row r="4743" spans="2:2" ht="15" hidden="1" x14ac:dyDescent="0.25">
      <c r="B4743" s="5"/>
    </row>
    <row r="4744" spans="2:2" ht="15" hidden="1" x14ac:dyDescent="0.25">
      <c r="B4744" s="5"/>
    </row>
    <row r="4745" spans="2:2" ht="15" hidden="1" x14ac:dyDescent="0.25">
      <c r="B4745" s="5"/>
    </row>
    <row r="4746" spans="2:2" ht="15" hidden="1" x14ac:dyDescent="0.25">
      <c r="B4746" s="5"/>
    </row>
    <row r="4747" spans="2:2" ht="15" hidden="1" x14ac:dyDescent="0.25">
      <c r="B4747" s="5"/>
    </row>
    <row r="4748" spans="2:2" ht="15" hidden="1" x14ac:dyDescent="0.25">
      <c r="B4748" s="5"/>
    </row>
    <row r="4749" spans="2:2" ht="15" hidden="1" x14ac:dyDescent="0.25">
      <c r="B4749" s="5"/>
    </row>
    <row r="4750" spans="2:2" ht="15" hidden="1" x14ac:dyDescent="0.25">
      <c r="B4750" s="5"/>
    </row>
    <row r="4751" spans="2:2" ht="15" hidden="1" x14ac:dyDescent="0.25">
      <c r="B4751" s="5"/>
    </row>
    <row r="4752" spans="2:2" ht="15" hidden="1" x14ac:dyDescent="0.25">
      <c r="B4752" s="5"/>
    </row>
    <row r="4753" spans="2:2" ht="15" hidden="1" x14ac:dyDescent="0.25">
      <c r="B4753" s="5"/>
    </row>
    <row r="4754" spans="2:2" ht="15" hidden="1" x14ac:dyDescent="0.25">
      <c r="B4754" s="5"/>
    </row>
    <row r="4755" spans="2:2" ht="15" hidden="1" x14ac:dyDescent="0.25">
      <c r="B4755" s="5"/>
    </row>
    <row r="4756" spans="2:2" ht="15" hidden="1" x14ac:dyDescent="0.25">
      <c r="B4756" s="5"/>
    </row>
    <row r="4757" spans="2:2" ht="15" hidden="1" x14ac:dyDescent="0.25">
      <c r="B4757" s="5"/>
    </row>
    <row r="4758" spans="2:2" ht="15" hidden="1" x14ac:dyDescent="0.25">
      <c r="B4758" s="5"/>
    </row>
    <row r="4759" spans="2:2" ht="15" hidden="1" x14ac:dyDescent="0.25">
      <c r="B4759" s="5"/>
    </row>
    <row r="4760" spans="2:2" ht="15" hidden="1" x14ac:dyDescent="0.25">
      <c r="B4760" s="5"/>
    </row>
    <row r="4761" spans="2:2" ht="15" hidden="1" x14ac:dyDescent="0.25">
      <c r="B4761" s="5"/>
    </row>
    <row r="4762" spans="2:2" ht="15" hidden="1" x14ac:dyDescent="0.25">
      <c r="B4762" s="5"/>
    </row>
    <row r="4763" spans="2:2" ht="15" hidden="1" x14ac:dyDescent="0.25">
      <c r="B4763" s="5"/>
    </row>
    <row r="4764" spans="2:2" ht="15" hidden="1" x14ac:dyDescent="0.25">
      <c r="B4764" s="5"/>
    </row>
    <row r="4765" spans="2:2" ht="15" hidden="1" x14ac:dyDescent="0.25">
      <c r="B4765" s="5"/>
    </row>
    <row r="4766" spans="2:2" ht="15" hidden="1" x14ac:dyDescent="0.25">
      <c r="B4766" s="5"/>
    </row>
    <row r="4767" spans="2:2" ht="15" hidden="1" x14ac:dyDescent="0.25">
      <c r="B4767" s="5"/>
    </row>
    <row r="4768" spans="2:2" ht="15" hidden="1" x14ac:dyDescent="0.25">
      <c r="B4768" s="5"/>
    </row>
    <row r="4769" spans="2:2" ht="15" hidden="1" x14ac:dyDescent="0.25">
      <c r="B4769" s="5"/>
    </row>
    <row r="4770" spans="2:2" ht="15" hidden="1" x14ac:dyDescent="0.25">
      <c r="B4770" s="5"/>
    </row>
    <row r="4771" spans="2:2" ht="15" hidden="1" x14ac:dyDescent="0.25">
      <c r="B4771" s="5"/>
    </row>
    <row r="4772" spans="2:2" ht="15" hidden="1" x14ac:dyDescent="0.25">
      <c r="B4772" s="5"/>
    </row>
    <row r="4773" spans="2:2" ht="15" hidden="1" x14ac:dyDescent="0.25">
      <c r="B4773" s="5"/>
    </row>
    <row r="4774" spans="2:2" ht="15" hidden="1" x14ac:dyDescent="0.25">
      <c r="B4774" s="5"/>
    </row>
    <row r="4775" spans="2:2" ht="15" hidden="1" x14ac:dyDescent="0.25">
      <c r="B4775" s="5"/>
    </row>
    <row r="4776" spans="2:2" ht="15" hidden="1" x14ac:dyDescent="0.25">
      <c r="B4776" s="5"/>
    </row>
    <row r="4777" spans="2:2" ht="15" hidden="1" x14ac:dyDescent="0.25">
      <c r="B4777" s="5"/>
    </row>
    <row r="4778" spans="2:2" ht="15" hidden="1" x14ac:dyDescent="0.25">
      <c r="B4778" s="5"/>
    </row>
    <row r="4779" spans="2:2" ht="15" hidden="1" x14ac:dyDescent="0.25">
      <c r="B4779" s="5"/>
    </row>
    <row r="4780" spans="2:2" ht="15" hidden="1" x14ac:dyDescent="0.25">
      <c r="B4780" s="5"/>
    </row>
    <row r="4781" spans="2:2" ht="15" hidden="1" x14ac:dyDescent="0.25">
      <c r="B4781" s="5"/>
    </row>
    <row r="4782" spans="2:2" ht="15" hidden="1" x14ac:dyDescent="0.25">
      <c r="B4782" s="5"/>
    </row>
    <row r="4783" spans="2:2" ht="15" hidden="1" x14ac:dyDescent="0.25">
      <c r="B4783" s="5"/>
    </row>
    <row r="4784" spans="2:2" ht="15" hidden="1" x14ac:dyDescent="0.25">
      <c r="B4784" s="5"/>
    </row>
    <row r="4785" spans="2:2" ht="15" hidden="1" x14ac:dyDescent="0.25">
      <c r="B4785" s="5"/>
    </row>
    <row r="4786" spans="2:2" ht="15" hidden="1" x14ac:dyDescent="0.25">
      <c r="B4786" s="5"/>
    </row>
    <row r="4787" spans="2:2" ht="15" hidden="1" x14ac:dyDescent="0.25">
      <c r="B4787" s="5"/>
    </row>
    <row r="4788" spans="2:2" ht="15" hidden="1" x14ac:dyDescent="0.25">
      <c r="B4788" s="5"/>
    </row>
    <row r="4789" spans="2:2" ht="15" hidden="1" x14ac:dyDescent="0.25">
      <c r="B4789" s="5"/>
    </row>
    <row r="4790" spans="2:2" ht="15" hidden="1" x14ac:dyDescent="0.25">
      <c r="B4790" s="5"/>
    </row>
    <row r="4791" spans="2:2" ht="15" hidden="1" x14ac:dyDescent="0.25">
      <c r="B4791" s="5"/>
    </row>
    <row r="4792" spans="2:2" ht="15" hidden="1" x14ac:dyDescent="0.25">
      <c r="B4792" s="5"/>
    </row>
    <row r="4793" spans="2:2" ht="15" hidden="1" x14ac:dyDescent="0.25">
      <c r="B4793" s="5"/>
    </row>
    <row r="4794" spans="2:2" ht="15" hidden="1" x14ac:dyDescent="0.25">
      <c r="B4794" s="5"/>
    </row>
    <row r="4795" spans="2:2" ht="15" hidden="1" x14ac:dyDescent="0.25">
      <c r="B4795" s="5"/>
    </row>
    <row r="4796" spans="2:2" ht="15" hidden="1" x14ac:dyDescent="0.25">
      <c r="B4796" s="5"/>
    </row>
    <row r="4797" spans="2:2" ht="15" hidden="1" x14ac:dyDescent="0.25">
      <c r="B4797" s="5"/>
    </row>
    <row r="4798" spans="2:2" ht="15" hidden="1" x14ac:dyDescent="0.25">
      <c r="B4798" s="5"/>
    </row>
    <row r="4799" spans="2:2" ht="15" hidden="1" x14ac:dyDescent="0.25">
      <c r="B4799" s="5"/>
    </row>
    <row r="4800" spans="2:2" ht="15" hidden="1" x14ac:dyDescent="0.25">
      <c r="B4800" s="5"/>
    </row>
    <row r="4801" spans="2:2" ht="15" hidden="1" x14ac:dyDescent="0.25">
      <c r="B4801" s="5"/>
    </row>
    <row r="4802" spans="2:2" ht="15" hidden="1" x14ac:dyDescent="0.25">
      <c r="B4802" s="5"/>
    </row>
    <row r="4803" spans="2:2" ht="15" hidden="1" x14ac:dyDescent="0.25">
      <c r="B4803" s="5"/>
    </row>
    <row r="4804" spans="2:2" ht="15" hidden="1" x14ac:dyDescent="0.25">
      <c r="B4804" s="5"/>
    </row>
    <row r="4805" spans="2:2" ht="15" hidden="1" x14ac:dyDescent="0.25">
      <c r="B4805" s="5"/>
    </row>
    <row r="4806" spans="2:2" ht="15" hidden="1" x14ac:dyDescent="0.25">
      <c r="B4806" s="5"/>
    </row>
    <row r="4807" spans="2:2" ht="15" hidden="1" x14ac:dyDescent="0.25">
      <c r="B4807" s="5"/>
    </row>
    <row r="4808" spans="2:2" ht="15" hidden="1" x14ac:dyDescent="0.25">
      <c r="B4808" s="5"/>
    </row>
    <row r="4809" spans="2:2" ht="15" hidden="1" x14ac:dyDescent="0.25">
      <c r="B4809" s="5"/>
    </row>
    <row r="4810" spans="2:2" ht="15" hidden="1" x14ac:dyDescent="0.25">
      <c r="B4810" s="5"/>
    </row>
    <row r="4811" spans="2:2" ht="15" hidden="1" x14ac:dyDescent="0.25">
      <c r="B4811" s="5"/>
    </row>
    <row r="4812" spans="2:2" ht="15" hidden="1" x14ac:dyDescent="0.25">
      <c r="B4812" s="5"/>
    </row>
    <row r="4813" spans="2:2" ht="15" hidden="1" x14ac:dyDescent="0.25">
      <c r="B4813" s="5"/>
    </row>
    <row r="4814" spans="2:2" ht="15" hidden="1" x14ac:dyDescent="0.25">
      <c r="B4814" s="5"/>
    </row>
    <row r="4815" spans="2:2" ht="15" hidden="1" x14ac:dyDescent="0.25">
      <c r="B4815" s="5"/>
    </row>
    <row r="4816" spans="2:2" ht="15" hidden="1" x14ac:dyDescent="0.25">
      <c r="B4816" s="5"/>
    </row>
    <row r="4817" spans="2:2" ht="15" hidden="1" x14ac:dyDescent="0.25">
      <c r="B4817" s="5"/>
    </row>
    <row r="4818" spans="2:2" ht="15" hidden="1" x14ac:dyDescent="0.25">
      <c r="B4818" s="5"/>
    </row>
    <row r="4819" spans="2:2" ht="15" hidden="1" x14ac:dyDescent="0.25">
      <c r="B4819" s="5"/>
    </row>
    <row r="4820" spans="2:2" ht="15" hidden="1" x14ac:dyDescent="0.25">
      <c r="B4820" s="5"/>
    </row>
    <row r="4821" spans="2:2" ht="15" hidden="1" x14ac:dyDescent="0.25">
      <c r="B4821" s="5"/>
    </row>
    <row r="4822" spans="2:2" ht="15" hidden="1" x14ac:dyDescent="0.25">
      <c r="B4822" s="5"/>
    </row>
    <row r="4823" spans="2:2" ht="15" hidden="1" x14ac:dyDescent="0.25">
      <c r="B4823" s="5"/>
    </row>
    <row r="4824" spans="2:2" ht="15" hidden="1" x14ac:dyDescent="0.25">
      <c r="B4824" s="5"/>
    </row>
    <row r="4825" spans="2:2" ht="15" hidden="1" x14ac:dyDescent="0.25">
      <c r="B4825" s="5"/>
    </row>
    <row r="4826" spans="2:2" ht="15" hidden="1" x14ac:dyDescent="0.25">
      <c r="B4826" s="5"/>
    </row>
    <row r="4827" spans="2:2" ht="15" hidden="1" x14ac:dyDescent="0.25">
      <c r="B4827" s="5"/>
    </row>
    <row r="4828" spans="2:2" ht="15" hidden="1" x14ac:dyDescent="0.25">
      <c r="B4828" s="5"/>
    </row>
    <row r="4829" spans="2:2" ht="15" hidden="1" x14ac:dyDescent="0.25">
      <c r="B4829" s="5"/>
    </row>
    <row r="4830" spans="2:2" ht="15" hidden="1" x14ac:dyDescent="0.25">
      <c r="B4830" s="5"/>
    </row>
    <row r="4831" spans="2:2" ht="15" hidden="1" x14ac:dyDescent="0.25">
      <c r="B4831" s="5"/>
    </row>
    <row r="4832" spans="2:2" ht="15" hidden="1" x14ac:dyDescent="0.25">
      <c r="B4832" s="5"/>
    </row>
    <row r="4833" spans="2:2" ht="15" hidden="1" x14ac:dyDescent="0.25">
      <c r="B4833" s="5"/>
    </row>
    <row r="4834" spans="2:2" ht="15" hidden="1" x14ac:dyDescent="0.25">
      <c r="B4834" s="5"/>
    </row>
    <row r="4835" spans="2:2" ht="15" hidden="1" x14ac:dyDescent="0.25">
      <c r="B4835" s="5"/>
    </row>
    <row r="4836" spans="2:2" ht="15" hidden="1" x14ac:dyDescent="0.25">
      <c r="B4836" s="5"/>
    </row>
    <row r="4837" spans="2:2" ht="15" hidden="1" x14ac:dyDescent="0.25">
      <c r="B4837" s="5"/>
    </row>
    <row r="4838" spans="2:2" ht="15" hidden="1" x14ac:dyDescent="0.25">
      <c r="B4838" s="5"/>
    </row>
    <row r="4839" spans="2:2" ht="15" hidden="1" x14ac:dyDescent="0.25">
      <c r="B4839" s="5"/>
    </row>
    <row r="4840" spans="2:2" ht="15" hidden="1" x14ac:dyDescent="0.25">
      <c r="B4840" s="5"/>
    </row>
    <row r="4841" spans="2:2" ht="15" hidden="1" x14ac:dyDescent="0.25">
      <c r="B4841" s="5"/>
    </row>
    <row r="4842" spans="2:2" ht="15" hidden="1" x14ac:dyDescent="0.25">
      <c r="B4842" s="5"/>
    </row>
    <row r="4843" spans="2:2" ht="15" hidden="1" x14ac:dyDescent="0.25">
      <c r="B4843" s="5"/>
    </row>
    <row r="4844" spans="2:2" ht="15" hidden="1" x14ac:dyDescent="0.25">
      <c r="B4844" s="5"/>
    </row>
    <row r="4845" spans="2:2" ht="15" hidden="1" x14ac:dyDescent="0.25">
      <c r="B4845" s="5"/>
    </row>
    <row r="4846" spans="2:2" ht="15" hidden="1" x14ac:dyDescent="0.25">
      <c r="B4846" s="5"/>
    </row>
    <row r="4847" spans="2:2" ht="15" hidden="1" x14ac:dyDescent="0.25">
      <c r="B4847" s="5"/>
    </row>
    <row r="4848" spans="2:2" ht="15" hidden="1" x14ac:dyDescent="0.25">
      <c r="B4848" s="5"/>
    </row>
    <row r="4849" spans="2:2" ht="15" hidden="1" x14ac:dyDescent="0.25">
      <c r="B4849" s="5"/>
    </row>
    <row r="4850" spans="2:2" ht="15" hidden="1" x14ac:dyDescent="0.25">
      <c r="B4850" s="5"/>
    </row>
    <row r="4851" spans="2:2" ht="15" hidden="1" x14ac:dyDescent="0.25">
      <c r="B4851" s="5"/>
    </row>
    <row r="4852" spans="2:2" ht="15" hidden="1" x14ac:dyDescent="0.25">
      <c r="B4852" s="5"/>
    </row>
    <row r="4853" spans="2:2" ht="15" hidden="1" x14ac:dyDescent="0.25">
      <c r="B4853" s="5"/>
    </row>
    <row r="4854" spans="2:2" ht="15" hidden="1" x14ac:dyDescent="0.25">
      <c r="B4854" s="5"/>
    </row>
    <row r="4855" spans="2:2" ht="15" hidden="1" x14ac:dyDescent="0.25">
      <c r="B4855" s="5"/>
    </row>
    <row r="4856" spans="2:2" ht="15" hidden="1" x14ac:dyDescent="0.25">
      <c r="B4856" s="5"/>
    </row>
    <row r="4857" spans="2:2" ht="15" hidden="1" x14ac:dyDescent="0.25">
      <c r="B4857" s="5"/>
    </row>
    <row r="4858" spans="2:2" ht="15" hidden="1" x14ac:dyDescent="0.25">
      <c r="B4858" s="5"/>
    </row>
    <row r="4859" spans="2:2" ht="15" hidden="1" x14ac:dyDescent="0.25">
      <c r="B4859" s="5"/>
    </row>
    <row r="4860" spans="2:2" ht="15" hidden="1" x14ac:dyDescent="0.25">
      <c r="B4860" s="5"/>
    </row>
    <row r="4861" spans="2:2" ht="15" hidden="1" x14ac:dyDescent="0.25">
      <c r="B4861" s="5"/>
    </row>
    <row r="4862" spans="2:2" ht="15" hidden="1" x14ac:dyDescent="0.25">
      <c r="B4862" s="5"/>
    </row>
    <row r="4863" spans="2:2" ht="15" hidden="1" x14ac:dyDescent="0.25">
      <c r="B4863" s="5"/>
    </row>
    <row r="4864" spans="2:2" ht="15" hidden="1" x14ac:dyDescent="0.25">
      <c r="B4864" s="5"/>
    </row>
    <row r="4865" spans="2:2" ht="15" hidden="1" x14ac:dyDescent="0.25">
      <c r="B4865" s="5"/>
    </row>
    <row r="4866" spans="2:2" ht="15" hidden="1" x14ac:dyDescent="0.25">
      <c r="B4866" s="5"/>
    </row>
    <row r="4867" spans="2:2" ht="15" hidden="1" x14ac:dyDescent="0.25">
      <c r="B4867" s="5"/>
    </row>
    <row r="4868" spans="2:2" ht="15" hidden="1" x14ac:dyDescent="0.25">
      <c r="B4868" s="5"/>
    </row>
    <row r="4869" spans="2:2" ht="15" hidden="1" x14ac:dyDescent="0.25">
      <c r="B4869" s="5"/>
    </row>
    <row r="4870" spans="2:2" ht="15" hidden="1" x14ac:dyDescent="0.25">
      <c r="B4870" s="5"/>
    </row>
    <row r="4871" spans="2:2" ht="15" hidden="1" x14ac:dyDescent="0.25">
      <c r="B4871" s="5"/>
    </row>
    <row r="4872" spans="2:2" ht="15" hidden="1" x14ac:dyDescent="0.25">
      <c r="B4872" s="5"/>
    </row>
    <row r="4873" spans="2:2" ht="15" hidden="1" x14ac:dyDescent="0.25">
      <c r="B4873" s="5"/>
    </row>
    <row r="4874" spans="2:2" ht="15" hidden="1" x14ac:dyDescent="0.25">
      <c r="B4874" s="5"/>
    </row>
    <row r="4875" spans="2:2" ht="15" hidden="1" x14ac:dyDescent="0.25">
      <c r="B4875" s="5"/>
    </row>
    <row r="4876" spans="2:2" ht="15" hidden="1" x14ac:dyDescent="0.25">
      <c r="B4876" s="5"/>
    </row>
    <row r="4877" spans="2:2" ht="15" hidden="1" x14ac:dyDescent="0.25">
      <c r="B4877" s="5"/>
    </row>
    <row r="4878" spans="2:2" ht="15" hidden="1" x14ac:dyDescent="0.25">
      <c r="B4878" s="5"/>
    </row>
    <row r="4879" spans="2:2" ht="15" hidden="1" x14ac:dyDescent="0.25">
      <c r="B4879" s="5"/>
    </row>
    <row r="4880" spans="2:2" ht="15" hidden="1" x14ac:dyDescent="0.25">
      <c r="B4880" s="5"/>
    </row>
    <row r="4881" spans="2:2" ht="15" hidden="1" x14ac:dyDescent="0.25">
      <c r="B4881" s="5"/>
    </row>
    <row r="4882" spans="2:2" ht="15" hidden="1" x14ac:dyDescent="0.25">
      <c r="B4882" s="5"/>
    </row>
    <row r="4883" spans="2:2" ht="15" hidden="1" x14ac:dyDescent="0.25">
      <c r="B4883" s="5"/>
    </row>
    <row r="4884" spans="2:2" ht="15" hidden="1" x14ac:dyDescent="0.25">
      <c r="B4884" s="5"/>
    </row>
    <row r="4885" spans="2:2" ht="15" hidden="1" x14ac:dyDescent="0.25">
      <c r="B4885" s="5"/>
    </row>
    <row r="4886" spans="2:2" ht="15" hidden="1" x14ac:dyDescent="0.25">
      <c r="B4886" s="5"/>
    </row>
    <row r="4887" spans="2:2" ht="15" hidden="1" x14ac:dyDescent="0.25">
      <c r="B4887" s="5"/>
    </row>
    <row r="4888" spans="2:2" ht="15" hidden="1" x14ac:dyDescent="0.25">
      <c r="B4888" s="5"/>
    </row>
    <row r="4889" spans="2:2" ht="15" hidden="1" x14ac:dyDescent="0.25">
      <c r="B4889" s="5"/>
    </row>
    <row r="4890" spans="2:2" ht="15" hidden="1" x14ac:dyDescent="0.25">
      <c r="B4890" s="5"/>
    </row>
    <row r="4891" spans="2:2" ht="15" hidden="1" x14ac:dyDescent="0.25">
      <c r="B4891" s="5"/>
    </row>
    <row r="4892" spans="2:2" ht="15" hidden="1" x14ac:dyDescent="0.25">
      <c r="B4892" s="5"/>
    </row>
    <row r="4893" spans="2:2" ht="15" hidden="1" x14ac:dyDescent="0.25">
      <c r="B4893" s="5"/>
    </row>
    <row r="4894" spans="2:2" ht="15" hidden="1" x14ac:dyDescent="0.25">
      <c r="B4894" s="5"/>
    </row>
    <row r="4895" spans="2:2" ht="15" hidden="1" x14ac:dyDescent="0.25">
      <c r="B4895" s="5"/>
    </row>
    <row r="4896" spans="2:2" ht="15" hidden="1" x14ac:dyDescent="0.25">
      <c r="B4896" s="5"/>
    </row>
    <row r="4897" spans="2:2" ht="15" hidden="1" x14ac:dyDescent="0.25">
      <c r="B4897" s="5"/>
    </row>
    <row r="4898" spans="2:2" ht="15" hidden="1" x14ac:dyDescent="0.25">
      <c r="B4898" s="5"/>
    </row>
    <row r="4899" spans="2:2" ht="15" hidden="1" x14ac:dyDescent="0.25">
      <c r="B4899" s="5"/>
    </row>
    <row r="4900" spans="2:2" ht="15" hidden="1" x14ac:dyDescent="0.25">
      <c r="B4900" s="5"/>
    </row>
    <row r="4901" spans="2:2" ht="15" hidden="1" x14ac:dyDescent="0.25">
      <c r="B4901" s="5"/>
    </row>
    <row r="4902" spans="2:2" ht="15" hidden="1" x14ac:dyDescent="0.25">
      <c r="B4902" s="5"/>
    </row>
    <row r="4903" spans="2:2" ht="15" hidden="1" x14ac:dyDescent="0.25">
      <c r="B4903" s="5"/>
    </row>
    <row r="4904" spans="2:2" ht="15" hidden="1" x14ac:dyDescent="0.25">
      <c r="B4904" s="5"/>
    </row>
    <row r="4905" spans="2:2" ht="15" hidden="1" x14ac:dyDescent="0.25">
      <c r="B4905" s="5"/>
    </row>
    <row r="4906" spans="2:2" ht="15" hidden="1" x14ac:dyDescent="0.25">
      <c r="B4906" s="5"/>
    </row>
    <row r="4907" spans="2:2" ht="15" hidden="1" x14ac:dyDescent="0.25">
      <c r="B4907" s="5"/>
    </row>
    <row r="4908" spans="2:2" ht="15" hidden="1" x14ac:dyDescent="0.25">
      <c r="B4908" s="5"/>
    </row>
    <row r="4909" spans="2:2" ht="15" hidden="1" x14ac:dyDescent="0.25">
      <c r="B4909" s="5"/>
    </row>
    <row r="4910" spans="2:2" ht="15" hidden="1" x14ac:dyDescent="0.25">
      <c r="B4910" s="5"/>
    </row>
    <row r="4911" spans="2:2" ht="15" hidden="1" x14ac:dyDescent="0.25">
      <c r="B4911" s="5"/>
    </row>
    <row r="4912" spans="2:2" ht="15" hidden="1" x14ac:dyDescent="0.25">
      <c r="B4912" s="5"/>
    </row>
    <row r="4913" spans="2:2" ht="15" hidden="1" x14ac:dyDescent="0.25">
      <c r="B4913" s="5"/>
    </row>
    <row r="4914" spans="2:2" ht="15" hidden="1" x14ac:dyDescent="0.25">
      <c r="B4914" s="5"/>
    </row>
    <row r="4915" spans="2:2" ht="15" hidden="1" x14ac:dyDescent="0.25">
      <c r="B4915" s="5"/>
    </row>
    <row r="4916" spans="2:2" ht="15" hidden="1" x14ac:dyDescent="0.25">
      <c r="B4916" s="5"/>
    </row>
    <row r="4917" spans="2:2" ht="15" hidden="1" x14ac:dyDescent="0.25">
      <c r="B4917" s="5"/>
    </row>
    <row r="4918" spans="2:2" ht="15" hidden="1" x14ac:dyDescent="0.25">
      <c r="B4918" s="5"/>
    </row>
    <row r="4919" spans="2:2" ht="15" hidden="1" x14ac:dyDescent="0.25">
      <c r="B4919" s="5"/>
    </row>
    <row r="4920" spans="2:2" ht="15" hidden="1" x14ac:dyDescent="0.25">
      <c r="B4920" s="5"/>
    </row>
    <row r="4921" spans="2:2" ht="15" hidden="1" x14ac:dyDescent="0.25">
      <c r="B4921" s="5"/>
    </row>
    <row r="4922" spans="2:2" ht="15" hidden="1" x14ac:dyDescent="0.25">
      <c r="B4922" s="5"/>
    </row>
    <row r="4923" spans="2:2" ht="15" hidden="1" x14ac:dyDescent="0.25">
      <c r="B4923" s="5"/>
    </row>
    <row r="4924" spans="2:2" ht="15" hidden="1" x14ac:dyDescent="0.25">
      <c r="B4924" s="5"/>
    </row>
    <row r="4925" spans="2:2" ht="15" hidden="1" x14ac:dyDescent="0.25">
      <c r="B4925" s="5"/>
    </row>
    <row r="4926" spans="2:2" ht="15" hidden="1" x14ac:dyDescent="0.25">
      <c r="B4926" s="5"/>
    </row>
    <row r="4927" spans="2:2" ht="15" hidden="1" x14ac:dyDescent="0.25">
      <c r="B4927" s="5"/>
    </row>
    <row r="4928" spans="2:2" ht="15" hidden="1" x14ac:dyDescent="0.25">
      <c r="B4928" s="5"/>
    </row>
    <row r="4929" spans="2:2" ht="15" hidden="1" x14ac:dyDescent="0.25">
      <c r="B4929" s="5"/>
    </row>
    <row r="4930" spans="2:2" ht="15" hidden="1" x14ac:dyDescent="0.25">
      <c r="B4930" s="5"/>
    </row>
    <row r="4931" spans="2:2" ht="15" hidden="1" x14ac:dyDescent="0.25">
      <c r="B4931" s="5"/>
    </row>
    <row r="4932" spans="2:2" ht="15" hidden="1" x14ac:dyDescent="0.25">
      <c r="B4932" s="5"/>
    </row>
    <row r="4933" spans="2:2" ht="15" hidden="1" x14ac:dyDescent="0.25">
      <c r="B4933" s="5"/>
    </row>
    <row r="4934" spans="2:2" ht="15" hidden="1" x14ac:dyDescent="0.25">
      <c r="B4934" s="5"/>
    </row>
    <row r="4935" spans="2:2" ht="15" hidden="1" x14ac:dyDescent="0.25">
      <c r="B4935" s="5"/>
    </row>
    <row r="4936" spans="2:2" ht="15" hidden="1" x14ac:dyDescent="0.25">
      <c r="B4936" s="5"/>
    </row>
    <row r="4937" spans="2:2" ht="15" hidden="1" x14ac:dyDescent="0.25">
      <c r="B4937" s="5"/>
    </row>
    <row r="4938" spans="2:2" ht="15" hidden="1" x14ac:dyDescent="0.25">
      <c r="B4938" s="5"/>
    </row>
    <row r="4939" spans="2:2" ht="15" hidden="1" x14ac:dyDescent="0.25">
      <c r="B4939" s="5"/>
    </row>
    <row r="4940" spans="2:2" ht="15" hidden="1" x14ac:dyDescent="0.25">
      <c r="B4940" s="5"/>
    </row>
    <row r="4941" spans="2:2" ht="15" hidden="1" x14ac:dyDescent="0.25">
      <c r="B4941" s="5"/>
    </row>
    <row r="4942" spans="2:2" ht="15" hidden="1" x14ac:dyDescent="0.25">
      <c r="B4942" s="5"/>
    </row>
    <row r="4943" spans="2:2" ht="15" hidden="1" x14ac:dyDescent="0.25">
      <c r="B4943" s="5"/>
    </row>
    <row r="4944" spans="2:2" ht="15" hidden="1" x14ac:dyDescent="0.25">
      <c r="B4944" s="5"/>
    </row>
    <row r="4945" spans="2:2" ht="15" hidden="1" x14ac:dyDescent="0.25">
      <c r="B4945" s="5"/>
    </row>
    <row r="4946" spans="2:2" ht="15" hidden="1" x14ac:dyDescent="0.25">
      <c r="B4946" s="5"/>
    </row>
    <row r="4947" spans="2:2" ht="15" hidden="1" x14ac:dyDescent="0.25">
      <c r="B4947" s="5"/>
    </row>
    <row r="4948" spans="2:2" ht="15" hidden="1" x14ac:dyDescent="0.25">
      <c r="B4948" s="5"/>
    </row>
    <row r="4949" spans="2:2" ht="15" hidden="1" x14ac:dyDescent="0.25">
      <c r="B4949" s="5"/>
    </row>
    <row r="4950" spans="2:2" ht="15" hidden="1" x14ac:dyDescent="0.25">
      <c r="B4950" s="5"/>
    </row>
    <row r="4951" spans="2:2" ht="15" hidden="1" x14ac:dyDescent="0.25">
      <c r="B4951" s="5"/>
    </row>
    <row r="4952" spans="2:2" ht="15" hidden="1" x14ac:dyDescent="0.25">
      <c r="B4952" s="5"/>
    </row>
    <row r="4953" spans="2:2" ht="15" hidden="1" x14ac:dyDescent="0.25">
      <c r="B4953" s="5"/>
    </row>
    <row r="4954" spans="2:2" ht="15" hidden="1" x14ac:dyDescent="0.25">
      <c r="B4954" s="5"/>
    </row>
    <row r="4955" spans="2:2" ht="15" hidden="1" x14ac:dyDescent="0.25">
      <c r="B4955" s="5"/>
    </row>
    <row r="4956" spans="2:2" ht="15" hidden="1" x14ac:dyDescent="0.25">
      <c r="B4956" s="5"/>
    </row>
    <row r="4957" spans="2:2" ht="15" hidden="1" x14ac:dyDescent="0.25">
      <c r="B4957" s="5"/>
    </row>
    <row r="4958" spans="2:2" ht="15" hidden="1" x14ac:dyDescent="0.25">
      <c r="B4958" s="5"/>
    </row>
    <row r="4959" spans="2:2" ht="15" hidden="1" x14ac:dyDescent="0.25">
      <c r="B4959" s="5"/>
    </row>
    <row r="4960" spans="2:2" ht="15" hidden="1" x14ac:dyDescent="0.25">
      <c r="B4960" s="5"/>
    </row>
    <row r="4961" spans="2:2" ht="15" hidden="1" x14ac:dyDescent="0.25">
      <c r="B4961" s="5"/>
    </row>
    <row r="4962" spans="2:2" ht="15" hidden="1" x14ac:dyDescent="0.25">
      <c r="B4962" s="5"/>
    </row>
    <row r="4963" spans="2:2" ht="15" hidden="1" x14ac:dyDescent="0.25">
      <c r="B4963" s="5"/>
    </row>
    <row r="4964" spans="2:2" ht="15" hidden="1" x14ac:dyDescent="0.25">
      <c r="B4964" s="5"/>
    </row>
    <row r="4965" spans="2:2" ht="15" hidden="1" x14ac:dyDescent="0.25">
      <c r="B4965" s="5"/>
    </row>
    <row r="4966" spans="2:2" ht="15" hidden="1" x14ac:dyDescent="0.25">
      <c r="B4966" s="5"/>
    </row>
    <row r="4967" spans="2:2" ht="15" hidden="1" x14ac:dyDescent="0.25">
      <c r="B4967" s="5"/>
    </row>
    <row r="4968" spans="2:2" ht="15" hidden="1" x14ac:dyDescent="0.25">
      <c r="B4968" s="5"/>
    </row>
    <row r="4969" spans="2:2" ht="15" hidden="1" x14ac:dyDescent="0.25">
      <c r="B4969" s="5"/>
    </row>
    <row r="4970" spans="2:2" ht="15" hidden="1" x14ac:dyDescent="0.25">
      <c r="B4970" s="5"/>
    </row>
    <row r="4971" spans="2:2" ht="15" hidden="1" x14ac:dyDescent="0.25">
      <c r="B4971" s="5"/>
    </row>
    <row r="4972" spans="2:2" ht="15" hidden="1" x14ac:dyDescent="0.25">
      <c r="B4972" s="5"/>
    </row>
    <row r="4973" spans="2:2" ht="15" hidden="1" x14ac:dyDescent="0.25">
      <c r="B4973" s="5"/>
    </row>
    <row r="4974" spans="2:2" ht="15" hidden="1" x14ac:dyDescent="0.25">
      <c r="B4974" s="5"/>
    </row>
    <row r="4975" spans="2:2" ht="15" hidden="1" x14ac:dyDescent="0.25">
      <c r="B4975" s="5"/>
    </row>
    <row r="4976" spans="2:2" ht="15" hidden="1" x14ac:dyDescent="0.25">
      <c r="B4976" s="5"/>
    </row>
    <row r="4977" spans="2:2" ht="15" hidden="1" x14ac:dyDescent="0.25">
      <c r="B4977" s="5"/>
    </row>
    <row r="4978" spans="2:2" ht="15" hidden="1" x14ac:dyDescent="0.25">
      <c r="B4978" s="5"/>
    </row>
    <row r="4979" spans="2:2" ht="15" hidden="1" x14ac:dyDescent="0.25">
      <c r="B4979" s="5"/>
    </row>
    <row r="4980" spans="2:2" ht="15" hidden="1" x14ac:dyDescent="0.25">
      <c r="B4980" s="5"/>
    </row>
    <row r="4981" spans="2:2" ht="15" hidden="1" x14ac:dyDescent="0.25">
      <c r="B4981" s="5"/>
    </row>
    <row r="4982" spans="2:2" ht="15" hidden="1" x14ac:dyDescent="0.25">
      <c r="B4982" s="5"/>
    </row>
    <row r="4983" spans="2:2" ht="15" hidden="1" x14ac:dyDescent="0.25">
      <c r="B4983" s="5"/>
    </row>
    <row r="4984" spans="2:2" ht="15" hidden="1" x14ac:dyDescent="0.25">
      <c r="B4984" s="5"/>
    </row>
    <row r="4985" spans="2:2" ht="15" hidden="1" x14ac:dyDescent="0.25">
      <c r="B4985" s="5"/>
    </row>
    <row r="4986" spans="2:2" ht="15" hidden="1" x14ac:dyDescent="0.25">
      <c r="B4986" s="5"/>
    </row>
    <row r="4987" spans="2:2" ht="15" hidden="1" x14ac:dyDescent="0.25">
      <c r="B4987" s="5"/>
    </row>
    <row r="4988" spans="2:2" ht="15" hidden="1" x14ac:dyDescent="0.25">
      <c r="B4988" s="5"/>
    </row>
    <row r="4989" spans="2:2" ht="15" hidden="1" x14ac:dyDescent="0.25">
      <c r="B4989" s="5"/>
    </row>
    <row r="4990" spans="2:2" ht="15" hidden="1" x14ac:dyDescent="0.25">
      <c r="B4990" s="5"/>
    </row>
    <row r="4991" spans="2:2" ht="15" hidden="1" x14ac:dyDescent="0.25">
      <c r="B4991" s="5"/>
    </row>
    <row r="4992" spans="2:2" ht="15" hidden="1" x14ac:dyDescent="0.25">
      <c r="B4992" s="5"/>
    </row>
    <row r="4993" spans="2:2" ht="15" hidden="1" x14ac:dyDescent="0.25">
      <c r="B4993" s="5"/>
    </row>
    <row r="4994" spans="2:2" ht="15" hidden="1" x14ac:dyDescent="0.25">
      <c r="B4994" s="5"/>
    </row>
    <row r="4995" spans="2:2" ht="15" hidden="1" x14ac:dyDescent="0.25">
      <c r="B4995" s="5"/>
    </row>
    <row r="4996" spans="2:2" ht="15" hidden="1" x14ac:dyDescent="0.25">
      <c r="B4996" s="5"/>
    </row>
    <row r="4997" spans="2:2" ht="15" hidden="1" x14ac:dyDescent="0.25">
      <c r="B4997" s="5"/>
    </row>
    <row r="4998" spans="2:2" ht="15" hidden="1" x14ac:dyDescent="0.25">
      <c r="B4998" s="5"/>
    </row>
    <row r="4999" spans="2:2" ht="15" hidden="1" x14ac:dyDescent="0.25">
      <c r="B4999" s="5"/>
    </row>
    <row r="5000" spans="2:2" ht="15" hidden="1" x14ac:dyDescent="0.25">
      <c r="B5000" s="5"/>
    </row>
    <row r="5001" spans="2:2" ht="15" hidden="1" x14ac:dyDescent="0.25">
      <c r="B5001" s="5"/>
    </row>
    <row r="5002" spans="2:2" ht="15" hidden="1" x14ac:dyDescent="0.25">
      <c r="B5002" s="5"/>
    </row>
    <row r="5003" spans="2:2" ht="15" hidden="1" x14ac:dyDescent="0.25">
      <c r="B5003" s="5"/>
    </row>
    <row r="5004" spans="2:2" ht="15" hidden="1" x14ac:dyDescent="0.25">
      <c r="B5004" s="5"/>
    </row>
    <row r="5005" spans="2:2" ht="15" hidden="1" x14ac:dyDescent="0.25">
      <c r="B5005" s="5"/>
    </row>
    <row r="5006" spans="2:2" ht="15" hidden="1" x14ac:dyDescent="0.25">
      <c r="B5006" s="5"/>
    </row>
    <row r="5007" spans="2:2" ht="15" hidden="1" x14ac:dyDescent="0.25">
      <c r="B5007" s="5"/>
    </row>
    <row r="5008" spans="2:2" ht="15" hidden="1" x14ac:dyDescent="0.25">
      <c r="B5008" s="5"/>
    </row>
    <row r="5009" spans="2:2" ht="15" hidden="1" x14ac:dyDescent="0.25">
      <c r="B5009" s="5"/>
    </row>
    <row r="5010" spans="2:2" ht="15" hidden="1" x14ac:dyDescent="0.25">
      <c r="B5010" s="5"/>
    </row>
    <row r="5011" spans="2:2" ht="15" hidden="1" x14ac:dyDescent="0.25">
      <c r="B5011" s="5"/>
    </row>
    <row r="5012" spans="2:2" ht="15" hidden="1" x14ac:dyDescent="0.25">
      <c r="B5012" s="5"/>
    </row>
    <row r="5013" spans="2:2" ht="15" hidden="1" x14ac:dyDescent="0.25">
      <c r="B5013" s="5"/>
    </row>
    <row r="5014" spans="2:2" ht="15" hidden="1" x14ac:dyDescent="0.25">
      <c r="B5014" s="5"/>
    </row>
    <row r="5015" spans="2:2" ht="15" hidden="1" x14ac:dyDescent="0.25">
      <c r="B5015" s="5"/>
    </row>
    <row r="5016" spans="2:2" ht="15" hidden="1" x14ac:dyDescent="0.25">
      <c r="B5016" s="5"/>
    </row>
    <row r="5017" spans="2:2" ht="15" hidden="1" x14ac:dyDescent="0.25">
      <c r="B5017" s="5"/>
    </row>
    <row r="5018" spans="2:2" ht="15" hidden="1" x14ac:dyDescent="0.25">
      <c r="B5018" s="5"/>
    </row>
    <row r="5019" spans="2:2" ht="15" hidden="1" x14ac:dyDescent="0.25">
      <c r="B5019" s="5"/>
    </row>
    <row r="5020" spans="2:2" ht="15" hidden="1" x14ac:dyDescent="0.25">
      <c r="B5020" s="5"/>
    </row>
    <row r="5021" spans="2:2" ht="15" hidden="1" x14ac:dyDescent="0.25">
      <c r="B5021" s="5"/>
    </row>
    <row r="5022" spans="2:2" ht="15" hidden="1" x14ac:dyDescent="0.25">
      <c r="B5022" s="5"/>
    </row>
    <row r="5023" spans="2:2" ht="15" hidden="1" x14ac:dyDescent="0.25">
      <c r="B5023" s="5"/>
    </row>
    <row r="5024" spans="2:2" ht="15" hidden="1" x14ac:dyDescent="0.25">
      <c r="B5024" s="5"/>
    </row>
    <row r="5025" spans="2:2" ht="15" hidden="1" x14ac:dyDescent="0.25">
      <c r="B5025" s="5"/>
    </row>
    <row r="5026" spans="2:2" ht="15" hidden="1" x14ac:dyDescent="0.25">
      <c r="B5026" s="5"/>
    </row>
    <row r="5027" spans="2:2" ht="15" hidden="1" x14ac:dyDescent="0.25">
      <c r="B5027" s="5"/>
    </row>
    <row r="5028" spans="2:2" ht="15" hidden="1" x14ac:dyDescent="0.25">
      <c r="B5028" s="5"/>
    </row>
    <row r="5029" spans="2:2" ht="15" hidden="1" x14ac:dyDescent="0.25">
      <c r="B5029" s="5"/>
    </row>
    <row r="5030" spans="2:2" ht="15" hidden="1" x14ac:dyDescent="0.25">
      <c r="B5030" s="5"/>
    </row>
    <row r="5031" spans="2:2" ht="15" hidden="1" x14ac:dyDescent="0.25">
      <c r="B5031" s="5"/>
    </row>
    <row r="5032" spans="2:2" ht="15" hidden="1" x14ac:dyDescent="0.25">
      <c r="B5032" s="5"/>
    </row>
    <row r="5033" spans="2:2" ht="15" hidden="1" x14ac:dyDescent="0.25">
      <c r="B5033" s="5"/>
    </row>
    <row r="5034" spans="2:2" ht="15" hidden="1" x14ac:dyDescent="0.25">
      <c r="B5034" s="5"/>
    </row>
    <row r="5035" spans="2:2" ht="15" hidden="1" x14ac:dyDescent="0.25">
      <c r="B5035" s="5"/>
    </row>
    <row r="5036" spans="2:2" ht="15" hidden="1" x14ac:dyDescent="0.25">
      <c r="B5036" s="5"/>
    </row>
    <row r="5037" spans="2:2" ht="15" hidden="1" x14ac:dyDescent="0.25">
      <c r="B5037" s="5"/>
    </row>
    <row r="5038" spans="2:2" ht="15" hidden="1" x14ac:dyDescent="0.25">
      <c r="B5038" s="5"/>
    </row>
    <row r="5039" spans="2:2" ht="15" hidden="1" x14ac:dyDescent="0.25">
      <c r="B5039" s="5"/>
    </row>
    <row r="5040" spans="2:2" ht="15" hidden="1" x14ac:dyDescent="0.25">
      <c r="B5040" s="5"/>
    </row>
    <row r="5041" spans="2:2" ht="15" hidden="1" x14ac:dyDescent="0.25">
      <c r="B5041" s="5"/>
    </row>
    <row r="5042" spans="2:2" ht="15" hidden="1" x14ac:dyDescent="0.25">
      <c r="B5042" s="5"/>
    </row>
    <row r="5043" spans="2:2" ht="15" hidden="1" x14ac:dyDescent="0.25">
      <c r="B5043" s="5"/>
    </row>
    <row r="5044" spans="2:2" ht="15" hidden="1" x14ac:dyDescent="0.25">
      <c r="B5044" s="5"/>
    </row>
    <row r="5045" spans="2:2" ht="15" hidden="1" x14ac:dyDescent="0.25">
      <c r="B5045" s="5"/>
    </row>
    <row r="5046" spans="2:2" ht="15" hidden="1" x14ac:dyDescent="0.25">
      <c r="B5046" s="5"/>
    </row>
    <row r="5047" spans="2:2" ht="15" hidden="1" x14ac:dyDescent="0.25">
      <c r="B5047" s="5"/>
    </row>
    <row r="5048" spans="2:2" ht="15" hidden="1" x14ac:dyDescent="0.25">
      <c r="B5048" s="5"/>
    </row>
    <row r="5049" spans="2:2" ht="15" hidden="1" x14ac:dyDescent="0.25">
      <c r="B5049" s="5"/>
    </row>
    <row r="5050" spans="2:2" ht="15" hidden="1" x14ac:dyDescent="0.25">
      <c r="B5050" s="5"/>
    </row>
    <row r="5051" spans="2:2" ht="15" hidden="1" x14ac:dyDescent="0.25">
      <c r="B5051" s="5"/>
    </row>
    <row r="5052" spans="2:2" ht="15" hidden="1" x14ac:dyDescent="0.25">
      <c r="B5052" s="5"/>
    </row>
    <row r="5053" spans="2:2" ht="15" hidden="1" x14ac:dyDescent="0.25">
      <c r="B5053" s="5"/>
    </row>
    <row r="5054" spans="2:2" ht="15" hidden="1" x14ac:dyDescent="0.25">
      <c r="B5054" s="5"/>
    </row>
    <row r="5055" spans="2:2" ht="15" hidden="1" x14ac:dyDescent="0.25">
      <c r="B5055" s="5"/>
    </row>
    <row r="5056" spans="2:2" ht="15" hidden="1" x14ac:dyDescent="0.25">
      <c r="B5056" s="5"/>
    </row>
    <row r="5057" spans="2:2" ht="15" hidden="1" x14ac:dyDescent="0.25">
      <c r="B5057" s="5"/>
    </row>
    <row r="5058" spans="2:2" ht="15" hidden="1" x14ac:dyDescent="0.25">
      <c r="B5058" s="5"/>
    </row>
    <row r="5059" spans="2:2" ht="15" hidden="1" x14ac:dyDescent="0.25">
      <c r="B5059" s="5"/>
    </row>
    <row r="5060" spans="2:2" ht="15" hidden="1" x14ac:dyDescent="0.25">
      <c r="B5060" s="5"/>
    </row>
    <row r="5061" spans="2:2" ht="15" hidden="1" x14ac:dyDescent="0.25">
      <c r="B5061" s="5"/>
    </row>
    <row r="5062" spans="2:2" ht="15" hidden="1" x14ac:dyDescent="0.25">
      <c r="B5062" s="5"/>
    </row>
    <row r="5063" spans="2:2" ht="15" hidden="1" x14ac:dyDescent="0.25">
      <c r="B5063" s="5"/>
    </row>
    <row r="5064" spans="2:2" ht="15" hidden="1" x14ac:dyDescent="0.25">
      <c r="B5064" s="5"/>
    </row>
    <row r="5065" spans="2:2" ht="15" hidden="1" x14ac:dyDescent="0.25">
      <c r="B5065" s="5"/>
    </row>
    <row r="5066" spans="2:2" ht="15" hidden="1" x14ac:dyDescent="0.25">
      <c r="B5066" s="5"/>
    </row>
    <row r="5067" spans="2:2" ht="15" hidden="1" x14ac:dyDescent="0.25">
      <c r="B5067" s="5"/>
    </row>
    <row r="5068" spans="2:2" ht="15" hidden="1" x14ac:dyDescent="0.25">
      <c r="B5068" s="5"/>
    </row>
    <row r="5069" spans="2:2" ht="15" hidden="1" x14ac:dyDescent="0.25">
      <c r="B5069" s="5"/>
    </row>
    <row r="5070" spans="2:2" ht="15" hidden="1" x14ac:dyDescent="0.25">
      <c r="B5070" s="5"/>
    </row>
    <row r="5071" spans="2:2" ht="15" hidden="1" x14ac:dyDescent="0.25">
      <c r="B5071" s="5"/>
    </row>
    <row r="5072" spans="2:2" ht="15" hidden="1" x14ac:dyDescent="0.25">
      <c r="B5072" s="5"/>
    </row>
    <row r="5073" spans="2:2" ht="15" hidden="1" x14ac:dyDescent="0.25">
      <c r="B5073" s="5"/>
    </row>
    <row r="5074" spans="2:2" ht="15" hidden="1" x14ac:dyDescent="0.25">
      <c r="B5074" s="5"/>
    </row>
    <row r="5075" spans="2:2" ht="15" hidden="1" x14ac:dyDescent="0.25">
      <c r="B5075" s="5"/>
    </row>
    <row r="5076" spans="2:2" ht="15" hidden="1" x14ac:dyDescent="0.25">
      <c r="B5076" s="5"/>
    </row>
    <row r="5077" spans="2:2" ht="15" hidden="1" x14ac:dyDescent="0.25">
      <c r="B5077" s="5"/>
    </row>
    <row r="5078" spans="2:2" ht="15" hidden="1" x14ac:dyDescent="0.25">
      <c r="B5078" s="5"/>
    </row>
    <row r="5079" spans="2:2" ht="15" hidden="1" x14ac:dyDescent="0.25">
      <c r="B5079" s="5"/>
    </row>
    <row r="5080" spans="2:2" ht="15" hidden="1" x14ac:dyDescent="0.25">
      <c r="B5080" s="5"/>
    </row>
    <row r="5081" spans="2:2" ht="15" hidden="1" x14ac:dyDescent="0.25">
      <c r="B5081" s="5"/>
    </row>
    <row r="5082" spans="2:2" ht="15" hidden="1" x14ac:dyDescent="0.25">
      <c r="B5082" s="5"/>
    </row>
    <row r="5083" spans="2:2" ht="15" hidden="1" x14ac:dyDescent="0.25">
      <c r="B5083" s="5"/>
    </row>
    <row r="5084" spans="2:2" ht="15" hidden="1" x14ac:dyDescent="0.25">
      <c r="B5084" s="5"/>
    </row>
    <row r="5085" spans="2:2" ht="15" hidden="1" x14ac:dyDescent="0.25">
      <c r="B5085" s="5"/>
    </row>
    <row r="5086" spans="2:2" ht="15" hidden="1" x14ac:dyDescent="0.25">
      <c r="B5086" s="5"/>
    </row>
    <row r="5087" spans="2:2" ht="15" hidden="1" x14ac:dyDescent="0.25">
      <c r="B5087" s="5"/>
    </row>
    <row r="5088" spans="2:2" ht="15" hidden="1" x14ac:dyDescent="0.25">
      <c r="B5088" s="5"/>
    </row>
    <row r="5089" spans="2:2" ht="15" hidden="1" x14ac:dyDescent="0.25">
      <c r="B5089" s="5"/>
    </row>
    <row r="5090" spans="2:2" ht="15" hidden="1" x14ac:dyDescent="0.25">
      <c r="B5090" s="5"/>
    </row>
    <row r="5091" spans="2:2" ht="15" hidden="1" x14ac:dyDescent="0.25">
      <c r="B5091" s="5"/>
    </row>
    <row r="5092" spans="2:2" ht="15" hidden="1" x14ac:dyDescent="0.25">
      <c r="B5092" s="5"/>
    </row>
    <row r="5093" spans="2:2" ht="15" hidden="1" x14ac:dyDescent="0.25">
      <c r="B5093" s="5"/>
    </row>
    <row r="5094" spans="2:2" ht="15" hidden="1" x14ac:dyDescent="0.25">
      <c r="B5094" s="5"/>
    </row>
    <row r="5095" spans="2:2" ht="15" hidden="1" x14ac:dyDescent="0.25">
      <c r="B5095" s="5"/>
    </row>
    <row r="5096" spans="2:2" ht="15" hidden="1" x14ac:dyDescent="0.25">
      <c r="B5096" s="5"/>
    </row>
    <row r="5097" spans="2:2" ht="15" hidden="1" x14ac:dyDescent="0.25">
      <c r="B5097" s="5"/>
    </row>
    <row r="5098" spans="2:2" ht="15" hidden="1" x14ac:dyDescent="0.25">
      <c r="B5098" s="5"/>
    </row>
    <row r="5099" spans="2:2" ht="15" hidden="1" x14ac:dyDescent="0.25">
      <c r="B5099" s="5"/>
    </row>
    <row r="5100" spans="2:2" ht="15" hidden="1" x14ac:dyDescent="0.25">
      <c r="B5100" s="5"/>
    </row>
    <row r="5101" spans="2:2" ht="15" hidden="1" x14ac:dyDescent="0.25">
      <c r="B5101" s="5"/>
    </row>
    <row r="5102" spans="2:2" ht="15" hidden="1" x14ac:dyDescent="0.25">
      <c r="B5102" s="5"/>
    </row>
    <row r="5103" spans="2:2" ht="15" hidden="1" x14ac:dyDescent="0.25">
      <c r="B5103" s="5"/>
    </row>
    <row r="5104" spans="2:2" ht="15" hidden="1" x14ac:dyDescent="0.25">
      <c r="B5104" s="5"/>
    </row>
    <row r="5105" spans="2:2" ht="15" hidden="1" x14ac:dyDescent="0.25">
      <c r="B5105" s="5"/>
    </row>
    <row r="5106" spans="2:2" ht="15" hidden="1" x14ac:dyDescent="0.25">
      <c r="B5106" s="5"/>
    </row>
    <row r="5107" spans="2:2" ht="15" hidden="1" x14ac:dyDescent="0.25">
      <c r="B5107" s="5"/>
    </row>
    <row r="5108" spans="2:2" ht="15" hidden="1" x14ac:dyDescent="0.25">
      <c r="B5108" s="5"/>
    </row>
    <row r="5109" spans="2:2" ht="15" hidden="1" x14ac:dyDescent="0.25">
      <c r="B5109" s="5"/>
    </row>
    <row r="5110" spans="2:2" ht="15" hidden="1" x14ac:dyDescent="0.25">
      <c r="B5110" s="5"/>
    </row>
    <row r="5111" spans="2:2" ht="15" hidden="1" x14ac:dyDescent="0.25">
      <c r="B5111" s="5"/>
    </row>
    <row r="5112" spans="2:2" ht="15" hidden="1" x14ac:dyDescent="0.25">
      <c r="B5112" s="5"/>
    </row>
    <row r="5113" spans="2:2" ht="15" hidden="1" x14ac:dyDescent="0.25">
      <c r="B5113" s="5"/>
    </row>
    <row r="5114" spans="2:2" ht="15" hidden="1" x14ac:dyDescent="0.25">
      <c r="B5114" s="5"/>
    </row>
    <row r="5115" spans="2:2" ht="15" hidden="1" x14ac:dyDescent="0.25">
      <c r="B5115" s="5"/>
    </row>
    <row r="5116" spans="2:2" ht="15" hidden="1" x14ac:dyDescent="0.25">
      <c r="B5116" s="5"/>
    </row>
    <row r="5117" spans="2:2" ht="15" hidden="1" x14ac:dyDescent="0.25">
      <c r="B5117" s="5"/>
    </row>
    <row r="5118" spans="2:2" ht="15" hidden="1" x14ac:dyDescent="0.25">
      <c r="B5118" s="5"/>
    </row>
    <row r="5119" spans="2:2" ht="15" hidden="1" x14ac:dyDescent="0.25">
      <c r="B5119" s="5"/>
    </row>
    <row r="5120" spans="2:2" ht="15" hidden="1" x14ac:dyDescent="0.25">
      <c r="B5120" s="5"/>
    </row>
    <row r="5121" spans="2:2" ht="15" hidden="1" x14ac:dyDescent="0.25">
      <c r="B5121" s="5"/>
    </row>
    <row r="5122" spans="2:2" ht="15" hidden="1" x14ac:dyDescent="0.25">
      <c r="B5122" s="5"/>
    </row>
    <row r="5123" spans="2:2" ht="15" hidden="1" x14ac:dyDescent="0.25">
      <c r="B5123" s="5"/>
    </row>
    <row r="5124" spans="2:2" ht="15" hidden="1" x14ac:dyDescent="0.25">
      <c r="B5124" s="5"/>
    </row>
    <row r="5125" spans="2:2" ht="15" hidden="1" x14ac:dyDescent="0.25">
      <c r="B5125" s="5"/>
    </row>
    <row r="5126" spans="2:2" ht="15" hidden="1" x14ac:dyDescent="0.25">
      <c r="B5126" s="5"/>
    </row>
    <row r="5127" spans="2:2" ht="15" hidden="1" x14ac:dyDescent="0.25">
      <c r="B5127" s="5"/>
    </row>
    <row r="5128" spans="2:2" ht="15" hidden="1" x14ac:dyDescent="0.25">
      <c r="B5128" s="5"/>
    </row>
    <row r="5129" spans="2:2" ht="15" hidden="1" x14ac:dyDescent="0.25">
      <c r="B5129" s="5"/>
    </row>
    <row r="5130" spans="2:2" ht="15" hidden="1" x14ac:dyDescent="0.25">
      <c r="B5130" s="5"/>
    </row>
    <row r="5131" spans="2:2" ht="15" hidden="1" x14ac:dyDescent="0.25">
      <c r="B5131" s="5"/>
    </row>
    <row r="5132" spans="2:2" ht="15" hidden="1" x14ac:dyDescent="0.25">
      <c r="B5132" s="5"/>
    </row>
    <row r="5133" spans="2:2" ht="15" hidden="1" x14ac:dyDescent="0.25">
      <c r="B5133" s="5"/>
    </row>
    <row r="5134" spans="2:2" ht="15" hidden="1" x14ac:dyDescent="0.25">
      <c r="B5134" s="5"/>
    </row>
    <row r="5135" spans="2:2" ht="15" hidden="1" x14ac:dyDescent="0.25">
      <c r="B5135" s="5"/>
    </row>
    <row r="5136" spans="2:2" ht="15" hidden="1" x14ac:dyDescent="0.25">
      <c r="B5136" s="5"/>
    </row>
    <row r="5137" spans="2:2" ht="15" hidden="1" x14ac:dyDescent="0.25">
      <c r="B5137" s="5"/>
    </row>
    <row r="5138" spans="2:2" ht="15" hidden="1" x14ac:dyDescent="0.25">
      <c r="B5138" s="5"/>
    </row>
    <row r="5139" spans="2:2" ht="15" hidden="1" x14ac:dyDescent="0.25">
      <c r="B5139" s="5"/>
    </row>
    <row r="5140" spans="2:2" ht="15" hidden="1" x14ac:dyDescent="0.25">
      <c r="B5140" s="5"/>
    </row>
    <row r="5141" spans="2:2" ht="15" hidden="1" x14ac:dyDescent="0.25">
      <c r="B5141" s="5"/>
    </row>
    <row r="5142" spans="2:2" ht="15" hidden="1" x14ac:dyDescent="0.25">
      <c r="B5142" s="5"/>
    </row>
    <row r="5143" spans="2:2" ht="15" hidden="1" x14ac:dyDescent="0.25">
      <c r="B5143" s="5"/>
    </row>
    <row r="5144" spans="2:2" ht="15" hidden="1" x14ac:dyDescent="0.25">
      <c r="B5144" s="5"/>
    </row>
    <row r="5145" spans="2:2" ht="15" hidden="1" x14ac:dyDescent="0.25">
      <c r="B5145" s="5"/>
    </row>
    <row r="5146" spans="2:2" ht="15" hidden="1" x14ac:dyDescent="0.25">
      <c r="B5146" s="5"/>
    </row>
    <row r="5147" spans="2:2" ht="15" hidden="1" x14ac:dyDescent="0.25">
      <c r="B5147" s="5"/>
    </row>
    <row r="5148" spans="2:2" ht="15" hidden="1" x14ac:dyDescent="0.25">
      <c r="B5148" s="5"/>
    </row>
    <row r="5149" spans="2:2" ht="15" hidden="1" x14ac:dyDescent="0.25">
      <c r="B5149" s="5"/>
    </row>
    <row r="5150" spans="2:2" ht="15" hidden="1" x14ac:dyDescent="0.25">
      <c r="B5150" s="5"/>
    </row>
    <row r="5151" spans="2:2" ht="15" hidden="1" x14ac:dyDescent="0.25">
      <c r="B5151" s="5"/>
    </row>
    <row r="5152" spans="2:2" ht="15" hidden="1" x14ac:dyDescent="0.25">
      <c r="B5152" s="5"/>
    </row>
    <row r="5153" spans="2:2" ht="15" hidden="1" x14ac:dyDescent="0.25">
      <c r="B5153" s="5"/>
    </row>
    <row r="5154" spans="2:2" ht="15" hidden="1" x14ac:dyDescent="0.25">
      <c r="B5154" s="5"/>
    </row>
    <row r="5155" spans="2:2" ht="15" hidden="1" x14ac:dyDescent="0.25">
      <c r="B5155" s="5"/>
    </row>
    <row r="5156" spans="2:2" ht="15" hidden="1" x14ac:dyDescent="0.25">
      <c r="B5156" s="5"/>
    </row>
    <row r="5157" spans="2:2" ht="15" hidden="1" x14ac:dyDescent="0.25">
      <c r="B5157" s="5"/>
    </row>
    <row r="5158" spans="2:2" ht="15" hidden="1" x14ac:dyDescent="0.25">
      <c r="B5158" s="5"/>
    </row>
    <row r="5159" spans="2:2" ht="15" hidden="1" x14ac:dyDescent="0.25">
      <c r="B5159" s="5"/>
    </row>
    <row r="5160" spans="2:2" ht="15" hidden="1" x14ac:dyDescent="0.25">
      <c r="B5160" s="5"/>
    </row>
    <row r="5161" spans="2:2" ht="15" hidden="1" x14ac:dyDescent="0.25">
      <c r="B5161" s="5"/>
    </row>
    <row r="5162" spans="2:2" ht="15" hidden="1" x14ac:dyDescent="0.25">
      <c r="B5162" s="5"/>
    </row>
    <row r="5163" spans="2:2" ht="15" hidden="1" x14ac:dyDescent="0.25">
      <c r="B5163" s="5"/>
    </row>
    <row r="5164" spans="2:2" ht="15" hidden="1" x14ac:dyDescent="0.25">
      <c r="B5164" s="5"/>
    </row>
    <row r="5165" spans="2:2" ht="15" hidden="1" x14ac:dyDescent="0.25">
      <c r="B5165" s="5"/>
    </row>
    <row r="5166" spans="2:2" ht="15" hidden="1" x14ac:dyDescent="0.25">
      <c r="B5166" s="5"/>
    </row>
    <row r="5167" spans="2:2" ht="15" hidden="1" x14ac:dyDescent="0.25">
      <c r="B5167" s="5"/>
    </row>
    <row r="5168" spans="2:2" ht="15" hidden="1" x14ac:dyDescent="0.25">
      <c r="B5168" s="5"/>
    </row>
    <row r="5169" spans="2:2" ht="15" hidden="1" x14ac:dyDescent="0.25">
      <c r="B5169" s="5"/>
    </row>
    <row r="5170" spans="2:2" ht="15" hidden="1" x14ac:dyDescent="0.25">
      <c r="B5170" s="5"/>
    </row>
    <row r="5171" spans="2:2" ht="15" hidden="1" x14ac:dyDescent="0.25">
      <c r="B5171" s="5"/>
    </row>
    <row r="5172" spans="2:2" ht="15" hidden="1" x14ac:dyDescent="0.25">
      <c r="B5172" s="5"/>
    </row>
    <row r="5173" spans="2:2" ht="15" hidden="1" x14ac:dyDescent="0.25">
      <c r="B5173" s="5"/>
    </row>
    <row r="5174" spans="2:2" ht="15" hidden="1" x14ac:dyDescent="0.25">
      <c r="B5174" s="5"/>
    </row>
    <row r="5175" spans="2:2" ht="15" hidden="1" x14ac:dyDescent="0.25">
      <c r="B5175" s="5"/>
    </row>
    <row r="5176" spans="2:2" ht="15" hidden="1" x14ac:dyDescent="0.25">
      <c r="B5176" s="5"/>
    </row>
    <row r="5177" spans="2:2" ht="15" hidden="1" x14ac:dyDescent="0.25">
      <c r="B5177" s="5"/>
    </row>
    <row r="5178" spans="2:2" ht="15" hidden="1" x14ac:dyDescent="0.25">
      <c r="B5178" s="5"/>
    </row>
    <row r="5179" spans="2:2" ht="15" hidden="1" x14ac:dyDescent="0.25">
      <c r="B5179" s="5"/>
    </row>
    <row r="5180" spans="2:2" ht="15" hidden="1" x14ac:dyDescent="0.25">
      <c r="B5180" s="5"/>
    </row>
    <row r="5181" spans="2:2" ht="15" hidden="1" x14ac:dyDescent="0.25">
      <c r="B5181" s="5"/>
    </row>
    <row r="5182" spans="2:2" ht="15" hidden="1" x14ac:dyDescent="0.25">
      <c r="B5182" s="5"/>
    </row>
    <row r="5183" spans="2:2" ht="15" hidden="1" x14ac:dyDescent="0.25">
      <c r="B5183" s="5"/>
    </row>
    <row r="5184" spans="2:2" ht="15" hidden="1" x14ac:dyDescent="0.25">
      <c r="B5184" s="5"/>
    </row>
    <row r="5185" spans="2:2" ht="15" hidden="1" x14ac:dyDescent="0.25">
      <c r="B5185" s="5"/>
    </row>
    <row r="5186" spans="2:2" ht="15" hidden="1" x14ac:dyDescent="0.25">
      <c r="B5186" s="5"/>
    </row>
    <row r="5187" spans="2:2" ht="15" hidden="1" x14ac:dyDescent="0.25">
      <c r="B5187" s="5"/>
    </row>
    <row r="5188" spans="2:2" ht="15" hidden="1" x14ac:dyDescent="0.25">
      <c r="B5188" s="5"/>
    </row>
    <row r="5189" spans="2:2" ht="15" hidden="1" x14ac:dyDescent="0.25">
      <c r="B5189" s="5"/>
    </row>
    <row r="5190" spans="2:2" ht="15" hidden="1" x14ac:dyDescent="0.25">
      <c r="B5190" s="5"/>
    </row>
    <row r="5191" spans="2:2" ht="15" hidden="1" x14ac:dyDescent="0.25">
      <c r="B5191" s="5"/>
    </row>
    <row r="5192" spans="2:2" ht="15" hidden="1" x14ac:dyDescent="0.25">
      <c r="B5192" s="5"/>
    </row>
    <row r="5193" spans="2:2" ht="15" hidden="1" x14ac:dyDescent="0.25">
      <c r="B5193" s="5"/>
    </row>
    <row r="5194" spans="2:2" ht="15" hidden="1" x14ac:dyDescent="0.25">
      <c r="B5194" s="5"/>
    </row>
    <row r="5195" spans="2:2" ht="15" hidden="1" x14ac:dyDescent="0.25">
      <c r="B5195" s="5"/>
    </row>
    <row r="5196" spans="2:2" ht="15" hidden="1" x14ac:dyDescent="0.25">
      <c r="B5196" s="5"/>
    </row>
    <row r="5197" spans="2:2" ht="15" hidden="1" x14ac:dyDescent="0.25">
      <c r="B5197" s="5"/>
    </row>
    <row r="5198" spans="2:2" ht="15" hidden="1" x14ac:dyDescent="0.25">
      <c r="B5198" s="5"/>
    </row>
    <row r="5199" spans="2:2" ht="15" hidden="1" x14ac:dyDescent="0.25">
      <c r="B5199" s="5"/>
    </row>
    <row r="5200" spans="2:2" ht="15" hidden="1" x14ac:dyDescent="0.25">
      <c r="B5200" s="5"/>
    </row>
    <row r="5201" spans="2:2" ht="15" hidden="1" x14ac:dyDescent="0.25">
      <c r="B5201" s="5"/>
    </row>
    <row r="5202" spans="2:2" ht="15" hidden="1" x14ac:dyDescent="0.25">
      <c r="B5202" s="5"/>
    </row>
    <row r="5203" spans="2:2" ht="15" hidden="1" x14ac:dyDescent="0.25">
      <c r="B5203" s="5"/>
    </row>
    <row r="5204" spans="2:2" ht="15" hidden="1" x14ac:dyDescent="0.25">
      <c r="B5204" s="5"/>
    </row>
    <row r="5205" spans="2:2" ht="15" hidden="1" x14ac:dyDescent="0.25">
      <c r="B5205" s="5"/>
    </row>
    <row r="5206" spans="2:2" ht="15" hidden="1" x14ac:dyDescent="0.25">
      <c r="B5206" s="5"/>
    </row>
    <row r="5207" spans="2:2" ht="15" hidden="1" x14ac:dyDescent="0.25">
      <c r="B5207" s="5"/>
    </row>
    <row r="5208" spans="2:2" ht="15" hidden="1" x14ac:dyDescent="0.25">
      <c r="B5208" s="5"/>
    </row>
    <row r="5209" spans="2:2" ht="15" hidden="1" x14ac:dyDescent="0.25">
      <c r="B5209" s="5"/>
    </row>
    <row r="5210" spans="2:2" ht="15" hidden="1" x14ac:dyDescent="0.25">
      <c r="B5210" s="5"/>
    </row>
    <row r="5211" spans="2:2" ht="15" hidden="1" x14ac:dyDescent="0.25">
      <c r="B5211" s="5"/>
    </row>
    <row r="5212" spans="2:2" ht="15" hidden="1" x14ac:dyDescent="0.25">
      <c r="B5212" s="5"/>
    </row>
    <row r="5213" spans="2:2" ht="15" hidden="1" x14ac:dyDescent="0.25">
      <c r="B5213" s="5"/>
    </row>
    <row r="5214" spans="2:2" ht="15" hidden="1" x14ac:dyDescent="0.25">
      <c r="B5214" s="5"/>
    </row>
    <row r="5215" spans="2:2" ht="15" hidden="1" x14ac:dyDescent="0.25">
      <c r="B5215" s="5"/>
    </row>
    <row r="5216" spans="2:2" ht="15" hidden="1" x14ac:dyDescent="0.25">
      <c r="B5216" s="5"/>
    </row>
    <row r="5217" spans="2:2" ht="15" hidden="1" x14ac:dyDescent="0.25">
      <c r="B5217" s="5"/>
    </row>
    <row r="5218" spans="2:2" ht="15" hidden="1" x14ac:dyDescent="0.25">
      <c r="B5218" s="5"/>
    </row>
    <row r="5219" spans="2:2" ht="15" hidden="1" x14ac:dyDescent="0.25">
      <c r="B5219" s="5"/>
    </row>
    <row r="5220" spans="2:2" ht="15" hidden="1" x14ac:dyDescent="0.25">
      <c r="B5220" s="5"/>
    </row>
    <row r="5221" spans="2:2" ht="15" hidden="1" x14ac:dyDescent="0.25">
      <c r="B5221" s="5"/>
    </row>
    <row r="5222" spans="2:2" ht="15" hidden="1" x14ac:dyDescent="0.25">
      <c r="B5222" s="5"/>
    </row>
    <row r="5223" spans="2:2" ht="15" hidden="1" x14ac:dyDescent="0.25">
      <c r="B5223" s="5"/>
    </row>
    <row r="5224" spans="2:2" ht="15" hidden="1" x14ac:dyDescent="0.25">
      <c r="B5224" s="5"/>
    </row>
    <row r="5225" spans="2:2" ht="15" hidden="1" x14ac:dyDescent="0.25">
      <c r="B5225" s="5"/>
    </row>
    <row r="5226" spans="2:2" ht="15" hidden="1" x14ac:dyDescent="0.25">
      <c r="B5226" s="5"/>
    </row>
    <row r="5227" spans="2:2" ht="15" hidden="1" x14ac:dyDescent="0.25">
      <c r="B5227" s="5"/>
    </row>
    <row r="5228" spans="2:2" ht="15" hidden="1" x14ac:dyDescent="0.25">
      <c r="B5228" s="5"/>
    </row>
    <row r="5229" spans="2:2" ht="15" hidden="1" x14ac:dyDescent="0.25">
      <c r="B5229" s="5"/>
    </row>
    <row r="5230" spans="2:2" ht="15" hidden="1" x14ac:dyDescent="0.25">
      <c r="B5230" s="5"/>
    </row>
    <row r="5231" spans="2:2" ht="15" hidden="1" x14ac:dyDescent="0.25">
      <c r="B5231" s="5"/>
    </row>
    <row r="5232" spans="2:2" ht="15" hidden="1" x14ac:dyDescent="0.25">
      <c r="B5232" s="5"/>
    </row>
    <row r="5233" spans="2:2" ht="15" hidden="1" x14ac:dyDescent="0.25">
      <c r="B5233" s="5"/>
    </row>
    <row r="5234" spans="2:2" ht="15" hidden="1" x14ac:dyDescent="0.25">
      <c r="B5234" s="5"/>
    </row>
    <row r="5235" spans="2:2" ht="15" hidden="1" x14ac:dyDescent="0.25">
      <c r="B5235" s="5"/>
    </row>
    <row r="5236" spans="2:2" ht="15" hidden="1" x14ac:dyDescent="0.25">
      <c r="B5236" s="5"/>
    </row>
    <row r="5237" spans="2:2" ht="15" hidden="1" x14ac:dyDescent="0.25">
      <c r="B5237" s="5"/>
    </row>
    <row r="5238" spans="2:2" ht="15" hidden="1" x14ac:dyDescent="0.25">
      <c r="B5238" s="5"/>
    </row>
    <row r="5239" spans="2:2" ht="15" hidden="1" x14ac:dyDescent="0.25">
      <c r="B5239" s="5"/>
    </row>
    <row r="5240" spans="2:2" ht="15" hidden="1" x14ac:dyDescent="0.25">
      <c r="B5240" s="5"/>
    </row>
    <row r="5241" spans="2:2" ht="15" hidden="1" x14ac:dyDescent="0.25">
      <c r="B5241" s="5"/>
    </row>
    <row r="5242" spans="2:2" ht="15" hidden="1" x14ac:dyDescent="0.25">
      <c r="B5242" s="5"/>
    </row>
    <row r="5243" spans="2:2" ht="15" hidden="1" x14ac:dyDescent="0.25">
      <c r="B5243" s="5"/>
    </row>
    <row r="5244" spans="2:2" ht="15" hidden="1" x14ac:dyDescent="0.25">
      <c r="B5244" s="5"/>
    </row>
    <row r="5245" spans="2:2" ht="15" hidden="1" x14ac:dyDescent="0.25">
      <c r="B5245" s="5"/>
    </row>
    <row r="5246" spans="2:2" ht="15" hidden="1" x14ac:dyDescent="0.25">
      <c r="B5246" s="5"/>
    </row>
    <row r="5247" spans="2:2" ht="15" hidden="1" x14ac:dyDescent="0.25">
      <c r="B5247" s="5"/>
    </row>
    <row r="5248" spans="2:2" ht="15" hidden="1" x14ac:dyDescent="0.25">
      <c r="B5248" s="5"/>
    </row>
    <row r="5249" spans="2:2" ht="15" hidden="1" x14ac:dyDescent="0.25">
      <c r="B5249" s="5"/>
    </row>
    <row r="5250" spans="2:2" ht="15" hidden="1" x14ac:dyDescent="0.25">
      <c r="B5250" s="5"/>
    </row>
    <row r="5251" spans="2:2" ht="15" hidden="1" x14ac:dyDescent="0.25">
      <c r="B5251" s="5"/>
    </row>
    <row r="5252" spans="2:2" ht="15" hidden="1" x14ac:dyDescent="0.25">
      <c r="B5252" s="5"/>
    </row>
    <row r="5253" spans="2:2" ht="15" hidden="1" x14ac:dyDescent="0.25">
      <c r="B5253" s="5"/>
    </row>
    <row r="5254" spans="2:2" ht="15" hidden="1" x14ac:dyDescent="0.25">
      <c r="B5254" s="5"/>
    </row>
    <row r="5255" spans="2:2" ht="15" hidden="1" x14ac:dyDescent="0.25">
      <c r="B5255" s="5"/>
    </row>
    <row r="5256" spans="2:2" ht="15" hidden="1" x14ac:dyDescent="0.25">
      <c r="B5256" s="5"/>
    </row>
    <row r="5257" spans="2:2" ht="15" hidden="1" x14ac:dyDescent="0.25">
      <c r="B5257" s="5"/>
    </row>
    <row r="5258" spans="2:2" ht="15" hidden="1" x14ac:dyDescent="0.25">
      <c r="B5258" s="5"/>
    </row>
    <row r="5259" spans="2:2" ht="15" hidden="1" x14ac:dyDescent="0.25">
      <c r="B5259" s="5"/>
    </row>
    <row r="5260" spans="2:2" ht="15" hidden="1" x14ac:dyDescent="0.25">
      <c r="B5260" s="5"/>
    </row>
    <row r="5261" spans="2:2" ht="15" hidden="1" x14ac:dyDescent="0.25">
      <c r="B5261" s="5"/>
    </row>
    <row r="5262" spans="2:2" ht="15" hidden="1" x14ac:dyDescent="0.25">
      <c r="B5262" s="5"/>
    </row>
    <row r="5263" spans="2:2" ht="15" hidden="1" x14ac:dyDescent="0.25">
      <c r="B5263" s="5"/>
    </row>
    <row r="5264" spans="2:2" ht="15" hidden="1" x14ac:dyDescent="0.25">
      <c r="B5264" s="5"/>
    </row>
    <row r="5265" spans="2:2" ht="15" hidden="1" x14ac:dyDescent="0.25">
      <c r="B5265" s="5"/>
    </row>
    <row r="5266" spans="2:2" ht="15" hidden="1" x14ac:dyDescent="0.25">
      <c r="B5266" s="5"/>
    </row>
    <row r="5267" spans="2:2" ht="15" hidden="1" x14ac:dyDescent="0.25">
      <c r="B5267" s="5"/>
    </row>
    <row r="5268" spans="2:2" ht="15" hidden="1" x14ac:dyDescent="0.25">
      <c r="B5268" s="5"/>
    </row>
    <row r="5269" spans="2:2" ht="15" hidden="1" x14ac:dyDescent="0.25">
      <c r="B5269" s="5"/>
    </row>
    <row r="5270" spans="2:2" ht="15" hidden="1" x14ac:dyDescent="0.25">
      <c r="B5270" s="5"/>
    </row>
    <row r="5271" spans="2:2" ht="15" hidden="1" x14ac:dyDescent="0.25">
      <c r="B5271" s="5"/>
    </row>
    <row r="5272" spans="2:2" ht="15" hidden="1" x14ac:dyDescent="0.25">
      <c r="B5272" s="5"/>
    </row>
    <row r="5273" spans="2:2" ht="15" hidden="1" x14ac:dyDescent="0.25">
      <c r="B5273" s="5"/>
    </row>
    <row r="5274" spans="2:2" ht="15" hidden="1" x14ac:dyDescent="0.25">
      <c r="B5274" s="5"/>
    </row>
    <row r="5275" spans="2:2" ht="15" hidden="1" x14ac:dyDescent="0.25">
      <c r="B5275" s="5"/>
    </row>
    <row r="5276" spans="2:2" ht="15" hidden="1" x14ac:dyDescent="0.25">
      <c r="B5276" s="5"/>
    </row>
    <row r="5277" spans="2:2" ht="15" hidden="1" x14ac:dyDescent="0.25">
      <c r="B5277" s="5"/>
    </row>
    <row r="5278" spans="2:2" ht="15" hidden="1" x14ac:dyDescent="0.25">
      <c r="B5278" s="5"/>
    </row>
    <row r="5279" spans="2:2" ht="15" hidden="1" x14ac:dyDescent="0.25">
      <c r="B5279" s="5"/>
    </row>
    <row r="5280" spans="2:2" ht="15" hidden="1" x14ac:dyDescent="0.25">
      <c r="B5280" s="5"/>
    </row>
    <row r="5281" spans="2:2" ht="15" hidden="1" x14ac:dyDescent="0.25">
      <c r="B5281" s="5"/>
    </row>
    <row r="5282" spans="2:2" ht="15" hidden="1" x14ac:dyDescent="0.25">
      <c r="B5282" s="5"/>
    </row>
    <row r="5283" spans="2:2" ht="15" hidden="1" x14ac:dyDescent="0.25">
      <c r="B5283" s="5"/>
    </row>
    <row r="5284" spans="2:2" ht="15" hidden="1" x14ac:dyDescent="0.25">
      <c r="B5284" s="5"/>
    </row>
    <row r="5285" spans="2:2" ht="15" hidden="1" x14ac:dyDescent="0.25">
      <c r="B5285" s="5"/>
    </row>
    <row r="5286" spans="2:2" ht="15" hidden="1" x14ac:dyDescent="0.25">
      <c r="B5286" s="5"/>
    </row>
    <row r="5287" spans="2:2" ht="15" hidden="1" x14ac:dyDescent="0.25">
      <c r="B5287" s="5"/>
    </row>
    <row r="5288" spans="2:2" ht="15" hidden="1" x14ac:dyDescent="0.25">
      <c r="B5288" s="5"/>
    </row>
    <row r="5289" spans="2:2" ht="15" hidden="1" x14ac:dyDescent="0.25">
      <c r="B5289" s="5"/>
    </row>
    <row r="5290" spans="2:2" ht="15" hidden="1" x14ac:dyDescent="0.25">
      <c r="B5290" s="5"/>
    </row>
    <row r="5291" spans="2:2" ht="15" hidden="1" x14ac:dyDescent="0.25">
      <c r="B5291" s="5"/>
    </row>
    <row r="5292" spans="2:2" ht="15" hidden="1" x14ac:dyDescent="0.25">
      <c r="B5292" s="5"/>
    </row>
    <row r="5293" spans="2:2" ht="15" hidden="1" x14ac:dyDescent="0.25">
      <c r="B5293" s="5"/>
    </row>
    <row r="5294" spans="2:2" ht="15" hidden="1" x14ac:dyDescent="0.25">
      <c r="B5294" s="5"/>
    </row>
    <row r="5295" spans="2:2" ht="15" hidden="1" x14ac:dyDescent="0.25">
      <c r="B5295" s="5"/>
    </row>
    <row r="5296" spans="2:2" ht="15" hidden="1" x14ac:dyDescent="0.25">
      <c r="B5296" s="5"/>
    </row>
    <row r="5297" spans="2:2" ht="15" hidden="1" x14ac:dyDescent="0.25">
      <c r="B5297" s="5"/>
    </row>
    <row r="5298" spans="2:2" ht="15" hidden="1" x14ac:dyDescent="0.25">
      <c r="B5298" s="5"/>
    </row>
    <row r="5299" spans="2:2" ht="15" hidden="1" x14ac:dyDescent="0.25">
      <c r="B5299" s="5"/>
    </row>
    <row r="5300" spans="2:2" ht="15" hidden="1" x14ac:dyDescent="0.25">
      <c r="B5300" s="5"/>
    </row>
    <row r="5301" spans="2:2" ht="15" hidden="1" x14ac:dyDescent="0.25">
      <c r="B5301" s="5"/>
    </row>
    <row r="5302" spans="2:2" ht="15" hidden="1" x14ac:dyDescent="0.25">
      <c r="B5302" s="5"/>
    </row>
    <row r="5303" spans="2:2" ht="15" hidden="1" x14ac:dyDescent="0.25">
      <c r="B5303" s="5"/>
    </row>
    <row r="5304" spans="2:2" ht="15" hidden="1" x14ac:dyDescent="0.25">
      <c r="B5304" s="5"/>
    </row>
    <row r="5305" spans="2:2" ht="15" hidden="1" x14ac:dyDescent="0.25">
      <c r="B5305" s="5"/>
    </row>
    <row r="5306" spans="2:2" ht="15" hidden="1" x14ac:dyDescent="0.25">
      <c r="B5306" s="5"/>
    </row>
    <row r="5307" spans="2:2" ht="15" hidden="1" x14ac:dyDescent="0.25">
      <c r="B5307" s="5"/>
    </row>
    <row r="5308" spans="2:2" ht="15" hidden="1" x14ac:dyDescent="0.25">
      <c r="B5308" s="5"/>
    </row>
    <row r="5309" spans="2:2" ht="15" hidden="1" x14ac:dyDescent="0.25">
      <c r="B5309" s="5"/>
    </row>
    <row r="5310" spans="2:2" ht="15" hidden="1" x14ac:dyDescent="0.25">
      <c r="B5310" s="5"/>
    </row>
    <row r="5311" spans="2:2" ht="15" hidden="1" x14ac:dyDescent="0.25">
      <c r="B5311" s="5"/>
    </row>
    <row r="5312" spans="2:2" ht="15" hidden="1" x14ac:dyDescent="0.25">
      <c r="B5312" s="5"/>
    </row>
    <row r="5313" spans="2:2" ht="15" hidden="1" x14ac:dyDescent="0.25">
      <c r="B5313" s="5"/>
    </row>
    <row r="5314" spans="2:2" ht="15" hidden="1" x14ac:dyDescent="0.25">
      <c r="B5314" s="5"/>
    </row>
    <row r="5315" spans="2:2" ht="15" hidden="1" x14ac:dyDescent="0.25">
      <c r="B5315" s="5"/>
    </row>
    <row r="5316" spans="2:2" ht="15" hidden="1" x14ac:dyDescent="0.25">
      <c r="B5316" s="5"/>
    </row>
    <row r="5317" spans="2:2" ht="15" hidden="1" x14ac:dyDescent="0.25">
      <c r="B5317" s="5"/>
    </row>
    <row r="5318" spans="2:2" ht="15" hidden="1" x14ac:dyDescent="0.25">
      <c r="B5318" s="5"/>
    </row>
    <row r="5319" spans="2:2" ht="15" hidden="1" x14ac:dyDescent="0.25">
      <c r="B5319" s="5"/>
    </row>
    <row r="5320" spans="2:2" ht="15" hidden="1" x14ac:dyDescent="0.25">
      <c r="B5320" s="5"/>
    </row>
    <row r="5321" spans="2:2" ht="15" hidden="1" x14ac:dyDescent="0.25">
      <c r="B5321" s="5"/>
    </row>
    <row r="5322" spans="2:2" ht="15" hidden="1" x14ac:dyDescent="0.25">
      <c r="B5322" s="5"/>
    </row>
    <row r="5323" spans="2:2" ht="15" hidden="1" x14ac:dyDescent="0.25">
      <c r="B5323" s="5"/>
    </row>
    <row r="5324" spans="2:2" ht="15" hidden="1" x14ac:dyDescent="0.25">
      <c r="B5324" s="5"/>
    </row>
    <row r="5325" spans="2:2" ht="15" hidden="1" x14ac:dyDescent="0.25">
      <c r="B5325" s="5"/>
    </row>
    <row r="5326" spans="2:2" ht="15" hidden="1" x14ac:dyDescent="0.25">
      <c r="B5326" s="5"/>
    </row>
    <row r="5327" spans="2:2" ht="15" hidden="1" x14ac:dyDescent="0.25">
      <c r="B5327" s="5"/>
    </row>
    <row r="5328" spans="2:2" ht="15" hidden="1" x14ac:dyDescent="0.25">
      <c r="B5328" s="5"/>
    </row>
    <row r="5329" spans="2:2" ht="15" hidden="1" x14ac:dyDescent="0.25">
      <c r="B5329" s="5"/>
    </row>
    <row r="5330" spans="2:2" ht="15" hidden="1" x14ac:dyDescent="0.25">
      <c r="B5330" s="5"/>
    </row>
    <row r="5331" spans="2:2" ht="15" hidden="1" x14ac:dyDescent="0.25">
      <c r="B5331" s="5"/>
    </row>
    <row r="5332" spans="2:2" ht="15" hidden="1" x14ac:dyDescent="0.25">
      <c r="B5332" s="5"/>
    </row>
    <row r="5333" spans="2:2" ht="15" hidden="1" x14ac:dyDescent="0.25">
      <c r="B5333" s="5"/>
    </row>
    <row r="5334" spans="2:2" ht="15" hidden="1" x14ac:dyDescent="0.25">
      <c r="B5334" s="5"/>
    </row>
    <row r="5335" spans="2:2" ht="15" hidden="1" x14ac:dyDescent="0.25">
      <c r="B5335" s="5"/>
    </row>
    <row r="5336" spans="2:2" ht="15" hidden="1" x14ac:dyDescent="0.25">
      <c r="B5336" s="5"/>
    </row>
    <row r="5337" spans="2:2" ht="15" hidden="1" x14ac:dyDescent="0.25">
      <c r="B5337" s="5"/>
    </row>
    <row r="5338" spans="2:2" ht="15" hidden="1" x14ac:dyDescent="0.25">
      <c r="B5338" s="5"/>
    </row>
    <row r="5339" spans="2:2" ht="15" hidden="1" x14ac:dyDescent="0.25">
      <c r="B5339" s="5"/>
    </row>
    <row r="5340" spans="2:2" ht="15" hidden="1" x14ac:dyDescent="0.25">
      <c r="B5340" s="5"/>
    </row>
    <row r="5341" spans="2:2" ht="15" hidden="1" x14ac:dyDescent="0.25">
      <c r="B5341" s="5"/>
    </row>
    <row r="5342" spans="2:2" ht="15" hidden="1" x14ac:dyDescent="0.25">
      <c r="B5342" s="5"/>
    </row>
    <row r="5343" spans="2:2" ht="15" hidden="1" x14ac:dyDescent="0.25">
      <c r="B5343" s="5"/>
    </row>
    <row r="5344" spans="2:2" ht="15" hidden="1" x14ac:dyDescent="0.25">
      <c r="B5344" s="5"/>
    </row>
    <row r="5345" spans="2:2" ht="15" hidden="1" x14ac:dyDescent="0.25">
      <c r="B5345" s="5"/>
    </row>
    <row r="5346" spans="2:2" ht="15" hidden="1" x14ac:dyDescent="0.25">
      <c r="B5346" s="5"/>
    </row>
    <row r="5347" spans="2:2" ht="15" hidden="1" x14ac:dyDescent="0.25">
      <c r="B5347" s="5"/>
    </row>
    <row r="5348" spans="2:2" ht="15" hidden="1" x14ac:dyDescent="0.25">
      <c r="B5348" s="5"/>
    </row>
    <row r="5349" spans="2:2" ht="15" hidden="1" x14ac:dyDescent="0.25">
      <c r="B5349" s="5"/>
    </row>
    <row r="5350" spans="2:2" ht="15" hidden="1" x14ac:dyDescent="0.25">
      <c r="B5350" s="5"/>
    </row>
    <row r="5351" spans="2:2" ht="15" hidden="1" x14ac:dyDescent="0.25">
      <c r="B5351" s="5"/>
    </row>
    <row r="5352" spans="2:2" ht="15" hidden="1" x14ac:dyDescent="0.25">
      <c r="B5352" s="5"/>
    </row>
    <row r="5353" spans="2:2" ht="15" hidden="1" x14ac:dyDescent="0.25">
      <c r="B5353" s="5"/>
    </row>
    <row r="5354" spans="2:2" ht="15" hidden="1" x14ac:dyDescent="0.25">
      <c r="B5354" s="5"/>
    </row>
    <row r="5355" spans="2:2" ht="15" hidden="1" x14ac:dyDescent="0.25">
      <c r="B5355" s="5"/>
    </row>
    <row r="5356" spans="2:2" ht="15" hidden="1" x14ac:dyDescent="0.25">
      <c r="B5356" s="5"/>
    </row>
    <row r="5357" spans="2:2" ht="15" hidden="1" x14ac:dyDescent="0.25">
      <c r="B5357" s="5"/>
    </row>
    <row r="5358" spans="2:2" ht="15" hidden="1" x14ac:dyDescent="0.25">
      <c r="B5358" s="5"/>
    </row>
    <row r="5359" spans="2:2" ht="15" hidden="1" x14ac:dyDescent="0.25">
      <c r="B5359" s="5"/>
    </row>
    <row r="5360" spans="2:2" ht="15" hidden="1" x14ac:dyDescent="0.25">
      <c r="B5360" s="5"/>
    </row>
    <row r="5361" spans="2:2" ht="15" hidden="1" x14ac:dyDescent="0.25">
      <c r="B5361" s="5"/>
    </row>
    <row r="5362" spans="2:2" ht="15" hidden="1" x14ac:dyDescent="0.25">
      <c r="B5362" s="5"/>
    </row>
    <row r="5363" spans="2:2" ht="15" hidden="1" x14ac:dyDescent="0.25">
      <c r="B5363" s="5"/>
    </row>
    <row r="5364" spans="2:2" ht="15" hidden="1" x14ac:dyDescent="0.25">
      <c r="B5364" s="5"/>
    </row>
    <row r="5365" spans="2:2" ht="15" hidden="1" x14ac:dyDescent="0.25">
      <c r="B5365" s="5"/>
    </row>
    <row r="5366" spans="2:2" ht="15" hidden="1" x14ac:dyDescent="0.25">
      <c r="B5366" s="5"/>
    </row>
    <row r="5367" spans="2:2" ht="15" hidden="1" x14ac:dyDescent="0.25">
      <c r="B5367" s="5"/>
    </row>
    <row r="5368" spans="2:2" ht="15" hidden="1" x14ac:dyDescent="0.25">
      <c r="B5368" s="5"/>
    </row>
    <row r="5369" spans="2:2" ht="15" hidden="1" x14ac:dyDescent="0.25">
      <c r="B5369" s="5"/>
    </row>
    <row r="5370" spans="2:2" ht="15" hidden="1" x14ac:dyDescent="0.25">
      <c r="B5370" s="5"/>
    </row>
    <row r="5371" spans="2:2" ht="15" hidden="1" x14ac:dyDescent="0.25">
      <c r="B5371" s="5"/>
    </row>
    <row r="5372" spans="2:2" ht="15" hidden="1" x14ac:dyDescent="0.25">
      <c r="B5372" s="5"/>
    </row>
    <row r="5373" spans="2:2" ht="15" hidden="1" x14ac:dyDescent="0.25">
      <c r="B5373" s="5"/>
    </row>
    <row r="5374" spans="2:2" ht="15" hidden="1" x14ac:dyDescent="0.25">
      <c r="B5374" s="5"/>
    </row>
    <row r="5375" spans="2:2" ht="15" hidden="1" x14ac:dyDescent="0.25">
      <c r="B5375" s="5"/>
    </row>
    <row r="5376" spans="2:2" ht="15" hidden="1" x14ac:dyDescent="0.25">
      <c r="B5376" s="5"/>
    </row>
    <row r="5377" spans="2:2" ht="15" hidden="1" x14ac:dyDescent="0.25">
      <c r="B5377" s="5"/>
    </row>
    <row r="5378" spans="2:2" ht="15" hidden="1" x14ac:dyDescent="0.25">
      <c r="B5378" s="5"/>
    </row>
    <row r="5379" spans="2:2" ht="15" hidden="1" x14ac:dyDescent="0.25">
      <c r="B5379" s="5"/>
    </row>
    <row r="5380" spans="2:2" ht="15" hidden="1" x14ac:dyDescent="0.25">
      <c r="B5380" s="5"/>
    </row>
    <row r="5381" spans="2:2" ht="15" hidden="1" x14ac:dyDescent="0.25">
      <c r="B5381" s="5"/>
    </row>
    <row r="5382" spans="2:2" ht="15" hidden="1" x14ac:dyDescent="0.25">
      <c r="B5382" s="5"/>
    </row>
    <row r="5383" spans="2:2" ht="15" hidden="1" x14ac:dyDescent="0.25">
      <c r="B5383" s="5"/>
    </row>
    <row r="5384" spans="2:2" ht="15" hidden="1" x14ac:dyDescent="0.25">
      <c r="B5384" s="5"/>
    </row>
    <row r="5385" spans="2:2" ht="15" hidden="1" x14ac:dyDescent="0.25">
      <c r="B5385" s="5"/>
    </row>
    <row r="5386" spans="2:2" ht="15" hidden="1" x14ac:dyDescent="0.25">
      <c r="B5386" s="5"/>
    </row>
    <row r="5387" spans="2:2" ht="15" hidden="1" x14ac:dyDescent="0.25">
      <c r="B5387" s="5"/>
    </row>
    <row r="5388" spans="2:2" ht="15" hidden="1" x14ac:dyDescent="0.25">
      <c r="B5388" s="5"/>
    </row>
    <row r="5389" spans="2:2" ht="15" hidden="1" x14ac:dyDescent="0.25">
      <c r="B5389" s="5"/>
    </row>
    <row r="5390" spans="2:2" ht="15" hidden="1" x14ac:dyDescent="0.25">
      <c r="B5390" s="5"/>
    </row>
    <row r="5391" spans="2:2" ht="15" hidden="1" x14ac:dyDescent="0.25">
      <c r="B5391" s="5"/>
    </row>
    <row r="5392" spans="2:2" ht="15" hidden="1" x14ac:dyDescent="0.25">
      <c r="B5392" s="5"/>
    </row>
    <row r="5393" spans="2:2" ht="15" hidden="1" x14ac:dyDescent="0.25">
      <c r="B5393" s="5"/>
    </row>
    <row r="5394" spans="2:2" ht="15" hidden="1" x14ac:dyDescent="0.25">
      <c r="B5394" s="5"/>
    </row>
    <row r="5395" spans="2:2" ht="15" hidden="1" x14ac:dyDescent="0.25">
      <c r="B5395" s="5"/>
    </row>
    <row r="5396" spans="2:2" ht="15" hidden="1" x14ac:dyDescent="0.25">
      <c r="B5396" s="5"/>
    </row>
    <row r="5397" spans="2:2" ht="15" hidden="1" x14ac:dyDescent="0.25">
      <c r="B5397" s="5"/>
    </row>
    <row r="5398" spans="2:2" ht="15" hidden="1" x14ac:dyDescent="0.25">
      <c r="B5398" s="5"/>
    </row>
    <row r="5399" spans="2:2" ht="15" hidden="1" x14ac:dyDescent="0.25">
      <c r="B5399" s="5"/>
    </row>
    <row r="5400" spans="2:2" ht="15" hidden="1" x14ac:dyDescent="0.25">
      <c r="B5400" s="5"/>
    </row>
    <row r="5401" spans="2:2" ht="15" hidden="1" x14ac:dyDescent="0.25">
      <c r="B5401" s="5"/>
    </row>
    <row r="5402" spans="2:2" ht="15" hidden="1" x14ac:dyDescent="0.25">
      <c r="B5402" s="5"/>
    </row>
    <row r="5403" spans="2:2" ht="15" hidden="1" x14ac:dyDescent="0.25">
      <c r="B5403" s="5"/>
    </row>
    <row r="5404" spans="2:2" ht="15" hidden="1" x14ac:dyDescent="0.25">
      <c r="B5404" s="5"/>
    </row>
    <row r="5405" spans="2:2" ht="15" hidden="1" x14ac:dyDescent="0.25">
      <c r="B5405" s="5"/>
    </row>
    <row r="5406" spans="2:2" ht="15" hidden="1" x14ac:dyDescent="0.25">
      <c r="B5406" s="5"/>
    </row>
    <row r="5407" spans="2:2" ht="15" hidden="1" x14ac:dyDescent="0.25">
      <c r="B5407" s="5"/>
    </row>
    <row r="5408" spans="2:2" ht="15" hidden="1" x14ac:dyDescent="0.25">
      <c r="B5408" s="5"/>
    </row>
    <row r="5409" spans="2:2" ht="15" hidden="1" x14ac:dyDescent="0.25">
      <c r="B5409" s="5"/>
    </row>
    <row r="5410" spans="2:2" ht="15" hidden="1" x14ac:dyDescent="0.25">
      <c r="B5410" s="5"/>
    </row>
    <row r="5411" spans="2:2" ht="15" hidden="1" x14ac:dyDescent="0.25">
      <c r="B5411" s="5"/>
    </row>
    <row r="5412" spans="2:2" ht="15" hidden="1" x14ac:dyDescent="0.25">
      <c r="B5412" s="5"/>
    </row>
    <row r="5413" spans="2:2" ht="15" hidden="1" x14ac:dyDescent="0.25">
      <c r="B5413" s="5"/>
    </row>
    <row r="5414" spans="2:2" ht="15" hidden="1" x14ac:dyDescent="0.25">
      <c r="B5414" s="5"/>
    </row>
    <row r="5415" spans="2:2" ht="15" hidden="1" x14ac:dyDescent="0.25">
      <c r="B5415" s="5"/>
    </row>
    <row r="5416" spans="2:2" ht="15" hidden="1" x14ac:dyDescent="0.25">
      <c r="B5416" s="5"/>
    </row>
    <row r="5417" spans="2:2" ht="15" hidden="1" x14ac:dyDescent="0.25">
      <c r="B5417" s="5"/>
    </row>
    <row r="5418" spans="2:2" ht="15" hidden="1" x14ac:dyDescent="0.25">
      <c r="B5418" s="5"/>
    </row>
    <row r="5419" spans="2:2" ht="15" hidden="1" x14ac:dyDescent="0.25">
      <c r="B5419" s="5"/>
    </row>
    <row r="5420" spans="2:2" ht="15" hidden="1" x14ac:dyDescent="0.25">
      <c r="B5420" s="5"/>
    </row>
    <row r="5421" spans="2:2" ht="15" hidden="1" x14ac:dyDescent="0.25">
      <c r="B5421" s="5"/>
    </row>
    <row r="5422" spans="2:2" ht="15" hidden="1" x14ac:dyDescent="0.25">
      <c r="B5422" s="5"/>
    </row>
    <row r="5423" spans="2:2" ht="15" hidden="1" x14ac:dyDescent="0.25">
      <c r="B5423" s="5"/>
    </row>
    <row r="5424" spans="2:2" ht="15" hidden="1" x14ac:dyDescent="0.25">
      <c r="B5424" s="5"/>
    </row>
    <row r="5425" spans="2:2" ht="15" hidden="1" x14ac:dyDescent="0.25">
      <c r="B5425" s="5"/>
    </row>
    <row r="5426" spans="2:2" ht="15" hidden="1" x14ac:dyDescent="0.25">
      <c r="B5426" s="5"/>
    </row>
    <row r="5427" spans="2:2" ht="15" hidden="1" x14ac:dyDescent="0.25">
      <c r="B5427" s="5"/>
    </row>
    <row r="5428" spans="2:2" ht="15" hidden="1" x14ac:dyDescent="0.25">
      <c r="B5428" s="5"/>
    </row>
    <row r="5429" spans="2:2" ht="15" hidden="1" x14ac:dyDescent="0.25">
      <c r="B5429" s="5"/>
    </row>
    <row r="5430" spans="2:2" ht="15" hidden="1" x14ac:dyDescent="0.25">
      <c r="B5430" s="5"/>
    </row>
    <row r="5431" spans="2:2" ht="15" hidden="1" x14ac:dyDescent="0.25">
      <c r="B5431" s="5"/>
    </row>
    <row r="5432" spans="2:2" ht="15" hidden="1" x14ac:dyDescent="0.25">
      <c r="B5432" s="5"/>
    </row>
    <row r="5433" spans="2:2" ht="15" hidden="1" x14ac:dyDescent="0.25">
      <c r="B5433" s="5"/>
    </row>
    <row r="5434" spans="2:2" ht="15" hidden="1" x14ac:dyDescent="0.25">
      <c r="B5434" s="5"/>
    </row>
    <row r="5435" spans="2:2" ht="15" hidden="1" x14ac:dyDescent="0.25">
      <c r="B5435" s="5"/>
    </row>
    <row r="5436" spans="2:2" ht="15" hidden="1" x14ac:dyDescent="0.25">
      <c r="B5436" s="5"/>
    </row>
    <row r="5437" spans="2:2" ht="15" hidden="1" x14ac:dyDescent="0.25">
      <c r="B5437" s="5"/>
    </row>
    <row r="5438" spans="2:2" ht="15" hidden="1" x14ac:dyDescent="0.25">
      <c r="B5438" s="5"/>
    </row>
    <row r="5439" spans="2:2" ht="15" hidden="1" x14ac:dyDescent="0.25">
      <c r="B5439" s="5"/>
    </row>
    <row r="5440" spans="2:2" ht="15" hidden="1" x14ac:dyDescent="0.25">
      <c r="B5440" s="5"/>
    </row>
    <row r="5441" spans="2:2" ht="15" hidden="1" x14ac:dyDescent="0.25">
      <c r="B5441" s="5"/>
    </row>
    <row r="5442" spans="2:2" ht="15" hidden="1" x14ac:dyDescent="0.25">
      <c r="B5442" s="5"/>
    </row>
    <row r="5443" spans="2:2" ht="15" hidden="1" x14ac:dyDescent="0.25">
      <c r="B5443" s="5"/>
    </row>
    <row r="5444" spans="2:2" ht="15" hidden="1" x14ac:dyDescent="0.25">
      <c r="B5444" s="5"/>
    </row>
    <row r="5445" spans="2:2" ht="15" hidden="1" x14ac:dyDescent="0.25">
      <c r="B5445" s="5"/>
    </row>
    <row r="5446" spans="2:2" ht="15" hidden="1" x14ac:dyDescent="0.25">
      <c r="B5446" s="5"/>
    </row>
    <row r="5447" spans="2:2" ht="15" hidden="1" x14ac:dyDescent="0.25">
      <c r="B5447" s="5"/>
    </row>
    <row r="5448" spans="2:2" ht="15" hidden="1" x14ac:dyDescent="0.25">
      <c r="B5448" s="5"/>
    </row>
    <row r="5449" spans="2:2" ht="15" hidden="1" x14ac:dyDescent="0.25">
      <c r="B5449" s="5"/>
    </row>
    <row r="5450" spans="2:2" ht="15" hidden="1" x14ac:dyDescent="0.25">
      <c r="B5450" s="5"/>
    </row>
    <row r="5451" spans="2:2" ht="15" hidden="1" x14ac:dyDescent="0.25">
      <c r="B5451" s="5"/>
    </row>
    <row r="5452" spans="2:2" ht="15" hidden="1" x14ac:dyDescent="0.25">
      <c r="B5452" s="5"/>
    </row>
    <row r="5453" spans="2:2" ht="15" hidden="1" x14ac:dyDescent="0.25">
      <c r="B5453" s="5"/>
    </row>
    <row r="5454" spans="2:2" ht="15" hidden="1" x14ac:dyDescent="0.25">
      <c r="B5454" s="5"/>
    </row>
    <row r="5455" spans="2:2" ht="15" hidden="1" x14ac:dyDescent="0.25">
      <c r="B5455" s="5"/>
    </row>
    <row r="5456" spans="2:2" ht="15" hidden="1" x14ac:dyDescent="0.25">
      <c r="B5456" s="5"/>
    </row>
    <row r="5457" spans="2:2" ht="15" hidden="1" x14ac:dyDescent="0.25">
      <c r="B5457" s="5"/>
    </row>
    <row r="5458" spans="2:2" ht="15" hidden="1" x14ac:dyDescent="0.25">
      <c r="B5458" s="5"/>
    </row>
    <row r="5459" spans="2:2" ht="15" hidden="1" x14ac:dyDescent="0.25">
      <c r="B5459" s="5"/>
    </row>
    <row r="5460" spans="2:2" ht="15" hidden="1" x14ac:dyDescent="0.25">
      <c r="B5460" s="5"/>
    </row>
    <row r="5461" spans="2:2" ht="15" hidden="1" x14ac:dyDescent="0.25">
      <c r="B5461" s="5"/>
    </row>
    <row r="5462" spans="2:2" ht="15" hidden="1" x14ac:dyDescent="0.25">
      <c r="B5462" s="5"/>
    </row>
    <row r="5463" spans="2:2" ht="15" hidden="1" x14ac:dyDescent="0.25">
      <c r="B5463" s="5"/>
    </row>
    <row r="5464" spans="2:2" ht="15" hidden="1" x14ac:dyDescent="0.25">
      <c r="B5464" s="5"/>
    </row>
    <row r="5465" spans="2:2" ht="15" hidden="1" x14ac:dyDescent="0.25">
      <c r="B5465" s="5"/>
    </row>
    <row r="5466" spans="2:2" ht="15" hidden="1" x14ac:dyDescent="0.25">
      <c r="B5466" s="5"/>
    </row>
    <row r="5467" spans="2:2" ht="15" hidden="1" x14ac:dyDescent="0.25">
      <c r="B5467" s="5"/>
    </row>
    <row r="5468" spans="2:2" ht="15" hidden="1" x14ac:dyDescent="0.25">
      <c r="B5468" s="5"/>
    </row>
    <row r="5469" spans="2:2" ht="15" hidden="1" x14ac:dyDescent="0.25">
      <c r="B5469" s="5"/>
    </row>
    <row r="5470" spans="2:2" ht="15" hidden="1" x14ac:dyDescent="0.25">
      <c r="B5470" s="5"/>
    </row>
    <row r="5471" spans="2:2" ht="15" hidden="1" x14ac:dyDescent="0.25">
      <c r="B5471" s="5"/>
    </row>
    <row r="5472" spans="2:2" ht="15" hidden="1" x14ac:dyDescent="0.25">
      <c r="B5472" s="5"/>
    </row>
    <row r="5473" spans="2:2" ht="15" hidden="1" x14ac:dyDescent="0.25">
      <c r="B5473" s="5"/>
    </row>
    <row r="5474" spans="2:2" ht="15" hidden="1" x14ac:dyDescent="0.25">
      <c r="B5474" s="5"/>
    </row>
    <row r="5475" spans="2:2" ht="15" hidden="1" x14ac:dyDescent="0.25">
      <c r="B5475" s="5"/>
    </row>
    <row r="5476" spans="2:2" ht="15" hidden="1" x14ac:dyDescent="0.25">
      <c r="B5476" s="5"/>
    </row>
    <row r="5477" spans="2:2" ht="15" hidden="1" x14ac:dyDescent="0.25">
      <c r="B5477" s="5"/>
    </row>
    <row r="5478" spans="2:2" ht="15" hidden="1" x14ac:dyDescent="0.25">
      <c r="B5478" s="5"/>
    </row>
    <row r="5479" spans="2:2" ht="15" hidden="1" x14ac:dyDescent="0.25">
      <c r="B5479" s="5"/>
    </row>
    <row r="5480" spans="2:2" ht="15" hidden="1" x14ac:dyDescent="0.25">
      <c r="B5480" s="5"/>
    </row>
    <row r="5481" spans="2:2" ht="15" hidden="1" x14ac:dyDescent="0.25">
      <c r="B5481" s="5"/>
    </row>
    <row r="5482" spans="2:2" ht="15" hidden="1" x14ac:dyDescent="0.25">
      <c r="B5482" s="5"/>
    </row>
    <row r="5483" spans="2:2" ht="15" hidden="1" x14ac:dyDescent="0.25">
      <c r="B5483" s="5"/>
    </row>
    <row r="5484" spans="2:2" ht="15" hidden="1" x14ac:dyDescent="0.25">
      <c r="B5484" s="5"/>
    </row>
    <row r="5485" spans="2:2" ht="15" hidden="1" x14ac:dyDescent="0.25">
      <c r="B5485" s="5"/>
    </row>
    <row r="5486" spans="2:2" ht="15" hidden="1" x14ac:dyDescent="0.25">
      <c r="B5486" s="5"/>
    </row>
    <row r="5487" spans="2:2" ht="15" hidden="1" x14ac:dyDescent="0.25">
      <c r="B5487" s="5"/>
    </row>
    <row r="5488" spans="2:2" ht="15" hidden="1" x14ac:dyDescent="0.25">
      <c r="B5488" s="5"/>
    </row>
    <row r="5489" spans="2:2" ht="15" hidden="1" x14ac:dyDescent="0.25">
      <c r="B5489" s="5"/>
    </row>
    <row r="5490" spans="2:2" ht="15" hidden="1" x14ac:dyDescent="0.25">
      <c r="B5490" s="5"/>
    </row>
    <row r="5491" spans="2:2" ht="15" hidden="1" x14ac:dyDescent="0.25">
      <c r="B5491" s="5"/>
    </row>
    <row r="5492" spans="2:2" ht="15" hidden="1" x14ac:dyDescent="0.25">
      <c r="B5492" s="5"/>
    </row>
    <row r="5493" spans="2:2" ht="15" hidden="1" x14ac:dyDescent="0.25">
      <c r="B5493" s="5"/>
    </row>
    <row r="5494" spans="2:2" ht="15" hidden="1" x14ac:dyDescent="0.25">
      <c r="B5494" s="5"/>
    </row>
    <row r="5495" spans="2:2" ht="15" hidden="1" x14ac:dyDescent="0.25">
      <c r="B5495" s="5"/>
    </row>
    <row r="5496" spans="2:2" ht="15" hidden="1" x14ac:dyDescent="0.25">
      <c r="B5496" s="5"/>
    </row>
    <row r="5497" spans="2:2" ht="15" hidden="1" x14ac:dyDescent="0.25">
      <c r="B5497" s="5"/>
    </row>
    <row r="5498" spans="2:2" ht="15" hidden="1" x14ac:dyDescent="0.25">
      <c r="B5498" s="5"/>
    </row>
    <row r="5499" spans="2:2" ht="15" hidden="1" x14ac:dyDescent="0.25">
      <c r="B5499" s="5"/>
    </row>
    <row r="5500" spans="2:2" ht="15" hidden="1" x14ac:dyDescent="0.25">
      <c r="B5500" s="5"/>
    </row>
    <row r="5501" spans="2:2" ht="15" hidden="1" x14ac:dyDescent="0.25">
      <c r="B5501" s="5"/>
    </row>
    <row r="5502" spans="2:2" ht="15" hidden="1" x14ac:dyDescent="0.25">
      <c r="B5502" s="5"/>
    </row>
    <row r="5503" spans="2:2" ht="15" hidden="1" x14ac:dyDescent="0.25">
      <c r="B5503" s="5"/>
    </row>
    <row r="5504" spans="2:2" ht="15" hidden="1" x14ac:dyDescent="0.25">
      <c r="B5504" s="5"/>
    </row>
    <row r="5505" spans="2:2" ht="15" hidden="1" x14ac:dyDescent="0.25">
      <c r="B5505" s="5"/>
    </row>
    <row r="5506" spans="2:2" ht="15" hidden="1" x14ac:dyDescent="0.25">
      <c r="B5506" s="5"/>
    </row>
    <row r="5507" spans="2:2" ht="15" hidden="1" x14ac:dyDescent="0.25">
      <c r="B5507" s="5"/>
    </row>
    <row r="5508" spans="2:2" ht="15" hidden="1" x14ac:dyDescent="0.25">
      <c r="B5508" s="5"/>
    </row>
    <row r="5509" spans="2:2" ht="15" hidden="1" x14ac:dyDescent="0.25">
      <c r="B5509" s="5"/>
    </row>
    <row r="5510" spans="2:2" ht="15" hidden="1" x14ac:dyDescent="0.25">
      <c r="B5510" s="5"/>
    </row>
    <row r="5511" spans="2:2" ht="15" hidden="1" x14ac:dyDescent="0.25">
      <c r="B5511" s="5"/>
    </row>
    <row r="5512" spans="2:2" ht="15" hidden="1" x14ac:dyDescent="0.25">
      <c r="B5512" s="5"/>
    </row>
    <row r="5513" spans="2:2" ht="15" hidden="1" x14ac:dyDescent="0.25">
      <c r="B5513" s="5"/>
    </row>
    <row r="5514" spans="2:2" ht="15" hidden="1" x14ac:dyDescent="0.25">
      <c r="B5514" s="5"/>
    </row>
    <row r="5515" spans="2:2" ht="15" hidden="1" x14ac:dyDescent="0.25">
      <c r="B5515" s="5"/>
    </row>
    <row r="5516" spans="2:2" ht="15" hidden="1" x14ac:dyDescent="0.25">
      <c r="B5516" s="5"/>
    </row>
    <row r="5517" spans="2:2" ht="15" hidden="1" x14ac:dyDescent="0.25">
      <c r="B5517" s="5"/>
    </row>
    <row r="5518" spans="2:2" ht="15" hidden="1" x14ac:dyDescent="0.25">
      <c r="B5518" s="5"/>
    </row>
    <row r="5519" spans="2:2" ht="15" hidden="1" x14ac:dyDescent="0.25">
      <c r="B5519" s="5"/>
    </row>
    <row r="5520" spans="2:2" ht="15" hidden="1" x14ac:dyDescent="0.25">
      <c r="B5520" s="5"/>
    </row>
    <row r="5521" spans="2:2" ht="15" hidden="1" x14ac:dyDescent="0.25">
      <c r="B5521" s="5"/>
    </row>
    <row r="5522" spans="2:2" ht="15" hidden="1" x14ac:dyDescent="0.25">
      <c r="B5522" s="5"/>
    </row>
    <row r="5523" spans="2:2" ht="15" hidden="1" x14ac:dyDescent="0.25">
      <c r="B5523" s="5"/>
    </row>
    <row r="5524" spans="2:2" ht="15" hidden="1" x14ac:dyDescent="0.25">
      <c r="B5524" s="5"/>
    </row>
    <row r="5525" spans="2:2" ht="15" hidden="1" x14ac:dyDescent="0.25">
      <c r="B5525" s="5"/>
    </row>
    <row r="5526" spans="2:2" ht="15" hidden="1" x14ac:dyDescent="0.25">
      <c r="B5526" s="5"/>
    </row>
    <row r="5527" spans="2:2" ht="15" hidden="1" x14ac:dyDescent="0.25">
      <c r="B5527" s="5"/>
    </row>
    <row r="5528" spans="2:2" ht="15" hidden="1" x14ac:dyDescent="0.25">
      <c r="B5528" s="5"/>
    </row>
    <row r="5529" spans="2:2" ht="15" hidden="1" x14ac:dyDescent="0.25">
      <c r="B5529" s="5"/>
    </row>
    <row r="5530" spans="2:2" ht="15" hidden="1" x14ac:dyDescent="0.25">
      <c r="B5530" s="5"/>
    </row>
    <row r="5531" spans="2:2" ht="15" hidden="1" x14ac:dyDescent="0.25">
      <c r="B5531" s="5"/>
    </row>
    <row r="5532" spans="2:2" ht="15" hidden="1" x14ac:dyDescent="0.25">
      <c r="B5532" s="5"/>
    </row>
    <row r="5533" spans="2:2" ht="15" hidden="1" x14ac:dyDescent="0.25">
      <c r="B5533" s="5"/>
    </row>
    <row r="5534" spans="2:2" ht="15" hidden="1" x14ac:dyDescent="0.25">
      <c r="B5534" s="5"/>
    </row>
    <row r="5535" spans="2:2" ht="15" hidden="1" x14ac:dyDescent="0.25">
      <c r="B5535" s="5"/>
    </row>
    <row r="5536" spans="2:2" ht="15" hidden="1" x14ac:dyDescent="0.25">
      <c r="B5536" s="5"/>
    </row>
    <row r="5537" spans="2:2" ht="15" hidden="1" x14ac:dyDescent="0.25">
      <c r="B5537" s="5"/>
    </row>
    <row r="5538" spans="2:2" ht="15" hidden="1" x14ac:dyDescent="0.25">
      <c r="B5538" s="5"/>
    </row>
    <row r="5539" spans="2:2" ht="15" hidden="1" x14ac:dyDescent="0.25">
      <c r="B5539" s="5"/>
    </row>
    <row r="5540" spans="2:2" ht="15" hidden="1" x14ac:dyDescent="0.25">
      <c r="B5540" s="5"/>
    </row>
    <row r="5541" spans="2:2" ht="15" hidden="1" x14ac:dyDescent="0.25">
      <c r="B5541" s="5"/>
    </row>
    <row r="5542" spans="2:2" ht="15" hidden="1" x14ac:dyDescent="0.25">
      <c r="B5542" s="5"/>
    </row>
    <row r="5543" spans="2:2" ht="15" hidden="1" x14ac:dyDescent="0.25">
      <c r="B5543" s="5"/>
    </row>
    <row r="5544" spans="2:2" ht="15" hidden="1" x14ac:dyDescent="0.25">
      <c r="B5544" s="5"/>
    </row>
    <row r="5545" spans="2:2" ht="15" hidden="1" x14ac:dyDescent="0.25">
      <c r="B5545" s="5"/>
    </row>
    <row r="5546" spans="2:2" ht="15" hidden="1" x14ac:dyDescent="0.25">
      <c r="B5546" s="5"/>
    </row>
    <row r="5547" spans="2:2" ht="15" hidden="1" x14ac:dyDescent="0.25">
      <c r="B5547" s="5"/>
    </row>
    <row r="5548" spans="2:2" ht="15" hidden="1" x14ac:dyDescent="0.25">
      <c r="B5548" s="5"/>
    </row>
    <row r="5549" spans="2:2" ht="15" hidden="1" x14ac:dyDescent="0.25">
      <c r="B5549" s="5"/>
    </row>
    <row r="5550" spans="2:2" ht="15" hidden="1" x14ac:dyDescent="0.25">
      <c r="B5550" s="5"/>
    </row>
    <row r="5551" spans="2:2" ht="15" hidden="1" x14ac:dyDescent="0.25">
      <c r="B5551" s="5"/>
    </row>
    <row r="5552" spans="2:2" ht="15" hidden="1" x14ac:dyDescent="0.25">
      <c r="B5552" s="5"/>
    </row>
    <row r="5553" spans="2:2" ht="15" hidden="1" x14ac:dyDescent="0.25">
      <c r="B5553" s="5"/>
    </row>
    <row r="5554" spans="2:2" ht="15" hidden="1" x14ac:dyDescent="0.25">
      <c r="B5554" s="5"/>
    </row>
    <row r="5555" spans="2:2" ht="15" hidden="1" x14ac:dyDescent="0.25">
      <c r="B5555" s="5"/>
    </row>
    <row r="5556" spans="2:2" ht="15" hidden="1" x14ac:dyDescent="0.25">
      <c r="B5556" s="5"/>
    </row>
    <row r="5557" spans="2:2" ht="15" hidden="1" x14ac:dyDescent="0.25">
      <c r="B5557" s="5"/>
    </row>
    <row r="5558" spans="2:2" ht="15" hidden="1" x14ac:dyDescent="0.25">
      <c r="B5558" s="5"/>
    </row>
    <row r="5559" spans="2:2" ht="15" hidden="1" x14ac:dyDescent="0.25">
      <c r="B5559" s="5"/>
    </row>
    <row r="5560" spans="2:2" ht="15" hidden="1" x14ac:dyDescent="0.25">
      <c r="B5560" s="5"/>
    </row>
    <row r="5561" spans="2:2" ht="15" hidden="1" x14ac:dyDescent="0.25">
      <c r="B5561" s="5"/>
    </row>
    <row r="5562" spans="2:2" ht="15" hidden="1" x14ac:dyDescent="0.25">
      <c r="B5562" s="5"/>
    </row>
    <row r="5563" spans="2:2" ht="15" hidden="1" x14ac:dyDescent="0.25">
      <c r="B5563" s="5"/>
    </row>
    <row r="5564" spans="2:2" ht="15" hidden="1" x14ac:dyDescent="0.25">
      <c r="B5564" s="5"/>
    </row>
    <row r="5565" spans="2:2" ht="15" hidden="1" x14ac:dyDescent="0.25">
      <c r="B5565" s="5"/>
    </row>
    <row r="5566" spans="2:2" ht="15" hidden="1" x14ac:dyDescent="0.25">
      <c r="B5566" s="5"/>
    </row>
    <row r="5567" spans="2:2" ht="15" hidden="1" x14ac:dyDescent="0.25">
      <c r="B5567" s="5"/>
    </row>
    <row r="5568" spans="2:2" ht="15" hidden="1" x14ac:dyDescent="0.25">
      <c r="B5568" s="5"/>
    </row>
    <row r="5569" spans="2:2" ht="15" hidden="1" x14ac:dyDescent="0.25">
      <c r="B5569" s="5"/>
    </row>
    <row r="5570" spans="2:2" ht="15" hidden="1" x14ac:dyDescent="0.25">
      <c r="B5570" s="5"/>
    </row>
    <row r="5571" spans="2:2" ht="15" hidden="1" x14ac:dyDescent="0.25">
      <c r="B5571" s="5"/>
    </row>
    <row r="5572" spans="2:2" ht="15" hidden="1" x14ac:dyDescent="0.25">
      <c r="B5572" s="5"/>
    </row>
    <row r="5573" spans="2:2" ht="15" hidden="1" x14ac:dyDescent="0.25">
      <c r="B5573" s="5"/>
    </row>
    <row r="5574" spans="2:2" ht="15" hidden="1" x14ac:dyDescent="0.25">
      <c r="B5574" s="5"/>
    </row>
    <row r="5575" spans="2:2" ht="15" hidden="1" x14ac:dyDescent="0.25">
      <c r="B5575" s="5"/>
    </row>
    <row r="5576" spans="2:2" ht="15" hidden="1" x14ac:dyDescent="0.25">
      <c r="B5576" s="5"/>
    </row>
    <row r="5577" spans="2:2" ht="15" hidden="1" x14ac:dyDescent="0.25">
      <c r="B5577" s="5"/>
    </row>
    <row r="5578" spans="2:2" ht="15" hidden="1" x14ac:dyDescent="0.25">
      <c r="B5578" s="5"/>
    </row>
    <row r="5579" spans="2:2" ht="15" hidden="1" x14ac:dyDescent="0.25">
      <c r="B5579" s="5"/>
    </row>
    <row r="5580" spans="2:2" ht="15" hidden="1" x14ac:dyDescent="0.25">
      <c r="B5580" s="5"/>
    </row>
    <row r="5581" spans="2:2" ht="15" hidden="1" x14ac:dyDescent="0.25">
      <c r="B5581" s="5"/>
    </row>
    <row r="5582" spans="2:2" ht="15" hidden="1" x14ac:dyDescent="0.25">
      <c r="B5582" s="5"/>
    </row>
    <row r="5583" spans="2:2" ht="15" hidden="1" x14ac:dyDescent="0.25">
      <c r="B5583" s="5"/>
    </row>
    <row r="5584" spans="2:2" ht="15" hidden="1" x14ac:dyDescent="0.25">
      <c r="B5584" s="5"/>
    </row>
    <row r="5585" spans="2:2" ht="15" hidden="1" x14ac:dyDescent="0.25">
      <c r="B5585" s="5"/>
    </row>
    <row r="5586" spans="2:2" ht="15" hidden="1" x14ac:dyDescent="0.25">
      <c r="B5586" s="5"/>
    </row>
    <row r="5587" spans="2:2" ht="15" hidden="1" x14ac:dyDescent="0.25">
      <c r="B5587" s="5"/>
    </row>
    <row r="5588" spans="2:2" ht="15" hidden="1" x14ac:dyDescent="0.25">
      <c r="B5588" s="5"/>
    </row>
    <row r="5589" spans="2:2" ht="15" hidden="1" x14ac:dyDescent="0.25">
      <c r="B5589" s="5"/>
    </row>
    <row r="5590" spans="2:2" ht="15" hidden="1" x14ac:dyDescent="0.25">
      <c r="B5590" s="5"/>
    </row>
    <row r="5591" spans="2:2" ht="15" hidden="1" x14ac:dyDescent="0.25">
      <c r="B5591" s="5"/>
    </row>
    <row r="5592" spans="2:2" ht="15" hidden="1" x14ac:dyDescent="0.25">
      <c r="B5592" s="5"/>
    </row>
    <row r="5593" spans="2:2" ht="15" hidden="1" x14ac:dyDescent="0.25">
      <c r="B5593" s="5"/>
    </row>
    <row r="5594" spans="2:2" ht="15" hidden="1" x14ac:dyDescent="0.25">
      <c r="B5594" s="5"/>
    </row>
    <row r="5595" spans="2:2" ht="15" hidden="1" x14ac:dyDescent="0.25">
      <c r="B5595" s="5"/>
    </row>
    <row r="5596" spans="2:2" ht="15" hidden="1" x14ac:dyDescent="0.25">
      <c r="B5596" s="5"/>
    </row>
    <row r="5597" spans="2:2" ht="15" hidden="1" x14ac:dyDescent="0.25">
      <c r="B5597" s="5"/>
    </row>
    <row r="5598" spans="2:2" ht="15" hidden="1" x14ac:dyDescent="0.25">
      <c r="B5598" s="5"/>
    </row>
    <row r="5599" spans="2:2" ht="15" hidden="1" x14ac:dyDescent="0.25">
      <c r="B5599" s="5"/>
    </row>
    <row r="5600" spans="2:2" ht="15" hidden="1" x14ac:dyDescent="0.25">
      <c r="B5600" s="5"/>
    </row>
    <row r="5601" spans="2:2" ht="15" hidden="1" x14ac:dyDescent="0.25">
      <c r="B5601" s="5"/>
    </row>
    <row r="5602" spans="2:2" ht="15" hidden="1" x14ac:dyDescent="0.25">
      <c r="B5602" s="5"/>
    </row>
    <row r="5603" spans="2:2" ht="15" hidden="1" x14ac:dyDescent="0.25">
      <c r="B5603" s="5"/>
    </row>
    <row r="5604" spans="2:2" ht="15" hidden="1" x14ac:dyDescent="0.25">
      <c r="B5604" s="5"/>
    </row>
    <row r="5605" spans="2:2" ht="15" hidden="1" x14ac:dyDescent="0.25">
      <c r="B5605" s="5"/>
    </row>
    <row r="5606" spans="2:2" ht="15" hidden="1" x14ac:dyDescent="0.25">
      <c r="B5606" s="5"/>
    </row>
    <row r="5607" spans="2:2" ht="15" hidden="1" x14ac:dyDescent="0.25">
      <c r="B5607" s="5"/>
    </row>
    <row r="5608" spans="2:2" ht="15" hidden="1" x14ac:dyDescent="0.25">
      <c r="B5608" s="5"/>
    </row>
    <row r="5609" spans="2:2" ht="15" hidden="1" x14ac:dyDescent="0.25">
      <c r="B5609" s="5"/>
    </row>
    <row r="5610" spans="2:2" ht="15" hidden="1" x14ac:dyDescent="0.25">
      <c r="B5610" s="5"/>
    </row>
    <row r="5611" spans="2:2" ht="15" hidden="1" x14ac:dyDescent="0.25">
      <c r="B5611" s="5"/>
    </row>
    <row r="5612" spans="2:2" ht="15" hidden="1" x14ac:dyDescent="0.25">
      <c r="B5612" s="5"/>
    </row>
    <row r="5613" spans="2:2" ht="15" hidden="1" x14ac:dyDescent="0.25">
      <c r="B5613" s="5"/>
    </row>
    <row r="5614" spans="2:2" ht="15" hidden="1" x14ac:dyDescent="0.25">
      <c r="B5614" s="5"/>
    </row>
    <row r="5615" spans="2:2" ht="15" hidden="1" x14ac:dyDescent="0.25">
      <c r="B5615" s="5"/>
    </row>
    <row r="5616" spans="2:2" ht="15" hidden="1" x14ac:dyDescent="0.25">
      <c r="B5616" s="5"/>
    </row>
    <row r="5617" spans="2:2" ht="15" hidden="1" x14ac:dyDescent="0.25">
      <c r="B5617" s="5"/>
    </row>
    <row r="5618" spans="2:2" ht="15" hidden="1" x14ac:dyDescent="0.25">
      <c r="B5618" s="5"/>
    </row>
    <row r="5619" spans="2:2" ht="15" hidden="1" x14ac:dyDescent="0.25">
      <c r="B5619" s="5"/>
    </row>
    <row r="5620" spans="2:2" ht="15" hidden="1" x14ac:dyDescent="0.25">
      <c r="B5620" s="5"/>
    </row>
    <row r="5621" spans="2:2" ht="15" hidden="1" x14ac:dyDescent="0.25">
      <c r="B5621" s="5"/>
    </row>
    <row r="5622" spans="2:2" ht="15" hidden="1" x14ac:dyDescent="0.25">
      <c r="B5622" s="5"/>
    </row>
    <row r="5623" spans="2:2" ht="15" hidden="1" x14ac:dyDescent="0.25">
      <c r="B5623" s="5"/>
    </row>
    <row r="5624" spans="2:2" ht="15" hidden="1" x14ac:dyDescent="0.25">
      <c r="B5624" s="5"/>
    </row>
    <row r="5625" spans="2:2" ht="15" hidden="1" x14ac:dyDescent="0.25">
      <c r="B5625" s="5"/>
    </row>
    <row r="5626" spans="2:2" ht="15" hidden="1" x14ac:dyDescent="0.25">
      <c r="B5626" s="5"/>
    </row>
    <row r="5627" spans="2:2" ht="15" hidden="1" x14ac:dyDescent="0.25">
      <c r="B5627" s="5"/>
    </row>
    <row r="5628" spans="2:2" ht="15" hidden="1" x14ac:dyDescent="0.25">
      <c r="B5628" s="5"/>
    </row>
    <row r="5629" spans="2:2" ht="15" hidden="1" x14ac:dyDescent="0.25">
      <c r="B5629" s="5"/>
    </row>
    <row r="5630" spans="2:2" ht="15" hidden="1" x14ac:dyDescent="0.25">
      <c r="B5630" s="5"/>
    </row>
    <row r="5631" spans="2:2" ht="15" hidden="1" x14ac:dyDescent="0.25">
      <c r="B5631" s="5"/>
    </row>
    <row r="5632" spans="2:2" ht="15" hidden="1" x14ac:dyDescent="0.25">
      <c r="B5632" s="5"/>
    </row>
    <row r="5633" spans="2:2" ht="15" hidden="1" x14ac:dyDescent="0.25">
      <c r="B5633" s="5"/>
    </row>
    <row r="5634" spans="2:2" ht="15" hidden="1" x14ac:dyDescent="0.25">
      <c r="B5634" s="5"/>
    </row>
    <row r="5635" spans="2:2" ht="15" hidden="1" x14ac:dyDescent="0.25">
      <c r="B5635" s="5"/>
    </row>
    <row r="5636" spans="2:2" ht="15" hidden="1" x14ac:dyDescent="0.25">
      <c r="B5636" s="5"/>
    </row>
    <row r="5637" spans="2:2" ht="15" hidden="1" x14ac:dyDescent="0.25">
      <c r="B5637" s="5"/>
    </row>
    <row r="5638" spans="2:2" ht="15" hidden="1" x14ac:dyDescent="0.25">
      <c r="B5638" s="5"/>
    </row>
    <row r="5639" spans="2:2" ht="15" hidden="1" x14ac:dyDescent="0.25">
      <c r="B5639" s="5"/>
    </row>
    <row r="5640" spans="2:2" ht="15" hidden="1" x14ac:dyDescent="0.25">
      <c r="B5640" s="5"/>
    </row>
    <row r="5641" spans="2:2" ht="15" hidden="1" x14ac:dyDescent="0.25">
      <c r="B5641" s="5"/>
    </row>
    <row r="5642" spans="2:2" ht="15" hidden="1" x14ac:dyDescent="0.25">
      <c r="B5642" s="5"/>
    </row>
    <row r="5643" spans="2:2" ht="15" hidden="1" x14ac:dyDescent="0.25">
      <c r="B5643" s="5"/>
    </row>
    <row r="5644" spans="2:2" ht="15" hidden="1" x14ac:dyDescent="0.25">
      <c r="B5644" s="5"/>
    </row>
    <row r="5645" spans="2:2" ht="15" hidden="1" x14ac:dyDescent="0.25">
      <c r="B5645" s="5"/>
    </row>
    <row r="5646" spans="2:2" ht="15" hidden="1" x14ac:dyDescent="0.25">
      <c r="B5646" s="5"/>
    </row>
    <row r="5647" spans="2:2" ht="15" hidden="1" x14ac:dyDescent="0.25">
      <c r="B5647" s="5"/>
    </row>
    <row r="5648" spans="2:2" ht="15" hidden="1" x14ac:dyDescent="0.25">
      <c r="B5648" s="5"/>
    </row>
    <row r="5649" spans="2:2" ht="15" hidden="1" x14ac:dyDescent="0.25">
      <c r="B5649" s="5"/>
    </row>
    <row r="5650" spans="2:2" ht="15" hidden="1" x14ac:dyDescent="0.25">
      <c r="B5650" s="5"/>
    </row>
    <row r="5651" spans="2:2" ht="15" hidden="1" x14ac:dyDescent="0.25">
      <c r="B5651" s="5"/>
    </row>
    <row r="5652" spans="2:2" ht="15" hidden="1" x14ac:dyDescent="0.25">
      <c r="B5652" s="5"/>
    </row>
    <row r="5653" spans="2:2" ht="15" hidden="1" x14ac:dyDescent="0.25">
      <c r="B5653" s="5"/>
    </row>
    <row r="5654" spans="2:2" ht="15" hidden="1" x14ac:dyDescent="0.25">
      <c r="B5654" s="5"/>
    </row>
    <row r="5655" spans="2:2" ht="15" hidden="1" x14ac:dyDescent="0.25">
      <c r="B5655" s="5"/>
    </row>
    <row r="5656" spans="2:2" ht="15" hidden="1" x14ac:dyDescent="0.25">
      <c r="B5656" s="5"/>
    </row>
    <row r="5657" spans="2:2" ht="15" hidden="1" x14ac:dyDescent="0.25">
      <c r="B5657" s="5"/>
    </row>
    <row r="5658" spans="2:2" ht="15" hidden="1" x14ac:dyDescent="0.25">
      <c r="B5658" s="5"/>
    </row>
    <row r="5659" spans="2:2" ht="15" hidden="1" x14ac:dyDescent="0.25">
      <c r="B5659" s="5"/>
    </row>
    <row r="5660" spans="2:2" ht="15" hidden="1" x14ac:dyDescent="0.25">
      <c r="B5660" s="5"/>
    </row>
    <row r="5661" spans="2:2" ht="15" hidden="1" x14ac:dyDescent="0.25">
      <c r="B5661" s="5"/>
    </row>
    <row r="5662" spans="2:2" ht="15" hidden="1" x14ac:dyDescent="0.25">
      <c r="B5662" s="5"/>
    </row>
    <row r="5663" spans="2:2" ht="15" hidden="1" x14ac:dyDescent="0.25">
      <c r="B5663" s="5"/>
    </row>
    <row r="5664" spans="2:2" ht="15" hidden="1" x14ac:dyDescent="0.25">
      <c r="B5664" s="5"/>
    </row>
    <row r="5665" spans="2:2" ht="15" hidden="1" x14ac:dyDescent="0.25">
      <c r="B5665" s="5"/>
    </row>
    <row r="5666" spans="2:2" ht="15" hidden="1" x14ac:dyDescent="0.25">
      <c r="B5666" s="5"/>
    </row>
    <row r="5667" spans="2:2" ht="15" hidden="1" x14ac:dyDescent="0.25">
      <c r="B5667" s="5"/>
    </row>
    <row r="5668" spans="2:2" ht="15" hidden="1" x14ac:dyDescent="0.25">
      <c r="B5668" s="5"/>
    </row>
    <row r="5669" spans="2:2" ht="15" hidden="1" x14ac:dyDescent="0.25">
      <c r="B5669" s="5"/>
    </row>
    <row r="5670" spans="2:2" ht="15" hidden="1" x14ac:dyDescent="0.25">
      <c r="B5670" s="5"/>
    </row>
    <row r="5671" spans="2:2" ht="15" hidden="1" x14ac:dyDescent="0.25">
      <c r="B5671" s="5"/>
    </row>
    <row r="5672" spans="2:2" ht="15" hidden="1" x14ac:dyDescent="0.25">
      <c r="B5672" s="5"/>
    </row>
    <row r="5673" spans="2:2" ht="15" hidden="1" x14ac:dyDescent="0.25">
      <c r="B5673" s="5"/>
    </row>
    <row r="5674" spans="2:2" ht="15" hidden="1" x14ac:dyDescent="0.25">
      <c r="B5674" s="5"/>
    </row>
    <row r="5675" spans="2:2" ht="15" hidden="1" x14ac:dyDescent="0.25">
      <c r="B5675" s="5"/>
    </row>
    <row r="5676" spans="2:2" ht="15" hidden="1" x14ac:dyDescent="0.25">
      <c r="B5676" s="5"/>
    </row>
    <row r="5677" spans="2:2" ht="15" hidden="1" x14ac:dyDescent="0.25">
      <c r="B5677" s="5"/>
    </row>
    <row r="5678" spans="2:2" ht="15" hidden="1" x14ac:dyDescent="0.25">
      <c r="B5678" s="5"/>
    </row>
    <row r="5679" spans="2:2" ht="15" hidden="1" x14ac:dyDescent="0.25">
      <c r="B5679" s="5"/>
    </row>
    <row r="5680" spans="2:2" ht="15" hidden="1" x14ac:dyDescent="0.25">
      <c r="B5680" s="5"/>
    </row>
    <row r="5681" spans="2:2" ht="15" hidden="1" x14ac:dyDescent="0.25">
      <c r="B5681" s="5"/>
    </row>
    <row r="5682" spans="2:2" ht="15" hidden="1" x14ac:dyDescent="0.25">
      <c r="B5682" s="5"/>
    </row>
    <row r="5683" spans="2:2" ht="15" hidden="1" x14ac:dyDescent="0.25">
      <c r="B5683" s="5"/>
    </row>
    <row r="5684" spans="2:2" ht="15" hidden="1" x14ac:dyDescent="0.25">
      <c r="B5684" s="5"/>
    </row>
    <row r="5685" spans="2:2" ht="15" hidden="1" x14ac:dyDescent="0.25">
      <c r="B5685" s="5"/>
    </row>
    <row r="5686" spans="2:2" ht="15" hidden="1" x14ac:dyDescent="0.25">
      <c r="B5686" s="5"/>
    </row>
    <row r="5687" spans="2:2" ht="15" hidden="1" x14ac:dyDescent="0.25">
      <c r="B5687" s="5"/>
    </row>
    <row r="5688" spans="2:2" ht="15" hidden="1" x14ac:dyDescent="0.25">
      <c r="B5688" s="5"/>
    </row>
    <row r="5689" spans="2:2" ht="15" hidden="1" x14ac:dyDescent="0.25">
      <c r="B5689" s="5"/>
    </row>
    <row r="5690" spans="2:2" ht="15" hidden="1" x14ac:dyDescent="0.25">
      <c r="B5690" s="5"/>
    </row>
    <row r="5691" spans="2:2" ht="15" hidden="1" x14ac:dyDescent="0.25">
      <c r="B5691" s="5"/>
    </row>
    <row r="5692" spans="2:2" ht="15" hidden="1" x14ac:dyDescent="0.25">
      <c r="B5692" s="5"/>
    </row>
    <row r="5693" spans="2:2" ht="15" hidden="1" x14ac:dyDescent="0.25">
      <c r="B5693" s="5"/>
    </row>
    <row r="5694" spans="2:2" ht="15" hidden="1" x14ac:dyDescent="0.25">
      <c r="B5694" s="5"/>
    </row>
    <row r="5695" spans="2:2" ht="15" hidden="1" x14ac:dyDescent="0.25">
      <c r="B5695" s="5"/>
    </row>
    <row r="5696" spans="2:2" ht="15" hidden="1" x14ac:dyDescent="0.25">
      <c r="B5696" s="5"/>
    </row>
    <row r="5697" spans="2:2" ht="15" hidden="1" x14ac:dyDescent="0.25">
      <c r="B5697" s="5"/>
    </row>
    <row r="5698" spans="2:2" ht="15" hidden="1" x14ac:dyDescent="0.25">
      <c r="B5698" s="5"/>
    </row>
    <row r="5699" spans="2:2" ht="15" hidden="1" x14ac:dyDescent="0.25">
      <c r="B5699" s="5"/>
    </row>
    <row r="5700" spans="2:2" ht="15" hidden="1" x14ac:dyDescent="0.25">
      <c r="B5700" s="5"/>
    </row>
    <row r="5701" spans="2:2" ht="15" hidden="1" x14ac:dyDescent="0.25">
      <c r="B5701" s="5"/>
    </row>
    <row r="5702" spans="2:2" ht="15" hidden="1" x14ac:dyDescent="0.25">
      <c r="B5702" s="5"/>
    </row>
    <row r="5703" spans="2:2" ht="15" hidden="1" x14ac:dyDescent="0.25">
      <c r="B5703" s="5"/>
    </row>
    <row r="5704" spans="2:2" ht="15" hidden="1" x14ac:dyDescent="0.25">
      <c r="B5704" s="5"/>
    </row>
    <row r="5705" spans="2:2" ht="15" hidden="1" x14ac:dyDescent="0.25">
      <c r="B5705" s="5"/>
    </row>
    <row r="5706" spans="2:2" ht="15" hidden="1" x14ac:dyDescent="0.25">
      <c r="B5706" s="5"/>
    </row>
    <row r="5707" spans="2:2" ht="15" hidden="1" x14ac:dyDescent="0.25">
      <c r="B5707" s="5"/>
    </row>
    <row r="5708" spans="2:2" ht="15" hidden="1" x14ac:dyDescent="0.25">
      <c r="B5708" s="5"/>
    </row>
    <row r="5709" spans="2:2" ht="15" hidden="1" x14ac:dyDescent="0.25">
      <c r="B5709" s="5"/>
    </row>
    <row r="5710" spans="2:2" ht="15" hidden="1" x14ac:dyDescent="0.25">
      <c r="B5710" s="5"/>
    </row>
    <row r="5711" spans="2:2" ht="15" hidden="1" x14ac:dyDescent="0.25">
      <c r="B5711" s="5"/>
    </row>
    <row r="5712" spans="2:2" ht="15" hidden="1" x14ac:dyDescent="0.25">
      <c r="B5712" s="5"/>
    </row>
    <row r="5713" spans="2:2" ht="15" hidden="1" x14ac:dyDescent="0.25">
      <c r="B5713" s="5"/>
    </row>
    <row r="5714" spans="2:2" ht="15" hidden="1" x14ac:dyDescent="0.25">
      <c r="B5714" s="5"/>
    </row>
    <row r="5715" spans="2:2" ht="15" hidden="1" x14ac:dyDescent="0.25">
      <c r="B5715" s="5"/>
    </row>
    <row r="5716" spans="2:2" ht="15" hidden="1" x14ac:dyDescent="0.25">
      <c r="B5716" s="5"/>
    </row>
    <row r="5717" spans="2:2" ht="15" hidden="1" x14ac:dyDescent="0.25">
      <c r="B5717" s="5"/>
    </row>
    <row r="5718" spans="2:2" ht="15" hidden="1" x14ac:dyDescent="0.25">
      <c r="B5718" s="5"/>
    </row>
    <row r="5719" spans="2:2" ht="15" hidden="1" x14ac:dyDescent="0.25">
      <c r="B5719" s="5"/>
    </row>
    <row r="5720" spans="2:2" ht="15" hidden="1" x14ac:dyDescent="0.25">
      <c r="B5720" s="5"/>
    </row>
    <row r="5721" spans="2:2" ht="15" hidden="1" x14ac:dyDescent="0.25">
      <c r="B5721" s="5"/>
    </row>
    <row r="5722" spans="2:2" ht="15" hidden="1" x14ac:dyDescent="0.25">
      <c r="B5722" s="5"/>
    </row>
    <row r="5723" spans="2:2" ht="15" hidden="1" x14ac:dyDescent="0.25">
      <c r="B5723" s="5"/>
    </row>
    <row r="5724" spans="2:2" ht="15" hidden="1" x14ac:dyDescent="0.25">
      <c r="B5724" s="5"/>
    </row>
    <row r="5725" spans="2:2" ht="15" hidden="1" x14ac:dyDescent="0.25">
      <c r="B5725" s="5"/>
    </row>
    <row r="5726" spans="2:2" ht="15" hidden="1" x14ac:dyDescent="0.25">
      <c r="B5726" s="5"/>
    </row>
    <row r="5727" spans="2:2" ht="15" hidden="1" x14ac:dyDescent="0.25">
      <c r="B5727" s="5"/>
    </row>
    <row r="5728" spans="2:2" ht="15" hidden="1" x14ac:dyDescent="0.25">
      <c r="B5728" s="5"/>
    </row>
    <row r="5729" spans="2:2" ht="15" hidden="1" x14ac:dyDescent="0.25">
      <c r="B5729" s="5"/>
    </row>
    <row r="5730" spans="2:2" ht="15" hidden="1" x14ac:dyDescent="0.25">
      <c r="B5730" s="5"/>
    </row>
    <row r="5731" spans="2:2" ht="15" hidden="1" x14ac:dyDescent="0.25">
      <c r="B5731" s="5"/>
    </row>
    <row r="5732" spans="2:2" ht="15" hidden="1" x14ac:dyDescent="0.25">
      <c r="B5732" s="5"/>
    </row>
    <row r="5733" spans="2:2" ht="15" hidden="1" x14ac:dyDescent="0.25">
      <c r="B5733" s="5"/>
    </row>
    <row r="5734" spans="2:2" ht="15" hidden="1" x14ac:dyDescent="0.25">
      <c r="B5734" s="5"/>
    </row>
    <row r="5735" spans="2:2" ht="15" hidden="1" x14ac:dyDescent="0.25">
      <c r="B5735" s="5"/>
    </row>
    <row r="5736" spans="2:2" ht="15" hidden="1" x14ac:dyDescent="0.25">
      <c r="B5736" s="5"/>
    </row>
    <row r="5737" spans="2:2" ht="15" hidden="1" x14ac:dyDescent="0.25">
      <c r="B5737" s="5"/>
    </row>
    <row r="5738" spans="2:2" ht="15" hidden="1" x14ac:dyDescent="0.25">
      <c r="B5738" s="5"/>
    </row>
    <row r="5739" spans="2:2" ht="15" hidden="1" x14ac:dyDescent="0.25">
      <c r="B5739" s="5"/>
    </row>
    <row r="5740" spans="2:2" ht="15" hidden="1" x14ac:dyDescent="0.25">
      <c r="B5740" s="5"/>
    </row>
    <row r="5741" spans="2:2" ht="15" hidden="1" x14ac:dyDescent="0.25">
      <c r="B5741" s="5"/>
    </row>
    <row r="5742" spans="2:2" ht="15" hidden="1" x14ac:dyDescent="0.25">
      <c r="B5742" s="5"/>
    </row>
    <row r="5743" spans="2:2" ht="15" hidden="1" x14ac:dyDescent="0.25">
      <c r="B5743" s="5"/>
    </row>
    <row r="5744" spans="2:2" ht="15" hidden="1" x14ac:dyDescent="0.25">
      <c r="B5744" s="5"/>
    </row>
    <row r="5745" spans="2:2" ht="15" hidden="1" x14ac:dyDescent="0.25">
      <c r="B5745" s="5"/>
    </row>
    <row r="5746" spans="2:2" ht="15" hidden="1" x14ac:dyDescent="0.25">
      <c r="B5746" s="5"/>
    </row>
    <row r="5747" spans="2:2" ht="15" hidden="1" x14ac:dyDescent="0.25">
      <c r="B5747" s="5"/>
    </row>
    <row r="5748" spans="2:2" ht="15" hidden="1" x14ac:dyDescent="0.25">
      <c r="B5748" s="5"/>
    </row>
    <row r="5749" spans="2:2" ht="15" hidden="1" x14ac:dyDescent="0.25">
      <c r="B5749" s="5"/>
    </row>
    <row r="5750" spans="2:2" ht="15" hidden="1" x14ac:dyDescent="0.25">
      <c r="B5750" s="5"/>
    </row>
    <row r="5751" spans="2:2" ht="15" hidden="1" x14ac:dyDescent="0.25">
      <c r="B5751" s="5"/>
    </row>
    <row r="5752" spans="2:2" ht="15" hidden="1" x14ac:dyDescent="0.25">
      <c r="B5752" s="5"/>
    </row>
    <row r="5753" spans="2:2" ht="15" hidden="1" x14ac:dyDescent="0.25">
      <c r="B5753" s="5"/>
    </row>
    <row r="5754" spans="2:2" ht="15" hidden="1" x14ac:dyDescent="0.25">
      <c r="B5754" s="5"/>
    </row>
    <row r="5755" spans="2:2" ht="15" hidden="1" x14ac:dyDescent="0.25">
      <c r="B5755" s="5"/>
    </row>
    <row r="5756" spans="2:2" ht="15" hidden="1" x14ac:dyDescent="0.25">
      <c r="B5756" s="5"/>
    </row>
    <row r="5757" spans="2:2" ht="15" hidden="1" x14ac:dyDescent="0.25">
      <c r="B5757" s="5"/>
    </row>
    <row r="5758" spans="2:2" ht="15" hidden="1" x14ac:dyDescent="0.25">
      <c r="B5758" s="5"/>
    </row>
    <row r="5759" spans="2:2" ht="15" hidden="1" x14ac:dyDescent="0.25">
      <c r="B5759" s="5"/>
    </row>
    <row r="5760" spans="2:2" ht="15" hidden="1" x14ac:dyDescent="0.25">
      <c r="B5760" s="5"/>
    </row>
    <row r="5761" spans="2:2" ht="15" hidden="1" x14ac:dyDescent="0.25">
      <c r="B5761" s="5"/>
    </row>
    <row r="5762" spans="2:2" ht="15" hidden="1" x14ac:dyDescent="0.25">
      <c r="B5762" s="5"/>
    </row>
    <row r="5763" spans="2:2" ht="15" hidden="1" x14ac:dyDescent="0.25">
      <c r="B5763" s="5"/>
    </row>
    <row r="5764" spans="2:2" ht="15" hidden="1" x14ac:dyDescent="0.25">
      <c r="B5764" s="5"/>
    </row>
    <row r="5765" spans="2:2" ht="15" hidden="1" x14ac:dyDescent="0.25">
      <c r="B5765" s="5"/>
    </row>
    <row r="5766" spans="2:2" ht="15" hidden="1" x14ac:dyDescent="0.25">
      <c r="B5766" s="5"/>
    </row>
    <row r="5767" spans="2:2" ht="15" hidden="1" x14ac:dyDescent="0.25">
      <c r="B5767" s="5"/>
    </row>
    <row r="5768" spans="2:2" ht="15" hidden="1" x14ac:dyDescent="0.25">
      <c r="B5768" s="5"/>
    </row>
    <row r="5769" spans="2:2" ht="15" hidden="1" x14ac:dyDescent="0.25">
      <c r="B5769" s="5"/>
    </row>
    <row r="5770" spans="2:2" ht="15" hidden="1" x14ac:dyDescent="0.25">
      <c r="B5770" s="5"/>
    </row>
    <row r="5771" spans="2:2" ht="15" hidden="1" x14ac:dyDescent="0.25">
      <c r="B5771" s="5"/>
    </row>
    <row r="5772" spans="2:2" ht="15" hidden="1" x14ac:dyDescent="0.25">
      <c r="B5772" s="5"/>
    </row>
    <row r="5773" spans="2:2" ht="15" hidden="1" x14ac:dyDescent="0.25">
      <c r="B5773" s="5"/>
    </row>
    <row r="5774" spans="2:2" ht="15" hidden="1" x14ac:dyDescent="0.25">
      <c r="B5774" s="5"/>
    </row>
    <row r="5775" spans="2:2" ht="15" hidden="1" x14ac:dyDescent="0.25">
      <c r="B5775" s="5"/>
    </row>
    <row r="5776" spans="2:2" ht="15" hidden="1" x14ac:dyDescent="0.25">
      <c r="B5776" s="5"/>
    </row>
    <row r="5777" spans="2:2" ht="15" hidden="1" x14ac:dyDescent="0.25">
      <c r="B5777" s="5"/>
    </row>
    <row r="5778" spans="2:2" ht="15" hidden="1" x14ac:dyDescent="0.25">
      <c r="B5778" s="5"/>
    </row>
    <row r="5779" spans="2:2" ht="15" hidden="1" x14ac:dyDescent="0.25">
      <c r="B5779" s="5"/>
    </row>
    <row r="5780" spans="2:2" ht="15" hidden="1" x14ac:dyDescent="0.25">
      <c r="B5780" s="5"/>
    </row>
    <row r="5781" spans="2:2" ht="15" hidden="1" x14ac:dyDescent="0.25">
      <c r="B5781" s="5"/>
    </row>
    <row r="5782" spans="2:2" ht="15" hidden="1" x14ac:dyDescent="0.25">
      <c r="B5782" s="5"/>
    </row>
    <row r="5783" spans="2:2" ht="15" hidden="1" x14ac:dyDescent="0.25">
      <c r="B5783" s="5"/>
    </row>
    <row r="5784" spans="2:2" ht="15" hidden="1" x14ac:dyDescent="0.25">
      <c r="B5784" s="5"/>
    </row>
    <row r="5785" spans="2:2" ht="15" hidden="1" x14ac:dyDescent="0.25">
      <c r="B5785" s="5"/>
    </row>
    <row r="5786" spans="2:2" ht="15" hidden="1" x14ac:dyDescent="0.25">
      <c r="B5786" s="5"/>
    </row>
    <row r="5787" spans="2:2" ht="15" hidden="1" x14ac:dyDescent="0.25">
      <c r="B5787" s="5"/>
    </row>
    <row r="5788" spans="2:2" ht="15" hidden="1" x14ac:dyDescent="0.25">
      <c r="B5788" s="5"/>
    </row>
    <row r="5789" spans="2:2" ht="15" hidden="1" x14ac:dyDescent="0.25">
      <c r="B5789" s="5"/>
    </row>
    <row r="5790" spans="2:2" ht="15" hidden="1" x14ac:dyDescent="0.25">
      <c r="B5790" s="5"/>
    </row>
    <row r="5791" spans="2:2" ht="15" hidden="1" x14ac:dyDescent="0.25">
      <c r="B5791" s="5"/>
    </row>
    <row r="5792" spans="2:2" ht="15" hidden="1" x14ac:dyDescent="0.25">
      <c r="B5792" s="5"/>
    </row>
    <row r="5793" spans="2:2" ht="15" hidden="1" x14ac:dyDescent="0.25">
      <c r="B5793" s="5"/>
    </row>
    <row r="5794" spans="2:2" ht="15" hidden="1" x14ac:dyDescent="0.25">
      <c r="B5794" s="5"/>
    </row>
    <row r="5795" spans="2:2" ht="15" hidden="1" x14ac:dyDescent="0.25">
      <c r="B5795" s="5"/>
    </row>
    <row r="5796" spans="2:2" ht="15" hidden="1" x14ac:dyDescent="0.25">
      <c r="B5796" s="5"/>
    </row>
    <row r="5797" spans="2:2" ht="15" hidden="1" x14ac:dyDescent="0.25">
      <c r="B5797" s="5"/>
    </row>
    <row r="5798" spans="2:2" ht="15" hidden="1" x14ac:dyDescent="0.25">
      <c r="B5798" s="5"/>
    </row>
    <row r="5799" spans="2:2" ht="15" hidden="1" x14ac:dyDescent="0.25">
      <c r="B5799" s="5"/>
    </row>
    <row r="5800" spans="2:2" ht="15" hidden="1" x14ac:dyDescent="0.25">
      <c r="B5800" s="5"/>
    </row>
    <row r="5801" spans="2:2" ht="15" hidden="1" x14ac:dyDescent="0.25">
      <c r="B5801" s="5"/>
    </row>
    <row r="5802" spans="2:2" ht="15" hidden="1" x14ac:dyDescent="0.25">
      <c r="B5802" s="5"/>
    </row>
    <row r="5803" spans="2:2" ht="15" hidden="1" x14ac:dyDescent="0.25">
      <c r="B5803" s="5"/>
    </row>
    <row r="5804" spans="2:2" ht="15" hidden="1" x14ac:dyDescent="0.25">
      <c r="B5804" s="5"/>
    </row>
    <row r="5805" spans="2:2" ht="15" hidden="1" x14ac:dyDescent="0.25">
      <c r="B5805" s="5"/>
    </row>
    <row r="5806" spans="2:2" ht="15" hidden="1" x14ac:dyDescent="0.25">
      <c r="B5806" s="5"/>
    </row>
    <row r="5807" spans="2:2" ht="15" hidden="1" x14ac:dyDescent="0.25">
      <c r="B5807" s="5"/>
    </row>
    <row r="5808" spans="2:2" ht="15" hidden="1" x14ac:dyDescent="0.25">
      <c r="B5808" s="5"/>
    </row>
    <row r="5809" spans="2:2" ht="15" hidden="1" x14ac:dyDescent="0.25">
      <c r="B5809" s="5"/>
    </row>
    <row r="5810" spans="2:2" ht="15" hidden="1" x14ac:dyDescent="0.25">
      <c r="B5810" s="5"/>
    </row>
    <row r="5811" spans="2:2" ht="15" hidden="1" x14ac:dyDescent="0.25">
      <c r="B5811" s="5"/>
    </row>
    <row r="5812" spans="2:2" ht="15" hidden="1" x14ac:dyDescent="0.25">
      <c r="B5812" s="5"/>
    </row>
    <row r="5813" spans="2:2" ht="15" hidden="1" x14ac:dyDescent="0.25">
      <c r="B5813" s="5"/>
    </row>
    <row r="5814" spans="2:2" ht="15" hidden="1" x14ac:dyDescent="0.25">
      <c r="B5814" s="5"/>
    </row>
    <row r="5815" spans="2:2" ht="15" hidden="1" x14ac:dyDescent="0.25">
      <c r="B5815" s="5"/>
    </row>
    <row r="5816" spans="2:2" ht="15" hidden="1" x14ac:dyDescent="0.25">
      <c r="B5816" s="5"/>
    </row>
    <row r="5817" spans="2:2" ht="15" hidden="1" x14ac:dyDescent="0.25">
      <c r="B5817" s="5"/>
    </row>
    <row r="5818" spans="2:2" ht="15" hidden="1" x14ac:dyDescent="0.25">
      <c r="B5818" s="5"/>
    </row>
    <row r="5819" spans="2:2" ht="15" hidden="1" x14ac:dyDescent="0.25">
      <c r="B5819" s="5"/>
    </row>
    <row r="5820" spans="2:2" ht="15" hidden="1" x14ac:dyDescent="0.25">
      <c r="B5820" s="5"/>
    </row>
    <row r="5821" spans="2:2" ht="15" hidden="1" x14ac:dyDescent="0.25">
      <c r="B5821" s="5"/>
    </row>
    <row r="5822" spans="2:2" ht="15" hidden="1" x14ac:dyDescent="0.25">
      <c r="B5822" s="5"/>
    </row>
    <row r="5823" spans="2:2" ht="15" hidden="1" x14ac:dyDescent="0.25">
      <c r="B5823" s="5"/>
    </row>
    <row r="5824" spans="2:2" ht="15" hidden="1" x14ac:dyDescent="0.25">
      <c r="B5824" s="5"/>
    </row>
    <row r="5825" spans="2:2" ht="15" hidden="1" x14ac:dyDescent="0.25">
      <c r="B5825" s="5"/>
    </row>
    <row r="5826" spans="2:2" ht="15" hidden="1" x14ac:dyDescent="0.25">
      <c r="B5826" s="5"/>
    </row>
    <row r="5827" spans="2:2" ht="15" hidden="1" x14ac:dyDescent="0.25">
      <c r="B5827" s="5"/>
    </row>
    <row r="5828" spans="2:2" ht="15" hidden="1" x14ac:dyDescent="0.25">
      <c r="B5828" s="5"/>
    </row>
    <row r="5829" spans="2:2" ht="15" hidden="1" x14ac:dyDescent="0.25">
      <c r="B5829" s="5"/>
    </row>
    <row r="5830" spans="2:2" ht="15" hidden="1" x14ac:dyDescent="0.25">
      <c r="B5830" s="5"/>
    </row>
    <row r="5831" spans="2:2" ht="15" hidden="1" x14ac:dyDescent="0.25">
      <c r="B5831" s="5"/>
    </row>
    <row r="5832" spans="2:2" ht="15" hidden="1" x14ac:dyDescent="0.25">
      <c r="B5832" s="5"/>
    </row>
    <row r="5833" spans="2:2" ht="15" hidden="1" x14ac:dyDescent="0.25">
      <c r="B5833" s="5"/>
    </row>
    <row r="5834" spans="2:2" ht="15" hidden="1" x14ac:dyDescent="0.25">
      <c r="B5834" s="5"/>
    </row>
    <row r="5835" spans="2:2" ht="15" hidden="1" x14ac:dyDescent="0.25">
      <c r="B5835" s="5"/>
    </row>
    <row r="5836" spans="2:2" ht="15" hidden="1" x14ac:dyDescent="0.25">
      <c r="B5836" s="5"/>
    </row>
    <row r="5837" spans="2:2" ht="15" hidden="1" x14ac:dyDescent="0.25">
      <c r="B5837" s="5"/>
    </row>
    <row r="5838" spans="2:2" ht="15" hidden="1" x14ac:dyDescent="0.25">
      <c r="B5838" s="5"/>
    </row>
    <row r="5839" spans="2:2" ht="15" hidden="1" x14ac:dyDescent="0.25">
      <c r="B5839" s="5"/>
    </row>
    <row r="5840" spans="2:2" ht="15" hidden="1" x14ac:dyDescent="0.25">
      <c r="B5840" s="5"/>
    </row>
    <row r="5841" spans="2:2" ht="15" hidden="1" x14ac:dyDescent="0.25">
      <c r="B5841" s="5"/>
    </row>
    <row r="5842" spans="2:2" ht="15" hidden="1" x14ac:dyDescent="0.25">
      <c r="B5842" s="5"/>
    </row>
    <row r="5843" spans="2:2" ht="15" hidden="1" x14ac:dyDescent="0.25">
      <c r="B5843" s="5"/>
    </row>
    <row r="5844" spans="2:2" ht="15" hidden="1" x14ac:dyDescent="0.25">
      <c r="B5844" s="5"/>
    </row>
    <row r="5845" spans="2:2" ht="15" hidden="1" x14ac:dyDescent="0.25">
      <c r="B5845" s="5"/>
    </row>
    <row r="5846" spans="2:2" ht="15" hidden="1" x14ac:dyDescent="0.25">
      <c r="B5846" s="5"/>
    </row>
    <row r="5847" spans="2:2" ht="15" hidden="1" x14ac:dyDescent="0.25">
      <c r="B5847" s="5"/>
    </row>
    <row r="5848" spans="2:2" ht="15" hidden="1" x14ac:dyDescent="0.25">
      <c r="B5848" s="5"/>
    </row>
    <row r="5849" spans="2:2" ht="15" hidden="1" x14ac:dyDescent="0.25">
      <c r="B5849" s="5"/>
    </row>
    <row r="5850" spans="2:2" ht="15" hidden="1" x14ac:dyDescent="0.25">
      <c r="B5850" s="5"/>
    </row>
    <row r="5851" spans="2:2" ht="15" hidden="1" x14ac:dyDescent="0.25">
      <c r="B5851" s="5"/>
    </row>
    <row r="5852" spans="2:2" ht="15" hidden="1" x14ac:dyDescent="0.25">
      <c r="B5852" s="5"/>
    </row>
    <row r="5853" spans="2:2" ht="15" hidden="1" x14ac:dyDescent="0.25">
      <c r="B5853" s="5"/>
    </row>
    <row r="5854" spans="2:2" ht="15" hidden="1" x14ac:dyDescent="0.25">
      <c r="B5854" s="5"/>
    </row>
    <row r="5855" spans="2:2" ht="15" hidden="1" x14ac:dyDescent="0.25">
      <c r="B5855" s="5"/>
    </row>
    <row r="5856" spans="2:2" ht="15" hidden="1" x14ac:dyDescent="0.25">
      <c r="B5856" s="5"/>
    </row>
    <row r="5857" spans="2:2" ht="15" hidden="1" x14ac:dyDescent="0.25">
      <c r="B5857" s="5"/>
    </row>
    <row r="5858" spans="2:2" ht="15" hidden="1" x14ac:dyDescent="0.25">
      <c r="B5858" s="5"/>
    </row>
    <row r="5859" spans="2:2" ht="15" hidden="1" x14ac:dyDescent="0.25">
      <c r="B5859" s="5"/>
    </row>
    <row r="5860" spans="2:2" ht="15" hidden="1" x14ac:dyDescent="0.25">
      <c r="B5860" s="5"/>
    </row>
    <row r="5861" spans="2:2" ht="15" hidden="1" x14ac:dyDescent="0.25">
      <c r="B5861" s="5"/>
    </row>
    <row r="5862" spans="2:2" ht="15" hidden="1" x14ac:dyDescent="0.25">
      <c r="B5862" s="5"/>
    </row>
    <row r="5863" spans="2:2" ht="15" hidden="1" x14ac:dyDescent="0.25">
      <c r="B5863" s="5"/>
    </row>
    <row r="5864" spans="2:2" ht="15" hidden="1" x14ac:dyDescent="0.25">
      <c r="B5864" s="5"/>
    </row>
    <row r="5865" spans="2:2" ht="15" hidden="1" x14ac:dyDescent="0.25">
      <c r="B5865" s="5"/>
    </row>
    <row r="5866" spans="2:2" ht="15" hidden="1" x14ac:dyDescent="0.25">
      <c r="B5866" s="5"/>
    </row>
    <row r="5867" spans="2:2" ht="15" hidden="1" x14ac:dyDescent="0.25">
      <c r="B5867" s="5"/>
    </row>
    <row r="5868" spans="2:2" ht="15" hidden="1" x14ac:dyDescent="0.25">
      <c r="B5868" s="5"/>
    </row>
    <row r="5869" spans="2:2" ht="15" hidden="1" x14ac:dyDescent="0.25">
      <c r="B5869" s="5"/>
    </row>
    <row r="5870" spans="2:2" ht="15" hidden="1" x14ac:dyDescent="0.25">
      <c r="B5870" s="5"/>
    </row>
    <row r="5871" spans="2:2" ht="15" hidden="1" x14ac:dyDescent="0.25">
      <c r="B5871" s="5"/>
    </row>
    <row r="5872" spans="2:2" ht="15" hidden="1" x14ac:dyDescent="0.25">
      <c r="B5872" s="5"/>
    </row>
    <row r="5873" spans="2:2" ht="15" hidden="1" x14ac:dyDescent="0.25">
      <c r="B5873" s="5"/>
    </row>
    <row r="5874" spans="2:2" ht="15" hidden="1" x14ac:dyDescent="0.25">
      <c r="B5874" s="5"/>
    </row>
    <row r="5875" spans="2:2" ht="15" hidden="1" x14ac:dyDescent="0.25">
      <c r="B5875" s="5"/>
    </row>
    <row r="5876" spans="2:2" ht="15" hidden="1" x14ac:dyDescent="0.25">
      <c r="B5876" s="5"/>
    </row>
    <row r="5877" spans="2:2" ht="15" hidden="1" x14ac:dyDescent="0.25">
      <c r="B5877" s="5"/>
    </row>
    <row r="5878" spans="2:2" ht="15" hidden="1" x14ac:dyDescent="0.25">
      <c r="B5878" s="5"/>
    </row>
    <row r="5879" spans="2:2" ht="15" hidden="1" x14ac:dyDescent="0.25">
      <c r="B5879" s="5"/>
    </row>
    <row r="5880" spans="2:2" ht="15" hidden="1" x14ac:dyDescent="0.25">
      <c r="B5880" s="5"/>
    </row>
    <row r="5881" spans="2:2" ht="15" hidden="1" x14ac:dyDescent="0.25">
      <c r="B5881" s="5"/>
    </row>
    <row r="5882" spans="2:2" ht="15" hidden="1" x14ac:dyDescent="0.25">
      <c r="B5882" s="5"/>
    </row>
    <row r="5883" spans="2:2" ht="15" hidden="1" x14ac:dyDescent="0.25">
      <c r="B5883" s="5"/>
    </row>
    <row r="5884" spans="2:2" ht="15" hidden="1" x14ac:dyDescent="0.25">
      <c r="B5884" s="5"/>
    </row>
    <row r="5885" spans="2:2" ht="15" hidden="1" x14ac:dyDescent="0.25">
      <c r="B5885" s="5"/>
    </row>
    <row r="5886" spans="2:2" ht="15" hidden="1" x14ac:dyDescent="0.25">
      <c r="B5886" s="5"/>
    </row>
    <row r="5887" spans="2:2" ht="15" hidden="1" x14ac:dyDescent="0.25">
      <c r="B5887" s="5"/>
    </row>
    <row r="5888" spans="2:2" ht="15" hidden="1" x14ac:dyDescent="0.25">
      <c r="B5888" s="5"/>
    </row>
    <row r="5889" spans="2:2" ht="15" hidden="1" x14ac:dyDescent="0.25">
      <c r="B5889" s="5"/>
    </row>
    <row r="5890" spans="2:2" ht="15" hidden="1" x14ac:dyDescent="0.25">
      <c r="B5890" s="5"/>
    </row>
    <row r="5891" spans="2:2" ht="15" hidden="1" x14ac:dyDescent="0.25">
      <c r="B5891" s="5"/>
    </row>
    <row r="5892" spans="2:2" ht="15" hidden="1" x14ac:dyDescent="0.25">
      <c r="B5892" s="5"/>
    </row>
    <row r="5893" spans="2:2" ht="15" hidden="1" x14ac:dyDescent="0.25">
      <c r="B5893" s="5"/>
    </row>
    <row r="5894" spans="2:2" ht="15" hidden="1" x14ac:dyDescent="0.25">
      <c r="B5894" s="5"/>
    </row>
    <row r="5895" spans="2:2" ht="15" hidden="1" x14ac:dyDescent="0.25">
      <c r="B5895" s="5"/>
    </row>
    <row r="5896" spans="2:2" ht="15" hidden="1" x14ac:dyDescent="0.25">
      <c r="B5896" s="5"/>
    </row>
    <row r="5897" spans="2:2" ht="15" hidden="1" x14ac:dyDescent="0.25">
      <c r="B5897" s="5"/>
    </row>
    <row r="5898" spans="2:2" ht="15" hidden="1" x14ac:dyDescent="0.25">
      <c r="B5898" s="5"/>
    </row>
    <row r="5899" spans="2:2" ht="15" hidden="1" x14ac:dyDescent="0.25">
      <c r="B5899" s="5"/>
    </row>
    <row r="5900" spans="2:2" ht="15" hidden="1" x14ac:dyDescent="0.25">
      <c r="B5900" s="5"/>
    </row>
    <row r="5901" spans="2:2" ht="15" hidden="1" x14ac:dyDescent="0.25">
      <c r="B5901" s="5"/>
    </row>
    <row r="5902" spans="2:2" ht="15" hidden="1" x14ac:dyDescent="0.25">
      <c r="B5902" s="5"/>
    </row>
    <row r="5903" spans="2:2" ht="15" hidden="1" x14ac:dyDescent="0.25">
      <c r="B5903" s="5"/>
    </row>
    <row r="5904" spans="2:2" ht="15" hidden="1" x14ac:dyDescent="0.25">
      <c r="B5904" s="5"/>
    </row>
    <row r="5905" spans="2:2" ht="15" hidden="1" x14ac:dyDescent="0.25">
      <c r="B5905" s="5"/>
    </row>
    <row r="5906" spans="2:2" ht="15" hidden="1" x14ac:dyDescent="0.25">
      <c r="B5906" s="5"/>
    </row>
    <row r="5907" spans="2:2" ht="15" hidden="1" x14ac:dyDescent="0.25">
      <c r="B5907" s="5"/>
    </row>
    <row r="5908" spans="2:2" ht="15" hidden="1" x14ac:dyDescent="0.25">
      <c r="B5908" s="5"/>
    </row>
    <row r="5909" spans="2:2" ht="15" hidden="1" x14ac:dyDescent="0.25">
      <c r="B5909" s="5"/>
    </row>
    <row r="5910" spans="2:2" ht="15" hidden="1" x14ac:dyDescent="0.25">
      <c r="B5910" s="5"/>
    </row>
    <row r="5911" spans="2:2" ht="15" hidden="1" x14ac:dyDescent="0.25">
      <c r="B5911" s="5"/>
    </row>
    <row r="5912" spans="2:2" ht="15" hidden="1" x14ac:dyDescent="0.25">
      <c r="B5912" s="5"/>
    </row>
    <row r="5913" spans="2:2" ht="15" hidden="1" x14ac:dyDescent="0.25">
      <c r="B5913" s="5"/>
    </row>
    <row r="5914" spans="2:2" ht="15" hidden="1" x14ac:dyDescent="0.25">
      <c r="B5914" s="5"/>
    </row>
    <row r="5915" spans="2:2" ht="15" hidden="1" x14ac:dyDescent="0.25">
      <c r="B5915" s="5"/>
    </row>
    <row r="5916" spans="2:2" ht="15" hidden="1" x14ac:dyDescent="0.25">
      <c r="B5916" s="5"/>
    </row>
    <row r="5917" spans="2:2" ht="15" hidden="1" x14ac:dyDescent="0.25">
      <c r="B5917" s="5"/>
    </row>
    <row r="5918" spans="2:2" ht="15" hidden="1" x14ac:dyDescent="0.25">
      <c r="B5918" s="5"/>
    </row>
    <row r="5919" spans="2:2" ht="15" hidden="1" x14ac:dyDescent="0.25">
      <c r="B5919" s="5"/>
    </row>
    <row r="5920" spans="2:2" ht="15" hidden="1" x14ac:dyDescent="0.25">
      <c r="B5920" s="5"/>
    </row>
    <row r="5921" spans="2:2" ht="15" hidden="1" x14ac:dyDescent="0.25">
      <c r="B5921" s="5"/>
    </row>
    <row r="5922" spans="2:2" ht="15" hidden="1" x14ac:dyDescent="0.25">
      <c r="B5922" s="5"/>
    </row>
    <row r="5923" spans="2:2" ht="15" hidden="1" x14ac:dyDescent="0.25">
      <c r="B5923" s="5"/>
    </row>
    <row r="5924" spans="2:2" ht="15" hidden="1" x14ac:dyDescent="0.25">
      <c r="B5924" s="5"/>
    </row>
    <row r="5925" spans="2:2" ht="15" hidden="1" x14ac:dyDescent="0.25">
      <c r="B5925" s="5"/>
    </row>
    <row r="5926" spans="2:2" ht="15" hidden="1" x14ac:dyDescent="0.25">
      <c r="B5926" s="5"/>
    </row>
    <row r="5927" spans="2:2" ht="15" hidden="1" x14ac:dyDescent="0.25">
      <c r="B5927" s="5"/>
    </row>
    <row r="5928" spans="2:2" ht="15" hidden="1" x14ac:dyDescent="0.25">
      <c r="B5928" s="5"/>
    </row>
    <row r="5929" spans="2:2" ht="15" hidden="1" x14ac:dyDescent="0.25">
      <c r="B5929" s="5"/>
    </row>
    <row r="5930" spans="2:2" ht="15" hidden="1" x14ac:dyDescent="0.25">
      <c r="B5930" s="5"/>
    </row>
    <row r="5931" spans="2:2" ht="15" hidden="1" x14ac:dyDescent="0.25">
      <c r="B5931" s="5"/>
    </row>
    <row r="5932" spans="2:2" ht="15" hidden="1" x14ac:dyDescent="0.25">
      <c r="B5932" s="5"/>
    </row>
    <row r="5933" spans="2:2" ht="15" hidden="1" x14ac:dyDescent="0.25">
      <c r="B5933" s="5"/>
    </row>
    <row r="5934" spans="2:2" ht="15" hidden="1" x14ac:dyDescent="0.25">
      <c r="B5934" s="5"/>
    </row>
    <row r="5935" spans="2:2" ht="15" hidden="1" x14ac:dyDescent="0.25">
      <c r="B5935" s="5"/>
    </row>
    <row r="5936" spans="2:2" ht="15" hidden="1" x14ac:dyDescent="0.25">
      <c r="B5936" s="5"/>
    </row>
    <row r="5937" spans="2:2" ht="15" hidden="1" x14ac:dyDescent="0.25">
      <c r="B5937" s="5"/>
    </row>
    <row r="5938" spans="2:2" ht="15" hidden="1" x14ac:dyDescent="0.25">
      <c r="B5938" s="5"/>
    </row>
    <row r="5939" spans="2:2" ht="15" hidden="1" x14ac:dyDescent="0.25">
      <c r="B5939" s="5"/>
    </row>
    <row r="5940" spans="2:2" ht="15" hidden="1" x14ac:dyDescent="0.25">
      <c r="B5940" s="5"/>
    </row>
    <row r="5941" spans="2:2" ht="15" hidden="1" x14ac:dyDescent="0.25">
      <c r="B5941" s="5"/>
    </row>
    <row r="5942" spans="2:2" ht="15" hidden="1" x14ac:dyDescent="0.25">
      <c r="B5942" s="5"/>
    </row>
    <row r="5943" spans="2:2" ht="15" hidden="1" x14ac:dyDescent="0.25">
      <c r="B5943" s="5"/>
    </row>
    <row r="5944" spans="2:2" ht="15" hidden="1" x14ac:dyDescent="0.25">
      <c r="B5944" s="5"/>
    </row>
    <row r="5945" spans="2:2" ht="15" hidden="1" x14ac:dyDescent="0.25">
      <c r="B5945" s="5"/>
    </row>
    <row r="5946" spans="2:2" ht="15" hidden="1" x14ac:dyDescent="0.25">
      <c r="B5946" s="5"/>
    </row>
    <row r="5947" spans="2:2" ht="15" hidden="1" x14ac:dyDescent="0.25">
      <c r="B5947" s="5"/>
    </row>
    <row r="5948" spans="2:2" ht="15" hidden="1" x14ac:dyDescent="0.25">
      <c r="B5948" s="5"/>
    </row>
    <row r="5949" spans="2:2" ht="15" hidden="1" x14ac:dyDescent="0.25">
      <c r="B5949" s="5"/>
    </row>
    <row r="5950" spans="2:2" ht="15" hidden="1" x14ac:dyDescent="0.25">
      <c r="B5950" s="5"/>
    </row>
    <row r="5951" spans="2:2" ht="15" hidden="1" x14ac:dyDescent="0.25">
      <c r="B5951" s="5"/>
    </row>
    <row r="5952" spans="2:2" ht="15" hidden="1" x14ac:dyDescent="0.25">
      <c r="B5952" s="5"/>
    </row>
    <row r="5953" spans="2:2" ht="15" hidden="1" x14ac:dyDescent="0.25">
      <c r="B5953" s="5"/>
    </row>
    <row r="5954" spans="2:2" ht="15" hidden="1" x14ac:dyDescent="0.25">
      <c r="B5954" s="5"/>
    </row>
    <row r="5955" spans="2:2" ht="15" hidden="1" x14ac:dyDescent="0.25">
      <c r="B5955" s="5"/>
    </row>
    <row r="5956" spans="2:2" ht="15" hidden="1" x14ac:dyDescent="0.25">
      <c r="B5956" s="5"/>
    </row>
    <row r="5957" spans="2:2" ht="15" hidden="1" x14ac:dyDescent="0.25">
      <c r="B5957" s="5"/>
    </row>
    <row r="5958" spans="2:2" ht="15" hidden="1" x14ac:dyDescent="0.25">
      <c r="B5958" s="5"/>
    </row>
    <row r="5959" spans="2:2" ht="15" hidden="1" x14ac:dyDescent="0.25">
      <c r="B5959" s="5"/>
    </row>
    <row r="5960" spans="2:2" ht="15" hidden="1" x14ac:dyDescent="0.25">
      <c r="B5960" s="5"/>
    </row>
    <row r="5961" spans="2:2" ht="15" hidden="1" x14ac:dyDescent="0.25">
      <c r="B5961" s="5"/>
    </row>
    <row r="5962" spans="2:2" ht="15" hidden="1" x14ac:dyDescent="0.25">
      <c r="B5962" s="5"/>
    </row>
    <row r="5963" spans="2:2" ht="15" hidden="1" x14ac:dyDescent="0.25">
      <c r="B5963" s="5"/>
    </row>
    <row r="5964" spans="2:2" ht="15" hidden="1" x14ac:dyDescent="0.25">
      <c r="B5964" s="5"/>
    </row>
    <row r="5965" spans="2:2" ht="15" hidden="1" x14ac:dyDescent="0.25">
      <c r="B5965" s="5"/>
    </row>
    <row r="5966" spans="2:2" ht="15" hidden="1" x14ac:dyDescent="0.25">
      <c r="B5966" s="5"/>
    </row>
    <row r="5967" spans="2:2" ht="15" hidden="1" x14ac:dyDescent="0.25">
      <c r="B5967" s="5"/>
    </row>
    <row r="5968" spans="2:2" ht="15" hidden="1" x14ac:dyDescent="0.25">
      <c r="B5968" s="5"/>
    </row>
    <row r="5969" spans="2:2" ht="15" hidden="1" x14ac:dyDescent="0.25">
      <c r="B5969" s="5"/>
    </row>
    <row r="5970" spans="2:2" ht="15" hidden="1" x14ac:dyDescent="0.25">
      <c r="B5970" s="5"/>
    </row>
    <row r="5971" spans="2:2" ht="15" hidden="1" x14ac:dyDescent="0.25">
      <c r="B5971" s="5"/>
    </row>
    <row r="5972" spans="2:2" ht="15" hidden="1" x14ac:dyDescent="0.25">
      <c r="B5972" s="5"/>
    </row>
    <row r="5973" spans="2:2" ht="15" hidden="1" x14ac:dyDescent="0.25">
      <c r="B5973" s="5"/>
    </row>
    <row r="5974" spans="2:2" ht="15" hidden="1" x14ac:dyDescent="0.25">
      <c r="B5974" s="5"/>
    </row>
    <row r="5975" spans="2:2" ht="15" hidden="1" x14ac:dyDescent="0.25">
      <c r="B5975" s="5"/>
    </row>
    <row r="5976" spans="2:2" ht="15" hidden="1" x14ac:dyDescent="0.25">
      <c r="B5976" s="5"/>
    </row>
    <row r="5977" spans="2:2" ht="15" hidden="1" x14ac:dyDescent="0.25">
      <c r="B5977" s="5"/>
    </row>
    <row r="5978" spans="2:2" ht="15" hidden="1" x14ac:dyDescent="0.25">
      <c r="B5978" s="5"/>
    </row>
    <row r="5979" spans="2:2" ht="15" hidden="1" x14ac:dyDescent="0.25">
      <c r="B5979" s="5"/>
    </row>
    <row r="5980" spans="2:2" ht="15" hidden="1" x14ac:dyDescent="0.25">
      <c r="B5980" s="5"/>
    </row>
    <row r="5981" spans="2:2" ht="15" hidden="1" x14ac:dyDescent="0.25">
      <c r="B5981" s="5"/>
    </row>
    <row r="5982" spans="2:2" ht="15" hidden="1" x14ac:dyDescent="0.25">
      <c r="B5982" s="5"/>
    </row>
    <row r="5983" spans="2:2" ht="15" hidden="1" x14ac:dyDescent="0.25">
      <c r="B5983" s="5"/>
    </row>
    <row r="5984" spans="2:2" ht="15" hidden="1" x14ac:dyDescent="0.25">
      <c r="B5984" s="5"/>
    </row>
    <row r="5985" spans="2:2" ht="15" hidden="1" x14ac:dyDescent="0.25">
      <c r="B5985" s="5"/>
    </row>
    <row r="5986" spans="2:2" ht="15" hidden="1" x14ac:dyDescent="0.25">
      <c r="B5986" s="5"/>
    </row>
    <row r="5987" spans="2:2" ht="15" hidden="1" x14ac:dyDescent="0.25">
      <c r="B5987" s="5"/>
    </row>
    <row r="5988" spans="2:2" ht="15" hidden="1" x14ac:dyDescent="0.25">
      <c r="B5988" s="5"/>
    </row>
    <row r="5989" spans="2:2" ht="15" hidden="1" x14ac:dyDescent="0.25">
      <c r="B5989" s="5"/>
    </row>
    <row r="5990" spans="2:2" ht="15" hidden="1" x14ac:dyDescent="0.25">
      <c r="B5990" s="5"/>
    </row>
    <row r="5991" spans="2:2" ht="15" hidden="1" x14ac:dyDescent="0.25">
      <c r="B5991" s="5"/>
    </row>
    <row r="5992" spans="2:2" ht="15" hidden="1" x14ac:dyDescent="0.25">
      <c r="B5992" s="5"/>
    </row>
    <row r="5993" spans="2:2" ht="15" hidden="1" x14ac:dyDescent="0.25">
      <c r="B5993" s="5"/>
    </row>
    <row r="5994" spans="2:2" ht="15" hidden="1" x14ac:dyDescent="0.25">
      <c r="B5994" s="5"/>
    </row>
    <row r="5995" spans="2:2" ht="15" hidden="1" x14ac:dyDescent="0.25">
      <c r="B5995" s="5"/>
    </row>
    <row r="5996" spans="2:2" ht="15" hidden="1" x14ac:dyDescent="0.25">
      <c r="B5996" s="5"/>
    </row>
    <row r="5997" spans="2:2" ht="15" hidden="1" x14ac:dyDescent="0.25">
      <c r="B5997" s="5"/>
    </row>
    <row r="5998" spans="2:2" ht="15" hidden="1" x14ac:dyDescent="0.25">
      <c r="B5998" s="5"/>
    </row>
    <row r="5999" spans="2:2" ht="15" hidden="1" x14ac:dyDescent="0.25">
      <c r="B5999" s="5"/>
    </row>
    <row r="6000" spans="2:2" ht="15" hidden="1" x14ac:dyDescent="0.25">
      <c r="B6000" s="5"/>
    </row>
    <row r="6001" spans="2:2" ht="15" hidden="1" x14ac:dyDescent="0.25">
      <c r="B6001" s="5"/>
    </row>
    <row r="6002" spans="2:2" ht="15" hidden="1" x14ac:dyDescent="0.25">
      <c r="B6002" s="5"/>
    </row>
    <row r="6003" spans="2:2" ht="15" hidden="1" x14ac:dyDescent="0.25">
      <c r="B6003" s="5"/>
    </row>
    <row r="6004" spans="2:2" ht="15" hidden="1" x14ac:dyDescent="0.25">
      <c r="B6004" s="5"/>
    </row>
    <row r="6005" spans="2:2" ht="15" hidden="1" x14ac:dyDescent="0.25">
      <c r="B6005" s="5"/>
    </row>
    <row r="6006" spans="2:2" ht="15" hidden="1" x14ac:dyDescent="0.25">
      <c r="B6006" s="5"/>
    </row>
    <row r="6007" spans="2:2" ht="15" hidden="1" x14ac:dyDescent="0.25">
      <c r="B6007" s="5"/>
    </row>
    <row r="6008" spans="2:2" ht="15" hidden="1" x14ac:dyDescent="0.25">
      <c r="B6008" s="5"/>
    </row>
    <row r="6009" spans="2:2" ht="15" hidden="1" x14ac:dyDescent="0.25">
      <c r="B6009" s="5"/>
    </row>
    <row r="6010" spans="2:2" ht="15" hidden="1" x14ac:dyDescent="0.25">
      <c r="B6010" s="5"/>
    </row>
    <row r="6011" spans="2:2" ht="15" hidden="1" x14ac:dyDescent="0.25">
      <c r="B6011" s="5"/>
    </row>
    <row r="6012" spans="2:2" ht="15" hidden="1" x14ac:dyDescent="0.25">
      <c r="B6012" s="5"/>
    </row>
    <row r="6013" spans="2:2" ht="15" hidden="1" x14ac:dyDescent="0.25">
      <c r="B6013" s="5"/>
    </row>
    <row r="6014" spans="2:2" ht="15" hidden="1" x14ac:dyDescent="0.25">
      <c r="B6014" s="5"/>
    </row>
    <row r="6015" spans="2:2" ht="15" hidden="1" x14ac:dyDescent="0.25">
      <c r="B6015" s="5"/>
    </row>
    <row r="6016" spans="2:2" ht="15" hidden="1" x14ac:dyDescent="0.25">
      <c r="B6016" s="5"/>
    </row>
    <row r="6017" spans="2:2" ht="15" hidden="1" x14ac:dyDescent="0.25">
      <c r="B6017" s="5"/>
    </row>
    <row r="6018" spans="2:2" ht="15" hidden="1" x14ac:dyDescent="0.25">
      <c r="B6018" s="5"/>
    </row>
    <row r="6019" spans="2:2" ht="15" hidden="1" x14ac:dyDescent="0.25">
      <c r="B6019" s="5"/>
    </row>
    <row r="6020" spans="2:2" ht="15" hidden="1" x14ac:dyDescent="0.25">
      <c r="B6020" s="5"/>
    </row>
    <row r="6021" spans="2:2" ht="15" hidden="1" x14ac:dyDescent="0.25">
      <c r="B6021" s="5"/>
    </row>
    <row r="6022" spans="2:2" ht="15" hidden="1" x14ac:dyDescent="0.25">
      <c r="B6022" s="5"/>
    </row>
    <row r="6023" spans="2:2" ht="15" hidden="1" x14ac:dyDescent="0.25">
      <c r="B6023" s="5"/>
    </row>
    <row r="6024" spans="2:2" ht="15" hidden="1" x14ac:dyDescent="0.25">
      <c r="B6024" s="5"/>
    </row>
    <row r="6025" spans="2:2" ht="15" hidden="1" x14ac:dyDescent="0.25">
      <c r="B6025" s="5"/>
    </row>
    <row r="6026" spans="2:2" ht="15" hidden="1" x14ac:dyDescent="0.25">
      <c r="B6026" s="5"/>
    </row>
    <row r="6027" spans="2:2" ht="15" hidden="1" x14ac:dyDescent="0.25">
      <c r="B6027" s="5"/>
    </row>
    <row r="6028" spans="2:2" ht="15" hidden="1" x14ac:dyDescent="0.25">
      <c r="B6028" s="5"/>
    </row>
    <row r="6029" spans="2:2" ht="15" hidden="1" x14ac:dyDescent="0.25">
      <c r="B6029" s="5"/>
    </row>
    <row r="6030" spans="2:2" ht="15" hidden="1" x14ac:dyDescent="0.25">
      <c r="B6030" s="5"/>
    </row>
    <row r="6031" spans="2:2" ht="15" hidden="1" x14ac:dyDescent="0.25">
      <c r="B6031" s="5"/>
    </row>
    <row r="6032" spans="2:2" ht="15" hidden="1" x14ac:dyDescent="0.25">
      <c r="B6032" s="5"/>
    </row>
    <row r="6033" spans="2:2" ht="15" hidden="1" x14ac:dyDescent="0.25">
      <c r="B6033" s="5"/>
    </row>
    <row r="6034" spans="2:2" ht="15" hidden="1" x14ac:dyDescent="0.25">
      <c r="B6034" s="5"/>
    </row>
    <row r="6035" spans="2:2" ht="15" hidden="1" x14ac:dyDescent="0.25">
      <c r="B6035" s="5"/>
    </row>
    <row r="6036" spans="2:2" ht="15" hidden="1" x14ac:dyDescent="0.25">
      <c r="B6036" s="5"/>
    </row>
    <row r="6037" spans="2:2" ht="15" hidden="1" x14ac:dyDescent="0.25">
      <c r="B6037" s="5"/>
    </row>
    <row r="6038" spans="2:2" ht="15" hidden="1" x14ac:dyDescent="0.25">
      <c r="B6038" s="5"/>
    </row>
    <row r="6039" spans="2:2" ht="15" hidden="1" x14ac:dyDescent="0.25">
      <c r="B6039" s="5"/>
    </row>
    <row r="6040" spans="2:2" ht="15" hidden="1" x14ac:dyDescent="0.25">
      <c r="B6040" s="5"/>
    </row>
    <row r="6041" spans="2:2" ht="15" hidden="1" x14ac:dyDescent="0.25">
      <c r="B6041" s="5"/>
    </row>
    <row r="6042" spans="2:2" ht="15" hidden="1" x14ac:dyDescent="0.25">
      <c r="B6042" s="5"/>
    </row>
    <row r="6043" spans="2:2" ht="15" hidden="1" x14ac:dyDescent="0.25">
      <c r="B6043" s="5"/>
    </row>
    <row r="6044" spans="2:2" ht="15" hidden="1" x14ac:dyDescent="0.25">
      <c r="B6044" s="5"/>
    </row>
    <row r="6045" spans="2:2" ht="15" hidden="1" x14ac:dyDescent="0.25">
      <c r="B6045" s="5"/>
    </row>
    <row r="6046" spans="2:2" ht="15" hidden="1" x14ac:dyDescent="0.25">
      <c r="B6046" s="5"/>
    </row>
    <row r="6047" spans="2:2" ht="15" hidden="1" x14ac:dyDescent="0.25">
      <c r="B6047" s="5"/>
    </row>
    <row r="6048" spans="2:2" ht="15" hidden="1" x14ac:dyDescent="0.25">
      <c r="B6048" s="5"/>
    </row>
    <row r="6049" spans="2:2" ht="15" hidden="1" x14ac:dyDescent="0.25">
      <c r="B6049" s="5"/>
    </row>
    <row r="6050" spans="2:2" ht="15" hidden="1" x14ac:dyDescent="0.25">
      <c r="B6050" s="5"/>
    </row>
    <row r="6051" spans="2:2" ht="15" hidden="1" x14ac:dyDescent="0.25">
      <c r="B6051" s="5"/>
    </row>
    <row r="6052" spans="2:2" ht="15" hidden="1" x14ac:dyDescent="0.25">
      <c r="B6052" s="5"/>
    </row>
    <row r="6053" spans="2:2" ht="15" hidden="1" x14ac:dyDescent="0.25">
      <c r="B6053" s="5"/>
    </row>
    <row r="6054" spans="2:2" ht="15" hidden="1" x14ac:dyDescent="0.25">
      <c r="B6054" s="5"/>
    </row>
    <row r="6055" spans="2:2" ht="15" hidden="1" x14ac:dyDescent="0.25">
      <c r="B6055" s="5"/>
    </row>
    <row r="6056" spans="2:2" ht="15" hidden="1" x14ac:dyDescent="0.25">
      <c r="B6056" s="5"/>
    </row>
    <row r="6057" spans="2:2" ht="15" hidden="1" x14ac:dyDescent="0.25">
      <c r="B6057" s="5"/>
    </row>
    <row r="6058" spans="2:2" ht="15" hidden="1" x14ac:dyDescent="0.25">
      <c r="B6058" s="5"/>
    </row>
    <row r="6059" spans="2:2" ht="15" hidden="1" x14ac:dyDescent="0.25">
      <c r="B6059" s="5"/>
    </row>
    <row r="6060" spans="2:2" ht="15" hidden="1" x14ac:dyDescent="0.25">
      <c r="B6060" s="5"/>
    </row>
    <row r="6061" spans="2:2" ht="15" hidden="1" x14ac:dyDescent="0.25">
      <c r="B6061" s="5"/>
    </row>
    <row r="6062" spans="2:2" ht="15" hidden="1" x14ac:dyDescent="0.25">
      <c r="B6062" s="5"/>
    </row>
    <row r="6063" spans="2:2" ht="15" hidden="1" x14ac:dyDescent="0.25">
      <c r="B6063" s="5"/>
    </row>
    <row r="6064" spans="2:2" ht="15" hidden="1" x14ac:dyDescent="0.25">
      <c r="B6064" s="5"/>
    </row>
    <row r="6065" spans="2:2" ht="15" hidden="1" x14ac:dyDescent="0.25">
      <c r="B6065" s="5"/>
    </row>
    <row r="6066" spans="2:2" ht="15" hidden="1" x14ac:dyDescent="0.25">
      <c r="B6066" s="5"/>
    </row>
    <row r="6067" spans="2:2" ht="15" hidden="1" x14ac:dyDescent="0.25">
      <c r="B6067" s="5"/>
    </row>
    <row r="6068" spans="2:2" ht="15" hidden="1" x14ac:dyDescent="0.25">
      <c r="B6068" s="5"/>
    </row>
    <row r="6069" spans="2:2" ht="15" hidden="1" x14ac:dyDescent="0.25">
      <c r="B6069" s="5"/>
    </row>
    <row r="6070" spans="2:2" ht="15" hidden="1" x14ac:dyDescent="0.25">
      <c r="B6070" s="5"/>
    </row>
    <row r="6071" spans="2:2" ht="15" hidden="1" x14ac:dyDescent="0.25">
      <c r="B6071" s="5"/>
    </row>
    <row r="6072" spans="2:2" ht="15" hidden="1" x14ac:dyDescent="0.25">
      <c r="B6072" s="5"/>
    </row>
    <row r="6073" spans="2:2" ht="15" hidden="1" x14ac:dyDescent="0.25">
      <c r="B6073" s="5"/>
    </row>
    <row r="6074" spans="2:2" ht="15" hidden="1" x14ac:dyDescent="0.25">
      <c r="B6074" s="5"/>
    </row>
    <row r="6075" spans="2:2" ht="15" hidden="1" x14ac:dyDescent="0.25">
      <c r="B6075" s="5"/>
    </row>
    <row r="6076" spans="2:2" ht="15" hidden="1" x14ac:dyDescent="0.25">
      <c r="B6076" s="5"/>
    </row>
    <row r="6077" spans="2:2" ht="15" hidden="1" x14ac:dyDescent="0.25">
      <c r="B6077" s="5"/>
    </row>
    <row r="6078" spans="2:2" ht="15" hidden="1" x14ac:dyDescent="0.25">
      <c r="B6078" s="5"/>
    </row>
    <row r="6079" spans="2:2" ht="15" hidden="1" x14ac:dyDescent="0.25">
      <c r="B6079" s="5"/>
    </row>
    <row r="6080" spans="2:2" ht="15" hidden="1" x14ac:dyDescent="0.25">
      <c r="B6080" s="5"/>
    </row>
    <row r="6081" spans="2:2" ht="15" hidden="1" x14ac:dyDescent="0.25">
      <c r="B6081" s="5"/>
    </row>
    <row r="6082" spans="2:2" ht="15" hidden="1" x14ac:dyDescent="0.25">
      <c r="B6082" s="5"/>
    </row>
    <row r="6083" spans="2:2" ht="15" hidden="1" x14ac:dyDescent="0.25">
      <c r="B6083" s="5"/>
    </row>
    <row r="6084" spans="2:2" ht="15" hidden="1" x14ac:dyDescent="0.25">
      <c r="B6084" s="5"/>
    </row>
    <row r="6085" spans="2:2" ht="15" hidden="1" x14ac:dyDescent="0.25">
      <c r="B6085" s="5"/>
    </row>
    <row r="6086" spans="2:2" ht="15" hidden="1" x14ac:dyDescent="0.25">
      <c r="B6086" s="5"/>
    </row>
    <row r="6087" spans="2:2" ht="15" hidden="1" x14ac:dyDescent="0.25">
      <c r="B6087" s="5"/>
    </row>
    <row r="6088" spans="2:2" ht="15" hidden="1" x14ac:dyDescent="0.25">
      <c r="B6088" s="5"/>
    </row>
    <row r="6089" spans="2:2" ht="15" hidden="1" x14ac:dyDescent="0.25">
      <c r="B6089" s="5"/>
    </row>
    <row r="6090" spans="2:2" ht="15" hidden="1" x14ac:dyDescent="0.25">
      <c r="B6090" s="5"/>
    </row>
    <row r="6091" spans="2:2" ht="15" hidden="1" x14ac:dyDescent="0.25">
      <c r="B6091" s="5"/>
    </row>
    <row r="6092" spans="2:2" ht="15" hidden="1" x14ac:dyDescent="0.25">
      <c r="B6092" s="5"/>
    </row>
    <row r="6093" spans="2:2" ht="15" hidden="1" x14ac:dyDescent="0.25">
      <c r="B6093" s="5"/>
    </row>
    <row r="6094" spans="2:2" ht="15" hidden="1" x14ac:dyDescent="0.25">
      <c r="B6094" s="5"/>
    </row>
    <row r="6095" spans="2:2" ht="15" hidden="1" x14ac:dyDescent="0.25">
      <c r="B6095" s="5"/>
    </row>
    <row r="6096" spans="2:2" ht="15" hidden="1" x14ac:dyDescent="0.25">
      <c r="B6096" s="5"/>
    </row>
    <row r="6097" spans="2:2" ht="15" hidden="1" x14ac:dyDescent="0.25">
      <c r="B6097" s="5"/>
    </row>
    <row r="6098" spans="2:2" ht="15" hidden="1" x14ac:dyDescent="0.25">
      <c r="B6098" s="5"/>
    </row>
    <row r="6099" spans="2:2" ht="15" hidden="1" x14ac:dyDescent="0.25">
      <c r="B6099" s="5"/>
    </row>
    <row r="6100" spans="2:2" ht="15" hidden="1" x14ac:dyDescent="0.25">
      <c r="B6100" s="5"/>
    </row>
    <row r="6101" spans="2:2" ht="15" hidden="1" x14ac:dyDescent="0.25">
      <c r="B6101" s="5"/>
    </row>
    <row r="6102" spans="2:2" ht="15" hidden="1" x14ac:dyDescent="0.25">
      <c r="B6102" s="5"/>
    </row>
    <row r="6103" spans="2:2" ht="15" hidden="1" x14ac:dyDescent="0.25">
      <c r="B6103" s="5"/>
    </row>
    <row r="6104" spans="2:2" ht="15" hidden="1" x14ac:dyDescent="0.25">
      <c r="B6104" s="5"/>
    </row>
    <row r="6105" spans="2:2" ht="15" hidden="1" x14ac:dyDescent="0.25">
      <c r="B6105" s="5"/>
    </row>
    <row r="6106" spans="2:2" ht="15" hidden="1" x14ac:dyDescent="0.25">
      <c r="B6106" s="5"/>
    </row>
    <row r="6107" spans="2:2" ht="15" hidden="1" x14ac:dyDescent="0.25">
      <c r="B6107" s="5"/>
    </row>
    <row r="6108" spans="2:2" ht="15" hidden="1" x14ac:dyDescent="0.25">
      <c r="B6108" s="5"/>
    </row>
    <row r="6109" spans="2:2" ht="15" hidden="1" x14ac:dyDescent="0.25">
      <c r="B6109" s="5"/>
    </row>
    <row r="6110" spans="2:2" ht="15" hidden="1" x14ac:dyDescent="0.25">
      <c r="B6110" s="5"/>
    </row>
    <row r="6111" spans="2:2" ht="15" hidden="1" x14ac:dyDescent="0.25">
      <c r="B6111" s="5"/>
    </row>
    <row r="6112" spans="2:2" ht="15" hidden="1" x14ac:dyDescent="0.25">
      <c r="B6112" s="5"/>
    </row>
    <row r="6113" spans="2:2" ht="15" hidden="1" x14ac:dyDescent="0.25">
      <c r="B6113" s="5"/>
    </row>
    <row r="6114" spans="2:2" ht="15" hidden="1" x14ac:dyDescent="0.25">
      <c r="B6114" s="5"/>
    </row>
    <row r="6115" spans="2:2" ht="15" hidden="1" x14ac:dyDescent="0.25">
      <c r="B6115" s="5"/>
    </row>
    <row r="6116" spans="2:2" ht="15" hidden="1" x14ac:dyDescent="0.25">
      <c r="B6116" s="5"/>
    </row>
    <row r="6117" spans="2:2" ht="15" hidden="1" x14ac:dyDescent="0.25">
      <c r="B6117" s="5"/>
    </row>
    <row r="6118" spans="2:2" ht="15" hidden="1" x14ac:dyDescent="0.25">
      <c r="B6118" s="5"/>
    </row>
    <row r="6119" spans="2:2" ht="15" hidden="1" x14ac:dyDescent="0.25">
      <c r="B6119" s="5"/>
    </row>
    <row r="6120" spans="2:2" ht="15" hidden="1" x14ac:dyDescent="0.25">
      <c r="B6120" s="5"/>
    </row>
    <row r="6121" spans="2:2" ht="15" hidden="1" x14ac:dyDescent="0.25">
      <c r="B6121" s="5"/>
    </row>
    <row r="6122" spans="2:2" ht="15" hidden="1" x14ac:dyDescent="0.25">
      <c r="B6122" s="5"/>
    </row>
    <row r="6123" spans="2:2" ht="15" hidden="1" x14ac:dyDescent="0.25">
      <c r="B6123" s="5"/>
    </row>
    <row r="6124" spans="2:2" ht="15" hidden="1" x14ac:dyDescent="0.25">
      <c r="B6124" s="5"/>
    </row>
    <row r="6125" spans="2:2" ht="15" hidden="1" x14ac:dyDescent="0.25">
      <c r="B6125" s="5"/>
    </row>
    <row r="6126" spans="2:2" ht="15" hidden="1" x14ac:dyDescent="0.25">
      <c r="B6126" s="5"/>
    </row>
    <row r="6127" spans="2:2" ht="15" hidden="1" x14ac:dyDescent="0.25">
      <c r="B6127" s="5"/>
    </row>
    <row r="6128" spans="2:2" ht="15" hidden="1" x14ac:dyDescent="0.25">
      <c r="B6128" s="5"/>
    </row>
    <row r="6129" spans="2:2" ht="15" hidden="1" x14ac:dyDescent="0.25">
      <c r="B6129" s="5"/>
    </row>
    <row r="6130" spans="2:2" ht="15" hidden="1" x14ac:dyDescent="0.25">
      <c r="B6130" s="5"/>
    </row>
    <row r="6131" spans="2:2" ht="15" hidden="1" x14ac:dyDescent="0.25">
      <c r="B6131" s="5"/>
    </row>
    <row r="6132" spans="2:2" ht="15" hidden="1" x14ac:dyDescent="0.25">
      <c r="B6132" s="5"/>
    </row>
    <row r="6133" spans="2:2" ht="15" hidden="1" x14ac:dyDescent="0.25">
      <c r="B6133" s="5"/>
    </row>
    <row r="6134" spans="2:2" ht="15" hidden="1" x14ac:dyDescent="0.25">
      <c r="B6134" s="5"/>
    </row>
    <row r="6135" spans="2:2" ht="15" hidden="1" x14ac:dyDescent="0.25">
      <c r="B6135" s="5"/>
    </row>
    <row r="6136" spans="2:2" ht="15" hidden="1" x14ac:dyDescent="0.25">
      <c r="B6136" s="5"/>
    </row>
    <row r="6137" spans="2:2" ht="15" hidden="1" x14ac:dyDescent="0.25">
      <c r="B6137" s="5"/>
    </row>
    <row r="6138" spans="2:2" ht="15" hidden="1" x14ac:dyDescent="0.25">
      <c r="B6138" s="5"/>
    </row>
    <row r="6139" spans="2:2" ht="15" hidden="1" x14ac:dyDescent="0.25">
      <c r="B6139" s="5"/>
    </row>
    <row r="6140" spans="2:2" ht="15" hidden="1" x14ac:dyDescent="0.25">
      <c r="B6140" s="5"/>
    </row>
    <row r="6141" spans="2:2" ht="15" hidden="1" x14ac:dyDescent="0.25">
      <c r="B6141" s="5"/>
    </row>
    <row r="6142" spans="2:2" ht="15" hidden="1" x14ac:dyDescent="0.25">
      <c r="B6142" s="5"/>
    </row>
    <row r="6143" spans="2:2" ht="15" hidden="1" x14ac:dyDescent="0.25">
      <c r="B6143" s="5"/>
    </row>
    <row r="6144" spans="2:2" ht="15" hidden="1" x14ac:dyDescent="0.25">
      <c r="B6144" s="5"/>
    </row>
    <row r="6145" spans="2:2" ht="15" hidden="1" x14ac:dyDescent="0.25">
      <c r="B6145" s="5"/>
    </row>
    <row r="6146" spans="2:2" ht="15" hidden="1" x14ac:dyDescent="0.25">
      <c r="B6146" s="5"/>
    </row>
    <row r="6147" spans="2:2" ht="15" hidden="1" x14ac:dyDescent="0.25">
      <c r="B6147" s="5"/>
    </row>
    <row r="6148" spans="2:2" ht="15" hidden="1" x14ac:dyDescent="0.25">
      <c r="B6148" s="5"/>
    </row>
    <row r="6149" spans="2:2" ht="15" hidden="1" x14ac:dyDescent="0.25">
      <c r="B6149" s="5"/>
    </row>
    <row r="6150" spans="2:2" ht="15" hidden="1" x14ac:dyDescent="0.25">
      <c r="B6150" s="5"/>
    </row>
    <row r="6151" spans="2:2" ht="15" hidden="1" x14ac:dyDescent="0.25">
      <c r="B6151" s="5"/>
    </row>
    <row r="6152" spans="2:2" ht="15" hidden="1" x14ac:dyDescent="0.25">
      <c r="B6152" s="5"/>
    </row>
    <row r="6153" spans="2:2" ht="15" hidden="1" x14ac:dyDescent="0.25">
      <c r="B6153" s="5"/>
    </row>
    <row r="6154" spans="2:2" ht="15" hidden="1" x14ac:dyDescent="0.25">
      <c r="B6154" s="5"/>
    </row>
    <row r="6155" spans="2:2" ht="15" hidden="1" x14ac:dyDescent="0.25">
      <c r="B6155" s="5"/>
    </row>
    <row r="6156" spans="2:2" ht="15" hidden="1" x14ac:dyDescent="0.25">
      <c r="B6156" s="5"/>
    </row>
    <row r="6157" spans="2:2" ht="15" hidden="1" x14ac:dyDescent="0.25">
      <c r="B6157" s="5"/>
    </row>
    <row r="6158" spans="2:2" ht="15" hidden="1" x14ac:dyDescent="0.25">
      <c r="B6158" s="5"/>
    </row>
    <row r="6159" spans="2:2" ht="15" hidden="1" x14ac:dyDescent="0.25">
      <c r="B6159" s="5"/>
    </row>
    <row r="6160" spans="2:2" ht="15" hidden="1" x14ac:dyDescent="0.25">
      <c r="B6160" s="5"/>
    </row>
    <row r="6161" spans="2:2" ht="15" hidden="1" x14ac:dyDescent="0.25">
      <c r="B6161" s="5"/>
    </row>
    <row r="6162" spans="2:2" ht="15" hidden="1" x14ac:dyDescent="0.25">
      <c r="B6162" s="5"/>
    </row>
    <row r="6163" spans="2:2" ht="15" hidden="1" x14ac:dyDescent="0.25">
      <c r="B6163" s="5"/>
    </row>
    <row r="6164" spans="2:2" ht="15" hidden="1" x14ac:dyDescent="0.25">
      <c r="B6164" s="5"/>
    </row>
    <row r="6165" spans="2:2" ht="15" hidden="1" x14ac:dyDescent="0.25">
      <c r="B6165" s="5"/>
    </row>
    <row r="6166" spans="2:2" ht="15" hidden="1" x14ac:dyDescent="0.25">
      <c r="B6166" s="5"/>
    </row>
    <row r="6167" spans="2:2" ht="15" hidden="1" x14ac:dyDescent="0.25">
      <c r="B6167" s="5"/>
    </row>
    <row r="6168" spans="2:2" ht="15" hidden="1" x14ac:dyDescent="0.25">
      <c r="B6168" s="5"/>
    </row>
    <row r="6169" spans="2:2" ht="15" hidden="1" x14ac:dyDescent="0.25">
      <c r="B6169" s="5"/>
    </row>
    <row r="6170" spans="2:2" ht="15" hidden="1" x14ac:dyDescent="0.25">
      <c r="B6170" s="5"/>
    </row>
    <row r="6171" spans="2:2" ht="15" hidden="1" x14ac:dyDescent="0.25">
      <c r="B6171" s="5"/>
    </row>
    <row r="6172" spans="2:2" ht="15" hidden="1" x14ac:dyDescent="0.25">
      <c r="B6172" s="5"/>
    </row>
    <row r="6173" spans="2:2" ht="15" hidden="1" x14ac:dyDescent="0.25">
      <c r="B6173" s="5"/>
    </row>
    <row r="6174" spans="2:2" ht="15" hidden="1" x14ac:dyDescent="0.25">
      <c r="B6174" s="5"/>
    </row>
    <row r="6175" spans="2:2" ht="15" hidden="1" x14ac:dyDescent="0.25">
      <c r="B6175" s="5"/>
    </row>
    <row r="6176" spans="2:2" ht="15" hidden="1" x14ac:dyDescent="0.25">
      <c r="B6176" s="5"/>
    </row>
    <row r="6177" spans="2:2" ht="15" hidden="1" x14ac:dyDescent="0.25">
      <c r="B6177" s="5"/>
    </row>
    <row r="6178" spans="2:2" ht="15" hidden="1" x14ac:dyDescent="0.25">
      <c r="B6178" s="5"/>
    </row>
    <row r="6179" spans="2:2" ht="15" hidden="1" x14ac:dyDescent="0.25">
      <c r="B6179" s="5"/>
    </row>
    <row r="6180" spans="2:2" ht="15" hidden="1" x14ac:dyDescent="0.25">
      <c r="B6180" s="5"/>
    </row>
    <row r="6181" spans="2:2" ht="15" hidden="1" x14ac:dyDescent="0.25">
      <c r="B6181" s="5"/>
    </row>
    <row r="6182" spans="2:2" ht="15" hidden="1" x14ac:dyDescent="0.25">
      <c r="B6182" s="5"/>
    </row>
    <row r="6183" spans="2:2" ht="15" hidden="1" x14ac:dyDescent="0.25">
      <c r="B6183" s="5"/>
    </row>
    <row r="6184" spans="2:2" ht="15" hidden="1" x14ac:dyDescent="0.25">
      <c r="B6184" s="5"/>
    </row>
    <row r="6185" spans="2:2" ht="15" hidden="1" x14ac:dyDescent="0.25">
      <c r="B6185" s="5"/>
    </row>
    <row r="6186" spans="2:2" ht="15" hidden="1" x14ac:dyDescent="0.25">
      <c r="B6186" s="5"/>
    </row>
    <row r="6187" spans="2:2" ht="15" hidden="1" x14ac:dyDescent="0.25">
      <c r="B6187" s="5"/>
    </row>
    <row r="6188" spans="2:2" ht="15" hidden="1" x14ac:dyDescent="0.25">
      <c r="B6188" s="5"/>
    </row>
    <row r="6189" spans="2:2" ht="15" hidden="1" x14ac:dyDescent="0.25">
      <c r="B6189" s="5"/>
    </row>
    <row r="6190" spans="2:2" ht="15" hidden="1" x14ac:dyDescent="0.25">
      <c r="B6190" s="5"/>
    </row>
    <row r="6191" spans="2:2" ht="15" hidden="1" x14ac:dyDescent="0.25">
      <c r="B6191" s="5"/>
    </row>
    <row r="6192" spans="2:2" ht="15" hidden="1" x14ac:dyDescent="0.25">
      <c r="B6192" s="5"/>
    </row>
    <row r="6193" spans="2:2" ht="15" hidden="1" x14ac:dyDescent="0.25">
      <c r="B6193" s="5"/>
    </row>
    <row r="6194" spans="2:2" ht="15" hidden="1" x14ac:dyDescent="0.25">
      <c r="B6194" s="5"/>
    </row>
    <row r="6195" spans="2:2" ht="15" hidden="1" x14ac:dyDescent="0.25">
      <c r="B6195" s="5"/>
    </row>
    <row r="6196" spans="2:2" ht="15" hidden="1" x14ac:dyDescent="0.25">
      <c r="B6196" s="5"/>
    </row>
    <row r="6197" spans="2:2" ht="15" hidden="1" x14ac:dyDescent="0.25">
      <c r="B6197" s="5"/>
    </row>
    <row r="6198" spans="2:2" ht="15" hidden="1" x14ac:dyDescent="0.25">
      <c r="B6198" s="5"/>
    </row>
    <row r="6199" spans="2:2" ht="15" hidden="1" x14ac:dyDescent="0.25">
      <c r="B6199" s="5"/>
    </row>
    <row r="6200" spans="2:2" ht="15" hidden="1" x14ac:dyDescent="0.25">
      <c r="B6200" s="5"/>
    </row>
    <row r="6201" spans="2:2" ht="15" hidden="1" x14ac:dyDescent="0.25">
      <c r="B6201" s="5"/>
    </row>
    <row r="6202" spans="2:2" ht="15" hidden="1" x14ac:dyDescent="0.25">
      <c r="B6202" s="5"/>
    </row>
    <row r="6203" spans="2:2" ht="15" hidden="1" x14ac:dyDescent="0.25">
      <c r="B6203" s="5"/>
    </row>
    <row r="6204" spans="2:2" ht="15" hidden="1" x14ac:dyDescent="0.25">
      <c r="B6204" s="5"/>
    </row>
    <row r="6205" spans="2:2" ht="15" hidden="1" x14ac:dyDescent="0.25">
      <c r="B6205" s="5"/>
    </row>
    <row r="6206" spans="2:2" ht="15" hidden="1" x14ac:dyDescent="0.25">
      <c r="B6206" s="5"/>
    </row>
    <row r="6207" spans="2:2" ht="15" hidden="1" x14ac:dyDescent="0.25">
      <c r="B6207" s="5"/>
    </row>
    <row r="6208" spans="2:2" ht="15" hidden="1" x14ac:dyDescent="0.25">
      <c r="B6208" s="5"/>
    </row>
    <row r="6209" spans="2:2" ht="15" hidden="1" x14ac:dyDescent="0.25">
      <c r="B6209" s="5"/>
    </row>
    <row r="6210" spans="2:2" ht="15" hidden="1" x14ac:dyDescent="0.25">
      <c r="B6210" s="5"/>
    </row>
    <row r="6211" spans="2:2" ht="15" hidden="1" x14ac:dyDescent="0.25">
      <c r="B6211" s="5"/>
    </row>
    <row r="6212" spans="2:2" ht="15" hidden="1" x14ac:dyDescent="0.25">
      <c r="B6212" s="5"/>
    </row>
    <row r="6213" spans="2:2" ht="15" hidden="1" x14ac:dyDescent="0.25">
      <c r="B6213" s="5"/>
    </row>
    <row r="6214" spans="2:2" ht="15" hidden="1" x14ac:dyDescent="0.25">
      <c r="B6214" s="5"/>
    </row>
    <row r="6215" spans="2:2" ht="15" hidden="1" x14ac:dyDescent="0.25">
      <c r="B6215" s="5"/>
    </row>
    <row r="6216" spans="2:2" ht="15" hidden="1" x14ac:dyDescent="0.25">
      <c r="B6216" s="5"/>
    </row>
    <row r="6217" spans="2:2" ht="15" hidden="1" x14ac:dyDescent="0.25">
      <c r="B6217" s="5"/>
    </row>
    <row r="6218" spans="2:2" ht="15" hidden="1" x14ac:dyDescent="0.25">
      <c r="B6218" s="5"/>
    </row>
    <row r="6219" spans="2:2" ht="15" hidden="1" x14ac:dyDescent="0.25">
      <c r="B6219" s="5"/>
    </row>
    <row r="6220" spans="2:2" ht="15" hidden="1" x14ac:dyDescent="0.25">
      <c r="B6220" s="5"/>
    </row>
    <row r="6221" spans="2:2" ht="15" hidden="1" x14ac:dyDescent="0.25">
      <c r="B6221" s="5"/>
    </row>
    <row r="6222" spans="2:2" ht="15" hidden="1" x14ac:dyDescent="0.25">
      <c r="B6222" s="5"/>
    </row>
    <row r="6223" spans="2:2" ht="15" hidden="1" x14ac:dyDescent="0.25">
      <c r="B6223" s="5"/>
    </row>
    <row r="6224" spans="2:2" ht="15" hidden="1" x14ac:dyDescent="0.25">
      <c r="B6224" s="5"/>
    </row>
    <row r="6225" spans="2:2" ht="15" hidden="1" x14ac:dyDescent="0.25">
      <c r="B6225" s="5"/>
    </row>
    <row r="6226" spans="2:2" ht="15" hidden="1" x14ac:dyDescent="0.25">
      <c r="B6226" s="5"/>
    </row>
    <row r="6227" spans="2:2" ht="15" hidden="1" x14ac:dyDescent="0.25">
      <c r="B6227" s="5"/>
    </row>
    <row r="6228" spans="2:2" ht="15" hidden="1" x14ac:dyDescent="0.25">
      <c r="B6228" s="5"/>
    </row>
    <row r="6229" spans="2:2" ht="15" hidden="1" x14ac:dyDescent="0.25">
      <c r="B6229" s="5"/>
    </row>
    <row r="6230" spans="2:2" ht="15" hidden="1" x14ac:dyDescent="0.25">
      <c r="B6230" s="5"/>
    </row>
    <row r="6231" spans="2:2" ht="15" hidden="1" x14ac:dyDescent="0.25">
      <c r="B6231" s="5"/>
    </row>
    <row r="6232" spans="2:2" ht="15" hidden="1" x14ac:dyDescent="0.25">
      <c r="B6232" s="5"/>
    </row>
    <row r="6233" spans="2:2" ht="15" hidden="1" x14ac:dyDescent="0.25">
      <c r="B6233" s="5"/>
    </row>
    <row r="6234" spans="2:2" ht="15" hidden="1" x14ac:dyDescent="0.25">
      <c r="B6234" s="5"/>
    </row>
    <row r="6235" spans="2:2" ht="15" hidden="1" x14ac:dyDescent="0.25">
      <c r="B6235" s="5"/>
    </row>
    <row r="6236" spans="2:2" ht="15" hidden="1" x14ac:dyDescent="0.25">
      <c r="B6236" s="5"/>
    </row>
    <row r="6237" spans="2:2" ht="15" hidden="1" x14ac:dyDescent="0.25">
      <c r="B6237" s="5"/>
    </row>
    <row r="6238" spans="2:2" ht="15" hidden="1" x14ac:dyDescent="0.25">
      <c r="B6238" s="5"/>
    </row>
    <row r="6239" spans="2:2" ht="15" hidden="1" x14ac:dyDescent="0.25">
      <c r="B6239" s="5"/>
    </row>
    <row r="6240" spans="2:2" ht="15" hidden="1" x14ac:dyDescent="0.25">
      <c r="B6240" s="5"/>
    </row>
    <row r="6241" spans="2:2" ht="15" hidden="1" x14ac:dyDescent="0.25">
      <c r="B6241" s="5"/>
    </row>
    <row r="6242" spans="2:2" ht="15" hidden="1" x14ac:dyDescent="0.25">
      <c r="B6242" s="5"/>
    </row>
    <row r="6243" spans="2:2" ht="15" hidden="1" x14ac:dyDescent="0.25">
      <c r="B6243" s="5"/>
    </row>
    <row r="6244" spans="2:2" ht="15" hidden="1" x14ac:dyDescent="0.25">
      <c r="B6244" s="5"/>
    </row>
    <row r="6245" spans="2:2" ht="15" hidden="1" x14ac:dyDescent="0.25">
      <c r="B6245" s="5"/>
    </row>
    <row r="6246" spans="2:2" ht="15" hidden="1" x14ac:dyDescent="0.25">
      <c r="B6246" s="5"/>
    </row>
    <row r="6247" spans="2:2" ht="15" hidden="1" x14ac:dyDescent="0.25">
      <c r="B6247" s="5"/>
    </row>
    <row r="6248" spans="2:2" ht="15" hidden="1" x14ac:dyDescent="0.25">
      <c r="B6248" s="5"/>
    </row>
    <row r="6249" spans="2:2" ht="15" hidden="1" x14ac:dyDescent="0.25">
      <c r="B6249" s="5"/>
    </row>
    <row r="6250" spans="2:2" ht="15" hidden="1" x14ac:dyDescent="0.25">
      <c r="B6250" s="5"/>
    </row>
    <row r="6251" spans="2:2" ht="15" hidden="1" x14ac:dyDescent="0.25">
      <c r="B6251" s="5"/>
    </row>
    <row r="6252" spans="2:2" ht="15" hidden="1" x14ac:dyDescent="0.25">
      <c r="B6252" s="5"/>
    </row>
    <row r="6253" spans="2:2" ht="15" hidden="1" x14ac:dyDescent="0.25">
      <c r="B6253" s="5"/>
    </row>
    <row r="6254" spans="2:2" ht="15" hidden="1" x14ac:dyDescent="0.25">
      <c r="B6254" s="5"/>
    </row>
    <row r="6255" spans="2:2" ht="15" hidden="1" x14ac:dyDescent="0.25">
      <c r="B6255" s="5"/>
    </row>
    <row r="6256" spans="2:2" ht="15" hidden="1" x14ac:dyDescent="0.25">
      <c r="B6256" s="5"/>
    </row>
    <row r="6257" spans="2:2" ht="15" hidden="1" x14ac:dyDescent="0.25">
      <c r="B6257" s="5"/>
    </row>
    <row r="6258" spans="2:2" ht="15" hidden="1" x14ac:dyDescent="0.25">
      <c r="B6258" s="5"/>
    </row>
    <row r="6259" spans="2:2" ht="15" hidden="1" x14ac:dyDescent="0.25">
      <c r="B6259" s="5"/>
    </row>
    <row r="6260" spans="2:2" ht="15" hidden="1" x14ac:dyDescent="0.25">
      <c r="B6260" s="5"/>
    </row>
    <row r="6261" spans="2:2" ht="15" hidden="1" x14ac:dyDescent="0.25">
      <c r="B6261" s="5"/>
    </row>
    <row r="6262" spans="2:2" ht="15" hidden="1" x14ac:dyDescent="0.25">
      <c r="B6262" s="5"/>
    </row>
    <row r="6263" spans="2:2" ht="15" hidden="1" x14ac:dyDescent="0.25">
      <c r="B6263" s="5"/>
    </row>
    <row r="6264" spans="2:2" ht="15" hidden="1" x14ac:dyDescent="0.25">
      <c r="B6264" s="5"/>
    </row>
    <row r="6265" spans="2:2" ht="15" hidden="1" x14ac:dyDescent="0.25">
      <c r="B6265" s="5"/>
    </row>
    <row r="6266" spans="2:2" ht="15" hidden="1" x14ac:dyDescent="0.25">
      <c r="B6266" s="5"/>
    </row>
    <row r="6267" spans="2:2" ht="15" hidden="1" x14ac:dyDescent="0.25">
      <c r="B6267" s="5"/>
    </row>
    <row r="6268" spans="2:2" ht="15" hidden="1" x14ac:dyDescent="0.25">
      <c r="B6268" s="5"/>
    </row>
    <row r="6269" spans="2:2" ht="15" hidden="1" x14ac:dyDescent="0.25">
      <c r="B6269" s="5"/>
    </row>
    <row r="6270" spans="2:2" ht="15" hidden="1" x14ac:dyDescent="0.25">
      <c r="B6270" s="5"/>
    </row>
    <row r="6271" spans="2:2" ht="15" hidden="1" x14ac:dyDescent="0.25">
      <c r="B6271" s="5"/>
    </row>
    <row r="6272" spans="2:2" ht="15" hidden="1" x14ac:dyDescent="0.25">
      <c r="B6272" s="5"/>
    </row>
    <row r="6273" spans="2:2" ht="15" hidden="1" x14ac:dyDescent="0.25">
      <c r="B6273" s="5"/>
    </row>
    <row r="6274" spans="2:2" ht="15" hidden="1" x14ac:dyDescent="0.25">
      <c r="B6274" s="5"/>
    </row>
    <row r="6275" spans="2:2" ht="15" hidden="1" x14ac:dyDescent="0.25">
      <c r="B6275" s="5"/>
    </row>
    <row r="6276" spans="2:2" ht="15" hidden="1" x14ac:dyDescent="0.25">
      <c r="B6276" s="5"/>
    </row>
    <row r="6277" spans="2:2" ht="15" hidden="1" x14ac:dyDescent="0.25">
      <c r="B6277" s="5"/>
    </row>
    <row r="6278" spans="2:2" ht="15" hidden="1" x14ac:dyDescent="0.25">
      <c r="B6278" s="5"/>
    </row>
    <row r="6279" spans="2:2" ht="15" hidden="1" x14ac:dyDescent="0.25">
      <c r="B6279" s="5"/>
    </row>
    <row r="6280" spans="2:2" ht="15" hidden="1" x14ac:dyDescent="0.25">
      <c r="B6280" s="5"/>
    </row>
    <row r="6281" spans="2:2" ht="15" hidden="1" x14ac:dyDescent="0.25">
      <c r="B6281" s="5"/>
    </row>
    <row r="6282" spans="2:2" ht="15" hidden="1" x14ac:dyDescent="0.25">
      <c r="B6282" s="5"/>
    </row>
    <row r="6283" spans="2:2" ht="15" hidden="1" x14ac:dyDescent="0.25">
      <c r="B6283" s="5"/>
    </row>
    <row r="6284" spans="2:2" ht="15" hidden="1" x14ac:dyDescent="0.25">
      <c r="B6284" s="5"/>
    </row>
    <row r="6285" spans="2:2" ht="15" hidden="1" x14ac:dyDescent="0.25">
      <c r="B6285" s="5"/>
    </row>
    <row r="6286" spans="2:2" ht="15" hidden="1" x14ac:dyDescent="0.25">
      <c r="B6286" s="5"/>
    </row>
    <row r="6287" spans="2:2" ht="15" hidden="1" x14ac:dyDescent="0.25">
      <c r="B6287" s="5"/>
    </row>
    <row r="6288" spans="2:2" ht="15" hidden="1" x14ac:dyDescent="0.25">
      <c r="B6288" s="5"/>
    </row>
    <row r="6289" spans="2:2" ht="15" hidden="1" x14ac:dyDescent="0.25">
      <c r="B6289" s="5"/>
    </row>
    <row r="6290" spans="2:2" ht="15" hidden="1" x14ac:dyDescent="0.25">
      <c r="B6290" s="5"/>
    </row>
    <row r="6291" spans="2:2" ht="15" hidden="1" x14ac:dyDescent="0.25">
      <c r="B6291" s="5"/>
    </row>
    <row r="6292" spans="2:2" ht="15" hidden="1" x14ac:dyDescent="0.25">
      <c r="B6292" s="5"/>
    </row>
    <row r="6293" spans="2:2" ht="15" hidden="1" x14ac:dyDescent="0.25">
      <c r="B6293" s="5"/>
    </row>
    <row r="6294" spans="2:2" ht="15" hidden="1" x14ac:dyDescent="0.25">
      <c r="B6294" s="5"/>
    </row>
    <row r="6295" spans="2:2" ht="15" hidden="1" x14ac:dyDescent="0.25">
      <c r="B6295" s="5"/>
    </row>
    <row r="6296" spans="2:2" ht="15" hidden="1" x14ac:dyDescent="0.25">
      <c r="B6296" s="5"/>
    </row>
    <row r="6297" spans="2:2" ht="15" hidden="1" x14ac:dyDescent="0.25">
      <c r="B6297" s="5"/>
    </row>
    <row r="6298" spans="2:2" ht="15" hidden="1" x14ac:dyDescent="0.25">
      <c r="B6298" s="5"/>
    </row>
    <row r="6299" spans="2:2" ht="15" hidden="1" x14ac:dyDescent="0.25">
      <c r="B6299" s="5"/>
    </row>
    <row r="6300" spans="2:2" ht="15" hidden="1" x14ac:dyDescent="0.25">
      <c r="B6300" s="5"/>
    </row>
    <row r="6301" spans="2:2" ht="15" hidden="1" x14ac:dyDescent="0.25">
      <c r="B6301" s="5"/>
    </row>
    <row r="6302" spans="2:2" ht="15" hidden="1" x14ac:dyDescent="0.25">
      <c r="B6302" s="5"/>
    </row>
    <row r="6303" spans="2:2" ht="15" hidden="1" x14ac:dyDescent="0.25">
      <c r="B6303" s="5"/>
    </row>
    <row r="6304" spans="2:2" ht="15" hidden="1" x14ac:dyDescent="0.25">
      <c r="B6304" s="5"/>
    </row>
    <row r="6305" spans="2:2" ht="15" hidden="1" x14ac:dyDescent="0.25">
      <c r="B6305" s="5"/>
    </row>
    <row r="6306" spans="2:2" ht="15" hidden="1" x14ac:dyDescent="0.25">
      <c r="B6306" s="5"/>
    </row>
    <row r="6307" spans="2:2" ht="15" hidden="1" x14ac:dyDescent="0.25">
      <c r="B6307" s="5"/>
    </row>
    <row r="6308" spans="2:2" ht="15" hidden="1" x14ac:dyDescent="0.25">
      <c r="B6308" s="5"/>
    </row>
    <row r="6309" spans="2:2" ht="15" hidden="1" x14ac:dyDescent="0.25">
      <c r="B6309" s="5"/>
    </row>
    <row r="6310" spans="2:2" ht="15" hidden="1" x14ac:dyDescent="0.25">
      <c r="B6310" s="5"/>
    </row>
    <row r="6311" spans="2:2" ht="15" hidden="1" x14ac:dyDescent="0.25">
      <c r="B6311" s="5"/>
    </row>
    <row r="6312" spans="2:2" ht="15" hidden="1" x14ac:dyDescent="0.25">
      <c r="B6312" s="5"/>
    </row>
    <row r="6313" spans="2:2" ht="15" hidden="1" x14ac:dyDescent="0.25">
      <c r="B6313" s="5"/>
    </row>
    <row r="6314" spans="2:2" ht="15" hidden="1" x14ac:dyDescent="0.25">
      <c r="B6314" s="5"/>
    </row>
    <row r="6315" spans="2:2" ht="15" hidden="1" x14ac:dyDescent="0.25">
      <c r="B6315" s="5"/>
    </row>
    <row r="6316" spans="2:2" ht="15" hidden="1" x14ac:dyDescent="0.25">
      <c r="B6316" s="5"/>
    </row>
    <row r="6317" spans="2:2" ht="15" hidden="1" x14ac:dyDescent="0.25">
      <c r="B6317" s="5"/>
    </row>
    <row r="6318" spans="2:2" ht="15" hidden="1" x14ac:dyDescent="0.25">
      <c r="B6318" s="5"/>
    </row>
    <row r="6319" spans="2:2" ht="15" hidden="1" x14ac:dyDescent="0.25">
      <c r="B6319" s="5"/>
    </row>
    <row r="6320" spans="2:2" ht="15" hidden="1" x14ac:dyDescent="0.25">
      <c r="B6320" s="5"/>
    </row>
    <row r="6321" spans="2:2" ht="15" hidden="1" x14ac:dyDescent="0.25">
      <c r="B6321" s="5"/>
    </row>
    <row r="6322" spans="2:2" ht="15" hidden="1" x14ac:dyDescent="0.25">
      <c r="B6322" s="5"/>
    </row>
    <row r="6323" spans="2:2" ht="15" hidden="1" x14ac:dyDescent="0.25">
      <c r="B6323" s="5"/>
    </row>
    <row r="6324" spans="2:2" ht="15" hidden="1" x14ac:dyDescent="0.25">
      <c r="B6324" s="5"/>
    </row>
    <row r="6325" spans="2:2" ht="15" hidden="1" x14ac:dyDescent="0.25">
      <c r="B6325" s="5"/>
    </row>
    <row r="6326" spans="2:2" ht="15" hidden="1" x14ac:dyDescent="0.25">
      <c r="B6326" s="5"/>
    </row>
    <row r="6327" spans="2:2" ht="15" hidden="1" x14ac:dyDescent="0.25">
      <c r="B6327" s="5"/>
    </row>
    <row r="6328" spans="2:2" ht="15" hidden="1" x14ac:dyDescent="0.25">
      <c r="B6328" s="5"/>
    </row>
    <row r="6329" spans="2:2" ht="15" hidden="1" x14ac:dyDescent="0.25">
      <c r="B6329" s="5"/>
    </row>
    <row r="6330" spans="2:2" ht="15" hidden="1" x14ac:dyDescent="0.25">
      <c r="B6330" s="5"/>
    </row>
    <row r="6331" spans="2:2" ht="15" hidden="1" x14ac:dyDescent="0.25">
      <c r="B6331" s="5"/>
    </row>
    <row r="6332" spans="2:2" ht="15" hidden="1" x14ac:dyDescent="0.25">
      <c r="B6332" s="5"/>
    </row>
    <row r="6333" spans="2:2" ht="15" hidden="1" x14ac:dyDescent="0.25">
      <c r="B6333" s="5"/>
    </row>
    <row r="6334" spans="2:2" ht="15" hidden="1" x14ac:dyDescent="0.25">
      <c r="B6334" s="5"/>
    </row>
    <row r="6335" spans="2:2" ht="15" hidden="1" x14ac:dyDescent="0.25">
      <c r="B6335" s="5"/>
    </row>
    <row r="6336" spans="2:2" ht="15" hidden="1" x14ac:dyDescent="0.25">
      <c r="B6336" s="5"/>
    </row>
    <row r="6337" spans="2:2" ht="15" hidden="1" x14ac:dyDescent="0.25">
      <c r="B6337" s="5"/>
    </row>
    <row r="6338" spans="2:2" ht="15" hidden="1" x14ac:dyDescent="0.25">
      <c r="B6338" s="5"/>
    </row>
    <row r="6339" spans="2:2" ht="15" hidden="1" x14ac:dyDescent="0.25">
      <c r="B6339" s="5"/>
    </row>
    <row r="6340" spans="2:2" ht="15" hidden="1" x14ac:dyDescent="0.25">
      <c r="B6340" s="5"/>
    </row>
    <row r="6341" spans="2:2" ht="15" hidden="1" x14ac:dyDescent="0.25">
      <c r="B6341" s="5"/>
    </row>
    <row r="6342" spans="2:2" ht="15" hidden="1" x14ac:dyDescent="0.25">
      <c r="B6342" s="5"/>
    </row>
    <row r="6343" spans="2:2" ht="15" hidden="1" x14ac:dyDescent="0.25">
      <c r="B6343" s="5"/>
    </row>
    <row r="6344" spans="2:2" ht="15" hidden="1" x14ac:dyDescent="0.25">
      <c r="B6344" s="5"/>
    </row>
    <row r="6345" spans="2:2" ht="15" hidden="1" x14ac:dyDescent="0.25">
      <c r="B6345" s="5"/>
    </row>
    <row r="6346" spans="2:2" ht="15" hidden="1" x14ac:dyDescent="0.25">
      <c r="B6346" s="5"/>
    </row>
    <row r="6347" spans="2:2" ht="15" hidden="1" x14ac:dyDescent="0.25">
      <c r="B6347" s="5"/>
    </row>
    <row r="6348" spans="2:2" ht="15" hidden="1" x14ac:dyDescent="0.25">
      <c r="B6348" s="5"/>
    </row>
    <row r="6349" spans="2:2" ht="15" hidden="1" x14ac:dyDescent="0.25">
      <c r="B6349" s="5"/>
    </row>
    <row r="6350" spans="2:2" ht="15" hidden="1" x14ac:dyDescent="0.25">
      <c r="B6350" s="5"/>
    </row>
    <row r="6351" spans="2:2" ht="15" hidden="1" x14ac:dyDescent="0.25">
      <c r="B6351" s="5"/>
    </row>
    <row r="6352" spans="2:2" ht="15" hidden="1" x14ac:dyDescent="0.25">
      <c r="B6352" s="5"/>
    </row>
    <row r="6353" spans="2:2" ht="15" hidden="1" x14ac:dyDescent="0.25">
      <c r="B6353" s="5"/>
    </row>
    <row r="6354" spans="2:2" ht="15" hidden="1" x14ac:dyDescent="0.25">
      <c r="B6354" s="5"/>
    </row>
    <row r="6355" spans="2:2" ht="15" hidden="1" x14ac:dyDescent="0.25">
      <c r="B6355" s="5"/>
    </row>
    <row r="6356" spans="2:2" ht="15" hidden="1" x14ac:dyDescent="0.25">
      <c r="B6356" s="5"/>
    </row>
    <row r="6357" spans="2:2" ht="15" hidden="1" x14ac:dyDescent="0.25">
      <c r="B6357" s="5"/>
    </row>
    <row r="6358" spans="2:2" ht="15" hidden="1" x14ac:dyDescent="0.25">
      <c r="B6358" s="5"/>
    </row>
    <row r="6359" spans="2:2" ht="15" hidden="1" x14ac:dyDescent="0.25">
      <c r="B6359" s="5"/>
    </row>
    <row r="6360" spans="2:2" ht="15" hidden="1" x14ac:dyDescent="0.25">
      <c r="B6360" s="5"/>
    </row>
    <row r="6361" spans="2:2" ht="15" hidden="1" x14ac:dyDescent="0.25">
      <c r="B6361" s="5"/>
    </row>
    <row r="6362" spans="2:2" ht="15" hidden="1" x14ac:dyDescent="0.25">
      <c r="B6362" s="5"/>
    </row>
    <row r="6363" spans="2:2" ht="15" hidden="1" x14ac:dyDescent="0.25">
      <c r="B6363" s="5"/>
    </row>
    <row r="6364" spans="2:2" ht="15" hidden="1" x14ac:dyDescent="0.25">
      <c r="B6364" s="5"/>
    </row>
    <row r="6365" spans="2:2" ht="15" hidden="1" x14ac:dyDescent="0.25">
      <c r="B6365" s="5"/>
    </row>
    <row r="6366" spans="2:2" ht="15" hidden="1" x14ac:dyDescent="0.25">
      <c r="B6366" s="5"/>
    </row>
    <row r="6367" spans="2:2" ht="15" hidden="1" x14ac:dyDescent="0.25">
      <c r="B6367" s="5"/>
    </row>
    <row r="6368" spans="2:2" ht="15" hidden="1" x14ac:dyDescent="0.25">
      <c r="B6368" s="5"/>
    </row>
    <row r="6369" spans="2:2" ht="15" hidden="1" x14ac:dyDescent="0.25">
      <c r="B6369" s="5"/>
    </row>
    <row r="6370" spans="2:2" ht="15" hidden="1" x14ac:dyDescent="0.25">
      <c r="B6370" s="5"/>
    </row>
    <row r="6371" spans="2:2" ht="15" hidden="1" x14ac:dyDescent="0.25">
      <c r="B6371" s="5"/>
    </row>
    <row r="6372" spans="2:2" ht="15" hidden="1" x14ac:dyDescent="0.25">
      <c r="B6372" s="5"/>
    </row>
    <row r="6373" spans="2:2" ht="15" hidden="1" x14ac:dyDescent="0.25">
      <c r="B6373" s="5"/>
    </row>
    <row r="6374" spans="2:2" ht="15" hidden="1" x14ac:dyDescent="0.25">
      <c r="B6374" s="5"/>
    </row>
    <row r="6375" spans="2:2" ht="15" hidden="1" x14ac:dyDescent="0.25">
      <c r="B6375" s="5"/>
    </row>
    <row r="6376" spans="2:2" ht="15" hidden="1" x14ac:dyDescent="0.25">
      <c r="B6376" s="5"/>
    </row>
    <row r="6377" spans="2:2" ht="15" hidden="1" x14ac:dyDescent="0.25">
      <c r="B6377" s="5"/>
    </row>
    <row r="6378" spans="2:2" ht="15" hidden="1" x14ac:dyDescent="0.25">
      <c r="B6378" s="5"/>
    </row>
    <row r="6379" spans="2:2" ht="15" hidden="1" x14ac:dyDescent="0.25">
      <c r="B6379" s="5"/>
    </row>
    <row r="6380" spans="2:2" ht="15" hidden="1" x14ac:dyDescent="0.25">
      <c r="B6380" s="5"/>
    </row>
    <row r="6381" spans="2:2" ht="15" hidden="1" x14ac:dyDescent="0.25">
      <c r="B6381" s="5"/>
    </row>
    <row r="6382" spans="2:2" ht="15" hidden="1" x14ac:dyDescent="0.25">
      <c r="B6382" s="5"/>
    </row>
    <row r="6383" spans="2:2" ht="15" hidden="1" x14ac:dyDescent="0.25">
      <c r="B6383" s="5"/>
    </row>
    <row r="6384" spans="2:2" ht="15" hidden="1" x14ac:dyDescent="0.25">
      <c r="B6384" s="5"/>
    </row>
    <row r="6385" spans="2:2" ht="15" hidden="1" x14ac:dyDescent="0.25">
      <c r="B6385" s="5"/>
    </row>
    <row r="6386" spans="2:2" ht="15" hidden="1" x14ac:dyDescent="0.25">
      <c r="B6386" s="5"/>
    </row>
    <row r="6387" spans="2:2" ht="15" hidden="1" x14ac:dyDescent="0.25">
      <c r="B6387" s="5"/>
    </row>
    <row r="6388" spans="2:2" ht="15" hidden="1" x14ac:dyDescent="0.25">
      <c r="B6388" s="5"/>
    </row>
    <row r="6389" spans="2:2" ht="15" hidden="1" x14ac:dyDescent="0.25">
      <c r="B6389" s="5"/>
    </row>
    <row r="6390" spans="2:2" ht="15" hidden="1" x14ac:dyDescent="0.25">
      <c r="B6390" s="5"/>
    </row>
    <row r="6391" spans="2:2" ht="15" hidden="1" x14ac:dyDescent="0.25">
      <c r="B6391" s="5"/>
    </row>
    <row r="6392" spans="2:2" ht="15" hidden="1" x14ac:dyDescent="0.25">
      <c r="B6392" s="5"/>
    </row>
    <row r="6393" spans="2:2" ht="15" hidden="1" x14ac:dyDescent="0.25">
      <c r="B6393" s="5"/>
    </row>
    <row r="6394" spans="2:2" ht="15" hidden="1" x14ac:dyDescent="0.25">
      <c r="B6394" s="5"/>
    </row>
    <row r="6395" spans="2:2" ht="15" hidden="1" x14ac:dyDescent="0.25">
      <c r="B6395" s="5"/>
    </row>
    <row r="6396" spans="2:2" ht="15" hidden="1" x14ac:dyDescent="0.25">
      <c r="B6396" s="5"/>
    </row>
    <row r="6397" spans="2:2" ht="15" hidden="1" x14ac:dyDescent="0.25">
      <c r="B6397" s="5"/>
    </row>
    <row r="6398" spans="2:2" ht="15" hidden="1" x14ac:dyDescent="0.25">
      <c r="B6398" s="5"/>
    </row>
    <row r="6399" spans="2:2" ht="15" hidden="1" x14ac:dyDescent="0.25">
      <c r="B6399" s="5"/>
    </row>
    <row r="6400" spans="2:2" ht="15" hidden="1" x14ac:dyDescent="0.25">
      <c r="B6400" s="5"/>
    </row>
    <row r="6401" spans="2:2" ht="15" hidden="1" x14ac:dyDescent="0.25">
      <c r="B6401" s="5"/>
    </row>
    <row r="6402" spans="2:2" ht="15" hidden="1" x14ac:dyDescent="0.25">
      <c r="B6402" s="5"/>
    </row>
    <row r="6403" spans="2:2" ht="15" hidden="1" x14ac:dyDescent="0.25">
      <c r="B6403" s="5"/>
    </row>
    <row r="6404" spans="2:2" ht="15" hidden="1" x14ac:dyDescent="0.25">
      <c r="B6404" s="5"/>
    </row>
    <row r="6405" spans="2:2" ht="15" hidden="1" x14ac:dyDescent="0.25">
      <c r="B6405" s="5"/>
    </row>
    <row r="6406" spans="2:2" ht="15" hidden="1" x14ac:dyDescent="0.25">
      <c r="B6406" s="5"/>
    </row>
    <row r="6407" spans="2:2" ht="15" hidden="1" x14ac:dyDescent="0.25">
      <c r="B6407" s="5"/>
    </row>
    <row r="6408" spans="2:2" ht="15" hidden="1" x14ac:dyDescent="0.25">
      <c r="B6408" s="5"/>
    </row>
    <row r="6409" spans="2:2" ht="15" hidden="1" x14ac:dyDescent="0.25">
      <c r="B6409" s="5"/>
    </row>
    <row r="6410" spans="2:2" ht="15" hidden="1" x14ac:dyDescent="0.25">
      <c r="B6410" s="5"/>
    </row>
    <row r="6411" spans="2:2" ht="15" hidden="1" x14ac:dyDescent="0.25">
      <c r="B6411" s="5"/>
    </row>
    <row r="6412" spans="2:2" ht="15" hidden="1" x14ac:dyDescent="0.25">
      <c r="B6412" s="5"/>
    </row>
    <row r="6413" spans="2:2" ht="15" hidden="1" x14ac:dyDescent="0.25">
      <c r="B6413" s="5"/>
    </row>
    <row r="6414" spans="2:2" ht="15" hidden="1" x14ac:dyDescent="0.25">
      <c r="B6414" s="5"/>
    </row>
    <row r="6415" spans="2:2" ht="15" hidden="1" x14ac:dyDescent="0.25">
      <c r="B6415" s="5"/>
    </row>
    <row r="6416" spans="2:2" ht="15" hidden="1" x14ac:dyDescent="0.25">
      <c r="B6416" s="5"/>
    </row>
    <row r="6417" spans="2:2" ht="15" hidden="1" x14ac:dyDescent="0.25">
      <c r="B6417" s="5"/>
    </row>
    <row r="6418" spans="2:2" ht="15" hidden="1" x14ac:dyDescent="0.25">
      <c r="B6418" s="5"/>
    </row>
    <row r="6419" spans="2:2" ht="15" hidden="1" x14ac:dyDescent="0.25">
      <c r="B6419" s="5"/>
    </row>
    <row r="6420" spans="2:2" ht="15" hidden="1" x14ac:dyDescent="0.25">
      <c r="B6420" s="5"/>
    </row>
    <row r="6421" spans="2:2" ht="15" hidden="1" x14ac:dyDescent="0.25">
      <c r="B6421" s="5"/>
    </row>
    <row r="6422" spans="2:2" ht="15" hidden="1" x14ac:dyDescent="0.25">
      <c r="B6422" s="5"/>
    </row>
    <row r="6423" spans="2:2" ht="15" hidden="1" x14ac:dyDescent="0.25">
      <c r="B6423" s="5"/>
    </row>
    <row r="6424" spans="2:2" ht="15" hidden="1" x14ac:dyDescent="0.25">
      <c r="B6424" s="5"/>
    </row>
    <row r="6425" spans="2:2" ht="15" hidden="1" x14ac:dyDescent="0.25">
      <c r="B6425" s="5"/>
    </row>
    <row r="6426" spans="2:2" ht="15" hidden="1" x14ac:dyDescent="0.25">
      <c r="B6426" s="5"/>
    </row>
    <row r="6427" spans="2:2" ht="15" hidden="1" x14ac:dyDescent="0.25">
      <c r="B6427" s="5"/>
    </row>
    <row r="6428" spans="2:2" ht="15" hidden="1" x14ac:dyDescent="0.25">
      <c r="B6428" s="5"/>
    </row>
    <row r="6429" spans="2:2" ht="15" hidden="1" x14ac:dyDescent="0.25">
      <c r="B6429" s="5"/>
    </row>
    <row r="6430" spans="2:2" ht="15" hidden="1" x14ac:dyDescent="0.25">
      <c r="B6430" s="5"/>
    </row>
    <row r="6431" spans="2:2" ht="15" hidden="1" x14ac:dyDescent="0.25">
      <c r="B6431" s="5"/>
    </row>
    <row r="6432" spans="2:2" ht="15" hidden="1" x14ac:dyDescent="0.25">
      <c r="B6432" s="5"/>
    </row>
    <row r="6433" spans="2:2" ht="15" hidden="1" x14ac:dyDescent="0.25">
      <c r="B6433" s="5"/>
    </row>
    <row r="6434" spans="2:2" ht="15" hidden="1" x14ac:dyDescent="0.25">
      <c r="B6434" s="5"/>
    </row>
    <row r="6435" spans="2:2" ht="15" hidden="1" x14ac:dyDescent="0.25">
      <c r="B6435" s="5"/>
    </row>
    <row r="6436" spans="2:2" ht="15" hidden="1" x14ac:dyDescent="0.25">
      <c r="B6436" s="5"/>
    </row>
    <row r="6437" spans="2:2" ht="15" hidden="1" x14ac:dyDescent="0.25">
      <c r="B6437" s="5"/>
    </row>
    <row r="6438" spans="2:2" ht="15" hidden="1" x14ac:dyDescent="0.25">
      <c r="B6438" s="5"/>
    </row>
    <row r="6439" spans="2:2" ht="15" hidden="1" x14ac:dyDescent="0.25">
      <c r="B6439" s="5"/>
    </row>
    <row r="6440" spans="2:2" ht="15" hidden="1" x14ac:dyDescent="0.25">
      <c r="B6440" s="5"/>
    </row>
    <row r="6441" spans="2:2" ht="15" hidden="1" x14ac:dyDescent="0.25">
      <c r="B6441" s="5"/>
    </row>
    <row r="6442" spans="2:2" ht="15" hidden="1" x14ac:dyDescent="0.25">
      <c r="B6442" s="5"/>
    </row>
    <row r="6443" spans="2:2" ht="15" hidden="1" x14ac:dyDescent="0.25">
      <c r="B6443" s="5"/>
    </row>
    <row r="6444" spans="2:2" ht="15" hidden="1" x14ac:dyDescent="0.25">
      <c r="B6444" s="5"/>
    </row>
    <row r="6445" spans="2:2" ht="15" hidden="1" x14ac:dyDescent="0.25">
      <c r="B6445" s="5"/>
    </row>
    <row r="6446" spans="2:2" ht="15" hidden="1" x14ac:dyDescent="0.25">
      <c r="B6446" s="5"/>
    </row>
    <row r="6447" spans="2:2" ht="15" hidden="1" x14ac:dyDescent="0.25">
      <c r="B6447" s="5"/>
    </row>
    <row r="6448" spans="2:2" ht="15" hidden="1" x14ac:dyDescent="0.25">
      <c r="B6448" s="5"/>
    </row>
    <row r="6449" spans="2:2" ht="15" hidden="1" x14ac:dyDescent="0.25">
      <c r="B6449" s="5"/>
    </row>
    <row r="6450" spans="2:2" ht="15" hidden="1" x14ac:dyDescent="0.25">
      <c r="B6450" s="5"/>
    </row>
    <row r="6451" spans="2:2" ht="15" hidden="1" x14ac:dyDescent="0.25">
      <c r="B6451" s="5"/>
    </row>
    <row r="6452" spans="2:2" ht="15" hidden="1" x14ac:dyDescent="0.25">
      <c r="B6452" s="5"/>
    </row>
    <row r="6453" spans="2:2" ht="15" hidden="1" x14ac:dyDescent="0.25">
      <c r="B6453" s="5"/>
    </row>
    <row r="6454" spans="2:2" ht="15" hidden="1" x14ac:dyDescent="0.25">
      <c r="B6454" s="5"/>
    </row>
    <row r="6455" spans="2:2" ht="15" hidden="1" x14ac:dyDescent="0.25">
      <c r="B6455" s="5"/>
    </row>
    <row r="6456" spans="2:2" ht="15" hidden="1" x14ac:dyDescent="0.25">
      <c r="B6456" s="5"/>
    </row>
    <row r="6457" spans="2:2" ht="15" hidden="1" x14ac:dyDescent="0.25">
      <c r="B6457" s="5"/>
    </row>
    <row r="6458" spans="2:2" ht="15" hidden="1" x14ac:dyDescent="0.25">
      <c r="B6458" s="5"/>
    </row>
    <row r="6459" spans="2:2" ht="15" hidden="1" x14ac:dyDescent="0.25">
      <c r="B6459" s="5"/>
    </row>
    <row r="6460" spans="2:2" ht="15" hidden="1" x14ac:dyDescent="0.25">
      <c r="B6460" s="5"/>
    </row>
    <row r="6461" spans="2:2" ht="15" hidden="1" x14ac:dyDescent="0.25">
      <c r="B6461" s="5"/>
    </row>
    <row r="6462" spans="2:2" ht="15" hidden="1" x14ac:dyDescent="0.25">
      <c r="B6462" s="5"/>
    </row>
    <row r="6463" spans="2:2" ht="15" hidden="1" x14ac:dyDescent="0.25">
      <c r="B6463" s="5"/>
    </row>
    <row r="6464" spans="2:2" ht="15" hidden="1" x14ac:dyDescent="0.25">
      <c r="B6464" s="5"/>
    </row>
    <row r="6465" spans="2:2" ht="15" hidden="1" x14ac:dyDescent="0.25">
      <c r="B6465" s="5"/>
    </row>
    <row r="6466" spans="2:2" ht="15" hidden="1" x14ac:dyDescent="0.25">
      <c r="B6466" s="5"/>
    </row>
    <row r="6467" spans="2:2" ht="15" hidden="1" x14ac:dyDescent="0.25">
      <c r="B6467" s="5"/>
    </row>
    <row r="6468" spans="2:2" ht="15" hidden="1" x14ac:dyDescent="0.25">
      <c r="B6468" s="5"/>
    </row>
    <row r="6469" spans="2:2" ht="15" hidden="1" x14ac:dyDescent="0.25">
      <c r="B6469" s="5"/>
    </row>
    <row r="6470" spans="2:2" ht="15" hidden="1" x14ac:dyDescent="0.25">
      <c r="B6470" s="5"/>
    </row>
    <row r="6471" spans="2:2" ht="15" hidden="1" x14ac:dyDescent="0.25">
      <c r="B6471" s="5"/>
    </row>
    <row r="6472" spans="2:2" ht="15" hidden="1" x14ac:dyDescent="0.25">
      <c r="B6472" s="5"/>
    </row>
    <row r="6473" spans="2:2" ht="15" hidden="1" x14ac:dyDescent="0.25">
      <c r="B6473" s="5"/>
    </row>
    <row r="6474" spans="2:2" ht="15" hidden="1" x14ac:dyDescent="0.25">
      <c r="B6474" s="5"/>
    </row>
    <row r="6475" spans="2:2" ht="15" hidden="1" x14ac:dyDescent="0.25">
      <c r="B6475" s="5"/>
    </row>
    <row r="6476" spans="2:2" ht="15" hidden="1" x14ac:dyDescent="0.25">
      <c r="B6476" s="5"/>
    </row>
    <row r="6477" spans="2:2" ht="15" hidden="1" x14ac:dyDescent="0.25">
      <c r="B6477" s="5"/>
    </row>
    <row r="6478" spans="2:2" ht="15" hidden="1" x14ac:dyDescent="0.25">
      <c r="B6478" s="5"/>
    </row>
    <row r="6479" spans="2:2" ht="15" hidden="1" x14ac:dyDescent="0.25">
      <c r="B6479" s="5"/>
    </row>
    <row r="6480" spans="2:2" ht="15" hidden="1" x14ac:dyDescent="0.25">
      <c r="B6480" s="5"/>
    </row>
    <row r="6481" spans="2:2" ht="15" hidden="1" x14ac:dyDescent="0.25">
      <c r="B6481" s="5"/>
    </row>
    <row r="6482" spans="2:2" ht="15" hidden="1" x14ac:dyDescent="0.25">
      <c r="B6482" s="5"/>
    </row>
    <row r="6483" spans="2:2" ht="15" hidden="1" x14ac:dyDescent="0.25">
      <c r="B6483" s="5"/>
    </row>
    <row r="6484" spans="2:2" ht="15" hidden="1" x14ac:dyDescent="0.25">
      <c r="B6484" s="5"/>
    </row>
    <row r="6485" spans="2:2" ht="15" hidden="1" x14ac:dyDescent="0.25">
      <c r="B6485" s="5"/>
    </row>
    <row r="6486" spans="2:2" ht="15" hidden="1" x14ac:dyDescent="0.25">
      <c r="B6486" s="5"/>
    </row>
    <row r="6487" spans="2:2" ht="15" hidden="1" x14ac:dyDescent="0.25">
      <c r="B6487" s="5"/>
    </row>
    <row r="6488" spans="2:2" ht="15" hidden="1" x14ac:dyDescent="0.25">
      <c r="B6488" s="5"/>
    </row>
    <row r="6489" spans="2:2" ht="15" hidden="1" x14ac:dyDescent="0.25">
      <c r="B6489" s="5"/>
    </row>
    <row r="6490" spans="2:2" ht="15" hidden="1" x14ac:dyDescent="0.25">
      <c r="B6490" s="5"/>
    </row>
    <row r="6491" spans="2:2" ht="15" hidden="1" x14ac:dyDescent="0.25">
      <c r="B6491" s="5"/>
    </row>
    <row r="6492" spans="2:2" ht="15" hidden="1" x14ac:dyDescent="0.25">
      <c r="B6492" s="5"/>
    </row>
    <row r="6493" spans="2:2" ht="15" hidden="1" x14ac:dyDescent="0.25">
      <c r="B6493" s="5"/>
    </row>
    <row r="6494" spans="2:2" ht="15" hidden="1" x14ac:dyDescent="0.25">
      <c r="B6494" s="5"/>
    </row>
    <row r="6495" spans="2:2" ht="15" hidden="1" x14ac:dyDescent="0.25">
      <c r="B6495" s="5"/>
    </row>
    <row r="6496" spans="2:2" ht="15" hidden="1" x14ac:dyDescent="0.25">
      <c r="B6496" s="5"/>
    </row>
    <row r="6497" spans="2:2" ht="15" hidden="1" x14ac:dyDescent="0.25">
      <c r="B6497" s="5"/>
    </row>
    <row r="6498" spans="2:2" ht="15" hidden="1" x14ac:dyDescent="0.25">
      <c r="B6498" s="5"/>
    </row>
    <row r="6499" spans="2:2" ht="15" hidden="1" x14ac:dyDescent="0.25">
      <c r="B6499" s="5"/>
    </row>
    <row r="6500" spans="2:2" ht="15" hidden="1" x14ac:dyDescent="0.25">
      <c r="B6500" s="5"/>
    </row>
    <row r="6501" spans="2:2" ht="15" hidden="1" x14ac:dyDescent="0.25">
      <c r="B6501" s="5"/>
    </row>
    <row r="6502" spans="2:2" ht="15" hidden="1" x14ac:dyDescent="0.25">
      <c r="B6502" s="5"/>
    </row>
    <row r="6503" spans="2:2" ht="15" hidden="1" x14ac:dyDescent="0.25">
      <c r="B6503" s="5"/>
    </row>
    <row r="6504" spans="2:2" ht="15" hidden="1" x14ac:dyDescent="0.25">
      <c r="B6504" s="5"/>
    </row>
    <row r="6505" spans="2:2" ht="15" hidden="1" x14ac:dyDescent="0.25">
      <c r="B6505" s="5"/>
    </row>
    <row r="6506" spans="2:2" ht="15" hidden="1" x14ac:dyDescent="0.25">
      <c r="B6506" s="5"/>
    </row>
    <row r="6507" spans="2:2" ht="15" hidden="1" x14ac:dyDescent="0.25">
      <c r="B6507" s="5"/>
    </row>
    <row r="6508" spans="2:2" ht="15" hidden="1" x14ac:dyDescent="0.25">
      <c r="B6508" s="5"/>
    </row>
    <row r="6509" spans="2:2" ht="15" hidden="1" x14ac:dyDescent="0.25">
      <c r="B6509" s="5"/>
    </row>
    <row r="6510" spans="2:2" ht="15" hidden="1" x14ac:dyDescent="0.25">
      <c r="B6510" s="5"/>
    </row>
    <row r="6511" spans="2:2" ht="15" hidden="1" x14ac:dyDescent="0.25">
      <c r="B6511" s="5"/>
    </row>
    <row r="6512" spans="2:2" ht="15" hidden="1" x14ac:dyDescent="0.25">
      <c r="B6512" s="5"/>
    </row>
    <row r="6513" spans="2:2" ht="15" hidden="1" x14ac:dyDescent="0.25">
      <c r="B6513" s="5"/>
    </row>
    <row r="6514" spans="2:2" ht="15" hidden="1" x14ac:dyDescent="0.25">
      <c r="B6514" s="5"/>
    </row>
    <row r="6515" spans="2:2" ht="15" hidden="1" x14ac:dyDescent="0.25">
      <c r="B6515" s="5"/>
    </row>
    <row r="6516" spans="2:2" ht="15" hidden="1" x14ac:dyDescent="0.25">
      <c r="B6516" s="5"/>
    </row>
    <row r="6517" spans="2:2" ht="15" hidden="1" x14ac:dyDescent="0.25">
      <c r="B6517" s="5"/>
    </row>
    <row r="6518" spans="2:2" ht="15" hidden="1" x14ac:dyDescent="0.25">
      <c r="B6518" s="5"/>
    </row>
    <row r="6519" spans="2:2" ht="15" hidden="1" x14ac:dyDescent="0.25">
      <c r="B6519" s="5"/>
    </row>
    <row r="6520" spans="2:2" ht="15" hidden="1" x14ac:dyDescent="0.25">
      <c r="B6520" s="5"/>
    </row>
    <row r="6521" spans="2:2" ht="15" hidden="1" x14ac:dyDescent="0.25">
      <c r="B6521" s="5"/>
    </row>
    <row r="6522" spans="2:2" ht="15" hidden="1" x14ac:dyDescent="0.25">
      <c r="B6522" s="5"/>
    </row>
    <row r="6523" spans="2:2" ht="15" hidden="1" x14ac:dyDescent="0.25">
      <c r="B6523" s="5"/>
    </row>
    <row r="6524" spans="2:2" ht="15" hidden="1" x14ac:dyDescent="0.25">
      <c r="B6524" s="5"/>
    </row>
    <row r="6525" spans="2:2" ht="15" hidden="1" x14ac:dyDescent="0.25">
      <c r="B6525" s="5"/>
    </row>
    <row r="6526" spans="2:2" ht="15" hidden="1" x14ac:dyDescent="0.25">
      <c r="B6526" s="5"/>
    </row>
    <row r="6527" spans="2:2" ht="15" hidden="1" x14ac:dyDescent="0.25">
      <c r="B6527" s="5"/>
    </row>
    <row r="6528" spans="2:2" ht="15" hidden="1" x14ac:dyDescent="0.25">
      <c r="B6528" s="5"/>
    </row>
    <row r="6529" spans="2:2" ht="15" hidden="1" x14ac:dyDescent="0.25">
      <c r="B6529" s="5"/>
    </row>
    <row r="6530" spans="2:2" ht="15" hidden="1" x14ac:dyDescent="0.25">
      <c r="B6530" s="5"/>
    </row>
    <row r="6531" spans="2:2" ht="15" hidden="1" x14ac:dyDescent="0.25">
      <c r="B6531" s="5"/>
    </row>
    <row r="6532" spans="2:2" ht="15" hidden="1" x14ac:dyDescent="0.25">
      <c r="B6532" s="5"/>
    </row>
    <row r="6533" spans="2:2" ht="15" hidden="1" x14ac:dyDescent="0.25">
      <c r="B6533" s="5"/>
    </row>
    <row r="6534" spans="2:2" ht="15" hidden="1" x14ac:dyDescent="0.25">
      <c r="B6534" s="5"/>
    </row>
    <row r="6535" spans="2:2" ht="15" hidden="1" x14ac:dyDescent="0.25">
      <c r="B6535" s="5"/>
    </row>
    <row r="6536" spans="2:2" ht="15" hidden="1" x14ac:dyDescent="0.25">
      <c r="B6536" s="5"/>
    </row>
    <row r="6537" spans="2:2" ht="15" hidden="1" x14ac:dyDescent="0.25">
      <c r="B6537" s="5"/>
    </row>
    <row r="6538" spans="2:2" ht="15" hidden="1" x14ac:dyDescent="0.25">
      <c r="B6538" s="5"/>
    </row>
    <row r="6539" spans="2:2" ht="15" hidden="1" x14ac:dyDescent="0.25">
      <c r="B6539" s="5"/>
    </row>
    <row r="6540" spans="2:2" ht="15" hidden="1" x14ac:dyDescent="0.25">
      <c r="B6540" s="5"/>
    </row>
    <row r="6541" spans="2:2" ht="15" hidden="1" x14ac:dyDescent="0.25">
      <c r="B6541" s="5"/>
    </row>
    <row r="6542" spans="2:2" ht="15" hidden="1" x14ac:dyDescent="0.25">
      <c r="B6542" s="5"/>
    </row>
    <row r="6543" spans="2:2" ht="15" hidden="1" x14ac:dyDescent="0.25">
      <c r="B6543" s="5"/>
    </row>
    <row r="6544" spans="2:2" ht="15" hidden="1" x14ac:dyDescent="0.25">
      <c r="B6544" s="5"/>
    </row>
    <row r="6545" spans="2:2" ht="15" hidden="1" x14ac:dyDescent="0.25">
      <c r="B6545" s="5"/>
    </row>
    <row r="6546" spans="2:2" ht="15" hidden="1" x14ac:dyDescent="0.25">
      <c r="B6546" s="5"/>
    </row>
    <row r="6547" spans="2:2" ht="15" hidden="1" x14ac:dyDescent="0.25">
      <c r="B6547" s="5"/>
    </row>
    <row r="6548" spans="2:2" ht="15" hidden="1" x14ac:dyDescent="0.25">
      <c r="B6548" s="5"/>
    </row>
    <row r="6549" spans="2:2" ht="15" hidden="1" x14ac:dyDescent="0.25">
      <c r="B6549" s="5"/>
    </row>
    <row r="6550" spans="2:2" ht="15" hidden="1" x14ac:dyDescent="0.25">
      <c r="B6550" s="5"/>
    </row>
    <row r="6551" spans="2:2" ht="15" hidden="1" x14ac:dyDescent="0.25">
      <c r="B6551" s="5"/>
    </row>
    <row r="6552" spans="2:2" ht="15" hidden="1" x14ac:dyDescent="0.25">
      <c r="B6552" s="5"/>
    </row>
    <row r="6553" spans="2:2" ht="15" hidden="1" x14ac:dyDescent="0.25">
      <c r="B6553" s="5"/>
    </row>
    <row r="6554" spans="2:2" ht="15" hidden="1" x14ac:dyDescent="0.25">
      <c r="B6554" s="5"/>
    </row>
    <row r="6555" spans="2:2" ht="15" hidden="1" x14ac:dyDescent="0.25">
      <c r="B6555" s="5"/>
    </row>
    <row r="6556" spans="2:2" ht="15" hidden="1" x14ac:dyDescent="0.25">
      <c r="B6556" s="5"/>
    </row>
    <row r="6557" spans="2:2" ht="15" hidden="1" x14ac:dyDescent="0.25">
      <c r="B6557" s="5"/>
    </row>
    <row r="6558" spans="2:2" ht="15" hidden="1" x14ac:dyDescent="0.25">
      <c r="B6558" s="5"/>
    </row>
    <row r="6559" spans="2:2" ht="15" hidden="1" x14ac:dyDescent="0.25">
      <c r="B6559" s="5"/>
    </row>
    <row r="6560" spans="2:2" ht="15" hidden="1" x14ac:dyDescent="0.25">
      <c r="B6560" s="5"/>
    </row>
    <row r="6561" spans="2:2" ht="15" hidden="1" x14ac:dyDescent="0.25">
      <c r="B6561" s="5"/>
    </row>
    <row r="6562" spans="2:2" ht="15" hidden="1" x14ac:dyDescent="0.25">
      <c r="B6562" s="5"/>
    </row>
    <row r="6563" spans="2:2" ht="15" hidden="1" x14ac:dyDescent="0.25">
      <c r="B6563" s="5"/>
    </row>
    <row r="6564" spans="2:2" ht="15" hidden="1" x14ac:dyDescent="0.25">
      <c r="B6564" s="5"/>
    </row>
    <row r="6565" spans="2:2" ht="15" hidden="1" x14ac:dyDescent="0.25">
      <c r="B6565" s="5"/>
    </row>
    <row r="6566" spans="2:2" ht="15" hidden="1" x14ac:dyDescent="0.25">
      <c r="B6566" s="5"/>
    </row>
    <row r="6567" spans="2:2" ht="15" hidden="1" x14ac:dyDescent="0.25">
      <c r="B6567" s="5"/>
    </row>
    <row r="6568" spans="2:2" ht="15" hidden="1" x14ac:dyDescent="0.25">
      <c r="B6568" s="5"/>
    </row>
    <row r="6569" spans="2:2" ht="15" hidden="1" x14ac:dyDescent="0.25">
      <c r="B6569" s="5"/>
    </row>
    <row r="6570" spans="2:2" ht="15" hidden="1" x14ac:dyDescent="0.25">
      <c r="B6570" s="5"/>
    </row>
    <row r="6571" spans="2:2" ht="15" hidden="1" x14ac:dyDescent="0.25">
      <c r="B6571" s="5"/>
    </row>
    <row r="6572" spans="2:2" ht="15" hidden="1" x14ac:dyDescent="0.25">
      <c r="B6572" s="5"/>
    </row>
    <row r="6573" spans="2:2" ht="15" hidden="1" x14ac:dyDescent="0.25">
      <c r="B6573" s="5"/>
    </row>
    <row r="6574" spans="2:2" ht="15" hidden="1" x14ac:dyDescent="0.25">
      <c r="B6574" s="5"/>
    </row>
    <row r="6575" spans="2:2" ht="15" hidden="1" x14ac:dyDescent="0.25">
      <c r="B6575" s="5"/>
    </row>
    <row r="6576" spans="2:2" ht="15" hidden="1" x14ac:dyDescent="0.25">
      <c r="B6576" s="5"/>
    </row>
    <row r="6577" spans="2:2" ht="15" hidden="1" x14ac:dyDescent="0.25">
      <c r="B6577" s="5"/>
    </row>
    <row r="6578" spans="2:2" ht="15" hidden="1" x14ac:dyDescent="0.25">
      <c r="B6578" s="5"/>
    </row>
    <row r="6579" spans="2:2" ht="15" hidden="1" x14ac:dyDescent="0.25">
      <c r="B6579" s="5"/>
    </row>
    <row r="6580" spans="2:2" ht="15" hidden="1" x14ac:dyDescent="0.25">
      <c r="B6580" s="5"/>
    </row>
    <row r="6581" spans="2:2" ht="15" hidden="1" x14ac:dyDescent="0.25">
      <c r="B6581" s="5"/>
    </row>
    <row r="6582" spans="2:2" ht="15" hidden="1" x14ac:dyDescent="0.25">
      <c r="B6582" s="5"/>
    </row>
    <row r="6583" spans="2:2" ht="15" hidden="1" x14ac:dyDescent="0.25">
      <c r="B6583" s="5"/>
    </row>
    <row r="6584" spans="2:2" ht="15" hidden="1" x14ac:dyDescent="0.25">
      <c r="B6584" s="5"/>
    </row>
    <row r="6585" spans="2:2" ht="15" hidden="1" x14ac:dyDescent="0.25">
      <c r="B6585" s="5"/>
    </row>
    <row r="6586" spans="2:2" ht="15" hidden="1" x14ac:dyDescent="0.25">
      <c r="B6586" s="5"/>
    </row>
    <row r="6587" spans="2:2" ht="15" hidden="1" x14ac:dyDescent="0.25">
      <c r="B6587" s="5"/>
    </row>
    <row r="6588" spans="2:2" ht="15" hidden="1" x14ac:dyDescent="0.25">
      <c r="B6588" s="5"/>
    </row>
    <row r="6589" spans="2:2" ht="15" hidden="1" x14ac:dyDescent="0.25">
      <c r="B6589" s="5"/>
    </row>
    <row r="6590" spans="2:2" ht="15" hidden="1" x14ac:dyDescent="0.25">
      <c r="B6590" s="5"/>
    </row>
    <row r="6591" spans="2:2" ht="15" hidden="1" x14ac:dyDescent="0.25">
      <c r="B6591" s="5"/>
    </row>
    <row r="6592" spans="2:2" ht="15" hidden="1" x14ac:dyDescent="0.25">
      <c r="B6592" s="5"/>
    </row>
    <row r="6593" spans="2:2" ht="15" hidden="1" x14ac:dyDescent="0.25">
      <c r="B6593" s="5"/>
    </row>
    <row r="6594" spans="2:2" ht="15" hidden="1" x14ac:dyDescent="0.25">
      <c r="B6594" s="5"/>
    </row>
    <row r="6595" spans="2:2" ht="15" hidden="1" x14ac:dyDescent="0.25">
      <c r="B6595" s="5"/>
    </row>
    <row r="6596" spans="2:2" ht="15" hidden="1" x14ac:dyDescent="0.25">
      <c r="B6596" s="5"/>
    </row>
    <row r="6597" spans="2:2" ht="15" hidden="1" x14ac:dyDescent="0.25">
      <c r="B6597" s="5"/>
    </row>
    <row r="6598" spans="2:2" ht="15" hidden="1" x14ac:dyDescent="0.25">
      <c r="B6598" s="5"/>
    </row>
    <row r="6599" spans="2:2" ht="15" hidden="1" x14ac:dyDescent="0.25">
      <c r="B6599" s="5"/>
    </row>
    <row r="6600" spans="2:2" ht="15" hidden="1" x14ac:dyDescent="0.25">
      <c r="B6600" s="5"/>
    </row>
    <row r="6601" spans="2:2" ht="15" hidden="1" x14ac:dyDescent="0.25">
      <c r="B6601" s="5"/>
    </row>
    <row r="6602" spans="2:2" ht="15" hidden="1" x14ac:dyDescent="0.25">
      <c r="B6602" s="5"/>
    </row>
    <row r="6603" spans="2:2" ht="15" hidden="1" x14ac:dyDescent="0.25">
      <c r="B6603" s="5"/>
    </row>
    <row r="6604" spans="2:2" ht="15" hidden="1" x14ac:dyDescent="0.25">
      <c r="B6604" s="5"/>
    </row>
    <row r="6605" spans="2:2" ht="15" hidden="1" x14ac:dyDescent="0.25">
      <c r="B6605" s="5"/>
    </row>
    <row r="6606" spans="2:2" ht="15" hidden="1" x14ac:dyDescent="0.25">
      <c r="B6606" s="5"/>
    </row>
    <row r="6607" spans="2:2" ht="15" hidden="1" x14ac:dyDescent="0.25">
      <c r="B6607" s="5"/>
    </row>
    <row r="6608" spans="2:2" ht="15" hidden="1" x14ac:dyDescent="0.25">
      <c r="B6608" s="5"/>
    </row>
    <row r="6609" spans="2:2" ht="15" hidden="1" x14ac:dyDescent="0.25">
      <c r="B6609" s="5"/>
    </row>
    <row r="6610" spans="2:2" ht="15" hidden="1" x14ac:dyDescent="0.25">
      <c r="B6610" s="5"/>
    </row>
    <row r="6611" spans="2:2" ht="15" hidden="1" x14ac:dyDescent="0.25">
      <c r="B6611" s="5"/>
    </row>
    <row r="6612" spans="2:2" ht="15" hidden="1" x14ac:dyDescent="0.25">
      <c r="B6612" s="5"/>
    </row>
    <row r="6613" spans="2:2" ht="15" hidden="1" x14ac:dyDescent="0.25">
      <c r="B6613" s="5"/>
    </row>
    <row r="6614" spans="2:2" ht="15" hidden="1" x14ac:dyDescent="0.25">
      <c r="B6614" s="5"/>
    </row>
    <row r="6615" spans="2:2" ht="15" hidden="1" x14ac:dyDescent="0.25">
      <c r="B6615" s="5"/>
    </row>
    <row r="6616" spans="2:2" ht="15" hidden="1" x14ac:dyDescent="0.25">
      <c r="B6616" s="5"/>
    </row>
    <row r="6617" spans="2:2" ht="15" hidden="1" x14ac:dyDescent="0.25">
      <c r="B6617" s="5"/>
    </row>
    <row r="6618" spans="2:2" ht="15" hidden="1" x14ac:dyDescent="0.25">
      <c r="B6618" s="5"/>
    </row>
    <row r="6619" spans="2:2" ht="15" hidden="1" x14ac:dyDescent="0.25">
      <c r="B6619" s="5"/>
    </row>
    <row r="6620" spans="2:2" ht="15" hidden="1" x14ac:dyDescent="0.25">
      <c r="B6620" s="5"/>
    </row>
    <row r="6621" spans="2:2" ht="15" hidden="1" x14ac:dyDescent="0.25">
      <c r="B6621" s="5"/>
    </row>
    <row r="6622" spans="2:2" ht="15" hidden="1" x14ac:dyDescent="0.25">
      <c r="B6622" s="5"/>
    </row>
    <row r="6623" spans="2:2" ht="15" hidden="1" x14ac:dyDescent="0.25">
      <c r="B6623" s="5"/>
    </row>
    <row r="6624" spans="2:2" ht="15" hidden="1" x14ac:dyDescent="0.25">
      <c r="B6624" s="5"/>
    </row>
    <row r="6625" spans="2:2" ht="15" hidden="1" x14ac:dyDescent="0.25">
      <c r="B6625" s="5"/>
    </row>
    <row r="6626" spans="2:2" ht="15" hidden="1" x14ac:dyDescent="0.25">
      <c r="B6626" s="5"/>
    </row>
    <row r="6627" spans="2:2" ht="15" hidden="1" x14ac:dyDescent="0.25">
      <c r="B6627" s="5"/>
    </row>
    <row r="6628" spans="2:2" ht="15" hidden="1" x14ac:dyDescent="0.25">
      <c r="B6628" s="5"/>
    </row>
    <row r="6629" spans="2:2" ht="15" hidden="1" x14ac:dyDescent="0.25">
      <c r="B6629" s="5"/>
    </row>
    <row r="6630" spans="2:2" ht="15" hidden="1" x14ac:dyDescent="0.25">
      <c r="B6630" s="5"/>
    </row>
    <row r="6631" spans="2:2" ht="15" hidden="1" x14ac:dyDescent="0.25">
      <c r="B6631" s="5"/>
    </row>
    <row r="6632" spans="2:2" ht="15" hidden="1" x14ac:dyDescent="0.25">
      <c r="B6632" s="5"/>
    </row>
    <row r="6633" spans="2:2" ht="15" hidden="1" x14ac:dyDescent="0.25">
      <c r="B6633" s="5"/>
    </row>
    <row r="6634" spans="2:2" ht="15" hidden="1" x14ac:dyDescent="0.25">
      <c r="B6634" s="5"/>
    </row>
    <row r="6635" spans="2:2" ht="15" hidden="1" x14ac:dyDescent="0.25">
      <c r="B6635" s="5"/>
    </row>
    <row r="6636" spans="2:2" ht="15" hidden="1" x14ac:dyDescent="0.25">
      <c r="B6636" s="5"/>
    </row>
    <row r="6637" spans="2:2" ht="15" hidden="1" x14ac:dyDescent="0.25">
      <c r="B6637" s="5"/>
    </row>
    <row r="6638" spans="2:2" ht="15" hidden="1" x14ac:dyDescent="0.25">
      <c r="B6638" s="5"/>
    </row>
    <row r="6639" spans="2:2" ht="15" hidden="1" x14ac:dyDescent="0.25">
      <c r="B6639" s="5"/>
    </row>
    <row r="6640" spans="2:2" ht="15" hidden="1" x14ac:dyDescent="0.25">
      <c r="B6640" s="5"/>
    </row>
    <row r="6641" spans="2:2" ht="15" hidden="1" x14ac:dyDescent="0.25">
      <c r="B6641" s="5"/>
    </row>
    <row r="6642" spans="2:2" ht="15" hidden="1" x14ac:dyDescent="0.25">
      <c r="B6642" s="5"/>
    </row>
    <row r="6643" spans="2:2" ht="15" hidden="1" x14ac:dyDescent="0.25">
      <c r="B6643" s="5"/>
    </row>
    <row r="6644" spans="2:2" ht="15" hidden="1" x14ac:dyDescent="0.25">
      <c r="B6644" s="5"/>
    </row>
    <row r="6645" spans="2:2" ht="15" hidden="1" x14ac:dyDescent="0.25">
      <c r="B6645" s="5"/>
    </row>
    <row r="6646" spans="2:2" ht="15" hidden="1" x14ac:dyDescent="0.25">
      <c r="B6646" s="5"/>
    </row>
    <row r="6647" spans="2:2" ht="15" hidden="1" x14ac:dyDescent="0.25">
      <c r="B6647" s="5"/>
    </row>
    <row r="6648" spans="2:2" ht="15" hidden="1" x14ac:dyDescent="0.25">
      <c r="B6648" s="5"/>
    </row>
    <row r="6649" spans="2:2" ht="15" hidden="1" x14ac:dyDescent="0.25">
      <c r="B6649" s="5"/>
    </row>
    <row r="6650" spans="2:2" ht="15" hidden="1" x14ac:dyDescent="0.25">
      <c r="B6650" s="5"/>
    </row>
    <row r="6651" spans="2:2" ht="15" hidden="1" x14ac:dyDescent="0.25">
      <c r="B6651" s="5"/>
    </row>
    <row r="6652" spans="2:2" ht="15" hidden="1" x14ac:dyDescent="0.25">
      <c r="B6652" s="5"/>
    </row>
    <row r="6653" spans="2:2" ht="15" hidden="1" x14ac:dyDescent="0.25">
      <c r="B6653" s="5"/>
    </row>
    <row r="6654" spans="2:2" ht="15" hidden="1" x14ac:dyDescent="0.25">
      <c r="B6654" s="5"/>
    </row>
    <row r="6655" spans="2:2" ht="15" hidden="1" x14ac:dyDescent="0.25">
      <c r="B6655" s="5"/>
    </row>
    <row r="6656" spans="2:2" ht="15" hidden="1" x14ac:dyDescent="0.25">
      <c r="B6656" s="5"/>
    </row>
    <row r="6657" spans="2:2" ht="15" hidden="1" x14ac:dyDescent="0.25">
      <c r="B6657" s="5"/>
    </row>
    <row r="6658" spans="2:2" ht="15" hidden="1" x14ac:dyDescent="0.25">
      <c r="B6658" s="5"/>
    </row>
    <row r="6659" spans="2:2" ht="15" hidden="1" x14ac:dyDescent="0.25">
      <c r="B6659" s="5"/>
    </row>
    <row r="6660" spans="2:2" ht="15" hidden="1" x14ac:dyDescent="0.25">
      <c r="B6660" s="5"/>
    </row>
    <row r="6661" spans="2:2" ht="15" hidden="1" x14ac:dyDescent="0.25">
      <c r="B6661" s="5"/>
    </row>
    <row r="6662" spans="2:2" ht="15" hidden="1" x14ac:dyDescent="0.25">
      <c r="B6662" s="5"/>
    </row>
    <row r="6663" spans="2:2" ht="15" hidden="1" x14ac:dyDescent="0.25">
      <c r="B6663" s="5"/>
    </row>
    <row r="6664" spans="2:2" ht="15" hidden="1" x14ac:dyDescent="0.25">
      <c r="B6664" s="5"/>
    </row>
    <row r="6665" spans="2:2" ht="15" hidden="1" x14ac:dyDescent="0.25">
      <c r="B6665" s="5"/>
    </row>
    <row r="6666" spans="2:2" ht="15" hidden="1" x14ac:dyDescent="0.25">
      <c r="B6666" s="5"/>
    </row>
    <row r="6667" spans="2:2" ht="15" hidden="1" x14ac:dyDescent="0.25">
      <c r="B6667" s="5"/>
    </row>
    <row r="6668" spans="2:2" ht="15" hidden="1" x14ac:dyDescent="0.25">
      <c r="B6668" s="5"/>
    </row>
    <row r="6669" spans="2:2" ht="15" hidden="1" x14ac:dyDescent="0.25">
      <c r="B6669" s="5"/>
    </row>
    <row r="6670" spans="2:2" ht="15" hidden="1" x14ac:dyDescent="0.25">
      <c r="B6670" s="5"/>
    </row>
    <row r="6671" spans="2:2" ht="15" hidden="1" x14ac:dyDescent="0.25">
      <c r="B6671" s="5"/>
    </row>
    <row r="6672" spans="2:2" ht="15" hidden="1" x14ac:dyDescent="0.25">
      <c r="B6672" s="5"/>
    </row>
    <row r="6673" spans="2:2" ht="15" hidden="1" x14ac:dyDescent="0.25">
      <c r="B6673" s="5"/>
    </row>
    <row r="6674" spans="2:2" ht="15" hidden="1" x14ac:dyDescent="0.25">
      <c r="B6674" s="5"/>
    </row>
    <row r="6675" spans="2:2" ht="15" hidden="1" x14ac:dyDescent="0.25">
      <c r="B6675" s="5"/>
    </row>
    <row r="6676" spans="2:2" ht="15" hidden="1" x14ac:dyDescent="0.25">
      <c r="B6676" s="5"/>
    </row>
    <row r="6677" spans="2:2" ht="15" hidden="1" x14ac:dyDescent="0.25">
      <c r="B6677" s="5"/>
    </row>
    <row r="6678" spans="2:2" ht="15" hidden="1" x14ac:dyDescent="0.25">
      <c r="B6678" s="5"/>
    </row>
    <row r="6679" spans="2:2" ht="15" hidden="1" x14ac:dyDescent="0.25">
      <c r="B6679" s="5"/>
    </row>
    <row r="6680" spans="2:2" ht="15" hidden="1" x14ac:dyDescent="0.25">
      <c r="B6680" s="5"/>
    </row>
    <row r="6681" spans="2:2" ht="15" hidden="1" x14ac:dyDescent="0.25">
      <c r="B6681" s="5"/>
    </row>
    <row r="6682" spans="2:2" ht="15" hidden="1" x14ac:dyDescent="0.25">
      <c r="B6682" s="5"/>
    </row>
    <row r="6683" spans="2:2" ht="15" hidden="1" x14ac:dyDescent="0.25">
      <c r="B6683" s="5"/>
    </row>
    <row r="6684" spans="2:2" ht="15" hidden="1" x14ac:dyDescent="0.25">
      <c r="B6684" s="5"/>
    </row>
    <row r="6685" spans="2:2" ht="15" hidden="1" x14ac:dyDescent="0.25">
      <c r="B6685" s="5"/>
    </row>
    <row r="6686" spans="2:2" ht="15" hidden="1" x14ac:dyDescent="0.25">
      <c r="B6686" s="5"/>
    </row>
    <row r="6687" spans="2:2" ht="15" hidden="1" x14ac:dyDescent="0.25">
      <c r="B6687" s="5"/>
    </row>
    <row r="6688" spans="2:2" ht="15" hidden="1" x14ac:dyDescent="0.25">
      <c r="B6688" s="5"/>
    </row>
    <row r="6689" spans="2:2" ht="15" hidden="1" x14ac:dyDescent="0.25">
      <c r="B6689" s="5"/>
    </row>
    <row r="6690" spans="2:2" ht="15" hidden="1" x14ac:dyDescent="0.25">
      <c r="B6690" s="5"/>
    </row>
    <row r="6691" spans="2:2" ht="15" hidden="1" x14ac:dyDescent="0.25">
      <c r="B6691" s="5"/>
    </row>
    <row r="6692" spans="2:2" ht="15" hidden="1" x14ac:dyDescent="0.25">
      <c r="B6692" s="5"/>
    </row>
    <row r="6693" spans="2:2" ht="15" hidden="1" x14ac:dyDescent="0.25">
      <c r="B6693" s="5"/>
    </row>
    <row r="6694" spans="2:2" ht="15" hidden="1" x14ac:dyDescent="0.25">
      <c r="B6694" s="5"/>
    </row>
    <row r="6695" spans="2:2" ht="15" hidden="1" x14ac:dyDescent="0.25">
      <c r="B6695" s="5"/>
    </row>
    <row r="6696" spans="2:2" ht="15" hidden="1" x14ac:dyDescent="0.25">
      <c r="B6696" s="5"/>
    </row>
    <row r="6697" spans="2:2" ht="15" hidden="1" x14ac:dyDescent="0.25">
      <c r="B6697" s="5"/>
    </row>
    <row r="6698" spans="2:2" ht="15" hidden="1" x14ac:dyDescent="0.25">
      <c r="B6698" s="5"/>
    </row>
    <row r="6699" spans="2:2" ht="15" hidden="1" x14ac:dyDescent="0.25">
      <c r="B6699" s="5"/>
    </row>
    <row r="6700" spans="2:2" ht="15" hidden="1" x14ac:dyDescent="0.25">
      <c r="B6700" s="5"/>
    </row>
    <row r="6701" spans="2:2" ht="15" hidden="1" x14ac:dyDescent="0.25">
      <c r="B6701" s="5"/>
    </row>
    <row r="6702" spans="2:2" ht="15" hidden="1" x14ac:dyDescent="0.25">
      <c r="B6702" s="5"/>
    </row>
    <row r="6703" spans="2:2" ht="15" hidden="1" x14ac:dyDescent="0.25">
      <c r="B6703" s="5"/>
    </row>
    <row r="6704" spans="2:2" ht="15" hidden="1" x14ac:dyDescent="0.25">
      <c r="B6704" s="5"/>
    </row>
    <row r="6705" spans="2:2" ht="15" hidden="1" x14ac:dyDescent="0.25">
      <c r="B6705" s="5"/>
    </row>
    <row r="6706" spans="2:2" ht="15" hidden="1" x14ac:dyDescent="0.25">
      <c r="B6706" s="5"/>
    </row>
    <row r="6707" spans="2:2" ht="15" hidden="1" x14ac:dyDescent="0.25">
      <c r="B6707" s="5"/>
    </row>
    <row r="6708" spans="2:2" ht="15" hidden="1" x14ac:dyDescent="0.25">
      <c r="B6708" s="5"/>
    </row>
    <row r="6709" spans="2:2" ht="15" hidden="1" x14ac:dyDescent="0.25">
      <c r="B6709" s="5"/>
    </row>
    <row r="6710" spans="2:2" ht="15" hidden="1" x14ac:dyDescent="0.25">
      <c r="B6710" s="5"/>
    </row>
    <row r="6711" spans="2:2" ht="15" hidden="1" x14ac:dyDescent="0.25">
      <c r="B6711" s="5"/>
    </row>
    <row r="6712" spans="2:2" ht="15" hidden="1" x14ac:dyDescent="0.25">
      <c r="B6712" s="5"/>
    </row>
    <row r="6713" spans="2:2" ht="15" hidden="1" x14ac:dyDescent="0.25">
      <c r="B6713" s="5"/>
    </row>
    <row r="6714" spans="2:2" ht="15" hidden="1" x14ac:dyDescent="0.25">
      <c r="B6714" s="5"/>
    </row>
    <row r="6715" spans="2:2" ht="15" hidden="1" x14ac:dyDescent="0.25">
      <c r="B6715" s="5"/>
    </row>
    <row r="6716" spans="2:2" ht="15" hidden="1" x14ac:dyDescent="0.25">
      <c r="B6716" s="5"/>
    </row>
    <row r="6717" spans="2:2" ht="15" hidden="1" x14ac:dyDescent="0.25">
      <c r="B6717" s="5"/>
    </row>
    <row r="6718" spans="2:2" ht="15" hidden="1" x14ac:dyDescent="0.25">
      <c r="B6718" s="5"/>
    </row>
    <row r="6719" spans="2:2" ht="15" hidden="1" x14ac:dyDescent="0.25">
      <c r="B6719" s="5"/>
    </row>
    <row r="6720" spans="2:2" ht="15" hidden="1" x14ac:dyDescent="0.25">
      <c r="B6720" s="5"/>
    </row>
    <row r="6721" spans="2:2" ht="15" hidden="1" x14ac:dyDescent="0.25">
      <c r="B6721" s="5"/>
    </row>
    <row r="6722" spans="2:2" ht="15" hidden="1" x14ac:dyDescent="0.25">
      <c r="B6722" s="5"/>
    </row>
    <row r="6723" spans="2:2" ht="15" hidden="1" x14ac:dyDescent="0.25">
      <c r="B6723" s="5"/>
    </row>
    <row r="6724" spans="2:2" ht="15" hidden="1" x14ac:dyDescent="0.25">
      <c r="B6724" s="5"/>
    </row>
    <row r="6725" spans="2:2" ht="15" hidden="1" x14ac:dyDescent="0.25">
      <c r="B6725" s="5"/>
    </row>
    <row r="6726" spans="2:2" ht="15" hidden="1" x14ac:dyDescent="0.25">
      <c r="B6726" s="5"/>
    </row>
    <row r="6727" spans="2:2" ht="15" hidden="1" x14ac:dyDescent="0.25">
      <c r="B6727" s="5"/>
    </row>
    <row r="6728" spans="2:2" ht="15" hidden="1" x14ac:dyDescent="0.25">
      <c r="B6728" s="5"/>
    </row>
    <row r="6729" spans="2:2" ht="15" hidden="1" x14ac:dyDescent="0.25">
      <c r="B6729" s="5"/>
    </row>
    <row r="6730" spans="2:2" ht="15" hidden="1" x14ac:dyDescent="0.25">
      <c r="B6730" s="5"/>
    </row>
    <row r="6731" spans="2:2" ht="15" hidden="1" x14ac:dyDescent="0.25">
      <c r="B6731" s="5"/>
    </row>
    <row r="6732" spans="2:2" ht="15" hidden="1" x14ac:dyDescent="0.25">
      <c r="B6732" s="5"/>
    </row>
    <row r="6733" spans="2:2" ht="15" hidden="1" x14ac:dyDescent="0.25">
      <c r="B6733" s="5"/>
    </row>
    <row r="6734" spans="2:2" ht="15" hidden="1" x14ac:dyDescent="0.25">
      <c r="B6734" s="5"/>
    </row>
    <row r="6735" spans="2:2" ht="15" hidden="1" x14ac:dyDescent="0.25">
      <c r="B6735" s="5"/>
    </row>
    <row r="6736" spans="2:2" ht="15" hidden="1" x14ac:dyDescent="0.25">
      <c r="B6736" s="5"/>
    </row>
    <row r="6737" spans="2:2" ht="15" hidden="1" x14ac:dyDescent="0.25">
      <c r="B6737" s="5"/>
    </row>
    <row r="6738" spans="2:2" ht="15" hidden="1" x14ac:dyDescent="0.25">
      <c r="B6738" s="5"/>
    </row>
    <row r="6739" spans="2:2" ht="15" hidden="1" x14ac:dyDescent="0.25">
      <c r="B6739" s="5"/>
    </row>
    <row r="6740" spans="2:2" ht="15" hidden="1" x14ac:dyDescent="0.25">
      <c r="B6740" s="5"/>
    </row>
    <row r="6741" spans="2:2" ht="15" hidden="1" x14ac:dyDescent="0.25">
      <c r="B6741" s="5"/>
    </row>
    <row r="6742" spans="2:2" ht="15" hidden="1" x14ac:dyDescent="0.25">
      <c r="B6742" s="5"/>
    </row>
    <row r="6743" spans="2:2" ht="15" hidden="1" x14ac:dyDescent="0.25">
      <c r="B6743" s="5"/>
    </row>
    <row r="6744" spans="2:2" ht="15" hidden="1" x14ac:dyDescent="0.25">
      <c r="B6744" s="5"/>
    </row>
    <row r="6745" spans="2:2" ht="15" hidden="1" x14ac:dyDescent="0.25">
      <c r="B6745" s="5"/>
    </row>
    <row r="6746" spans="2:2" ht="15" hidden="1" x14ac:dyDescent="0.25">
      <c r="B6746" s="5"/>
    </row>
    <row r="6747" spans="2:2" ht="15" hidden="1" x14ac:dyDescent="0.25">
      <c r="B6747" s="5"/>
    </row>
    <row r="6748" spans="2:2" ht="15" hidden="1" x14ac:dyDescent="0.25">
      <c r="B6748" s="5"/>
    </row>
    <row r="6749" spans="2:2" ht="15" hidden="1" x14ac:dyDescent="0.25">
      <c r="B6749" s="5"/>
    </row>
    <row r="6750" spans="2:2" ht="15" hidden="1" x14ac:dyDescent="0.25">
      <c r="B6750" s="5"/>
    </row>
    <row r="6751" spans="2:2" ht="15" hidden="1" x14ac:dyDescent="0.25">
      <c r="B6751" s="5"/>
    </row>
    <row r="6752" spans="2:2" ht="15" hidden="1" x14ac:dyDescent="0.25">
      <c r="B6752" s="5"/>
    </row>
    <row r="6753" spans="2:2" ht="15" hidden="1" x14ac:dyDescent="0.25">
      <c r="B6753" s="5"/>
    </row>
    <row r="6754" spans="2:2" ht="15" hidden="1" x14ac:dyDescent="0.25">
      <c r="B6754" s="5"/>
    </row>
    <row r="6755" spans="2:2" ht="15" hidden="1" x14ac:dyDescent="0.25">
      <c r="B6755" s="5"/>
    </row>
    <row r="6756" spans="2:2" ht="15" hidden="1" x14ac:dyDescent="0.25">
      <c r="B6756" s="5"/>
    </row>
    <row r="6757" spans="2:2" ht="15" hidden="1" x14ac:dyDescent="0.25">
      <c r="B6757" s="5"/>
    </row>
    <row r="6758" spans="2:2" ht="15" hidden="1" x14ac:dyDescent="0.25">
      <c r="B6758" s="5"/>
    </row>
    <row r="6759" spans="2:2" ht="15" hidden="1" x14ac:dyDescent="0.25">
      <c r="B6759" s="5"/>
    </row>
    <row r="6760" spans="2:2" ht="15" hidden="1" x14ac:dyDescent="0.25">
      <c r="B6760" s="5"/>
    </row>
    <row r="6761" spans="2:2" ht="15" hidden="1" x14ac:dyDescent="0.25">
      <c r="B6761" s="5"/>
    </row>
    <row r="6762" spans="2:2" ht="15" hidden="1" x14ac:dyDescent="0.25">
      <c r="B6762" s="5"/>
    </row>
    <row r="6763" spans="2:2" ht="15" hidden="1" x14ac:dyDescent="0.25">
      <c r="B6763" s="5"/>
    </row>
    <row r="6764" spans="2:2" ht="15" hidden="1" x14ac:dyDescent="0.25">
      <c r="B6764" s="5"/>
    </row>
    <row r="6765" spans="2:2" ht="15" hidden="1" x14ac:dyDescent="0.25">
      <c r="B6765" s="5"/>
    </row>
    <row r="6766" spans="2:2" ht="15" hidden="1" x14ac:dyDescent="0.25">
      <c r="B6766" s="5"/>
    </row>
    <row r="6767" spans="2:2" ht="15" hidden="1" x14ac:dyDescent="0.25">
      <c r="B6767" s="5"/>
    </row>
    <row r="6768" spans="2:2" ht="15" hidden="1" x14ac:dyDescent="0.25">
      <c r="B6768" s="5"/>
    </row>
    <row r="6769" spans="2:2" ht="15" hidden="1" x14ac:dyDescent="0.25">
      <c r="B6769" s="5"/>
    </row>
    <row r="6770" spans="2:2" ht="15" hidden="1" x14ac:dyDescent="0.25">
      <c r="B6770" s="5"/>
    </row>
    <row r="6771" spans="2:2" ht="15" hidden="1" x14ac:dyDescent="0.25">
      <c r="B6771" s="5"/>
    </row>
    <row r="6772" spans="2:2" ht="15" hidden="1" x14ac:dyDescent="0.25">
      <c r="B6772" s="5"/>
    </row>
    <row r="6773" spans="2:2" ht="15" hidden="1" x14ac:dyDescent="0.25">
      <c r="B6773" s="5"/>
    </row>
    <row r="6774" spans="2:2" ht="15" hidden="1" x14ac:dyDescent="0.25">
      <c r="B6774" s="5"/>
    </row>
    <row r="6775" spans="2:2" ht="15" hidden="1" x14ac:dyDescent="0.25">
      <c r="B6775" s="5"/>
    </row>
    <row r="6776" spans="2:2" ht="15" hidden="1" x14ac:dyDescent="0.25">
      <c r="B6776" s="5"/>
    </row>
    <row r="6777" spans="2:2" ht="15" hidden="1" x14ac:dyDescent="0.25">
      <c r="B6777" s="5"/>
    </row>
    <row r="6778" spans="2:2" ht="15" hidden="1" x14ac:dyDescent="0.25">
      <c r="B6778" s="5"/>
    </row>
    <row r="6779" spans="2:2" ht="15" hidden="1" x14ac:dyDescent="0.25">
      <c r="B6779" s="5"/>
    </row>
    <row r="6780" spans="2:2" ht="15" hidden="1" x14ac:dyDescent="0.25">
      <c r="B6780" s="5"/>
    </row>
    <row r="6781" spans="2:2" ht="15" hidden="1" x14ac:dyDescent="0.25">
      <c r="B6781" s="5"/>
    </row>
    <row r="6782" spans="2:2" ht="15" hidden="1" x14ac:dyDescent="0.25">
      <c r="B6782" s="5"/>
    </row>
    <row r="6783" spans="2:2" ht="15" hidden="1" x14ac:dyDescent="0.25">
      <c r="B6783" s="5"/>
    </row>
    <row r="6784" spans="2:2" ht="15" hidden="1" x14ac:dyDescent="0.25">
      <c r="B6784" s="5"/>
    </row>
    <row r="6785" spans="2:2" ht="15" hidden="1" x14ac:dyDescent="0.25">
      <c r="B6785" s="5"/>
    </row>
    <row r="6786" spans="2:2" ht="15" hidden="1" x14ac:dyDescent="0.25">
      <c r="B6786" s="5"/>
    </row>
    <row r="6787" spans="2:2" ht="15" hidden="1" x14ac:dyDescent="0.25">
      <c r="B6787" s="5"/>
    </row>
    <row r="6788" spans="2:2" ht="15" hidden="1" x14ac:dyDescent="0.25">
      <c r="B6788" s="5"/>
    </row>
    <row r="6789" spans="2:2" ht="15" hidden="1" x14ac:dyDescent="0.25">
      <c r="B6789" s="5"/>
    </row>
    <row r="6790" spans="2:2" ht="15" hidden="1" x14ac:dyDescent="0.25">
      <c r="B6790" s="5"/>
    </row>
    <row r="6791" spans="2:2" ht="15" hidden="1" x14ac:dyDescent="0.25">
      <c r="B6791" s="5"/>
    </row>
    <row r="6792" spans="2:2" ht="15" hidden="1" x14ac:dyDescent="0.25">
      <c r="B6792" s="5"/>
    </row>
    <row r="6793" spans="2:2" ht="15" hidden="1" x14ac:dyDescent="0.25">
      <c r="B6793" s="5"/>
    </row>
    <row r="6794" spans="2:2" ht="15" hidden="1" x14ac:dyDescent="0.25">
      <c r="B6794" s="5"/>
    </row>
    <row r="6795" spans="2:2" ht="15" hidden="1" x14ac:dyDescent="0.25">
      <c r="B6795" s="5"/>
    </row>
    <row r="6796" spans="2:2" ht="15" hidden="1" x14ac:dyDescent="0.25">
      <c r="B6796" s="5"/>
    </row>
    <row r="6797" spans="2:2" ht="15" hidden="1" x14ac:dyDescent="0.25">
      <c r="B6797" s="5"/>
    </row>
    <row r="6798" spans="2:2" ht="15" hidden="1" x14ac:dyDescent="0.25">
      <c r="B6798" s="5"/>
    </row>
    <row r="6799" spans="2:2" ht="15" hidden="1" x14ac:dyDescent="0.25">
      <c r="B6799" s="5"/>
    </row>
    <row r="6800" spans="2:2" ht="15" hidden="1" x14ac:dyDescent="0.25">
      <c r="B6800" s="5"/>
    </row>
    <row r="6801" spans="2:2" ht="15" hidden="1" x14ac:dyDescent="0.25">
      <c r="B6801" s="5"/>
    </row>
    <row r="6802" spans="2:2" ht="15" hidden="1" x14ac:dyDescent="0.25">
      <c r="B6802" s="5"/>
    </row>
    <row r="6803" spans="2:2" ht="15" hidden="1" x14ac:dyDescent="0.25">
      <c r="B6803" s="5"/>
    </row>
    <row r="6804" spans="2:2" ht="15" hidden="1" x14ac:dyDescent="0.25">
      <c r="B6804" s="5"/>
    </row>
    <row r="6805" spans="2:2" ht="15" hidden="1" x14ac:dyDescent="0.25">
      <c r="B6805" s="5"/>
    </row>
    <row r="6806" spans="2:2" ht="15" hidden="1" x14ac:dyDescent="0.25">
      <c r="B6806" s="5"/>
    </row>
    <row r="6807" spans="2:2" ht="15" hidden="1" x14ac:dyDescent="0.25">
      <c r="B6807" s="5"/>
    </row>
    <row r="6808" spans="2:2" ht="15" hidden="1" x14ac:dyDescent="0.25">
      <c r="B6808" s="5"/>
    </row>
    <row r="6809" spans="2:2" ht="15" hidden="1" x14ac:dyDescent="0.25">
      <c r="B6809" s="5"/>
    </row>
    <row r="6810" spans="2:2" ht="15" hidden="1" x14ac:dyDescent="0.25">
      <c r="B6810" s="5"/>
    </row>
    <row r="6811" spans="2:2" ht="15" hidden="1" x14ac:dyDescent="0.25">
      <c r="B6811" s="5"/>
    </row>
    <row r="6812" spans="2:2" ht="15" hidden="1" x14ac:dyDescent="0.25">
      <c r="B6812" s="5"/>
    </row>
    <row r="6813" spans="2:2" ht="15" hidden="1" x14ac:dyDescent="0.25">
      <c r="B6813" s="5"/>
    </row>
    <row r="6814" spans="2:2" ht="15" hidden="1" x14ac:dyDescent="0.25">
      <c r="B6814" s="5"/>
    </row>
    <row r="6815" spans="2:2" ht="15" hidden="1" x14ac:dyDescent="0.25">
      <c r="B6815" s="5"/>
    </row>
    <row r="6816" spans="2:2" ht="15" hidden="1" x14ac:dyDescent="0.25">
      <c r="B6816" s="5"/>
    </row>
    <row r="6817" spans="2:2" ht="15" hidden="1" x14ac:dyDescent="0.25">
      <c r="B6817" s="5"/>
    </row>
    <row r="6818" spans="2:2" ht="15" hidden="1" x14ac:dyDescent="0.25">
      <c r="B6818" s="5"/>
    </row>
    <row r="6819" spans="2:2" ht="15" hidden="1" x14ac:dyDescent="0.25">
      <c r="B6819" s="5"/>
    </row>
    <row r="6820" spans="2:2" ht="15" hidden="1" x14ac:dyDescent="0.25">
      <c r="B6820" s="5"/>
    </row>
    <row r="6821" spans="2:2" ht="15" hidden="1" x14ac:dyDescent="0.25">
      <c r="B6821" s="5"/>
    </row>
    <row r="6822" spans="2:2" ht="15" hidden="1" x14ac:dyDescent="0.25">
      <c r="B6822" s="5"/>
    </row>
    <row r="6823" spans="2:2" ht="15" hidden="1" x14ac:dyDescent="0.25">
      <c r="B6823" s="5"/>
    </row>
    <row r="6824" spans="2:2" ht="15" hidden="1" x14ac:dyDescent="0.25">
      <c r="B6824" s="5"/>
    </row>
    <row r="6825" spans="2:2" ht="15" hidden="1" x14ac:dyDescent="0.25">
      <c r="B6825" s="5"/>
    </row>
    <row r="6826" spans="2:2" ht="15" hidden="1" x14ac:dyDescent="0.25">
      <c r="B6826" s="5"/>
    </row>
    <row r="6827" spans="2:2" ht="15" hidden="1" x14ac:dyDescent="0.25">
      <c r="B6827" s="5"/>
    </row>
    <row r="6828" spans="2:2" ht="15" hidden="1" x14ac:dyDescent="0.25">
      <c r="B6828" s="5"/>
    </row>
    <row r="6829" spans="2:2" ht="15" hidden="1" x14ac:dyDescent="0.25">
      <c r="B6829" s="5"/>
    </row>
    <row r="6830" spans="2:2" ht="15" hidden="1" x14ac:dyDescent="0.25">
      <c r="B6830" s="5"/>
    </row>
    <row r="6831" spans="2:2" ht="15" hidden="1" x14ac:dyDescent="0.25">
      <c r="B6831" s="5"/>
    </row>
    <row r="6832" spans="2:2" ht="15" hidden="1" x14ac:dyDescent="0.25">
      <c r="B6832" s="5"/>
    </row>
    <row r="6833" spans="2:2" ht="15" hidden="1" x14ac:dyDescent="0.25">
      <c r="B6833" s="5"/>
    </row>
    <row r="6834" spans="2:2" ht="15" hidden="1" x14ac:dyDescent="0.25">
      <c r="B6834" s="5"/>
    </row>
    <row r="6835" spans="2:2" ht="15" hidden="1" x14ac:dyDescent="0.25">
      <c r="B6835" s="5"/>
    </row>
    <row r="6836" spans="2:2" ht="15" hidden="1" x14ac:dyDescent="0.25">
      <c r="B6836" s="5"/>
    </row>
    <row r="6837" spans="2:2" ht="15" hidden="1" x14ac:dyDescent="0.25">
      <c r="B6837" s="5"/>
    </row>
    <row r="6838" spans="2:2" ht="15" hidden="1" x14ac:dyDescent="0.25">
      <c r="B6838" s="5"/>
    </row>
    <row r="6839" spans="2:2" ht="15" hidden="1" x14ac:dyDescent="0.25">
      <c r="B6839" s="5"/>
    </row>
    <row r="6840" spans="2:2" ht="15" hidden="1" x14ac:dyDescent="0.25">
      <c r="B6840" s="5"/>
    </row>
    <row r="6841" spans="2:2" ht="15" hidden="1" x14ac:dyDescent="0.25">
      <c r="B6841" s="5"/>
    </row>
    <row r="6842" spans="2:2" ht="15" hidden="1" x14ac:dyDescent="0.25">
      <c r="B6842" s="5"/>
    </row>
    <row r="6843" spans="2:2" ht="15" hidden="1" x14ac:dyDescent="0.25">
      <c r="B6843" s="5"/>
    </row>
    <row r="6844" spans="2:2" ht="15" hidden="1" x14ac:dyDescent="0.25">
      <c r="B6844" s="5"/>
    </row>
    <row r="6845" spans="2:2" ht="15" hidden="1" x14ac:dyDescent="0.25">
      <c r="B6845" s="5"/>
    </row>
    <row r="6846" spans="2:2" ht="15" hidden="1" x14ac:dyDescent="0.25">
      <c r="B6846" s="5"/>
    </row>
    <row r="6847" spans="2:2" ht="15" hidden="1" x14ac:dyDescent="0.25">
      <c r="B6847" s="5"/>
    </row>
    <row r="6848" spans="2:2" ht="15" hidden="1" x14ac:dyDescent="0.25">
      <c r="B6848" s="5"/>
    </row>
    <row r="6849" spans="2:2" ht="15" hidden="1" x14ac:dyDescent="0.25">
      <c r="B6849" s="5"/>
    </row>
    <row r="6850" spans="2:2" ht="15" hidden="1" x14ac:dyDescent="0.25">
      <c r="B6850" s="5"/>
    </row>
    <row r="6851" spans="2:2" ht="15" hidden="1" x14ac:dyDescent="0.25">
      <c r="B6851" s="5"/>
    </row>
    <row r="6852" spans="2:2" ht="15" hidden="1" x14ac:dyDescent="0.25">
      <c r="B6852" s="5"/>
    </row>
    <row r="6853" spans="2:2" ht="15" hidden="1" x14ac:dyDescent="0.25">
      <c r="B6853" s="5"/>
    </row>
    <row r="6854" spans="2:2" ht="15" hidden="1" x14ac:dyDescent="0.25">
      <c r="B6854" s="5"/>
    </row>
    <row r="6855" spans="2:2" ht="15" hidden="1" x14ac:dyDescent="0.25">
      <c r="B6855" s="5"/>
    </row>
    <row r="6856" spans="2:2" ht="15" hidden="1" x14ac:dyDescent="0.25">
      <c r="B6856" s="5"/>
    </row>
    <row r="6857" spans="2:2" ht="15" hidden="1" x14ac:dyDescent="0.25">
      <c r="B6857" s="5"/>
    </row>
    <row r="6858" spans="2:2" ht="15" hidden="1" x14ac:dyDescent="0.25">
      <c r="B6858" s="5"/>
    </row>
    <row r="6859" spans="2:2" ht="15" hidden="1" x14ac:dyDescent="0.25">
      <c r="B6859" s="5"/>
    </row>
    <row r="6860" spans="2:2" ht="15" hidden="1" x14ac:dyDescent="0.25">
      <c r="B6860" s="5"/>
    </row>
    <row r="6861" spans="2:2" ht="15" hidden="1" x14ac:dyDescent="0.25">
      <c r="B6861" s="5"/>
    </row>
    <row r="6862" spans="2:2" ht="15" hidden="1" x14ac:dyDescent="0.25">
      <c r="B6862" s="5"/>
    </row>
    <row r="6863" spans="2:2" ht="15" hidden="1" x14ac:dyDescent="0.25">
      <c r="B6863" s="5"/>
    </row>
    <row r="6864" spans="2:2" ht="15" hidden="1" x14ac:dyDescent="0.25">
      <c r="B6864" s="5"/>
    </row>
    <row r="6865" spans="2:2" ht="15" hidden="1" x14ac:dyDescent="0.25">
      <c r="B6865" s="5"/>
    </row>
    <row r="6866" spans="2:2" ht="15" hidden="1" x14ac:dyDescent="0.25">
      <c r="B6866" s="5"/>
    </row>
    <row r="6867" spans="2:2" ht="15" hidden="1" x14ac:dyDescent="0.25">
      <c r="B6867" s="5"/>
    </row>
    <row r="6868" spans="2:2" ht="15" hidden="1" x14ac:dyDescent="0.25">
      <c r="B6868" s="5"/>
    </row>
    <row r="6869" spans="2:2" ht="15" hidden="1" x14ac:dyDescent="0.25">
      <c r="B6869" s="5"/>
    </row>
    <row r="6870" spans="2:2" ht="15" hidden="1" x14ac:dyDescent="0.25">
      <c r="B6870" s="5"/>
    </row>
    <row r="6871" spans="2:2" ht="15" hidden="1" x14ac:dyDescent="0.25">
      <c r="B6871" s="5"/>
    </row>
    <row r="6872" spans="2:2" ht="15" hidden="1" x14ac:dyDescent="0.25">
      <c r="B6872" s="5"/>
    </row>
    <row r="6873" spans="2:2" ht="15" hidden="1" x14ac:dyDescent="0.25">
      <c r="B6873" s="5"/>
    </row>
    <row r="6874" spans="2:2" ht="15" hidden="1" x14ac:dyDescent="0.25">
      <c r="B6874" s="5"/>
    </row>
    <row r="6875" spans="2:2" ht="15" hidden="1" x14ac:dyDescent="0.25">
      <c r="B6875" s="5"/>
    </row>
    <row r="6876" spans="2:2" ht="15" hidden="1" x14ac:dyDescent="0.25">
      <c r="B6876" s="5"/>
    </row>
    <row r="6877" spans="2:2" ht="15" hidden="1" x14ac:dyDescent="0.25">
      <c r="B6877" s="5"/>
    </row>
    <row r="6878" spans="2:2" ht="15" hidden="1" x14ac:dyDescent="0.25">
      <c r="B6878" s="5"/>
    </row>
    <row r="6879" spans="2:2" ht="15" hidden="1" x14ac:dyDescent="0.25">
      <c r="B6879" s="5"/>
    </row>
    <row r="6880" spans="2:2" ht="15" hidden="1" x14ac:dyDescent="0.25">
      <c r="B6880" s="5"/>
    </row>
    <row r="6881" spans="2:2" ht="15" hidden="1" x14ac:dyDescent="0.25">
      <c r="B6881" s="5"/>
    </row>
    <row r="6882" spans="2:2" ht="15" hidden="1" x14ac:dyDescent="0.25">
      <c r="B6882" s="5"/>
    </row>
    <row r="6883" spans="2:2" ht="15" hidden="1" x14ac:dyDescent="0.25">
      <c r="B6883" s="5"/>
    </row>
    <row r="6884" spans="2:2" ht="15" hidden="1" x14ac:dyDescent="0.25">
      <c r="B6884" s="5"/>
    </row>
    <row r="6885" spans="2:2" ht="15" hidden="1" x14ac:dyDescent="0.25">
      <c r="B6885" s="5"/>
    </row>
    <row r="6886" spans="2:2" ht="15" hidden="1" x14ac:dyDescent="0.25">
      <c r="B6886" s="5"/>
    </row>
    <row r="6887" spans="2:2" ht="15" hidden="1" x14ac:dyDescent="0.25">
      <c r="B6887" s="5"/>
    </row>
    <row r="6888" spans="2:2" ht="15" hidden="1" x14ac:dyDescent="0.25">
      <c r="B6888" s="5"/>
    </row>
    <row r="6889" spans="2:2" ht="15" hidden="1" x14ac:dyDescent="0.25">
      <c r="B6889" s="5"/>
    </row>
    <row r="6890" spans="2:2" ht="15" hidden="1" x14ac:dyDescent="0.25">
      <c r="B6890" s="5"/>
    </row>
    <row r="6891" spans="2:2" ht="15" hidden="1" x14ac:dyDescent="0.25">
      <c r="B6891" s="5"/>
    </row>
    <row r="6892" spans="2:2" ht="15" hidden="1" x14ac:dyDescent="0.25">
      <c r="B6892" s="5"/>
    </row>
    <row r="6893" spans="2:2" ht="15" hidden="1" x14ac:dyDescent="0.25">
      <c r="B6893" s="5"/>
    </row>
    <row r="6894" spans="2:2" ht="15" hidden="1" x14ac:dyDescent="0.25">
      <c r="B6894" s="5"/>
    </row>
    <row r="6895" spans="2:2" ht="15" hidden="1" x14ac:dyDescent="0.25">
      <c r="B6895" s="5"/>
    </row>
    <row r="6896" spans="2:2" ht="15" hidden="1" x14ac:dyDescent="0.25">
      <c r="B6896" s="5"/>
    </row>
    <row r="6897" spans="2:2" ht="15" hidden="1" x14ac:dyDescent="0.25">
      <c r="B6897" s="5"/>
    </row>
    <row r="6898" spans="2:2" ht="15" hidden="1" x14ac:dyDescent="0.25">
      <c r="B6898" s="5"/>
    </row>
    <row r="6899" spans="2:2" ht="15" hidden="1" x14ac:dyDescent="0.25">
      <c r="B6899" s="5"/>
    </row>
    <row r="6900" spans="2:2" ht="15" hidden="1" x14ac:dyDescent="0.25">
      <c r="B6900" s="5"/>
    </row>
    <row r="6901" spans="2:2" ht="15" hidden="1" x14ac:dyDescent="0.25">
      <c r="B6901" s="5"/>
    </row>
    <row r="6902" spans="2:2" ht="15" hidden="1" x14ac:dyDescent="0.25">
      <c r="B6902" s="5"/>
    </row>
    <row r="6903" spans="2:2" ht="15" hidden="1" x14ac:dyDescent="0.25">
      <c r="B6903" s="5"/>
    </row>
    <row r="6904" spans="2:2" ht="15" hidden="1" x14ac:dyDescent="0.25">
      <c r="B6904" s="5"/>
    </row>
    <row r="6905" spans="2:2" ht="15" hidden="1" x14ac:dyDescent="0.25">
      <c r="B6905" s="5"/>
    </row>
    <row r="6906" spans="2:2" ht="15" hidden="1" x14ac:dyDescent="0.25">
      <c r="B6906" s="5"/>
    </row>
    <row r="6907" spans="2:2" ht="15" hidden="1" x14ac:dyDescent="0.25">
      <c r="B6907" s="5"/>
    </row>
    <row r="6908" spans="2:2" ht="15" hidden="1" x14ac:dyDescent="0.25">
      <c r="B6908" s="5"/>
    </row>
    <row r="6909" spans="2:2" ht="15" hidden="1" x14ac:dyDescent="0.25">
      <c r="B6909" s="5"/>
    </row>
    <row r="6910" spans="2:2" ht="15" hidden="1" x14ac:dyDescent="0.25">
      <c r="B6910" s="5"/>
    </row>
    <row r="6911" spans="2:2" ht="15" hidden="1" x14ac:dyDescent="0.25">
      <c r="B6911" s="5"/>
    </row>
    <row r="6912" spans="2:2" ht="15" hidden="1" x14ac:dyDescent="0.25">
      <c r="B6912" s="5"/>
    </row>
    <row r="6913" spans="2:2" ht="15" hidden="1" x14ac:dyDescent="0.25">
      <c r="B6913" s="5"/>
    </row>
    <row r="6914" spans="2:2" ht="15" hidden="1" x14ac:dyDescent="0.25">
      <c r="B6914" s="5"/>
    </row>
    <row r="6915" spans="2:2" ht="15" hidden="1" x14ac:dyDescent="0.25">
      <c r="B6915" s="5"/>
    </row>
    <row r="6916" spans="2:2" ht="15" hidden="1" x14ac:dyDescent="0.25">
      <c r="B6916" s="5"/>
    </row>
    <row r="6917" spans="2:2" ht="15" hidden="1" x14ac:dyDescent="0.25">
      <c r="B6917" s="5"/>
    </row>
    <row r="6918" spans="2:2" ht="15" hidden="1" x14ac:dyDescent="0.25">
      <c r="B6918" s="5"/>
    </row>
    <row r="6919" spans="2:2" ht="15" hidden="1" x14ac:dyDescent="0.25">
      <c r="B6919" s="5"/>
    </row>
    <row r="6920" spans="2:2" ht="15" hidden="1" x14ac:dyDescent="0.25">
      <c r="B6920" s="5"/>
    </row>
    <row r="6921" spans="2:2" ht="15" hidden="1" x14ac:dyDescent="0.25">
      <c r="B6921" s="5"/>
    </row>
    <row r="6922" spans="2:2" ht="15" hidden="1" x14ac:dyDescent="0.25">
      <c r="B6922" s="5"/>
    </row>
    <row r="6923" spans="2:2" ht="15" hidden="1" x14ac:dyDescent="0.25">
      <c r="B6923" s="5"/>
    </row>
    <row r="6924" spans="2:2" ht="15" hidden="1" x14ac:dyDescent="0.25">
      <c r="B6924" s="5"/>
    </row>
    <row r="6925" spans="2:2" ht="15" hidden="1" x14ac:dyDescent="0.25">
      <c r="B6925" s="5"/>
    </row>
    <row r="6926" spans="2:2" ht="15" hidden="1" x14ac:dyDescent="0.25">
      <c r="B6926" s="5"/>
    </row>
    <row r="6927" spans="2:2" ht="15" hidden="1" x14ac:dyDescent="0.25">
      <c r="B6927" s="5"/>
    </row>
    <row r="6928" spans="2:2" ht="15" hidden="1" x14ac:dyDescent="0.25">
      <c r="B6928" s="5"/>
    </row>
    <row r="6929" spans="2:2" ht="15" hidden="1" x14ac:dyDescent="0.25">
      <c r="B6929" s="5"/>
    </row>
    <row r="6930" spans="2:2" ht="15" hidden="1" x14ac:dyDescent="0.25">
      <c r="B6930" s="5"/>
    </row>
    <row r="6931" spans="2:2" ht="15" hidden="1" x14ac:dyDescent="0.25">
      <c r="B6931" s="5"/>
    </row>
    <row r="6932" spans="2:2" ht="15" hidden="1" x14ac:dyDescent="0.25">
      <c r="B6932" s="5"/>
    </row>
    <row r="6933" spans="2:2" ht="15" hidden="1" x14ac:dyDescent="0.25">
      <c r="B6933" s="5"/>
    </row>
    <row r="6934" spans="2:2" ht="15" hidden="1" x14ac:dyDescent="0.25">
      <c r="B6934" s="5"/>
    </row>
    <row r="6935" spans="2:2" ht="15" hidden="1" x14ac:dyDescent="0.25">
      <c r="B6935" s="5"/>
    </row>
    <row r="6936" spans="2:2" ht="15" hidden="1" x14ac:dyDescent="0.25">
      <c r="B6936" s="5"/>
    </row>
    <row r="6937" spans="2:2" ht="15" hidden="1" x14ac:dyDescent="0.25">
      <c r="B6937" s="5"/>
    </row>
    <row r="6938" spans="2:2" ht="15" hidden="1" x14ac:dyDescent="0.25">
      <c r="B6938" s="5"/>
    </row>
    <row r="6939" spans="2:2" ht="15" hidden="1" x14ac:dyDescent="0.25">
      <c r="B6939" s="5"/>
    </row>
    <row r="6940" spans="2:2" ht="15" hidden="1" x14ac:dyDescent="0.25">
      <c r="B6940" s="5"/>
    </row>
    <row r="6941" spans="2:2" ht="15" hidden="1" x14ac:dyDescent="0.25">
      <c r="B6941" s="5"/>
    </row>
    <row r="6942" spans="2:2" ht="15" hidden="1" x14ac:dyDescent="0.25">
      <c r="B6942" s="5"/>
    </row>
    <row r="6943" spans="2:2" ht="15" hidden="1" x14ac:dyDescent="0.25">
      <c r="B6943" s="5"/>
    </row>
    <row r="6944" spans="2:2" ht="15" hidden="1" x14ac:dyDescent="0.25">
      <c r="B6944" s="5"/>
    </row>
    <row r="6945" spans="2:2" ht="15" hidden="1" x14ac:dyDescent="0.25">
      <c r="B6945" s="5"/>
    </row>
    <row r="6946" spans="2:2" ht="15" hidden="1" x14ac:dyDescent="0.25">
      <c r="B6946" s="5"/>
    </row>
    <row r="6947" spans="2:2" ht="15" hidden="1" x14ac:dyDescent="0.25">
      <c r="B6947" s="5"/>
    </row>
    <row r="6948" spans="2:2" ht="15" hidden="1" x14ac:dyDescent="0.25">
      <c r="B6948" s="5"/>
    </row>
    <row r="6949" spans="2:2" ht="15" hidden="1" x14ac:dyDescent="0.25">
      <c r="B6949" s="5"/>
    </row>
    <row r="6950" spans="2:2" ht="15" hidden="1" x14ac:dyDescent="0.25">
      <c r="B6950" s="5"/>
    </row>
    <row r="6951" spans="2:2" ht="15" hidden="1" x14ac:dyDescent="0.25">
      <c r="B6951" s="5"/>
    </row>
    <row r="6952" spans="2:2" ht="15" hidden="1" x14ac:dyDescent="0.25">
      <c r="B6952" s="5"/>
    </row>
    <row r="6953" spans="2:2" ht="15" hidden="1" x14ac:dyDescent="0.25">
      <c r="B6953" s="5"/>
    </row>
    <row r="6954" spans="2:2" ht="15" hidden="1" x14ac:dyDescent="0.25">
      <c r="B6954" s="5"/>
    </row>
    <row r="6955" spans="2:2" ht="15" hidden="1" x14ac:dyDescent="0.25">
      <c r="B6955" s="5"/>
    </row>
    <row r="6956" spans="2:2" ht="15" hidden="1" x14ac:dyDescent="0.25">
      <c r="B6956" s="5"/>
    </row>
    <row r="6957" spans="2:2" ht="15" hidden="1" x14ac:dyDescent="0.25">
      <c r="B6957" s="5"/>
    </row>
    <row r="6958" spans="2:2" ht="15" hidden="1" x14ac:dyDescent="0.25">
      <c r="B6958" s="5"/>
    </row>
    <row r="6959" spans="2:2" ht="15" hidden="1" x14ac:dyDescent="0.25">
      <c r="B6959" s="5"/>
    </row>
    <row r="6960" spans="2:2" ht="15" hidden="1" x14ac:dyDescent="0.25">
      <c r="B6960" s="5"/>
    </row>
    <row r="6961" spans="2:2" ht="15" hidden="1" x14ac:dyDescent="0.25">
      <c r="B6961" s="5"/>
    </row>
    <row r="6962" spans="2:2" ht="15" hidden="1" x14ac:dyDescent="0.25">
      <c r="B6962" s="5"/>
    </row>
    <row r="6963" spans="2:2" ht="15" hidden="1" x14ac:dyDescent="0.25">
      <c r="B6963" s="5"/>
    </row>
    <row r="6964" spans="2:2" ht="15" hidden="1" x14ac:dyDescent="0.25">
      <c r="B6964" s="5"/>
    </row>
    <row r="6965" spans="2:2" ht="15" hidden="1" x14ac:dyDescent="0.25">
      <c r="B6965" s="5"/>
    </row>
    <row r="6966" spans="2:2" ht="15" hidden="1" x14ac:dyDescent="0.25">
      <c r="B6966" s="5"/>
    </row>
    <row r="6967" spans="2:2" ht="15" hidden="1" x14ac:dyDescent="0.25">
      <c r="B6967" s="5"/>
    </row>
    <row r="6968" spans="2:2" ht="15" hidden="1" x14ac:dyDescent="0.25">
      <c r="B6968" s="5"/>
    </row>
    <row r="6969" spans="2:2" ht="15" hidden="1" x14ac:dyDescent="0.25">
      <c r="B6969" s="5"/>
    </row>
    <row r="6970" spans="2:2" ht="15" hidden="1" x14ac:dyDescent="0.25">
      <c r="B6970" s="5"/>
    </row>
    <row r="6971" spans="2:2" ht="15" hidden="1" x14ac:dyDescent="0.25">
      <c r="B6971" s="5"/>
    </row>
    <row r="6972" spans="2:2" ht="15" hidden="1" x14ac:dyDescent="0.25">
      <c r="B6972" s="5"/>
    </row>
    <row r="6973" spans="2:2" ht="15" hidden="1" x14ac:dyDescent="0.25">
      <c r="B6973" s="5"/>
    </row>
    <row r="6974" spans="2:2" ht="15" hidden="1" x14ac:dyDescent="0.25">
      <c r="B6974" s="5"/>
    </row>
    <row r="6975" spans="2:2" ht="15" hidden="1" x14ac:dyDescent="0.25">
      <c r="B6975" s="5"/>
    </row>
    <row r="6976" spans="2:2" ht="15" hidden="1" x14ac:dyDescent="0.25">
      <c r="B6976" s="5"/>
    </row>
    <row r="6977" spans="2:2" ht="15" hidden="1" x14ac:dyDescent="0.25">
      <c r="B6977" s="5"/>
    </row>
    <row r="6978" spans="2:2" ht="15" hidden="1" x14ac:dyDescent="0.25">
      <c r="B6978" s="5"/>
    </row>
    <row r="6979" spans="2:2" ht="15" hidden="1" x14ac:dyDescent="0.25">
      <c r="B6979" s="5"/>
    </row>
    <row r="6980" spans="2:2" ht="15" hidden="1" x14ac:dyDescent="0.25">
      <c r="B6980" s="5"/>
    </row>
    <row r="6981" spans="2:2" ht="15" hidden="1" x14ac:dyDescent="0.25">
      <c r="B6981" s="5"/>
    </row>
    <row r="6982" spans="2:2" ht="15" hidden="1" x14ac:dyDescent="0.25">
      <c r="B6982" s="5"/>
    </row>
    <row r="6983" spans="2:2" ht="15" hidden="1" x14ac:dyDescent="0.25">
      <c r="B6983" s="5"/>
    </row>
    <row r="6984" spans="2:2" ht="15" hidden="1" x14ac:dyDescent="0.25">
      <c r="B6984" s="5"/>
    </row>
    <row r="6985" spans="2:2" ht="15" hidden="1" x14ac:dyDescent="0.25">
      <c r="B6985" s="5"/>
    </row>
    <row r="6986" spans="2:2" ht="15" hidden="1" x14ac:dyDescent="0.25">
      <c r="B6986" s="5"/>
    </row>
    <row r="6987" spans="2:2" ht="15" hidden="1" x14ac:dyDescent="0.25">
      <c r="B6987" s="5"/>
    </row>
    <row r="6988" spans="2:2" ht="15" hidden="1" x14ac:dyDescent="0.25">
      <c r="B6988" s="5"/>
    </row>
    <row r="6989" spans="2:2" ht="15" hidden="1" x14ac:dyDescent="0.25">
      <c r="B6989" s="5"/>
    </row>
    <row r="6990" spans="2:2" ht="15" hidden="1" x14ac:dyDescent="0.25">
      <c r="B6990" s="5"/>
    </row>
    <row r="6991" spans="2:2" ht="15" hidden="1" x14ac:dyDescent="0.25">
      <c r="B6991" s="5"/>
    </row>
    <row r="6992" spans="2:2" ht="15" hidden="1" x14ac:dyDescent="0.25">
      <c r="B6992" s="5"/>
    </row>
    <row r="6993" spans="2:2" ht="15" hidden="1" x14ac:dyDescent="0.25">
      <c r="B6993" s="5"/>
    </row>
    <row r="6994" spans="2:2" ht="15" hidden="1" x14ac:dyDescent="0.25">
      <c r="B6994" s="5"/>
    </row>
    <row r="6995" spans="2:2" ht="15" hidden="1" x14ac:dyDescent="0.25">
      <c r="B6995" s="5"/>
    </row>
    <row r="6996" spans="2:2" ht="15" hidden="1" x14ac:dyDescent="0.25">
      <c r="B6996" s="5"/>
    </row>
    <row r="6997" spans="2:2" ht="15" hidden="1" x14ac:dyDescent="0.25">
      <c r="B6997" s="5"/>
    </row>
    <row r="6998" spans="2:2" ht="15" hidden="1" x14ac:dyDescent="0.25">
      <c r="B6998" s="5"/>
    </row>
    <row r="6999" spans="2:2" ht="15" hidden="1" x14ac:dyDescent="0.25">
      <c r="B6999" s="5"/>
    </row>
    <row r="7000" spans="2:2" ht="15" hidden="1" x14ac:dyDescent="0.25">
      <c r="B7000" s="5"/>
    </row>
    <row r="7001" spans="2:2" ht="15" hidden="1" x14ac:dyDescent="0.25">
      <c r="B7001" s="5"/>
    </row>
    <row r="7002" spans="2:2" ht="15" hidden="1" x14ac:dyDescent="0.25">
      <c r="B7002" s="5"/>
    </row>
    <row r="7003" spans="2:2" ht="15" hidden="1" x14ac:dyDescent="0.25">
      <c r="B7003" s="5"/>
    </row>
    <row r="7004" spans="2:2" ht="15" hidden="1" x14ac:dyDescent="0.25">
      <c r="B7004" s="5"/>
    </row>
    <row r="7005" spans="2:2" ht="15" hidden="1" x14ac:dyDescent="0.25">
      <c r="B7005" s="5"/>
    </row>
    <row r="7006" spans="2:2" ht="15" hidden="1" x14ac:dyDescent="0.25">
      <c r="B7006" s="5"/>
    </row>
    <row r="7007" spans="2:2" ht="15" hidden="1" x14ac:dyDescent="0.25">
      <c r="B7007" s="5"/>
    </row>
    <row r="7008" spans="2:2" ht="15" hidden="1" x14ac:dyDescent="0.25">
      <c r="B7008" s="5"/>
    </row>
    <row r="7009" spans="2:2" ht="15" hidden="1" x14ac:dyDescent="0.25">
      <c r="B7009" s="5"/>
    </row>
    <row r="7010" spans="2:2" ht="15" hidden="1" x14ac:dyDescent="0.25">
      <c r="B7010" s="5"/>
    </row>
    <row r="7011" spans="2:2" ht="15" hidden="1" x14ac:dyDescent="0.25">
      <c r="B7011" s="5"/>
    </row>
    <row r="7012" spans="2:2" ht="15" hidden="1" x14ac:dyDescent="0.25">
      <c r="B7012" s="5"/>
    </row>
    <row r="7013" spans="2:2" ht="15" hidden="1" x14ac:dyDescent="0.25">
      <c r="B7013" s="5"/>
    </row>
    <row r="7014" spans="2:2" ht="15" hidden="1" x14ac:dyDescent="0.25">
      <c r="B7014" s="5"/>
    </row>
    <row r="7015" spans="2:2" ht="15" hidden="1" x14ac:dyDescent="0.25">
      <c r="B7015" s="5"/>
    </row>
    <row r="7016" spans="2:2" ht="15" hidden="1" x14ac:dyDescent="0.25">
      <c r="B7016" s="5"/>
    </row>
    <row r="7017" spans="2:2" ht="15" hidden="1" x14ac:dyDescent="0.25">
      <c r="B7017" s="5"/>
    </row>
    <row r="7018" spans="2:2" ht="15" hidden="1" x14ac:dyDescent="0.25">
      <c r="B7018" s="5"/>
    </row>
    <row r="7019" spans="2:2" ht="15" hidden="1" x14ac:dyDescent="0.25">
      <c r="B7019" s="5"/>
    </row>
    <row r="7020" spans="2:2" ht="15" hidden="1" x14ac:dyDescent="0.25">
      <c r="B7020" s="5"/>
    </row>
    <row r="7021" spans="2:2" ht="15" hidden="1" x14ac:dyDescent="0.25">
      <c r="B7021" s="5"/>
    </row>
    <row r="7022" spans="2:2" ht="15" hidden="1" x14ac:dyDescent="0.25">
      <c r="B7022" s="5"/>
    </row>
    <row r="7023" spans="2:2" ht="15" hidden="1" x14ac:dyDescent="0.25">
      <c r="B7023" s="5"/>
    </row>
    <row r="7024" spans="2:2" ht="15" hidden="1" x14ac:dyDescent="0.25">
      <c r="B7024" s="5"/>
    </row>
    <row r="7025" spans="2:2" ht="15" hidden="1" x14ac:dyDescent="0.25">
      <c r="B7025" s="5"/>
    </row>
    <row r="7026" spans="2:2" ht="15" hidden="1" x14ac:dyDescent="0.25">
      <c r="B7026" s="5"/>
    </row>
    <row r="7027" spans="2:2" ht="15" hidden="1" x14ac:dyDescent="0.25">
      <c r="B7027" s="5"/>
    </row>
    <row r="7028" spans="2:2" ht="15" hidden="1" x14ac:dyDescent="0.25">
      <c r="B7028" s="5"/>
    </row>
    <row r="7029" spans="2:2" ht="15" hidden="1" x14ac:dyDescent="0.25">
      <c r="B7029" s="5"/>
    </row>
    <row r="7030" spans="2:2" ht="15" hidden="1" x14ac:dyDescent="0.25">
      <c r="B7030" s="5"/>
    </row>
    <row r="7031" spans="2:2" ht="15" hidden="1" x14ac:dyDescent="0.25">
      <c r="B7031" s="5"/>
    </row>
    <row r="7032" spans="2:2" ht="15" hidden="1" x14ac:dyDescent="0.25">
      <c r="B7032" s="5"/>
    </row>
    <row r="7033" spans="2:2" ht="15" hidden="1" x14ac:dyDescent="0.25">
      <c r="B7033" s="5"/>
    </row>
    <row r="7034" spans="2:2" ht="15" hidden="1" x14ac:dyDescent="0.25">
      <c r="B7034" s="5"/>
    </row>
    <row r="7035" spans="2:2" ht="15" hidden="1" x14ac:dyDescent="0.25">
      <c r="B7035" s="5"/>
    </row>
    <row r="7036" spans="2:2" ht="15" hidden="1" x14ac:dyDescent="0.25">
      <c r="B7036" s="5"/>
    </row>
    <row r="7037" spans="2:2" ht="15" hidden="1" x14ac:dyDescent="0.25">
      <c r="B7037" s="5"/>
    </row>
    <row r="7038" spans="2:2" ht="15" hidden="1" x14ac:dyDescent="0.25">
      <c r="B7038" s="5"/>
    </row>
    <row r="7039" spans="2:2" ht="15" hidden="1" x14ac:dyDescent="0.25">
      <c r="B7039" s="5"/>
    </row>
    <row r="7040" spans="2:2" ht="15" hidden="1" x14ac:dyDescent="0.25">
      <c r="B7040" s="5"/>
    </row>
    <row r="7041" spans="2:2" ht="15" hidden="1" x14ac:dyDescent="0.25">
      <c r="B7041" s="5"/>
    </row>
    <row r="7042" spans="2:2" ht="15" hidden="1" x14ac:dyDescent="0.25">
      <c r="B7042" s="5"/>
    </row>
    <row r="7043" spans="2:2" ht="15" hidden="1" x14ac:dyDescent="0.25">
      <c r="B7043" s="5"/>
    </row>
    <row r="7044" spans="2:2" ht="15" hidden="1" x14ac:dyDescent="0.25">
      <c r="B7044" s="5"/>
    </row>
    <row r="7045" spans="2:2" ht="15" hidden="1" x14ac:dyDescent="0.25">
      <c r="B7045" s="5"/>
    </row>
    <row r="7046" spans="2:2" ht="15" hidden="1" x14ac:dyDescent="0.25">
      <c r="B7046" s="5"/>
    </row>
    <row r="7047" spans="2:2" ht="15" hidden="1" x14ac:dyDescent="0.25">
      <c r="B7047" s="5"/>
    </row>
    <row r="7048" spans="2:2" ht="15" hidden="1" x14ac:dyDescent="0.25">
      <c r="B7048" s="5"/>
    </row>
    <row r="7049" spans="2:2" ht="15" hidden="1" x14ac:dyDescent="0.25">
      <c r="B7049" s="5"/>
    </row>
    <row r="7050" spans="2:2" ht="15" hidden="1" x14ac:dyDescent="0.25">
      <c r="B7050" s="5"/>
    </row>
    <row r="7051" spans="2:2" ht="15" hidden="1" x14ac:dyDescent="0.25">
      <c r="B7051" s="5"/>
    </row>
    <row r="7052" spans="2:2" ht="15" hidden="1" x14ac:dyDescent="0.25">
      <c r="B7052" s="5"/>
    </row>
    <row r="7053" spans="2:2" ht="15" hidden="1" x14ac:dyDescent="0.25">
      <c r="B7053" s="5"/>
    </row>
    <row r="7054" spans="2:2" ht="15" hidden="1" x14ac:dyDescent="0.25">
      <c r="B7054" s="5"/>
    </row>
    <row r="7055" spans="2:2" ht="15" hidden="1" x14ac:dyDescent="0.25">
      <c r="B7055" s="5"/>
    </row>
    <row r="7056" spans="2:2" ht="15" hidden="1" x14ac:dyDescent="0.25">
      <c r="B7056" s="5"/>
    </row>
    <row r="7057" spans="2:2" ht="15" hidden="1" x14ac:dyDescent="0.25">
      <c r="B7057" s="5"/>
    </row>
    <row r="7058" spans="2:2" ht="15" hidden="1" x14ac:dyDescent="0.25">
      <c r="B7058" s="5"/>
    </row>
    <row r="7059" spans="2:2" ht="15" hidden="1" x14ac:dyDescent="0.25">
      <c r="B7059" s="5"/>
    </row>
    <row r="7060" spans="2:2" ht="15" hidden="1" x14ac:dyDescent="0.25">
      <c r="B7060" s="5"/>
    </row>
    <row r="7061" spans="2:2" ht="15" hidden="1" x14ac:dyDescent="0.25">
      <c r="B7061" s="5"/>
    </row>
    <row r="7062" spans="2:2" ht="15" hidden="1" x14ac:dyDescent="0.25">
      <c r="B7062" s="5"/>
    </row>
    <row r="7063" spans="2:2" ht="15" hidden="1" x14ac:dyDescent="0.25">
      <c r="B7063" s="5"/>
    </row>
    <row r="7064" spans="2:2" ht="15" hidden="1" x14ac:dyDescent="0.25">
      <c r="B7064" s="5"/>
    </row>
    <row r="7065" spans="2:2" ht="15" hidden="1" x14ac:dyDescent="0.25">
      <c r="B7065" s="5"/>
    </row>
    <row r="7066" spans="2:2" ht="15" hidden="1" x14ac:dyDescent="0.25">
      <c r="B7066" s="5"/>
    </row>
    <row r="7067" spans="2:2" ht="15" hidden="1" x14ac:dyDescent="0.25">
      <c r="B7067" s="5"/>
    </row>
    <row r="7068" spans="2:2" ht="15" hidden="1" x14ac:dyDescent="0.25">
      <c r="B7068" s="5"/>
    </row>
    <row r="7069" spans="2:2" ht="15" hidden="1" x14ac:dyDescent="0.25">
      <c r="B7069" s="5"/>
    </row>
    <row r="7070" spans="2:2" ht="15" hidden="1" x14ac:dyDescent="0.25">
      <c r="B7070" s="5"/>
    </row>
    <row r="7071" spans="2:2" ht="15" hidden="1" x14ac:dyDescent="0.25">
      <c r="B7071" s="5"/>
    </row>
    <row r="7072" spans="2:2" ht="15" hidden="1" x14ac:dyDescent="0.25">
      <c r="B7072" s="5"/>
    </row>
    <row r="7073" spans="2:2" ht="15" hidden="1" x14ac:dyDescent="0.25">
      <c r="B7073" s="5"/>
    </row>
    <row r="7074" spans="2:2" ht="15" hidden="1" x14ac:dyDescent="0.25">
      <c r="B7074" s="5"/>
    </row>
    <row r="7075" spans="2:2" ht="15" hidden="1" x14ac:dyDescent="0.25">
      <c r="B7075" s="5"/>
    </row>
    <row r="7076" spans="2:2" ht="15" hidden="1" x14ac:dyDescent="0.25">
      <c r="B7076" s="5"/>
    </row>
    <row r="7077" spans="2:2" ht="15" hidden="1" x14ac:dyDescent="0.25">
      <c r="B7077" s="5"/>
    </row>
    <row r="7078" spans="2:2" ht="15" hidden="1" x14ac:dyDescent="0.25">
      <c r="B7078" s="5"/>
    </row>
    <row r="7079" spans="2:2" ht="15" hidden="1" x14ac:dyDescent="0.25">
      <c r="B7079" s="5"/>
    </row>
    <row r="7080" spans="2:2" ht="15" hidden="1" x14ac:dyDescent="0.25">
      <c r="B7080" s="5"/>
    </row>
    <row r="7081" spans="2:2" ht="15" hidden="1" x14ac:dyDescent="0.25">
      <c r="B7081" s="5"/>
    </row>
    <row r="7082" spans="2:2" ht="15" hidden="1" x14ac:dyDescent="0.25">
      <c r="B7082" s="5"/>
    </row>
    <row r="7083" spans="2:2" ht="15" hidden="1" x14ac:dyDescent="0.25">
      <c r="B7083" s="5"/>
    </row>
    <row r="7084" spans="2:2" ht="15" hidden="1" x14ac:dyDescent="0.25">
      <c r="B7084" s="5"/>
    </row>
    <row r="7085" spans="2:2" ht="15" hidden="1" x14ac:dyDescent="0.25">
      <c r="B7085" s="5"/>
    </row>
    <row r="7086" spans="2:2" ht="15" hidden="1" x14ac:dyDescent="0.25">
      <c r="B7086" s="5"/>
    </row>
    <row r="7087" spans="2:2" ht="15" hidden="1" x14ac:dyDescent="0.25">
      <c r="B7087" s="5"/>
    </row>
    <row r="7088" spans="2:2" ht="15" hidden="1" x14ac:dyDescent="0.25">
      <c r="B7088" s="5"/>
    </row>
    <row r="7089" spans="2:2" ht="15" hidden="1" x14ac:dyDescent="0.25">
      <c r="B7089" s="5"/>
    </row>
    <row r="7090" spans="2:2" ht="15" hidden="1" x14ac:dyDescent="0.25">
      <c r="B7090" s="5"/>
    </row>
    <row r="7091" spans="2:2" ht="15" hidden="1" x14ac:dyDescent="0.25">
      <c r="B7091" s="5"/>
    </row>
    <row r="7092" spans="2:2" ht="15" hidden="1" x14ac:dyDescent="0.25">
      <c r="B7092" s="5"/>
    </row>
    <row r="7093" spans="2:2" ht="15" hidden="1" x14ac:dyDescent="0.25">
      <c r="B7093" s="5"/>
    </row>
    <row r="7094" spans="2:2" ht="15" hidden="1" x14ac:dyDescent="0.25">
      <c r="B7094" s="5"/>
    </row>
    <row r="7095" spans="2:2" ht="15" hidden="1" x14ac:dyDescent="0.25">
      <c r="B7095" s="5"/>
    </row>
    <row r="7096" spans="2:2" ht="15" hidden="1" x14ac:dyDescent="0.25">
      <c r="B7096" s="5"/>
    </row>
    <row r="7097" spans="2:2" ht="15" hidden="1" x14ac:dyDescent="0.25">
      <c r="B7097" s="5"/>
    </row>
    <row r="7098" spans="2:2" ht="15" hidden="1" x14ac:dyDescent="0.25">
      <c r="B7098" s="5"/>
    </row>
    <row r="7099" spans="2:2" ht="15" hidden="1" x14ac:dyDescent="0.25">
      <c r="B7099" s="5"/>
    </row>
    <row r="7100" spans="2:2" ht="15" hidden="1" x14ac:dyDescent="0.25">
      <c r="B7100" s="5"/>
    </row>
    <row r="7101" spans="2:2" ht="15" hidden="1" x14ac:dyDescent="0.25">
      <c r="B7101" s="5"/>
    </row>
    <row r="7102" spans="2:2" ht="15" hidden="1" x14ac:dyDescent="0.25">
      <c r="B7102" s="5"/>
    </row>
    <row r="7103" spans="2:2" ht="15" hidden="1" x14ac:dyDescent="0.25">
      <c r="B7103" s="5"/>
    </row>
    <row r="7104" spans="2:2" ht="15" hidden="1" x14ac:dyDescent="0.25">
      <c r="B7104" s="5"/>
    </row>
    <row r="7105" spans="2:2" ht="15" hidden="1" x14ac:dyDescent="0.25">
      <c r="B7105" s="5"/>
    </row>
    <row r="7106" spans="2:2" ht="15" hidden="1" x14ac:dyDescent="0.25">
      <c r="B7106" s="5"/>
    </row>
    <row r="7107" spans="2:2" ht="15" hidden="1" x14ac:dyDescent="0.25">
      <c r="B7107" s="5"/>
    </row>
    <row r="7108" spans="2:2" ht="15" hidden="1" x14ac:dyDescent="0.25">
      <c r="B7108" s="5"/>
    </row>
    <row r="7109" spans="2:2" ht="15" hidden="1" x14ac:dyDescent="0.25">
      <c r="B7109" s="5"/>
    </row>
    <row r="7110" spans="2:2" ht="15" hidden="1" x14ac:dyDescent="0.25">
      <c r="B7110" s="5"/>
    </row>
    <row r="7111" spans="2:2" ht="15" hidden="1" x14ac:dyDescent="0.25">
      <c r="B7111" s="5"/>
    </row>
    <row r="7112" spans="2:2" ht="15" hidden="1" x14ac:dyDescent="0.25">
      <c r="B7112" s="5"/>
    </row>
    <row r="7113" spans="2:2" ht="15" hidden="1" x14ac:dyDescent="0.25">
      <c r="B7113" s="5"/>
    </row>
    <row r="7114" spans="2:2" ht="15" hidden="1" x14ac:dyDescent="0.25">
      <c r="B7114" s="5"/>
    </row>
    <row r="7115" spans="2:2" ht="15" hidden="1" x14ac:dyDescent="0.25">
      <c r="B7115" s="5"/>
    </row>
    <row r="7116" spans="2:2" ht="15" hidden="1" x14ac:dyDescent="0.25">
      <c r="B7116" s="5"/>
    </row>
    <row r="7117" spans="2:2" ht="15" hidden="1" x14ac:dyDescent="0.25">
      <c r="B7117" s="5"/>
    </row>
    <row r="7118" spans="2:2" ht="15" hidden="1" x14ac:dyDescent="0.25">
      <c r="B7118" s="5"/>
    </row>
    <row r="7119" spans="2:2" ht="15" hidden="1" x14ac:dyDescent="0.25">
      <c r="B7119" s="5"/>
    </row>
    <row r="7120" spans="2:2" ht="15" hidden="1" x14ac:dyDescent="0.25">
      <c r="B7120" s="5"/>
    </row>
    <row r="7121" spans="2:2" ht="15" hidden="1" x14ac:dyDescent="0.25">
      <c r="B7121" s="5"/>
    </row>
    <row r="7122" spans="2:2" ht="15" hidden="1" x14ac:dyDescent="0.25">
      <c r="B7122" s="5"/>
    </row>
    <row r="7123" spans="2:2" ht="15" hidden="1" x14ac:dyDescent="0.25">
      <c r="B7123" s="5"/>
    </row>
    <row r="7124" spans="2:2" ht="15" hidden="1" x14ac:dyDescent="0.25">
      <c r="B7124" s="5"/>
    </row>
    <row r="7125" spans="2:2" ht="15" hidden="1" x14ac:dyDescent="0.25">
      <c r="B7125" s="5"/>
    </row>
    <row r="7126" spans="2:2" ht="15" hidden="1" x14ac:dyDescent="0.25">
      <c r="B7126" s="5"/>
    </row>
    <row r="7127" spans="2:2" ht="15" hidden="1" x14ac:dyDescent="0.25">
      <c r="B7127" s="5"/>
    </row>
    <row r="7128" spans="2:2" ht="15" hidden="1" x14ac:dyDescent="0.25">
      <c r="B7128" s="5"/>
    </row>
    <row r="7129" spans="2:2" ht="15" hidden="1" x14ac:dyDescent="0.25">
      <c r="B7129" s="5"/>
    </row>
    <row r="7130" spans="2:2" ht="15" hidden="1" x14ac:dyDescent="0.25">
      <c r="B7130" s="5"/>
    </row>
    <row r="7131" spans="2:2" ht="15" hidden="1" x14ac:dyDescent="0.25">
      <c r="B7131" s="5"/>
    </row>
    <row r="7132" spans="2:2" ht="15" hidden="1" x14ac:dyDescent="0.25">
      <c r="B7132" s="5"/>
    </row>
    <row r="7133" spans="2:2" ht="15" hidden="1" x14ac:dyDescent="0.25">
      <c r="B7133" s="5"/>
    </row>
    <row r="7134" spans="2:2" ht="15" hidden="1" x14ac:dyDescent="0.25">
      <c r="B7134" s="5"/>
    </row>
    <row r="7135" spans="2:2" ht="15" hidden="1" x14ac:dyDescent="0.25">
      <c r="B7135" s="5"/>
    </row>
    <row r="7136" spans="2:2" ht="15" hidden="1" x14ac:dyDescent="0.25">
      <c r="B7136" s="5"/>
    </row>
    <row r="7137" spans="2:2" ht="15" hidden="1" x14ac:dyDescent="0.25">
      <c r="B7137" s="5"/>
    </row>
    <row r="7138" spans="2:2" ht="15" hidden="1" x14ac:dyDescent="0.25">
      <c r="B7138" s="5"/>
    </row>
    <row r="7139" spans="2:2" ht="15" hidden="1" x14ac:dyDescent="0.25">
      <c r="B7139" s="5"/>
    </row>
    <row r="7140" spans="2:2" ht="15" hidden="1" x14ac:dyDescent="0.25">
      <c r="B7140" s="5"/>
    </row>
    <row r="7141" spans="2:2" ht="15" hidden="1" x14ac:dyDescent="0.25">
      <c r="B7141" s="5"/>
    </row>
    <row r="7142" spans="2:2" ht="15" hidden="1" x14ac:dyDescent="0.25">
      <c r="B7142" s="5"/>
    </row>
    <row r="7143" spans="2:2" ht="15" hidden="1" x14ac:dyDescent="0.25">
      <c r="B7143" s="5"/>
    </row>
    <row r="7144" spans="2:2" ht="15" hidden="1" x14ac:dyDescent="0.25">
      <c r="B7144" s="5"/>
    </row>
    <row r="7145" spans="2:2" ht="15" hidden="1" x14ac:dyDescent="0.25">
      <c r="B7145" s="5"/>
    </row>
    <row r="7146" spans="2:2" ht="15" hidden="1" x14ac:dyDescent="0.25">
      <c r="B7146" s="5"/>
    </row>
    <row r="7147" spans="2:2" ht="15" hidden="1" x14ac:dyDescent="0.25">
      <c r="B7147" s="5"/>
    </row>
    <row r="7148" spans="2:2" ht="15" hidden="1" x14ac:dyDescent="0.25">
      <c r="B7148" s="5"/>
    </row>
    <row r="7149" spans="2:2" ht="15" hidden="1" x14ac:dyDescent="0.25">
      <c r="B7149" s="5"/>
    </row>
    <row r="7150" spans="2:2" ht="15" hidden="1" x14ac:dyDescent="0.25">
      <c r="B7150" s="5"/>
    </row>
    <row r="7151" spans="2:2" ht="15" hidden="1" x14ac:dyDescent="0.25">
      <c r="B7151" s="5"/>
    </row>
    <row r="7152" spans="2:2" ht="15" hidden="1" x14ac:dyDescent="0.25">
      <c r="B7152" s="5"/>
    </row>
    <row r="7153" spans="2:2" ht="15" hidden="1" x14ac:dyDescent="0.25">
      <c r="B7153" s="5"/>
    </row>
    <row r="7154" spans="2:2" ht="15" hidden="1" x14ac:dyDescent="0.25">
      <c r="B7154" s="5"/>
    </row>
    <row r="7155" spans="2:2" ht="15" hidden="1" x14ac:dyDescent="0.25">
      <c r="B7155" s="5"/>
    </row>
    <row r="7156" spans="2:2" ht="15" hidden="1" x14ac:dyDescent="0.25">
      <c r="B7156" s="5"/>
    </row>
    <row r="7157" spans="2:2" ht="15" hidden="1" x14ac:dyDescent="0.25">
      <c r="B7157" s="5"/>
    </row>
    <row r="7158" spans="2:2" ht="15" hidden="1" x14ac:dyDescent="0.25">
      <c r="B7158" s="5"/>
    </row>
    <row r="7159" spans="2:2" ht="15" hidden="1" x14ac:dyDescent="0.25">
      <c r="B7159" s="5"/>
    </row>
    <row r="7160" spans="2:2" ht="15" hidden="1" x14ac:dyDescent="0.25">
      <c r="B7160" s="5"/>
    </row>
    <row r="7161" spans="2:2" ht="15" hidden="1" x14ac:dyDescent="0.25">
      <c r="B7161" s="5"/>
    </row>
    <row r="7162" spans="2:2" ht="15" hidden="1" x14ac:dyDescent="0.25">
      <c r="B7162" s="5"/>
    </row>
    <row r="7163" spans="2:2" ht="15" hidden="1" x14ac:dyDescent="0.25">
      <c r="B7163" s="5"/>
    </row>
    <row r="7164" spans="2:2" ht="15" hidden="1" x14ac:dyDescent="0.25">
      <c r="B7164" s="5"/>
    </row>
    <row r="7165" spans="2:2" ht="15" hidden="1" x14ac:dyDescent="0.25">
      <c r="B7165" s="5"/>
    </row>
    <row r="7166" spans="2:2" ht="15" hidden="1" x14ac:dyDescent="0.25">
      <c r="B7166" s="5"/>
    </row>
    <row r="7167" spans="2:2" ht="15" hidden="1" x14ac:dyDescent="0.25">
      <c r="B7167" s="5"/>
    </row>
    <row r="7168" spans="2:2" ht="15" hidden="1" x14ac:dyDescent="0.25">
      <c r="B7168" s="5"/>
    </row>
    <row r="7169" spans="2:2" ht="15" hidden="1" x14ac:dyDescent="0.25">
      <c r="B7169" s="5"/>
    </row>
    <row r="7170" spans="2:2" ht="15" hidden="1" x14ac:dyDescent="0.25">
      <c r="B7170" s="5"/>
    </row>
    <row r="7171" spans="2:2" ht="15" hidden="1" x14ac:dyDescent="0.25">
      <c r="B7171" s="5"/>
    </row>
    <row r="7172" spans="2:2" ht="15" hidden="1" x14ac:dyDescent="0.25">
      <c r="B7172" s="5"/>
    </row>
    <row r="7173" spans="2:2" ht="15" hidden="1" x14ac:dyDescent="0.25">
      <c r="B7173" s="5"/>
    </row>
    <row r="7174" spans="2:2" ht="15" hidden="1" x14ac:dyDescent="0.25">
      <c r="B7174" s="5"/>
    </row>
    <row r="7175" spans="2:2" ht="15" hidden="1" x14ac:dyDescent="0.25">
      <c r="B7175" s="5"/>
    </row>
    <row r="7176" spans="2:2" ht="15" hidden="1" x14ac:dyDescent="0.25">
      <c r="B7176" s="5"/>
    </row>
    <row r="7177" spans="2:2" ht="15" hidden="1" x14ac:dyDescent="0.25">
      <c r="B7177" s="5"/>
    </row>
    <row r="7178" spans="2:2" ht="15" hidden="1" x14ac:dyDescent="0.25">
      <c r="B7178" s="5"/>
    </row>
    <row r="7179" spans="2:2" ht="15" hidden="1" x14ac:dyDescent="0.25">
      <c r="B7179" s="5"/>
    </row>
    <row r="7180" spans="2:2" ht="15" hidden="1" x14ac:dyDescent="0.25">
      <c r="B7180" s="5"/>
    </row>
    <row r="7181" spans="2:2" ht="15" hidden="1" x14ac:dyDescent="0.25">
      <c r="B7181" s="5"/>
    </row>
    <row r="7182" spans="2:2" ht="15" hidden="1" x14ac:dyDescent="0.25">
      <c r="B7182" s="5"/>
    </row>
    <row r="7183" spans="2:2" ht="15" hidden="1" x14ac:dyDescent="0.25">
      <c r="B7183" s="5"/>
    </row>
    <row r="7184" spans="2:2" ht="15" hidden="1" x14ac:dyDescent="0.25">
      <c r="B7184" s="5"/>
    </row>
    <row r="7185" spans="2:2" ht="15" hidden="1" x14ac:dyDescent="0.25">
      <c r="B7185" s="5"/>
    </row>
    <row r="7186" spans="2:2" ht="15" hidden="1" x14ac:dyDescent="0.25">
      <c r="B7186" s="5"/>
    </row>
    <row r="7187" spans="2:2" ht="15" hidden="1" x14ac:dyDescent="0.25">
      <c r="B7187" s="5"/>
    </row>
    <row r="7188" spans="2:2" ht="15" hidden="1" x14ac:dyDescent="0.25">
      <c r="B7188" s="5"/>
    </row>
    <row r="7189" spans="2:2" ht="15" hidden="1" x14ac:dyDescent="0.25">
      <c r="B7189" s="5"/>
    </row>
    <row r="7190" spans="2:2" ht="15" hidden="1" x14ac:dyDescent="0.25">
      <c r="B7190" s="5"/>
    </row>
    <row r="7191" spans="2:2" ht="15" hidden="1" x14ac:dyDescent="0.25">
      <c r="B7191" s="5"/>
    </row>
    <row r="7192" spans="2:2" ht="15" hidden="1" x14ac:dyDescent="0.25">
      <c r="B7192" s="5"/>
    </row>
    <row r="7193" spans="2:2" ht="15" hidden="1" x14ac:dyDescent="0.25">
      <c r="B7193" s="5"/>
    </row>
    <row r="7194" spans="2:2" ht="15" hidden="1" x14ac:dyDescent="0.25">
      <c r="B7194" s="5"/>
    </row>
    <row r="7195" spans="2:2" ht="15" hidden="1" x14ac:dyDescent="0.25">
      <c r="B7195" s="5"/>
    </row>
    <row r="7196" spans="2:2" ht="15" hidden="1" x14ac:dyDescent="0.25">
      <c r="B7196" s="5"/>
    </row>
    <row r="7197" spans="2:2" ht="15" hidden="1" x14ac:dyDescent="0.25">
      <c r="B7197" s="5"/>
    </row>
    <row r="7198" spans="2:2" ht="15" hidden="1" x14ac:dyDescent="0.25">
      <c r="B7198" s="5"/>
    </row>
    <row r="7199" spans="2:2" ht="15" hidden="1" x14ac:dyDescent="0.25">
      <c r="B7199" s="5"/>
    </row>
    <row r="7200" spans="2:2" ht="15" hidden="1" x14ac:dyDescent="0.25">
      <c r="B7200" s="5"/>
    </row>
    <row r="7201" spans="2:2" ht="15" hidden="1" x14ac:dyDescent="0.25">
      <c r="B7201" s="5"/>
    </row>
    <row r="7202" spans="2:2" ht="15" hidden="1" x14ac:dyDescent="0.25">
      <c r="B7202" s="5"/>
    </row>
    <row r="7203" spans="2:2" ht="15" hidden="1" x14ac:dyDescent="0.25">
      <c r="B7203" s="5"/>
    </row>
    <row r="7204" spans="2:2" ht="15" hidden="1" x14ac:dyDescent="0.25">
      <c r="B7204" s="5"/>
    </row>
    <row r="7205" spans="2:2" ht="15" hidden="1" x14ac:dyDescent="0.25">
      <c r="B7205" s="5"/>
    </row>
    <row r="7206" spans="2:2" ht="15" hidden="1" x14ac:dyDescent="0.25">
      <c r="B7206" s="5"/>
    </row>
    <row r="7207" spans="2:2" ht="15" hidden="1" x14ac:dyDescent="0.25">
      <c r="B7207" s="5"/>
    </row>
    <row r="7208" spans="2:2" ht="15" hidden="1" x14ac:dyDescent="0.25">
      <c r="B7208" s="5"/>
    </row>
    <row r="7209" spans="2:2" ht="15" hidden="1" x14ac:dyDescent="0.25">
      <c r="B7209" s="5"/>
    </row>
    <row r="7210" spans="2:2" ht="15" hidden="1" x14ac:dyDescent="0.25">
      <c r="B7210" s="5"/>
    </row>
    <row r="7211" spans="2:2" ht="15" hidden="1" x14ac:dyDescent="0.25">
      <c r="B7211" s="5"/>
    </row>
    <row r="7212" spans="2:2" ht="15" hidden="1" x14ac:dyDescent="0.25">
      <c r="B7212" s="5"/>
    </row>
    <row r="7213" spans="2:2" ht="15" hidden="1" x14ac:dyDescent="0.25">
      <c r="B7213" s="5"/>
    </row>
    <row r="7214" spans="2:2" ht="15" hidden="1" x14ac:dyDescent="0.25">
      <c r="B7214" s="5"/>
    </row>
    <row r="7215" spans="2:2" ht="15" hidden="1" x14ac:dyDescent="0.25">
      <c r="B7215" s="5"/>
    </row>
    <row r="7216" spans="2:2" ht="15" hidden="1" x14ac:dyDescent="0.25">
      <c r="B7216" s="5"/>
    </row>
    <row r="7217" spans="2:2" ht="15" hidden="1" x14ac:dyDescent="0.25">
      <c r="B7217" s="5"/>
    </row>
    <row r="7218" spans="2:2" ht="15" hidden="1" x14ac:dyDescent="0.25">
      <c r="B7218" s="5"/>
    </row>
    <row r="7219" spans="2:2" ht="15" hidden="1" x14ac:dyDescent="0.25">
      <c r="B7219" s="5"/>
    </row>
    <row r="7220" spans="2:2" ht="15" hidden="1" x14ac:dyDescent="0.25">
      <c r="B7220" s="5"/>
    </row>
    <row r="7221" spans="2:2" ht="15" hidden="1" x14ac:dyDescent="0.25">
      <c r="B7221" s="5"/>
    </row>
    <row r="7222" spans="2:2" ht="15" hidden="1" x14ac:dyDescent="0.25">
      <c r="B7222" s="5"/>
    </row>
    <row r="7223" spans="2:2" ht="15" hidden="1" x14ac:dyDescent="0.25">
      <c r="B7223" s="5"/>
    </row>
    <row r="7224" spans="2:2" ht="15" hidden="1" x14ac:dyDescent="0.25">
      <c r="B7224" s="5"/>
    </row>
    <row r="7225" spans="2:2" ht="15" hidden="1" x14ac:dyDescent="0.25">
      <c r="B7225" s="5"/>
    </row>
    <row r="7226" spans="2:2" ht="15" hidden="1" x14ac:dyDescent="0.25">
      <c r="B7226" s="5"/>
    </row>
    <row r="7227" spans="2:2" ht="15" hidden="1" x14ac:dyDescent="0.25">
      <c r="B7227" s="5"/>
    </row>
    <row r="7228" spans="2:2" ht="15" hidden="1" x14ac:dyDescent="0.25">
      <c r="B7228" s="5"/>
    </row>
    <row r="7229" spans="2:2" ht="15" hidden="1" x14ac:dyDescent="0.25">
      <c r="B7229" s="5"/>
    </row>
    <row r="7230" spans="2:2" ht="15" hidden="1" x14ac:dyDescent="0.25">
      <c r="B7230" s="5"/>
    </row>
    <row r="7231" spans="2:2" ht="15" hidden="1" x14ac:dyDescent="0.25">
      <c r="B7231" s="5"/>
    </row>
    <row r="7232" spans="2:2" ht="15" hidden="1" x14ac:dyDescent="0.25">
      <c r="B7232" s="5"/>
    </row>
    <row r="7233" spans="2:2" ht="15" hidden="1" x14ac:dyDescent="0.25">
      <c r="B7233" s="5"/>
    </row>
    <row r="7234" spans="2:2" ht="15" hidden="1" x14ac:dyDescent="0.25">
      <c r="B7234" s="5"/>
    </row>
    <row r="7235" spans="2:2" ht="15" hidden="1" x14ac:dyDescent="0.25">
      <c r="B7235" s="5"/>
    </row>
    <row r="7236" spans="2:2" ht="15" hidden="1" x14ac:dyDescent="0.25">
      <c r="B7236" s="5"/>
    </row>
    <row r="7237" spans="2:2" ht="15" hidden="1" x14ac:dyDescent="0.25">
      <c r="B7237" s="5"/>
    </row>
    <row r="7238" spans="2:2" ht="15" hidden="1" x14ac:dyDescent="0.25">
      <c r="B7238" s="5"/>
    </row>
    <row r="7239" spans="2:2" ht="15" hidden="1" x14ac:dyDescent="0.25">
      <c r="B7239" s="5"/>
    </row>
    <row r="7240" spans="2:2" ht="15" hidden="1" x14ac:dyDescent="0.25">
      <c r="B7240" s="5"/>
    </row>
    <row r="7241" spans="2:2" ht="15" hidden="1" x14ac:dyDescent="0.25">
      <c r="B7241" s="5"/>
    </row>
    <row r="7242" spans="2:2" ht="15" hidden="1" x14ac:dyDescent="0.25">
      <c r="B7242" s="5"/>
    </row>
    <row r="7243" spans="2:2" ht="15" hidden="1" x14ac:dyDescent="0.25">
      <c r="B7243" s="5"/>
    </row>
    <row r="7244" spans="2:2" ht="15" hidden="1" x14ac:dyDescent="0.25">
      <c r="B7244" s="5"/>
    </row>
    <row r="7245" spans="2:2" ht="15" hidden="1" x14ac:dyDescent="0.25">
      <c r="B7245" s="5"/>
    </row>
    <row r="7246" spans="2:2" ht="15" hidden="1" x14ac:dyDescent="0.25">
      <c r="B7246" s="5"/>
    </row>
    <row r="7247" spans="2:2" ht="15" hidden="1" x14ac:dyDescent="0.25">
      <c r="B7247" s="5"/>
    </row>
    <row r="7248" spans="2:2" ht="15" hidden="1" x14ac:dyDescent="0.25">
      <c r="B7248" s="5"/>
    </row>
    <row r="7249" spans="2:2" ht="15" hidden="1" x14ac:dyDescent="0.25">
      <c r="B7249" s="5"/>
    </row>
    <row r="7250" spans="2:2" ht="15" hidden="1" x14ac:dyDescent="0.25">
      <c r="B7250" s="5"/>
    </row>
    <row r="7251" spans="2:2" ht="15" hidden="1" x14ac:dyDescent="0.25">
      <c r="B7251" s="5"/>
    </row>
    <row r="7252" spans="2:2" ht="15" hidden="1" x14ac:dyDescent="0.25">
      <c r="B7252" s="5"/>
    </row>
    <row r="7253" spans="2:2" ht="15" hidden="1" x14ac:dyDescent="0.25">
      <c r="B7253" s="5"/>
    </row>
    <row r="7254" spans="2:2" ht="15" hidden="1" x14ac:dyDescent="0.25">
      <c r="B7254" s="5"/>
    </row>
    <row r="7255" spans="2:2" ht="15" hidden="1" x14ac:dyDescent="0.25">
      <c r="B7255" s="5"/>
    </row>
    <row r="7256" spans="2:2" ht="15" hidden="1" x14ac:dyDescent="0.25">
      <c r="B7256" s="5"/>
    </row>
    <row r="7257" spans="2:2" ht="15" hidden="1" x14ac:dyDescent="0.25">
      <c r="B7257" s="5"/>
    </row>
    <row r="7258" spans="2:2" ht="15" hidden="1" x14ac:dyDescent="0.25">
      <c r="B7258" s="5"/>
    </row>
    <row r="7259" spans="2:2" ht="15" hidden="1" x14ac:dyDescent="0.25">
      <c r="B7259" s="5"/>
    </row>
    <row r="7260" spans="2:2" ht="15" hidden="1" x14ac:dyDescent="0.25">
      <c r="B7260" s="5"/>
    </row>
    <row r="7261" spans="2:2" ht="15" hidden="1" x14ac:dyDescent="0.25">
      <c r="B7261" s="5"/>
    </row>
    <row r="7262" spans="2:2" ht="15" hidden="1" x14ac:dyDescent="0.25">
      <c r="B7262" s="5"/>
    </row>
    <row r="7263" spans="2:2" ht="15" hidden="1" x14ac:dyDescent="0.25">
      <c r="B7263" s="5"/>
    </row>
    <row r="7264" spans="2:2" ht="15" hidden="1" x14ac:dyDescent="0.25">
      <c r="B7264" s="5"/>
    </row>
    <row r="7265" spans="2:2" ht="15" hidden="1" x14ac:dyDescent="0.25">
      <c r="B7265" s="5"/>
    </row>
    <row r="7266" spans="2:2" ht="15" hidden="1" x14ac:dyDescent="0.25">
      <c r="B7266" s="5"/>
    </row>
    <row r="7267" spans="2:2" ht="15" hidden="1" x14ac:dyDescent="0.25">
      <c r="B7267" s="5"/>
    </row>
    <row r="7268" spans="2:2" ht="15" hidden="1" x14ac:dyDescent="0.25">
      <c r="B7268" s="5"/>
    </row>
    <row r="7269" spans="2:2" ht="15" hidden="1" x14ac:dyDescent="0.25">
      <c r="B7269" s="5"/>
    </row>
    <row r="7270" spans="2:2" ht="15" hidden="1" x14ac:dyDescent="0.25">
      <c r="B7270" s="5"/>
    </row>
    <row r="7271" spans="2:2" ht="15" hidden="1" x14ac:dyDescent="0.25">
      <c r="B7271" s="5"/>
    </row>
    <row r="7272" spans="2:2" ht="15" hidden="1" x14ac:dyDescent="0.25">
      <c r="B7272" s="5"/>
    </row>
    <row r="7273" spans="2:2" ht="15" hidden="1" x14ac:dyDescent="0.25">
      <c r="B7273" s="5"/>
    </row>
    <row r="7274" spans="2:2" ht="15" hidden="1" x14ac:dyDescent="0.25">
      <c r="B7274" s="5"/>
    </row>
    <row r="7275" spans="2:2" ht="15" hidden="1" x14ac:dyDescent="0.25">
      <c r="B7275" s="5"/>
    </row>
    <row r="7276" spans="2:2" ht="15" hidden="1" x14ac:dyDescent="0.25">
      <c r="B7276" s="5"/>
    </row>
    <row r="7277" spans="2:2" ht="15" hidden="1" x14ac:dyDescent="0.25">
      <c r="B7277" s="5"/>
    </row>
    <row r="7278" spans="2:2" ht="15" hidden="1" x14ac:dyDescent="0.25">
      <c r="B7278" s="5"/>
    </row>
    <row r="7279" spans="2:2" ht="15" hidden="1" x14ac:dyDescent="0.25">
      <c r="B7279" s="5"/>
    </row>
    <row r="7280" spans="2:2" ht="15" hidden="1" x14ac:dyDescent="0.25">
      <c r="B7280" s="5"/>
    </row>
    <row r="7281" spans="2:2" ht="15" hidden="1" x14ac:dyDescent="0.25">
      <c r="B7281" s="5"/>
    </row>
    <row r="7282" spans="2:2" ht="15" hidden="1" x14ac:dyDescent="0.25">
      <c r="B7282" s="5"/>
    </row>
    <row r="7283" spans="2:2" ht="15" hidden="1" x14ac:dyDescent="0.25">
      <c r="B7283" s="5"/>
    </row>
    <row r="7284" spans="2:2" ht="15" hidden="1" x14ac:dyDescent="0.25">
      <c r="B7284" s="5"/>
    </row>
    <row r="7285" spans="2:2" ht="15" hidden="1" x14ac:dyDescent="0.25">
      <c r="B7285" s="5"/>
    </row>
    <row r="7286" spans="2:2" ht="15" hidden="1" x14ac:dyDescent="0.25">
      <c r="B7286" s="5"/>
    </row>
    <row r="7287" spans="2:2" ht="15" hidden="1" x14ac:dyDescent="0.25">
      <c r="B7287" s="5"/>
    </row>
    <row r="7288" spans="2:2" ht="15" hidden="1" x14ac:dyDescent="0.25">
      <c r="B7288" s="5"/>
    </row>
    <row r="7289" spans="2:2" ht="15" hidden="1" x14ac:dyDescent="0.25">
      <c r="B7289" s="5"/>
    </row>
    <row r="7290" spans="2:2" ht="15" hidden="1" x14ac:dyDescent="0.25">
      <c r="B7290" s="5"/>
    </row>
    <row r="7291" spans="2:2" ht="15" hidden="1" x14ac:dyDescent="0.25">
      <c r="B7291" s="5"/>
    </row>
    <row r="7292" spans="2:2" ht="15" hidden="1" x14ac:dyDescent="0.25">
      <c r="B7292" s="5"/>
    </row>
    <row r="7293" spans="2:2" ht="15" hidden="1" x14ac:dyDescent="0.25">
      <c r="B7293" s="5"/>
    </row>
    <row r="7294" spans="2:2" ht="15" hidden="1" x14ac:dyDescent="0.25">
      <c r="B7294" s="5"/>
    </row>
    <row r="7295" spans="2:2" ht="15" hidden="1" x14ac:dyDescent="0.25">
      <c r="B7295" s="5"/>
    </row>
    <row r="7296" spans="2:2" ht="15" hidden="1" x14ac:dyDescent="0.25">
      <c r="B7296" s="5"/>
    </row>
    <row r="7297" spans="2:2" ht="15" hidden="1" x14ac:dyDescent="0.25">
      <c r="B7297" s="5"/>
    </row>
    <row r="7298" spans="2:2" ht="15" hidden="1" x14ac:dyDescent="0.25">
      <c r="B7298" s="5"/>
    </row>
    <row r="7299" spans="2:2" ht="15" hidden="1" x14ac:dyDescent="0.25">
      <c r="B7299" s="5"/>
    </row>
    <row r="7300" spans="2:2" ht="15" hidden="1" x14ac:dyDescent="0.25">
      <c r="B7300" s="5"/>
    </row>
    <row r="7301" spans="2:2" ht="15" hidden="1" x14ac:dyDescent="0.25">
      <c r="B7301" s="5"/>
    </row>
    <row r="7302" spans="2:2" ht="15" hidden="1" x14ac:dyDescent="0.25">
      <c r="B7302" s="5"/>
    </row>
    <row r="7303" spans="2:2" ht="15" hidden="1" x14ac:dyDescent="0.25">
      <c r="B7303" s="5"/>
    </row>
    <row r="7304" spans="2:2" ht="15" hidden="1" x14ac:dyDescent="0.25">
      <c r="B7304" s="5"/>
    </row>
    <row r="7305" spans="2:2" ht="15" hidden="1" x14ac:dyDescent="0.25">
      <c r="B7305" s="5"/>
    </row>
    <row r="7306" spans="2:2" ht="15" hidden="1" x14ac:dyDescent="0.25">
      <c r="B7306" s="5"/>
    </row>
    <row r="7307" spans="2:2" ht="15" hidden="1" x14ac:dyDescent="0.25">
      <c r="B7307" s="5"/>
    </row>
    <row r="7308" spans="2:2" ht="15" hidden="1" x14ac:dyDescent="0.25">
      <c r="B7308" s="5"/>
    </row>
    <row r="7309" spans="2:2" ht="15" hidden="1" x14ac:dyDescent="0.25">
      <c r="B7309" s="5"/>
    </row>
    <row r="7310" spans="2:2" ht="15" hidden="1" x14ac:dyDescent="0.25">
      <c r="B7310" s="5"/>
    </row>
    <row r="7311" spans="2:2" ht="15" hidden="1" x14ac:dyDescent="0.25">
      <c r="B7311" s="5"/>
    </row>
    <row r="7312" spans="2:2" ht="15" hidden="1" x14ac:dyDescent="0.25">
      <c r="B7312" s="5"/>
    </row>
    <row r="7313" spans="2:2" ht="15" hidden="1" x14ac:dyDescent="0.25">
      <c r="B7313" s="5"/>
    </row>
    <row r="7314" spans="2:2" ht="15" hidden="1" x14ac:dyDescent="0.25">
      <c r="B7314" s="5"/>
    </row>
    <row r="7315" spans="2:2" ht="15" hidden="1" x14ac:dyDescent="0.25">
      <c r="B7315" s="5"/>
    </row>
    <row r="7316" spans="2:2" ht="15" hidden="1" x14ac:dyDescent="0.25">
      <c r="B7316" s="5"/>
    </row>
    <row r="7317" spans="2:2" ht="15" hidden="1" x14ac:dyDescent="0.25">
      <c r="B7317" s="5"/>
    </row>
    <row r="7318" spans="2:2" ht="15" hidden="1" x14ac:dyDescent="0.25">
      <c r="B7318" s="5"/>
    </row>
    <row r="7319" spans="2:2" ht="15" hidden="1" x14ac:dyDescent="0.25">
      <c r="B7319" s="5"/>
    </row>
    <row r="7320" spans="2:2" ht="15" hidden="1" x14ac:dyDescent="0.25">
      <c r="B7320" s="5"/>
    </row>
    <row r="7321" spans="2:2" ht="15" hidden="1" x14ac:dyDescent="0.25">
      <c r="B7321" s="5"/>
    </row>
    <row r="7322" spans="2:2" ht="15" hidden="1" x14ac:dyDescent="0.25">
      <c r="B7322" s="5"/>
    </row>
    <row r="7323" spans="2:2" ht="15" hidden="1" x14ac:dyDescent="0.25">
      <c r="B7323" s="5"/>
    </row>
    <row r="7324" spans="2:2" ht="15" hidden="1" x14ac:dyDescent="0.25">
      <c r="B7324" s="5"/>
    </row>
    <row r="7325" spans="2:2" ht="15" hidden="1" x14ac:dyDescent="0.25">
      <c r="B7325" s="5"/>
    </row>
    <row r="7326" spans="2:2" ht="15" hidden="1" x14ac:dyDescent="0.25">
      <c r="B7326" s="5"/>
    </row>
    <row r="7327" spans="2:2" ht="15" hidden="1" x14ac:dyDescent="0.25">
      <c r="B7327" s="5"/>
    </row>
    <row r="7328" spans="2:2" ht="15" hidden="1" x14ac:dyDescent="0.25">
      <c r="B7328" s="5"/>
    </row>
    <row r="7329" spans="2:2" ht="15" hidden="1" x14ac:dyDescent="0.25">
      <c r="B7329" s="5"/>
    </row>
    <row r="7330" spans="2:2" ht="15" hidden="1" x14ac:dyDescent="0.25">
      <c r="B7330" s="5"/>
    </row>
    <row r="7331" spans="2:2" ht="15" hidden="1" x14ac:dyDescent="0.25">
      <c r="B7331" s="5"/>
    </row>
    <row r="7332" spans="2:2" ht="15" hidden="1" x14ac:dyDescent="0.25">
      <c r="B7332" s="5"/>
    </row>
    <row r="7333" spans="2:2" ht="15" hidden="1" x14ac:dyDescent="0.25">
      <c r="B7333" s="5"/>
    </row>
    <row r="7334" spans="2:2" ht="15" hidden="1" x14ac:dyDescent="0.25">
      <c r="B7334" s="5"/>
    </row>
    <row r="7335" spans="2:2" ht="15" hidden="1" x14ac:dyDescent="0.25">
      <c r="B7335" s="5"/>
    </row>
    <row r="7336" spans="2:2" ht="15" hidden="1" x14ac:dyDescent="0.25">
      <c r="B7336" s="5"/>
    </row>
    <row r="7337" spans="2:2" ht="15" hidden="1" x14ac:dyDescent="0.25">
      <c r="B7337" s="5"/>
    </row>
    <row r="7338" spans="2:2" ht="15" hidden="1" x14ac:dyDescent="0.25">
      <c r="B7338" s="5"/>
    </row>
    <row r="7339" spans="2:2" ht="15" hidden="1" x14ac:dyDescent="0.25">
      <c r="B7339" s="5"/>
    </row>
    <row r="7340" spans="2:2" ht="15" hidden="1" x14ac:dyDescent="0.25">
      <c r="B7340" s="5"/>
    </row>
    <row r="7341" spans="2:2" ht="15" hidden="1" x14ac:dyDescent="0.25">
      <c r="B7341" s="5"/>
    </row>
    <row r="7342" spans="2:2" ht="15" hidden="1" x14ac:dyDescent="0.25">
      <c r="B7342" s="5"/>
    </row>
    <row r="7343" spans="2:2" ht="15" hidden="1" x14ac:dyDescent="0.25">
      <c r="B7343" s="5"/>
    </row>
    <row r="7344" spans="2:2" ht="15" hidden="1" x14ac:dyDescent="0.25">
      <c r="B7344" s="5"/>
    </row>
    <row r="7345" spans="2:2" ht="15" hidden="1" x14ac:dyDescent="0.25">
      <c r="B7345" s="5"/>
    </row>
    <row r="7346" spans="2:2" ht="15" hidden="1" x14ac:dyDescent="0.25">
      <c r="B7346" s="5"/>
    </row>
    <row r="7347" spans="2:2" ht="15" hidden="1" x14ac:dyDescent="0.25">
      <c r="B7347" s="5"/>
    </row>
    <row r="7348" spans="2:2" ht="15" hidden="1" x14ac:dyDescent="0.25">
      <c r="B7348" s="5"/>
    </row>
    <row r="7349" spans="2:2" ht="15" hidden="1" x14ac:dyDescent="0.25">
      <c r="B7349" s="5"/>
    </row>
    <row r="7350" spans="2:2" ht="15" hidden="1" x14ac:dyDescent="0.25">
      <c r="B7350" s="5"/>
    </row>
    <row r="7351" spans="2:2" ht="15" hidden="1" x14ac:dyDescent="0.25">
      <c r="B7351" s="5"/>
    </row>
    <row r="7352" spans="2:2" ht="15" hidden="1" x14ac:dyDescent="0.25">
      <c r="B7352" s="5"/>
    </row>
    <row r="7353" spans="2:2" ht="15" hidden="1" x14ac:dyDescent="0.25">
      <c r="B7353" s="5"/>
    </row>
    <row r="7354" spans="2:2" ht="15" hidden="1" x14ac:dyDescent="0.25">
      <c r="B7354" s="5"/>
    </row>
    <row r="7355" spans="2:2" ht="15" hidden="1" x14ac:dyDescent="0.25">
      <c r="B7355" s="5"/>
    </row>
    <row r="7356" spans="2:2" ht="15" hidden="1" x14ac:dyDescent="0.25">
      <c r="B7356" s="5"/>
    </row>
    <row r="7357" spans="2:2" ht="15" hidden="1" x14ac:dyDescent="0.25">
      <c r="B7357" s="5"/>
    </row>
    <row r="7358" spans="2:2" ht="15" hidden="1" x14ac:dyDescent="0.25">
      <c r="B7358" s="5"/>
    </row>
    <row r="7359" spans="2:2" ht="15" hidden="1" x14ac:dyDescent="0.25">
      <c r="B7359" s="5"/>
    </row>
    <row r="7360" spans="2:2" ht="15" hidden="1" x14ac:dyDescent="0.25">
      <c r="B7360" s="5"/>
    </row>
    <row r="7361" spans="2:2" ht="15" hidden="1" x14ac:dyDescent="0.25">
      <c r="B7361" s="5"/>
    </row>
    <row r="7362" spans="2:2" ht="15" hidden="1" x14ac:dyDescent="0.25">
      <c r="B7362" s="5"/>
    </row>
    <row r="7363" spans="2:2" ht="15" hidden="1" x14ac:dyDescent="0.25">
      <c r="B7363" s="5"/>
    </row>
    <row r="7364" spans="2:2" ht="15" hidden="1" x14ac:dyDescent="0.25">
      <c r="B7364" s="5"/>
    </row>
    <row r="7365" spans="2:2" ht="15" hidden="1" x14ac:dyDescent="0.25">
      <c r="B7365" s="5"/>
    </row>
    <row r="7366" spans="2:2" ht="15" hidden="1" x14ac:dyDescent="0.25">
      <c r="B7366" s="5"/>
    </row>
    <row r="7367" spans="2:2" ht="15" hidden="1" x14ac:dyDescent="0.25">
      <c r="B7367" s="5"/>
    </row>
    <row r="7368" spans="2:2" ht="15" hidden="1" x14ac:dyDescent="0.25">
      <c r="B7368" s="5"/>
    </row>
    <row r="7369" spans="2:2" ht="15" hidden="1" x14ac:dyDescent="0.25">
      <c r="B7369" s="5"/>
    </row>
    <row r="7370" spans="2:2" ht="15" hidden="1" x14ac:dyDescent="0.25">
      <c r="B7370" s="5"/>
    </row>
    <row r="7371" spans="2:2" ht="15" hidden="1" x14ac:dyDescent="0.25">
      <c r="B7371" s="5"/>
    </row>
    <row r="7372" spans="2:2" ht="15" hidden="1" x14ac:dyDescent="0.25">
      <c r="B7372" s="5"/>
    </row>
    <row r="7373" spans="2:2" ht="15" hidden="1" x14ac:dyDescent="0.25">
      <c r="B7373" s="5"/>
    </row>
    <row r="7374" spans="2:2" ht="15" hidden="1" x14ac:dyDescent="0.25">
      <c r="B7374" s="5"/>
    </row>
    <row r="7375" spans="2:2" ht="15" hidden="1" x14ac:dyDescent="0.25">
      <c r="B7375" s="5"/>
    </row>
    <row r="7376" spans="2:2" ht="15" hidden="1" x14ac:dyDescent="0.25">
      <c r="B7376" s="5"/>
    </row>
    <row r="7377" spans="2:2" ht="15" hidden="1" x14ac:dyDescent="0.25">
      <c r="B7377" s="5"/>
    </row>
    <row r="7378" spans="2:2" ht="15" hidden="1" x14ac:dyDescent="0.25">
      <c r="B7378" s="5"/>
    </row>
    <row r="7379" spans="2:2" ht="15" hidden="1" x14ac:dyDescent="0.25">
      <c r="B7379" s="5"/>
    </row>
    <row r="7380" spans="2:2" ht="15" hidden="1" x14ac:dyDescent="0.25">
      <c r="B7380" s="5"/>
    </row>
    <row r="7381" spans="2:2" ht="15" hidden="1" x14ac:dyDescent="0.25">
      <c r="B7381" s="5"/>
    </row>
    <row r="7382" spans="2:2" ht="15" hidden="1" x14ac:dyDescent="0.25">
      <c r="B7382" s="5"/>
    </row>
    <row r="7383" spans="2:2" ht="15" hidden="1" x14ac:dyDescent="0.25">
      <c r="B7383" s="5"/>
    </row>
    <row r="7384" spans="2:2" ht="15" hidden="1" x14ac:dyDescent="0.25">
      <c r="B7384" s="5"/>
    </row>
    <row r="7385" spans="2:2" ht="15" hidden="1" x14ac:dyDescent="0.25">
      <c r="B7385" s="5"/>
    </row>
    <row r="7386" spans="2:2" ht="15" hidden="1" x14ac:dyDescent="0.25">
      <c r="B7386" s="5"/>
    </row>
    <row r="7387" spans="2:2" ht="15" hidden="1" x14ac:dyDescent="0.25">
      <c r="B7387" s="5"/>
    </row>
    <row r="7388" spans="2:2" ht="15" hidden="1" x14ac:dyDescent="0.25">
      <c r="B7388" s="5"/>
    </row>
    <row r="7389" spans="2:2" ht="15" hidden="1" x14ac:dyDescent="0.25">
      <c r="B7389" s="5"/>
    </row>
    <row r="7390" spans="2:2" ht="15" hidden="1" x14ac:dyDescent="0.25">
      <c r="B7390" s="5"/>
    </row>
    <row r="7391" spans="2:2" ht="15" hidden="1" x14ac:dyDescent="0.25">
      <c r="B7391" s="5"/>
    </row>
    <row r="7392" spans="2:2" ht="15" hidden="1" x14ac:dyDescent="0.25">
      <c r="B7392" s="5"/>
    </row>
    <row r="7393" spans="2:2" ht="15" hidden="1" x14ac:dyDescent="0.25">
      <c r="B7393" s="5"/>
    </row>
    <row r="7394" spans="2:2" ht="15" hidden="1" x14ac:dyDescent="0.25">
      <c r="B7394" s="5"/>
    </row>
    <row r="7395" spans="2:2" ht="15" hidden="1" x14ac:dyDescent="0.25">
      <c r="B7395" s="5"/>
    </row>
    <row r="7396" spans="2:2" ht="15" hidden="1" x14ac:dyDescent="0.25">
      <c r="B7396" s="5"/>
    </row>
    <row r="7397" spans="2:2" ht="15" hidden="1" x14ac:dyDescent="0.25">
      <c r="B7397" s="5"/>
    </row>
    <row r="7398" spans="2:2" ht="15" hidden="1" x14ac:dyDescent="0.25">
      <c r="B7398" s="5"/>
    </row>
    <row r="7399" spans="2:2" ht="15" hidden="1" x14ac:dyDescent="0.25">
      <c r="B7399" s="5"/>
    </row>
    <row r="7400" spans="2:2" ht="15" hidden="1" x14ac:dyDescent="0.25">
      <c r="B7400" s="5"/>
    </row>
    <row r="7401" spans="2:2" ht="15" hidden="1" x14ac:dyDescent="0.25">
      <c r="B7401" s="5"/>
    </row>
    <row r="7402" spans="2:2" ht="15" hidden="1" x14ac:dyDescent="0.25">
      <c r="B7402" s="5"/>
    </row>
    <row r="7403" spans="2:2" ht="15" hidden="1" x14ac:dyDescent="0.25">
      <c r="B7403" s="5"/>
    </row>
    <row r="7404" spans="2:2" ht="15" hidden="1" x14ac:dyDescent="0.25">
      <c r="B7404" s="5"/>
    </row>
    <row r="7405" spans="2:2" ht="15" hidden="1" x14ac:dyDescent="0.25">
      <c r="B7405" s="5"/>
    </row>
    <row r="7406" spans="2:2" ht="15" hidden="1" x14ac:dyDescent="0.25">
      <c r="B7406" s="5"/>
    </row>
    <row r="7407" spans="2:2" ht="15" hidden="1" x14ac:dyDescent="0.25">
      <c r="B7407" s="5"/>
    </row>
    <row r="7408" spans="2:2" ht="15" hidden="1" x14ac:dyDescent="0.25">
      <c r="B7408" s="5"/>
    </row>
    <row r="7409" spans="2:2" ht="15" hidden="1" x14ac:dyDescent="0.25">
      <c r="B7409" s="5"/>
    </row>
    <row r="7410" spans="2:2" ht="15" hidden="1" x14ac:dyDescent="0.25">
      <c r="B7410" s="5"/>
    </row>
    <row r="7411" spans="2:2" ht="15" hidden="1" x14ac:dyDescent="0.25">
      <c r="B7411" s="5"/>
    </row>
    <row r="7412" spans="2:2" ht="15" hidden="1" x14ac:dyDescent="0.25">
      <c r="B7412" s="5"/>
    </row>
    <row r="7413" spans="2:2" ht="15" hidden="1" x14ac:dyDescent="0.25">
      <c r="B7413" s="5"/>
    </row>
    <row r="7414" spans="2:2" ht="15" hidden="1" x14ac:dyDescent="0.25">
      <c r="B7414" s="5"/>
    </row>
    <row r="7415" spans="2:2" ht="15" hidden="1" x14ac:dyDescent="0.25">
      <c r="B7415" s="5"/>
    </row>
    <row r="7416" spans="2:2" ht="15" hidden="1" x14ac:dyDescent="0.25">
      <c r="B7416" s="5"/>
    </row>
    <row r="7417" spans="2:2" ht="15" hidden="1" x14ac:dyDescent="0.25">
      <c r="B7417" s="5"/>
    </row>
    <row r="7418" spans="2:2" ht="15" hidden="1" x14ac:dyDescent="0.25">
      <c r="B7418" s="5"/>
    </row>
    <row r="7419" spans="2:2" ht="15" hidden="1" x14ac:dyDescent="0.25">
      <c r="B7419" s="5"/>
    </row>
    <row r="7420" spans="2:2" ht="15" hidden="1" x14ac:dyDescent="0.25">
      <c r="B7420" s="5"/>
    </row>
    <row r="7421" spans="2:2" ht="15" hidden="1" x14ac:dyDescent="0.25">
      <c r="B7421" s="5"/>
    </row>
    <row r="7422" spans="2:2" ht="15" hidden="1" x14ac:dyDescent="0.25">
      <c r="B7422" s="5"/>
    </row>
    <row r="7423" spans="2:2" ht="15" hidden="1" x14ac:dyDescent="0.25">
      <c r="B7423" s="5"/>
    </row>
    <row r="7424" spans="2:2" ht="15" hidden="1" x14ac:dyDescent="0.25">
      <c r="B7424" s="5"/>
    </row>
    <row r="7425" spans="2:2" ht="15" hidden="1" x14ac:dyDescent="0.25">
      <c r="B7425" s="5"/>
    </row>
    <row r="7426" spans="2:2" ht="15" hidden="1" x14ac:dyDescent="0.25">
      <c r="B7426" s="5"/>
    </row>
    <row r="7427" spans="2:2" ht="15" hidden="1" x14ac:dyDescent="0.25">
      <c r="B7427" s="5"/>
    </row>
    <row r="7428" spans="2:2" ht="15" hidden="1" x14ac:dyDescent="0.25">
      <c r="B7428" s="5"/>
    </row>
    <row r="7429" spans="2:2" ht="15" hidden="1" x14ac:dyDescent="0.25">
      <c r="B7429" s="5"/>
    </row>
    <row r="7430" spans="2:2" ht="15" hidden="1" x14ac:dyDescent="0.25">
      <c r="B7430" s="5"/>
    </row>
    <row r="7431" spans="2:2" ht="15" hidden="1" x14ac:dyDescent="0.25">
      <c r="B7431" s="5"/>
    </row>
    <row r="7432" spans="2:2" ht="15" hidden="1" x14ac:dyDescent="0.25">
      <c r="B7432" s="5"/>
    </row>
    <row r="7433" spans="2:2" ht="15" hidden="1" x14ac:dyDescent="0.25">
      <c r="B7433" s="5"/>
    </row>
    <row r="7434" spans="2:2" ht="15" hidden="1" x14ac:dyDescent="0.25">
      <c r="B7434" s="5"/>
    </row>
    <row r="7435" spans="2:2" ht="15" hidden="1" x14ac:dyDescent="0.25">
      <c r="B7435" s="5"/>
    </row>
    <row r="7436" spans="2:2" ht="15" hidden="1" x14ac:dyDescent="0.25">
      <c r="B7436" s="5"/>
    </row>
    <row r="7437" spans="2:2" ht="15" hidden="1" x14ac:dyDescent="0.25">
      <c r="B7437" s="5"/>
    </row>
    <row r="7438" spans="2:2" ht="15" hidden="1" x14ac:dyDescent="0.25">
      <c r="B7438" s="5"/>
    </row>
    <row r="7439" spans="2:2" ht="15" hidden="1" x14ac:dyDescent="0.25">
      <c r="B7439" s="5"/>
    </row>
    <row r="7440" spans="2:2" ht="15" hidden="1" x14ac:dyDescent="0.25">
      <c r="B7440" s="5"/>
    </row>
    <row r="7441" spans="2:2" ht="15" hidden="1" x14ac:dyDescent="0.25">
      <c r="B7441" s="5"/>
    </row>
    <row r="7442" spans="2:2" ht="15" hidden="1" x14ac:dyDescent="0.25">
      <c r="B7442" s="5"/>
    </row>
    <row r="7443" spans="2:2" ht="15" hidden="1" x14ac:dyDescent="0.25">
      <c r="B7443" s="5"/>
    </row>
    <row r="7444" spans="2:2" ht="15" hidden="1" x14ac:dyDescent="0.25">
      <c r="B7444" s="5"/>
    </row>
    <row r="7445" spans="2:2" ht="15" hidden="1" x14ac:dyDescent="0.25">
      <c r="B7445" s="5"/>
    </row>
    <row r="7446" spans="2:2" ht="15" hidden="1" x14ac:dyDescent="0.25">
      <c r="B7446" s="5"/>
    </row>
    <row r="7447" spans="2:2" ht="15" hidden="1" x14ac:dyDescent="0.25">
      <c r="B7447" s="5"/>
    </row>
    <row r="7448" spans="2:2" ht="15" hidden="1" x14ac:dyDescent="0.25">
      <c r="B7448" s="5"/>
    </row>
    <row r="7449" spans="2:2" ht="15" hidden="1" x14ac:dyDescent="0.25">
      <c r="B7449" s="5"/>
    </row>
    <row r="7450" spans="2:2" ht="15" hidden="1" x14ac:dyDescent="0.25">
      <c r="B7450" s="5"/>
    </row>
    <row r="7451" spans="2:2" ht="15" hidden="1" x14ac:dyDescent="0.25">
      <c r="B7451" s="5"/>
    </row>
    <row r="7452" spans="2:2" ht="15" hidden="1" x14ac:dyDescent="0.25">
      <c r="B7452" s="5"/>
    </row>
    <row r="7453" spans="2:2" ht="15" hidden="1" x14ac:dyDescent="0.25">
      <c r="B7453" s="5"/>
    </row>
    <row r="7454" spans="2:2" ht="15" hidden="1" x14ac:dyDescent="0.25">
      <c r="B7454" s="5"/>
    </row>
    <row r="7455" spans="2:2" ht="15" hidden="1" x14ac:dyDescent="0.25">
      <c r="B7455" s="5"/>
    </row>
    <row r="7456" spans="2:2" ht="15" hidden="1" x14ac:dyDescent="0.25">
      <c r="B7456" s="5"/>
    </row>
    <row r="7457" spans="2:2" ht="15" hidden="1" x14ac:dyDescent="0.25">
      <c r="B7457" s="5"/>
    </row>
    <row r="7458" spans="2:2" ht="15" hidden="1" x14ac:dyDescent="0.25">
      <c r="B7458" s="5"/>
    </row>
    <row r="7459" spans="2:2" ht="15" hidden="1" x14ac:dyDescent="0.25">
      <c r="B7459" s="5"/>
    </row>
    <row r="7460" spans="2:2" ht="15" hidden="1" x14ac:dyDescent="0.25">
      <c r="B7460" s="5"/>
    </row>
    <row r="7461" spans="2:2" ht="15" hidden="1" x14ac:dyDescent="0.25">
      <c r="B7461" s="5"/>
    </row>
    <row r="7462" spans="2:2" ht="15" hidden="1" x14ac:dyDescent="0.25">
      <c r="B7462" s="5"/>
    </row>
    <row r="7463" spans="2:2" ht="15" hidden="1" x14ac:dyDescent="0.25">
      <c r="B7463" s="5"/>
    </row>
    <row r="7464" spans="2:2" ht="15" hidden="1" x14ac:dyDescent="0.25">
      <c r="B7464" s="5"/>
    </row>
    <row r="7465" spans="2:2" ht="15" hidden="1" x14ac:dyDescent="0.25">
      <c r="B7465" s="5"/>
    </row>
    <row r="7466" spans="2:2" ht="15" hidden="1" x14ac:dyDescent="0.25">
      <c r="B7466" s="5"/>
    </row>
    <row r="7467" spans="2:2" ht="15" hidden="1" x14ac:dyDescent="0.25">
      <c r="B7467" s="5"/>
    </row>
    <row r="7468" spans="2:2" ht="15" hidden="1" x14ac:dyDescent="0.25">
      <c r="B7468" s="5"/>
    </row>
    <row r="7469" spans="2:2" ht="15" hidden="1" x14ac:dyDescent="0.25">
      <c r="B7469" s="5"/>
    </row>
    <row r="7470" spans="2:2" ht="15" hidden="1" x14ac:dyDescent="0.25">
      <c r="B7470" s="5"/>
    </row>
    <row r="7471" spans="2:2" ht="15" hidden="1" x14ac:dyDescent="0.25">
      <c r="B7471" s="5"/>
    </row>
    <row r="7472" spans="2:2" ht="15" hidden="1" x14ac:dyDescent="0.25">
      <c r="B7472" s="5"/>
    </row>
    <row r="7473" spans="2:2" ht="15" hidden="1" x14ac:dyDescent="0.25">
      <c r="B7473" s="5"/>
    </row>
    <row r="7474" spans="2:2" ht="15" hidden="1" x14ac:dyDescent="0.25">
      <c r="B7474" s="5"/>
    </row>
    <row r="7475" spans="2:2" ht="15" hidden="1" x14ac:dyDescent="0.25">
      <c r="B7475" s="5"/>
    </row>
    <row r="7476" spans="2:2" ht="15" hidden="1" x14ac:dyDescent="0.25">
      <c r="B7476" s="5"/>
    </row>
    <row r="7477" spans="2:2" ht="15" hidden="1" x14ac:dyDescent="0.25">
      <c r="B7477" s="5"/>
    </row>
    <row r="7478" spans="2:2" ht="15" hidden="1" x14ac:dyDescent="0.25">
      <c r="B7478" s="5"/>
    </row>
    <row r="7479" spans="2:2" ht="15" hidden="1" x14ac:dyDescent="0.25">
      <c r="B7479" s="5"/>
    </row>
    <row r="7480" spans="2:2" ht="15" hidden="1" x14ac:dyDescent="0.25">
      <c r="B7480" s="5"/>
    </row>
    <row r="7481" spans="2:2" ht="15" hidden="1" x14ac:dyDescent="0.25">
      <c r="B7481" s="5"/>
    </row>
    <row r="7482" spans="2:2" ht="15" hidden="1" x14ac:dyDescent="0.25">
      <c r="B7482" s="5"/>
    </row>
    <row r="7483" spans="2:2" ht="15" hidden="1" x14ac:dyDescent="0.25">
      <c r="B7483" s="5"/>
    </row>
    <row r="7484" spans="2:2" ht="15" hidden="1" x14ac:dyDescent="0.25">
      <c r="B7484" s="5"/>
    </row>
    <row r="7485" spans="2:2" ht="15" hidden="1" x14ac:dyDescent="0.25">
      <c r="B7485" s="5"/>
    </row>
    <row r="7486" spans="2:2" ht="15" hidden="1" x14ac:dyDescent="0.25">
      <c r="B7486" s="5"/>
    </row>
    <row r="7487" spans="2:2" ht="15" hidden="1" x14ac:dyDescent="0.25">
      <c r="B7487" s="5"/>
    </row>
    <row r="7488" spans="2:2" ht="15" hidden="1" x14ac:dyDescent="0.25">
      <c r="B7488" s="5"/>
    </row>
    <row r="7489" spans="2:2" ht="15" hidden="1" x14ac:dyDescent="0.25">
      <c r="B7489" s="5"/>
    </row>
    <row r="7490" spans="2:2" ht="15" hidden="1" x14ac:dyDescent="0.25">
      <c r="B7490" s="5"/>
    </row>
    <row r="7491" spans="2:2" ht="15" hidden="1" x14ac:dyDescent="0.25">
      <c r="B7491" s="5"/>
    </row>
    <row r="7492" spans="2:2" ht="15" hidden="1" x14ac:dyDescent="0.25">
      <c r="B7492" s="5"/>
    </row>
    <row r="7493" spans="2:2" ht="15" hidden="1" x14ac:dyDescent="0.25">
      <c r="B7493" s="5"/>
    </row>
    <row r="7494" spans="2:2" ht="15" hidden="1" x14ac:dyDescent="0.25">
      <c r="B7494" s="5"/>
    </row>
    <row r="7495" spans="2:2" ht="15" hidden="1" x14ac:dyDescent="0.25">
      <c r="B7495" s="5"/>
    </row>
    <row r="7496" spans="2:2" ht="15" hidden="1" x14ac:dyDescent="0.25">
      <c r="B7496" s="5"/>
    </row>
    <row r="7497" spans="2:2" ht="15" hidden="1" x14ac:dyDescent="0.25">
      <c r="B7497" s="5"/>
    </row>
    <row r="7498" spans="2:2" ht="15" hidden="1" x14ac:dyDescent="0.25">
      <c r="B7498" s="5"/>
    </row>
    <row r="7499" spans="2:2" ht="15" hidden="1" x14ac:dyDescent="0.25">
      <c r="B7499" s="5"/>
    </row>
    <row r="7500" spans="2:2" ht="15" hidden="1" x14ac:dyDescent="0.25">
      <c r="B7500" s="5"/>
    </row>
    <row r="7501" spans="2:2" ht="15" hidden="1" x14ac:dyDescent="0.25">
      <c r="B7501" s="5"/>
    </row>
    <row r="7502" spans="2:2" ht="15" hidden="1" x14ac:dyDescent="0.25">
      <c r="B7502" s="5"/>
    </row>
    <row r="7503" spans="2:2" ht="15" hidden="1" x14ac:dyDescent="0.25">
      <c r="B7503" s="5"/>
    </row>
    <row r="7504" spans="2:2" ht="15" hidden="1" x14ac:dyDescent="0.25">
      <c r="B7504" s="5"/>
    </row>
    <row r="7505" spans="2:2" ht="15" hidden="1" x14ac:dyDescent="0.25">
      <c r="B7505" s="5"/>
    </row>
    <row r="7506" spans="2:2" ht="15" hidden="1" x14ac:dyDescent="0.25">
      <c r="B7506" s="5"/>
    </row>
    <row r="7507" spans="2:2" ht="15" hidden="1" x14ac:dyDescent="0.25">
      <c r="B7507" s="5"/>
    </row>
    <row r="7508" spans="2:2" ht="15" hidden="1" x14ac:dyDescent="0.25">
      <c r="B7508" s="5"/>
    </row>
    <row r="7509" spans="2:2" ht="15" hidden="1" x14ac:dyDescent="0.25">
      <c r="B7509" s="5"/>
    </row>
    <row r="7510" spans="2:2" ht="15" hidden="1" x14ac:dyDescent="0.25">
      <c r="B7510" s="5"/>
    </row>
    <row r="7511" spans="2:2" ht="15" hidden="1" x14ac:dyDescent="0.25">
      <c r="B7511" s="5"/>
    </row>
    <row r="7512" spans="2:2" ht="15" hidden="1" x14ac:dyDescent="0.25">
      <c r="B7512" s="5"/>
    </row>
    <row r="7513" spans="2:2" ht="15" hidden="1" x14ac:dyDescent="0.25">
      <c r="B7513" s="5"/>
    </row>
    <row r="7514" spans="2:2" ht="15" hidden="1" x14ac:dyDescent="0.25">
      <c r="B7514" s="5"/>
    </row>
    <row r="7515" spans="2:2" ht="15" hidden="1" x14ac:dyDescent="0.25">
      <c r="B7515" s="5"/>
    </row>
    <row r="7516" spans="2:2" ht="15" hidden="1" x14ac:dyDescent="0.25">
      <c r="B7516" s="5"/>
    </row>
    <row r="7517" spans="2:2" ht="15" hidden="1" x14ac:dyDescent="0.25">
      <c r="B7517" s="5"/>
    </row>
    <row r="7518" spans="2:2" ht="15" hidden="1" x14ac:dyDescent="0.25">
      <c r="B7518" s="5"/>
    </row>
    <row r="7519" spans="2:2" ht="15" hidden="1" x14ac:dyDescent="0.25">
      <c r="B7519" s="5"/>
    </row>
    <row r="7520" spans="2:2" ht="15" hidden="1" x14ac:dyDescent="0.25">
      <c r="B7520" s="5"/>
    </row>
    <row r="7521" spans="2:2" ht="15" hidden="1" x14ac:dyDescent="0.25">
      <c r="B7521" s="5"/>
    </row>
    <row r="7522" spans="2:2" ht="15" hidden="1" x14ac:dyDescent="0.25">
      <c r="B7522" s="5"/>
    </row>
    <row r="7523" spans="2:2" ht="15" hidden="1" x14ac:dyDescent="0.25">
      <c r="B7523" s="5"/>
    </row>
    <row r="7524" spans="2:2" ht="15" hidden="1" x14ac:dyDescent="0.25">
      <c r="B7524" s="5"/>
    </row>
    <row r="7525" spans="2:2" ht="15" hidden="1" x14ac:dyDescent="0.25">
      <c r="B7525" s="5"/>
    </row>
    <row r="7526" spans="2:2" ht="15" hidden="1" x14ac:dyDescent="0.25">
      <c r="B7526" s="5"/>
    </row>
    <row r="7527" spans="2:2" ht="15" hidden="1" x14ac:dyDescent="0.25">
      <c r="B7527" s="5"/>
    </row>
    <row r="7528" spans="2:2" ht="15" hidden="1" x14ac:dyDescent="0.25">
      <c r="B7528" s="5"/>
    </row>
    <row r="7529" spans="2:2" ht="15" hidden="1" x14ac:dyDescent="0.25">
      <c r="B7529" s="5"/>
    </row>
    <row r="7530" spans="2:2" ht="15" hidden="1" x14ac:dyDescent="0.25">
      <c r="B7530" s="5"/>
    </row>
    <row r="7531" spans="2:2" ht="15" hidden="1" x14ac:dyDescent="0.25">
      <c r="B7531" s="5"/>
    </row>
    <row r="7532" spans="2:2" ht="15" hidden="1" x14ac:dyDescent="0.25">
      <c r="B7532" s="5"/>
    </row>
    <row r="7533" spans="2:2" ht="15" hidden="1" x14ac:dyDescent="0.25">
      <c r="B7533" s="5"/>
    </row>
    <row r="7534" spans="2:2" ht="15" hidden="1" x14ac:dyDescent="0.25">
      <c r="B7534" s="5"/>
    </row>
    <row r="7535" spans="2:2" ht="15" hidden="1" x14ac:dyDescent="0.25">
      <c r="B7535" s="5"/>
    </row>
    <row r="7536" spans="2:2" ht="15" hidden="1" x14ac:dyDescent="0.25">
      <c r="B7536" s="5"/>
    </row>
    <row r="7537" spans="2:2" ht="15" hidden="1" x14ac:dyDescent="0.25">
      <c r="B7537" s="5"/>
    </row>
    <row r="7538" spans="2:2" ht="15" hidden="1" x14ac:dyDescent="0.25">
      <c r="B7538" s="5"/>
    </row>
    <row r="7539" spans="2:2" ht="15" hidden="1" x14ac:dyDescent="0.25">
      <c r="B7539" s="5"/>
    </row>
    <row r="7540" spans="2:2" ht="15" hidden="1" x14ac:dyDescent="0.25">
      <c r="B7540" s="5"/>
    </row>
    <row r="7541" spans="2:2" ht="15" hidden="1" x14ac:dyDescent="0.25">
      <c r="B7541" s="5"/>
    </row>
    <row r="7542" spans="2:2" ht="15" hidden="1" x14ac:dyDescent="0.25">
      <c r="B7542" s="5"/>
    </row>
    <row r="7543" spans="2:2" ht="15" hidden="1" x14ac:dyDescent="0.25">
      <c r="B7543" s="5"/>
    </row>
    <row r="7544" spans="2:2" ht="15" hidden="1" x14ac:dyDescent="0.25">
      <c r="B7544" s="5"/>
    </row>
    <row r="7545" spans="2:2" ht="15" hidden="1" x14ac:dyDescent="0.25">
      <c r="B7545" s="5"/>
    </row>
    <row r="7546" spans="2:2" ht="15" hidden="1" x14ac:dyDescent="0.25">
      <c r="B7546" s="5"/>
    </row>
    <row r="7547" spans="2:2" ht="15" hidden="1" x14ac:dyDescent="0.25">
      <c r="B7547" s="5"/>
    </row>
    <row r="7548" spans="2:2" ht="15" hidden="1" x14ac:dyDescent="0.25">
      <c r="B7548" s="5"/>
    </row>
    <row r="7549" spans="2:2" ht="15" hidden="1" x14ac:dyDescent="0.25">
      <c r="B7549" s="5"/>
    </row>
    <row r="7550" spans="2:2" ht="15" hidden="1" x14ac:dyDescent="0.25">
      <c r="B7550" s="5"/>
    </row>
    <row r="7551" spans="2:2" ht="15" hidden="1" x14ac:dyDescent="0.25">
      <c r="B7551" s="5"/>
    </row>
    <row r="7552" spans="2:2" ht="15" hidden="1" x14ac:dyDescent="0.25">
      <c r="B7552" s="5"/>
    </row>
    <row r="7553" spans="2:2" ht="15" hidden="1" x14ac:dyDescent="0.25">
      <c r="B7553" s="5"/>
    </row>
    <row r="7554" spans="2:2" ht="15" hidden="1" x14ac:dyDescent="0.25">
      <c r="B7554" s="5"/>
    </row>
    <row r="7555" spans="2:2" ht="15" hidden="1" x14ac:dyDescent="0.25">
      <c r="B7555" s="5"/>
    </row>
    <row r="7556" spans="2:2" ht="15" hidden="1" x14ac:dyDescent="0.25">
      <c r="B7556" s="5"/>
    </row>
    <row r="7557" spans="2:2" ht="15" hidden="1" x14ac:dyDescent="0.25">
      <c r="B7557" s="5"/>
    </row>
    <row r="7558" spans="2:2" ht="15" hidden="1" x14ac:dyDescent="0.25">
      <c r="B7558" s="5"/>
    </row>
    <row r="7559" spans="2:2" ht="15" hidden="1" x14ac:dyDescent="0.25">
      <c r="B7559" s="5"/>
    </row>
    <row r="7560" spans="2:2" ht="15" hidden="1" x14ac:dyDescent="0.25">
      <c r="B7560" s="5"/>
    </row>
    <row r="7561" spans="2:2" ht="15" hidden="1" x14ac:dyDescent="0.25">
      <c r="B7561" s="5"/>
    </row>
    <row r="7562" spans="2:2" ht="15" hidden="1" x14ac:dyDescent="0.25">
      <c r="B7562" s="5"/>
    </row>
    <row r="7563" spans="2:2" ht="15" hidden="1" x14ac:dyDescent="0.25">
      <c r="B7563" s="5"/>
    </row>
    <row r="7564" spans="2:2" ht="15" hidden="1" x14ac:dyDescent="0.25">
      <c r="B7564" s="5"/>
    </row>
    <row r="7565" spans="2:2" ht="15" hidden="1" x14ac:dyDescent="0.25">
      <c r="B7565" s="5"/>
    </row>
    <row r="7566" spans="2:2" ht="15" hidden="1" x14ac:dyDescent="0.25">
      <c r="B7566" s="5"/>
    </row>
    <row r="7567" spans="2:2" ht="15" hidden="1" x14ac:dyDescent="0.25">
      <c r="B7567" s="5"/>
    </row>
    <row r="7568" spans="2:2" ht="15" hidden="1" x14ac:dyDescent="0.25">
      <c r="B7568" s="5"/>
    </row>
    <row r="7569" spans="2:2" ht="15" hidden="1" x14ac:dyDescent="0.25">
      <c r="B7569" s="5"/>
    </row>
    <row r="7570" spans="2:2" ht="15" hidden="1" x14ac:dyDescent="0.25">
      <c r="B7570" s="5"/>
    </row>
    <row r="7571" spans="2:2" ht="15" hidden="1" x14ac:dyDescent="0.25">
      <c r="B7571" s="5"/>
    </row>
    <row r="7572" spans="2:2" ht="15" hidden="1" x14ac:dyDescent="0.25">
      <c r="B7572" s="5"/>
    </row>
    <row r="7573" spans="2:2" ht="15" hidden="1" x14ac:dyDescent="0.25">
      <c r="B7573" s="5"/>
    </row>
    <row r="7574" spans="2:2" ht="15" hidden="1" x14ac:dyDescent="0.25">
      <c r="B7574" s="5"/>
    </row>
    <row r="7575" spans="2:2" ht="15" hidden="1" x14ac:dyDescent="0.25">
      <c r="B7575" s="5"/>
    </row>
    <row r="7576" spans="2:2" ht="15" hidden="1" x14ac:dyDescent="0.25">
      <c r="B7576" s="5"/>
    </row>
    <row r="7577" spans="2:2" ht="15" hidden="1" x14ac:dyDescent="0.25">
      <c r="B7577" s="5"/>
    </row>
    <row r="7578" spans="2:2" ht="15" hidden="1" x14ac:dyDescent="0.25">
      <c r="B7578" s="5"/>
    </row>
    <row r="7579" spans="2:2" ht="15" hidden="1" x14ac:dyDescent="0.25">
      <c r="B7579" s="5"/>
    </row>
    <row r="7580" spans="2:2" ht="15" hidden="1" x14ac:dyDescent="0.25">
      <c r="B7580" s="5"/>
    </row>
    <row r="7581" spans="2:2" ht="15" hidden="1" x14ac:dyDescent="0.25">
      <c r="B7581" s="5"/>
    </row>
    <row r="7582" spans="2:2" ht="15" hidden="1" x14ac:dyDescent="0.25">
      <c r="B7582" s="5"/>
    </row>
    <row r="7583" spans="2:2" ht="15" hidden="1" x14ac:dyDescent="0.25">
      <c r="B7583" s="5"/>
    </row>
    <row r="7584" spans="2:2" ht="15" hidden="1" x14ac:dyDescent="0.25">
      <c r="B7584" s="5"/>
    </row>
    <row r="7585" spans="2:2" ht="15" hidden="1" x14ac:dyDescent="0.25">
      <c r="B7585" s="5"/>
    </row>
    <row r="7586" spans="2:2" ht="15" hidden="1" x14ac:dyDescent="0.25">
      <c r="B7586" s="5"/>
    </row>
    <row r="7587" spans="2:2" ht="15" hidden="1" x14ac:dyDescent="0.25">
      <c r="B7587" s="5"/>
    </row>
    <row r="7588" spans="2:2" ht="15" hidden="1" x14ac:dyDescent="0.25">
      <c r="B7588" s="5"/>
    </row>
    <row r="7589" spans="2:2" ht="15" hidden="1" x14ac:dyDescent="0.25">
      <c r="B7589" s="5"/>
    </row>
    <row r="7590" spans="2:2" ht="15" hidden="1" x14ac:dyDescent="0.25">
      <c r="B7590" s="5"/>
    </row>
    <row r="7591" spans="2:2" ht="15" hidden="1" x14ac:dyDescent="0.25">
      <c r="B7591" s="5"/>
    </row>
    <row r="7592" spans="2:2" ht="15" hidden="1" x14ac:dyDescent="0.25">
      <c r="B7592" s="5"/>
    </row>
    <row r="7593" spans="2:2" ht="15" hidden="1" x14ac:dyDescent="0.25">
      <c r="B7593" s="5"/>
    </row>
    <row r="7594" spans="2:2" ht="15" hidden="1" x14ac:dyDescent="0.25">
      <c r="B7594" s="5"/>
    </row>
    <row r="7595" spans="2:2" ht="15" hidden="1" x14ac:dyDescent="0.25">
      <c r="B7595" s="5"/>
    </row>
    <row r="7596" spans="2:2" ht="15" hidden="1" x14ac:dyDescent="0.25">
      <c r="B7596" s="5"/>
    </row>
    <row r="7597" spans="2:2" ht="15" hidden="1" x14ac:dyDescent="0.25">
      <c r="B7597" s="5"/>
    </row>
    <row r="7598" spans="2:2" ht="15" hidden="1" x14ac:dyDescent="0.25">
      <c r="B7598" s="5"/>
    </row>
    <row r="7599" spans="2:2" ht="15" hidden="1" x14ac:dyDescent="0.25">
      <c r="B7599" s="5"/>
    </row>
    <row r="7600" spans="2:2" ht="15" hidden="1" x14ac:dyDescent="0.25">
      <c r="B7600" s="5"/>
    </row>
    <row r="7601" spans="2:2" ht="15" hidden="1" x14ac:dyDescent="0.25">
      <c r="B7601" s="5"/>
    </row>
    <row r="7602" spans="2:2" ht="15" hidden="1" x14ac:dyDescent="0.25">
      <c r="B7602" s="5"/>
    </row>
    <row r="7603" spans="2:2" ht="15" hidden="1" x14ac:dyDescent="0.25">
      <c r="B7603" s="5"/>
    </row>
    <row r="7604" spans="2:2" ht="15" hidden="1" x14ac:dyDescent="0.25">
      <c r="B7604" s="5"/>
    </row>
    <row r="7605" spans="2:2" ht="15" hidden="1" x14ac:dyDescent="0.25">
      <c r="B7605" s="5"/>
    </row>
    <row r="7606" spans="2:2" ht="15" hidden="1" x14ac:dyDescent="0.25">
      <c r="B7606" s="5"/>
    </row>
    <row r="7607" spans="2:2" ht="15" hidden="1" x14ac:dyDescent="0.25">
      <c r="B7607" s="5"/>
    </row>
    <row r="7608" spans="2:2" ht="15" hidden="1" x14ac:dyDescent="0.25">
      <c r="B7608" s="5"/>
    </row>
    <row r="7609" spans="2:2" ht="15" hidden="1" x14ac:dyDescent="0.25">
      <c r="B7609" s="5"/>
    </row>
    <row r="7610" spans="2:2" ht="15" hidden="1" x14ac:dyDescent="0.25">
      <c r="B7610" s="5"/>
    </row>
    <row r="7611" spans="2:2" ht="15" hidden="1" x14ac:dyDescent="0.25">
      <c r="B7611" s="5"/>
    </row>
    <row r="7612" spans="2:2" ht="15" hidden="1" x14ac:dyDescent="0.25">
      <c r="B7612" s="5"/>
    </row>
    <row r="7613" spans="2:2" ht="15" hidden="1" x14ac:dyDescent="0.25">
      <c r="B7613" s="5"/>
    </row>
    <row r="7614" spans="2:2" ht="15" hidden="1" x14ac:dyDescent="0.25">
      <c r="B7614" s="5"/>
    </row>
    <row r="7615" spans="2:2" ht="15" hidden="1" x14ac:dyDescent="0.25">
      <c r="B7615" s="5"/>
    </row>
    <row r="7616" spans="2:2" ht="15" hidden="1" x14ac:dyDescent="0.25">
      <c r="B7616" s="5"/>
    </row>
    <row r="7617" spans="2:2" ht="15" hidden="1" x14ac:dyDescent="0.25">
      <c r="B7617" s="5"/>
    </row>
    <row r="7618" spans="2:2" ht="15" hidden="1" x14ac:dyDescent="0.25">
      <c r="B7618" s="5"/>
    </row>
    <row r="7619" spans="2:2" ht="15" hidden="1" x14ac:dyDescent="0.25">
      <c r="B7619" s="5"/>
    </row>
    <row r="7620" spans="2:2" ht="15" hidden="1" x14ac:dyDescent="0.25">
      <c r="B7620" s="5"/>
    </row>
    <row r="7621" spans="2:2" ht="15" hidden="1" x14ac:dyDescent="0.25">
      <c r="B7621" s="5"/>
    </row>
    <row r="7622" spans="2:2" ht="15" hidden="1" x14ac:dyDescent="0.25">
      <c r="B7622" s="5"/>
    </row>
    <row r="7623" spans="2:2" ht="15" hidden="1" x14ac:dyDescent="0.25">
      <c r="B7623" s="5"/>
    </row>
    <row r="7624" spans="2:2" ht="15" hidden="1" x14ac:dyDescent="0.25">
      <c r="B7624" s="5"/>
    </row>
    <row r="7625" spans="2:2" ht="15" hidden="1" x14ac:dyDescent="0.25">
      <c r="B7625" s="5"/>
    </row>
    <row r="7626" spans="2:2" ht="15" hidden="1" x14ac:dyDescent="0.25">
      <c r="B7626" s="5"/>
    </row>
    <row r="7627" spans="2:2" ht="15" hidden="1" x14ac:dyDescent="0.25">
      <c r="B7627" s="5"/>
    </row>
    <row r="7628" spans="2:2" ht="15" hidden="1" x14ac:dyDescent="0.25">
      <c r="B7628" s="5"/>
    </row>
    <row r="7629" spans="2:2" ht="15" hidden="1" x14ac:dyDescent="0.25">
      <c r="B7629" s="5"/>
    </row>
    <row r="7630" spans="2:2" ht="15" hidden="1" x14ac:dyDescent="0.25">
      <c r="B7630" s="5"/>
    </row>
    <row r="7631" spans="2:2" ht="15" hidden="1" x14ac:dyDescent="0.25">
      <c r="B7631" s="5"/>
    </row>
    <row r="7632" spans="2:2" ht="15" hidden="1" x14ac:dyDescent="0.25">
      <c r="B7632" s="5"/>
    </row>
    <row r="7633" spans="2:2" ht="15" hidden="1" x14ac:dyDescent="0.25">
      <c r="B7633" s="5"/>
    </row>
    <row r="7634" spans="2:2" ht="15" hidden="1" x14ac:dyDescent="0.25">
      <c r="B7634" s="5"/>
    </row>
    <row r="7635" spans="2:2" ht="15" hidden="1" x14ac:dyDescent="0.25">
      <c r="B7635" s="5"/>
    </row>
    <row r="7636" spans="2:2" ht="15" hidden="1" x14ac:dyDescent="0.25">
      <c r="B7636" s="5"/>
    </row>
    <row r="7637" spans="2:2" ht="15" hidden="1" x14ac:dyDescent="0.25">
      <c r="B7637" s="5"/>
    </row>
    <row r="7638" spans="2:2" ht="15" hidden="1" x14ac:dyDescent="0.25">
      <c r="B7638" s="5"/>
    </row>
    <row r="7639" spans="2:2" ht="15" hidden="1" x14ac:dyDescent="0.25">
      <c r="B7639" s="5"/>
    </row>
    <row r="7640" spans="2:2" ht="15" hidden="1" x14ac:dyDescent="0.25">
      <c r="B7640" s="5"/>
    </row>
    <row r="7641" spans="2:2" ht="15" hidden="1" x14ac:dyDescent="0.25">
      <c r="B7641" s="5"/>
    </row>
    <row r="7642" spans="2:2" ht="15" hidden="1" x14ac:dyDescent="0.25">
      <c r="B7642" s="5"/>
    </row>
    <row r="7643" spans="2:2" ht="15" hidden="1" x14ac:dyDescent="0.25">
      <c r="B7643" s="5"/>
    </row>
    <row r="7644" spans="2:2" ht="15" hidden="1" x14ac:dyDescent="0.25">
      <c r="B7644" s="5"/>
    </row>
    <row r="7645" spans="2:2" ht="15" hidden="1" x14ac:dyDescent="0.25">
      <c r="B7645" s="5"/>
    </row>
    <row r="7646" spans="2:2" ht="15" hidden="1" x14ac:dyDescent="0.25">
      <c r="B7646" s="5"/>
    </row>
    <row r="7647" spans="2:2" ht="15" hidden="1" x14ac:dyDescent="0.25">
      <c r="B7647" s="5"/>
    </row>
    <row r="7648" spans="2:2" ht="15" hidden="1" x14ac:dyDescent="0.25">
      <c r="B7648" s="5"/>
    </row>
    <row r="7649" spans="2:2" ht="15" hidden="1" x14ac:dyDescent="0.25">
      <c r="B7649" s="5"/>
    </row>
    <row r="7650" spans="2:2" ht="15" hidden="1" x14ac:dyDescent="0.25">
      <c r="B7650" s="5"/>
    </row>
    <row r="7651" spans="2:2" ht="15" hidden="1" x14ac:dyDescent="0.25">
      <c r="B7651" s="5"/>
    </row>
    <row r="7652" spans="2:2" ht="15" hidden="1" x14ac:dyDescent="0.25">
      <c r="B7652" s="5"/>
    </row>
    <row r="7653" spans="2:2" ht="15" hidden="1" x14ac:dyDescent="0.25">
      <c r="B7653" s="5"/>
    </row>
    <row r="7654" spans="2:2" ht="15" hidden="1" x14ac:dyDescent="0.25">
      <c r="B7654" s="5"/>
    </row>
    <row r="7655" spans="2:2" ht="15" hidden="1" x14ac:dyDescent="0.25">
      <c r="B7655" s="5"/>
    </row>
    <row r="7656" spans="2:2" ht="15" hidden="1" x14ac:dyDescent="0.25">
      <c r="B7656" s="5"/>
    </row>
    <row r="7657" spans="2:2" ht="15" hidden="1" x14ac:dyDescent="0.25">
      <c r="B7657" s="5"/>
    </row>
    <row r="7658" spans="2:2" ht="15" hidden="1" x14ac:dyDescent="0.25">
      <c r="B7658" s="5"/>
    </row>
    <row r="7659" spans="2:2" ht="15" hidden="1" x14ac:dyDescent="0.25">
      <c r="B7659" s="5"/>
    </row>
    <row r="7660" spans="2:2" ht="15" hidden="1" x14ac:dyDescent="0.25">
      <c r="B7660" s="5"/>
    </row>
    <row r="7661" spans="2:2" ht="15" hidden="1" x14ac:dyDescent="0.25">
      <c r="B7661" s="5"/>
    </row>
    <row r="7662" spans="2:2" ht="15" hidden="1" x14ac:dyDescent="0.25">
      <c r="B7662" s="5"/>
    </row>
    <row r="7663" spans="2:2" ht="15" hidden="1" x14ac:dyDescent="0.25">
      <c r="B7663" s="5"/>
    </row>
    <row r="7664" spans="2:2" ht="15" hidden="1" x14ac:dyDescent="0.25">
      <c r="B7664" s="5"/>
    </row>
    <row r="7665" spans="2:2" ht="15" hidden="1" x14ac:dyDescent="0.25">
      <c r="B7665" s="5"/>
    </row>
    <row r="7666" spans="2:2" ht="15" hidden="1" x14ac:dyDescent="0.25">
      <c r="B7666" s="5"/>
    </row>
    <row r="7667" spans="2:2" ht="15" hidden="1" x14ac:dyDescent="0.25">
      <c r="B7667" s="5"/>
    </row>
    <row r="7668" spans="2:2" ht="15" hidden="1" x14ac:dyDescent="0.25">
      <c r="B7668" s="5"/>
    </row>
    <row r="7669" spans="2:2" ht="15" hidden="1" x14ac:dyDescent="0.25">
      <c r="B7669" s="5"/>
    </row>
    <row r="7670" spans="2:2" ht="15" hidden="1" x14ac:dyDescent="0.25">
      <c r="B7670" s="5"/>
    </row>
    <row r="7671" spans="2:2" ht="15" hidden="1" x14ac:dyDescent="0.25">
      <c r="B7671" s="5"/>
    </row>
    <row r="7672" spans="2:2" ht="15" hidden="1" x14ac:dyDescent="0.25">
      <c r="B7672" s="5"/>
    </row>
    <row r="7673" spans="2:2" ht="15" hidden="1" x14ac:dyDescent="0.25">
      <c r="B7673" s="5"/>
    </row>
    <row r="7674" spans="2:2" ht="15" hidden="1" x14ac:dyDescent="0.25">
      <c r="B7674" s="5"/>
    </row>
    <row r="7675" spans="2:2" ht="15" hidden="1" x14ac:dyDescent="0.25">
      <c r="B7675" s="5"/>
    </row>
    <row r="7676" spans="2:2" ht="15" hidden="1" x14ac:dyDescent="0.25">
      <c r="B7676" s="5"/>
    </row>
    <row r="7677" spans="2:2" ht="15" hidden="1" x14ac:dyDescent="0.25">
      <c r="B7677" s="5"/>
    </row>
    <row r="7678" spans="2:2" ht="15" hidden="1" x14ac:dyDescent="0.25">
      <c r="B7678" s="5"/>
    </row>
    <row r="7679" spans="2:2" ht="15" hidden="1" x14ac:dyDescent="0.25">
      <c r="B7679" s="5"/>
    </row>
    <row r="7680" spans="2:2" ht="15" hidden="1" x14ac:dyDescent="0.25">
      <c r="B7680" s="5"/>
    </row>
    <row r="7681" spans="2:2" ht="15" hidden="1" x14ac:dyDescent="0.25">
      <c r="B7681" s="5"/>
    </row>
    <row r="7682" spans="2:2" ht="15" hidden="1" x14ac:dyDescent="0.25">
      <c r="B7682" s="5"/>
    </row>
    <row r="7683" spans="2:2" ht="15" hidden="1" x14ac:dyDescent="0.25">
      <c r="B7683" s="5"/>
    </row>
    <row r="7684" spans="2:2" ht="15" hidden="1" x14ac:dyDescent="0.25">
      <c r="B7684" s="5"/>
    </row>
    <row r="7685" spans="2:2" ht="15" hidden="1" x14ac:dyDescent="0.25">
      <c r="B7685" s="5"/>
    </row>
    <row r="7686" spans="2:2" ht="15" hidden="1" x14ac:dyDescent="0.25">
      <c r="B7686" s="5"/>
    </row>
    <row r="7687" spans="2:2" ht="15" hidden="1" x14ac:dyDescent="0.25">
      <c r="B7687" s="5"/>
    </row>
    <row r="7688" spans="2:2" ht="15" hidden="1" x14ac:dyDescent="0.25">
      <c r="B7688" s="5"/>
    </row>
    <row r="7689" spans="2:2" ht="15" hidden="1" x14ac:dyDescent="0.25">
      <c r="B7689" s="5"/>
    </row>
    <row r="7690" spans="2:2" ht="15" hidden="1" x14ac:dyDescent="0.25">
      <c r="B7690" s="5"/>
    </row>
    <row r="7691" spans="2:2" ht="15" hidden="1" x14ac:dyDescent="0.25">
      <c r="B7691" s="5"/>
    </row>
    <row r="7692" spans="2:2" ht="15" hidden="1" x14ac:dyDescent="0.25">
      <c r="B7692" s="5"/>
    </row>
    <row r="7693" spans="2:2" ht="15" hidden="1" x14ac:dyDescent="0.25">
      <c r="B7693" s="5"/>
    </row>
    <row r="7694" spans="2:2" ht="15" hidden="1" x14ac:dyDescent="0.25">
      <c r="B7694" s="5"/>
    </row>
    <row r="7695" spans="2:2" ht="15" hidden="1" x14ac:dyDescent="0.25">
      <c r="B7695" s="5"/>
    </row>
    <row r="7696" spans="2:2" ht="15" hidden="1" x14ac:dyDescent="0.25">
      <c r="B7696" s="5"/>
    </row>
    <row r="7697" spans="2:2" ht="15" hidden="1" x14ac:dyDescent="0.25">
      <c r="B7697" s="5"/>
    </row>
    <row r="7698" spans="2:2" ht="15" hidden="1" x14ac:dyDescent="0.25">
      <c r="B7698" s="5"/>
    </row>
    <row r="7699" spans="2:2" ht="15" hidden="1" x14ac:dyDescent="0.25">
      <c r="B7699" s="5"/>
    </row>
    <row r="7700" spans="2:2" ht="15" hidden="1" x14ac:dyDescent="0.25">
      <c r="B7700" s="5"/>
    </row>
    <row r="7701" spans="2:2" ht="15" hidden="1" x14ac:dyDescent="0.25">
      <c r="B7701" s="5"/>
    </row>
    <row r="7702" spans="2:2" ht="15" hidden="1" x14ac:dyDescent="0.25">
      <c r="B7702" s="5"/>
    </row>
    <row r="7703" spans="2:2" ht="15" hidden="1" x14ac:dyDescent="0.25">
      <c r="B7703" s="5"/>
    </row>
    <row r="7704" spans="2:2" ht="15" hidden="1" x14ac:dyDescent="0.25">
      <c r="B7704" s="5"/>
    </row>
    <row r="7705" spans="2:2" ht="15" hidden="1" x14ac:dyDescent="0.25">
      <c r="B7705" s="5"/>
    </row>
    <row r="7706" spans="2:2" ht="15" hidden="1" x14ac:dyDescent="0.25">
      <c r="B7706" s="5"/>
    </row>
    <row r="7707" spans="2:2" ht="15" hidden="1" x14ac:dyDescent="0.25">
      <c r="B7707" s="5"/>
    </row>
    <row r="7708" spans="2:2" ht="15" hidden="1" x14ac:dyDescent="0.25">
      <c r="B7708" s="5"/>
    </row>
    <row r="7709" spans="2:2" ht="15" hidden="1" x14ac:dyDescent="0.25">
      <c r="B7709" s="5"/>
    </row>
    <row r="7710" spans="2:2" ht="15" hidden="1" x14ac:dyDescent="0.25">
      <c r="B7710" s="5"/>
    </row>
    <row r="7711" spans="2:2" ht="15" hidden="1" x14ac:dyDescent="0.25">
      <c r="B7711" s="5"/>
    </row>
    <row r="7712" spans="2:2" ht="15" hidden="1" x14ac:dyDescent="0.25">
      <c r="B7712" s="5"/>
    </row>
    <row r="7713" spans="2:2" ht="15" hidden="1" x14ac:dyDescent="0.25">
      <c r="B7713" s="5"/>
    </row>
    <row r="7714" spans="2:2" ht="15" hidden="1" x14ac:dyDescent="0.25">
      <c r="B7714" s="5"/>
    </row>
    <row r="7715" spans="2:2" ht="15" hidden="1" x14ac:dyDescent="0.25">
      <c r="B7715" s="5"/>
    </row>
    <row r="7716" spans="2:2" ht="15" hidden="1" x14ac:dyDescent="0.25">
      <c r="B7716" s="5"/>
    </row>
    <row r="7717" spans="2:2" ht="15" hidden="1" x14ac:dyDescent="0.25">
      <c r="B7717" s="5"/>
    </row>
    <row r="7718" spans="2:2" ht="15" hidden="1" x14ac:dyDescent="0.25">
      <c r="B7718" s="5"/>
    </row>
    <row r="7719" spans="2:2" ht="15" hidden="1" x14ac:dyDescent="0.25">
      <c r="B7719" s="5"/>
    </row>
    <row r="7720" spans="2:2" ht="15" hidden="1" x14ac:dyDescent="0.25">
      <c r="B7720" s="5"/>
    </row>
    <row r="7721" spans="2:2" ht="15" hidden="1" x14ac:dyDescent="0.25">
      <c r="B7721" s="5"/>
    </row>
    <row r="7722" spans="2:2" ht="15" hidden="1" x14ac:dyDescent="0.25">
      <c r="B7722" s="5"/>
    </row>
    <row r="7723" spans="2:2" ht="15" hidden="1" x14ac:dyDescent="0.25">
      <c r="B7723" s="5"/>
    </row>
    <row r="7724" spans="2:2" ht="15" hidden="1" x14ac:dyDescent="0.25">
      <c r="B7724" s="5"/>
    </row>
    <row r="7725" spans="2:2" ht="15" hidden="1" x14ac:dyDescent="0.25">
      <c r="B7725" s="5"/>
    </row>
    <row r="7726" spans="2:2" ht="15" hidden="1" x14ac:dyDescent="0.25">
      <c r="B7726" s="5"/>
    </row>
    <row r="7727" spans="2:2" ht="15" hidden="1" x14ac:dyDescent="0.25">
      <c r="B7727" s="5"/>
    </row>
    <row r="7728" spans="2:2" ht="15" hidden="1" x14ac:dyDescent="0.25">
      <c r="B7728" s="5"/>
    </row>
    <row r="7729" spans="2:2" ht="15" hidden="1" x14ac:dyDescent="0.25">
      <c r="B7729" s="5"/>
    </row>
    <row r="7730" spans="2:2" ht="15" hidden="1" x14ac:dyDescent="0.25">
      <c r="B7730" s="5"/>
    </row>
    <row r="7731" spans="2:2" ht="15" hidden="1" x14ac:dyDescent="0.25">
      <c r="B7731" s="5"/>
    </row>
    <row r="7732" spans="2:2" ht="15" hidden="1" x14ac:dyDescent="0.25">
      <c r="B7732" s="5"/>
    </row>
    <row r="7733" spans="2:2" ht="15" hidden="1" x14ac:dyDescent="0.25">
      <c r="B7733" s="5"/>
    </row>
    <row r="7734" spans="2:2" ht="15" hidden="1" x14ac:dyDescent="0.25">
      <c r="B7734" s="5"/>
    </row>
    <row r="7735" spans="2:2" ht="15" hidden="1" x14ac:dyDescent="0.25">
      <c r="B7735" s="5"/>
    </row>
    <row r="7736" spans="2:2" ht="15" hidden="1" x14ac:dyDescent="0.25">
      <c r="B7736" s="5"/>
    </row>
    <row r="7737" spans="2:2" ht="15" hidden="1" x14ac:dyDescent="0.25">
      <c r="B7737" s="5"/>
    </row>
    <row r="7738" spans="2:2" ht="15" hidden="1" x14ac:dyDescent="0.25">
      <c r="B7738" s="5"/>
    </row>
    <row r="7739" spans="2:2" ht="15" hidden="1" x14ac:dyDescent="0.25">
      <c r="B7739" s="5"/>
    </row>
    <row r="7740" spans="2:2" ht="15" hidden="1" x14ac:dyDescent="0.25">
      <c r="B7740" s="5"/>
    </row>
    <row r="7741" spans="2:2" ht="15" hidden="1" x14ac:dyDescent="0.25">
      <c r="B7741" s="5"/>
    </row>
    <row r="7742" spans="2:2" ht="15" hidden="1" x14ac:dyDescent="0.25">
      <c r="B7742" s="5"/>
    </row>
    <row r="7743" spans="2:2" ht="15" hidden="1" x14ac:dyDescent="0.25">
      <c r="B7743" s="5"/>
    </row>
    <row r="7744" spans="2:2" ht="15" hidden="1" x14ac:dyDescent="0.25">
      <c r="B7744" s="5"/>
    </row>
    <row r="7745" spans="2:2" ht="15" hidden="1" x14ac:dyDescent="0.25">
      <c r="B7745" s="5"/>
    </row>
    <row r="7746" spans="2:2" ht="15" hidden="1" x14ac:dyDescent="0.25">
      <c r="B7746" s="5"/>
    </row>
    <row r="7747" spans="2:2" ht="15" hidden="1" x14ac:dyDescent="0.25">
      <c r="B7747" s="5"/>
    </row>
    <row r="7748" spans="2:2" ht="15" hidden="1" x14ac:dyDescent="0.25">
      <c r="B7748" s="5"/>
    </row>
    <row r="7749" spans="2:2" ht="15" hidden="1" x14ac:dyDescent="0.25">
      <c r="B7749" s="5"/>
    </row>
    <row r="7750" spans="2:2" ht="15" hidden="1" x14ac:dyDescent="0.25">
      <c r="B7750" s="5"/>
    </row>
    <row r="7751" spans="2:2" ht="15" hidden="1" x14ac:dyDescent="0.25">
      <c r="B7751" s="5"/>
    </row>
    <row r="7752" spans="2:2" ht="15" hidden="1" x14ac:dyDescent="0.25">
      <c r="B7752" s="5"/>
    </row>
    <row r="7753" spans="2:2" ht="15" hidden="1" x14ac:dyDescent="0.25">
      <c r="B7753" s="5"/>
    </row>
    <row r="7754" spans="2:2" ht="15" hidden="1" x14ac:dyDescent="0.25">
      <c r="B7754" s="5"/>
    </row>
    <row r="7755" spans="2:2" ht="15" hidden="1" x14ac:dyDescent="0.25">
      <c r="B7755" s="5"/>
    </row>
    <row r="7756" spans="2:2" ht="15" hidden="1" x14ac:dyDescent="0.25">
      <c r="B7756" s="5"/>
    </row>
    <row r="7757" spans="2:2" ht="15" hidden="1" x14ac:dyDescent="0.25">
      <c r="B7757" s="5"/>
    </row>
    <row r="7758" spans="2:2" ht="15" hidden="1" x14ac:dyDescent="0.25">
      <c r="B7758" s="5"/>
    </row>
    <row r="7759" spans="2:2" ht="15" hidden="1" x14ac:dyDescent="0.25">
      <c r="B7759" s="5"/>
    </row>
    <row r="7760" spans="2:2" ht="15" hidden="1" x14ac:dyDescent="0.25">
      <c r="B7760" s="5"/>
    </row>
    <row r="7761" spans="2:2" ht="15" hidden="1" x14ac:dyDescent="0.25">
      <c r="B7761" s="5"/>
    </row>
    <row r="7762" spans="2:2" ht="15" hidden="1" x14ac:dyDescent="0.25">
      <c r="B7762" s="5"/>
    </row>
    <row r="7763" spans="2:2" ht="15" hidden="1" x14ac:dyDescent="0.25">
      <c r="B7763" s="5"/>
    </row>
    <row r="7764" spans="2:2" ht="15" hidden="1" x14ac:dyDescent="0.25">
      <c r="B7764" s="5"/>
    </row>
    <row r="7765" spans="2:2" ht="15" hidden="1" x14ac:dyDescent="0.25">
      <c r="B7765" s="5"/>
    </row>
    <row r="7766" spans="2:2" ht="15" hidden="1" x14ac:dyDescent="0.25">
      <c r="B7766" s="5"/>
    </row>
    <row r="7767" spans="2:2" ht="15" hidden="1" x14ac:dyDescent="0.25">
      <c r="B7767" s="5"/>
    </row>
    <row r="7768" spans="2:2" ht="15" hidden="1" x14ac:dyDescent="0.25">
      <c r="B7768" s="5"/>
    </row>
    <row r="7769" spans="2:2" ht="15" hidden="1" x14ac:dyDescent="0.25">
      <c r="B7769" s="5"/>
    </row>
    <row r="7770" spans="2:2" ht="15" hidden="1" x14ac:dyDescent="0.25">
      <c r="B7770" s="5"/>
    </row>
    <row r="7771" spans="2:2" ht="15" hidden="1" x14ac:dyDescent="0.25">
      <c r="B7771" s="5"/>
    </row>
    <row r="7772" spans="2:2" ht="15" hidden="1" x14ac:dyDescent="0.25">
      <c r="B7772" s="5"/>
    </row>
    <row r="7773" spans="2:2" ht="15" hidden="1" x14ac:dyDescent="0.25">
      <c r="B7773" s="5"/>
    </row>
    <row r="7774" spans="2:2" ht="15" hidden="1" x14ac:dyDescent="0.25">
      <c r="B7774" s="5"/>
    </row>
    <row r="7775" spans="2:2" ht="15" hidden="1" x14ac:dyDescent="0.25">
      <c r="B7775" s="5"/>
    </row>
    <row r="7776" spans="2:2" ht="15" hidden="1" x14ac:dyDescent="0.25">
      <c r="B7776" s="5"/>
    </row>
    <row r="7777" spans="2:2" ht="15" hidden="1" x14ac:dyDescent="0.25">
      <c r="B7777" s="5"/>
    </row>
    <row r="7778" spans="2:2" ht="15" hidden="1" x14ac:dyDescent="0.25">
      <c r="B7778" s="5"/>
    </row>
    <row r="7779" spans="2:2" ht="15" hidden="1" x14ac:dyDescent="0.25">
      <c r="B7779" s="5"/>
    </row>
    <row r="7780" spans="2:2" ht="15" hidden="1" x14ac:dyDescent="0.25">
      <c r="B7780" s="5"/>
    </row>
    <row r="7781" spans="2:2" ht="15" hidden="1" x14ac:dyDescent="0.25">
      <c r="B7781" s="5"/>
    </row>
    <row r="7782" spans="2:2" ht="15" hidden="1" x14ac:dyDescent="0.25">
      <c r="B7782" s="5"/>
    </row>
    <row r="7783" spans="2:2" ht="15" hidden="1" x14ac:dyDescent="0.25">
      <c r="B7783" s="5"/>
    </row>
    <row r="7784" spans="2:2" ht="15" hidden="1" x14ac:dyDescent="0.25">
      <c r="B7784" s="5"/>
    </row>
    <row r="7785" spans="2:2" ht="15" hidden="1" x14ac:dyDescent="0.25">
      <c r="B7785" s="5"/>
    </row>
    <row r="7786" spans="2:2" ht="15" hidden="1" x14ac:dyDescent="0.25">
      <c r="B7786" s="5"/>
    </row>
    <row r="7787" spans="2:2" ht="15" hidden="1" x14ac:dyDescent="0.25">
      <c r="B7787" s="5"/>
    </row>
    <row r="7788" spans="2:2" ht="15" hidden="1" x14ac:dyDescent="0.25">
      <c r="B7788" s="5"/>
    </row>
    <row r="7789" spans="2:2" ht="15" hidden="1" x14ac:dyDescent="0.25">
      <c r="B7789" s="5"/>
    </row>
    <row r="7790" spans="2:2" ht="15" hidden="1" x14ac:dyDescent="0.25">
      <c r="B7790" s="5"/>
    </row>
    <row r="7791" spans="2:2" ht="15" hidden="1" x14ac:dyDescent="0.25">
      <c r="B7791" s="5"/>
    </row>
    <row r="7792" spans="2:2" ht="15" hidden="1" x14ac:dyDescent="0.25">
      <c r="B7792" s="5"/>
    </row>
    <row r="7793" spans="2:2" ht="15" hidden="1" x14ac:dyDescent="0.25">
      <c r="B7793" s="5"/>
    </row>
    <row r="7794" spans="2:2" ht="15" hidden="1" x14ac:dyDescent="0.25">
      <c r="B7794" s="5"/>
    </row>
    <row r="7795" spans="2:2" ht="15" hidden="1" x14ac:dyDescent="0.25">
      <c r="B7795" s="5"/>
    </row>
    <row r="7796" spans="2:2" ht="15" hidden="1" x14ac:dyDescent="0.25">
      <c r="B7796" s="5"/>
    </row>
    <row r="7797" spans="2:2" ht="15" hidden="1" x14ac:dyDescent="0.25">
      <c r="B7797" s="5"/>
    </row>
    <row r="7798" spans="2:2" ht="15" hidden="1" x14ac:dyDescent="0.25">
      <c r="B7798" s="5"/>
    </row>
    <row r="7799" spans="2:2" ht="15" hidden="1" x14ac:dyDescent="0.25">
      <c r="B7799" s="5"/>
    </row>
    <row r="7800" spans="2:2" ht="15" hidden="1" x14ac:dyDescent="0.25">
      <c r="B7800" s="5"/>
    </row>
    <row r="7801" spans="2:2" ht="15" hidden="1" x14ac:dyDescent="0.25">
      <c r="B7801" s="5"/>
    </row>
    <row r="7802" spans="2:2" ht="15" hidden="1" x14ac:dyDescent="0.25">
      <c r="B7802" s="5"/>
    </row>
    <row r="7803" spans="2:2" ht="15" hidden="1" x14ac:dyDescent="0.25">
      <c r="B7803" s="5"/>
    </row>
    <row r="7804" spans="2:2" ht="15" hidden="1" x14ac:dyDescent="0.25">
      <c r="B7804" s="5"/>
    </row>
    <row r="7805" spans="2:2" ht="15" hidden="1" x14ac:dyDescent="0.25">
      <c r="B7805" s="5"/>
    </row>
    <row r="7806" spans="2:2" ht="15" hidden="1" x14ac:dyDescent="0.25">
      <c r="B7806" s="5"/>
    </row>
    <row r="7807" spans="2:2" ht="15" hidden="1" x14ac:dyDescent="0.25">
      <c r="B7807" s="5"/>
    </row>
    <row r="7808" spans="2:2" ht="15" hidden="1" x14ac:dyDescent="0.25">
      <c r="B7808" s="5"/>
    </row>
    <row r="7809" spans="2:2" ht="15" hidden="1" x14ac:dyDescent="0.25">
      <c r="B7809" s="5"/>
    </row>
    <row r="7810" spans="2:2" ht="15" hidden="1" x14ac:dyDescent="0.25">
      <c r="B7810" s="5"/>
    </row>
    <row r="7811" spans="2:2" ht="15" hidden="1" x14ac:dyDescent="0.25">
      <c r="B7811" s="5"/>
    </row>
    <row r="7812" spans="2:2" ht="15" hidden="1" x14ac:dyDescent="0.25">
      <c r="B7812" s="5"/>
    </row>
    <row r="7813" spans="2:2" ht="15" hidden="1" x14ac:dyDescent="0.25">
      <c r="B7813" s="5"/>
    </row>
    <row r="7814" spans="2:2" ht="15" hidden="1" x14ac:dyDescent="0.25">
      <c r="B7814" s="5"/>
    </row>
    <row r="7815" spans="2:2" ht="15" hidden="1" x14ac:dyDescent="0.25">
      <c r="B7815" s="5"/>
    </row>
    <row r="7816" spans="2:2" ht="15" hidden="1" x14ac:dyDescent="0.25">
      <c r="B7816" s="5"/>
    </row>
    <row r="7817" spans="2:2" ht="15" hidden="1" x14ac:dyDescent="0.25">
      <c r="B7817" s="5"/>
    </row>
    <row r="7818" spans="2:2" ht="15" hidden="1" x14ac:dyDescent="0.25">
      <c r="B7818" s="5"/>
    </row>
    <row r="7819" spans="2:2" ht="15" hidden="1" x14ac:dyDescent="0.25">
      <c r="B7819" s="5"/>
    </row>
    <row r="7820" spans="2:2" ht="15" hidden="1" x14ac:dyDescent="0.25">
      <c r="B7820" s="5"/>
    </row>
    <row r="7821" spans="2:2" ht="15" hidden="1" x14ac:dyDescent="0.25">
      <c r="B7821" s="5"/>
    </row>
    <row r="7822" spans="2:2" ht="15" hidden="1" x14ac:dyDescent="0.25">
      <c r="B7822" s="5"/>
    </row>
    <row r="7823" spans="2:2" ht="15" hidden="1" x14ac:dyDescent="0.25">
      <c r="B7823" s="5"/>
    </row>
    <row r="7824" spans="2:2" ht="15" hidden="1" x14ac:dyDescent="0.25">
      <c r="B7824" s="5"/>
    </row>
    <row r="7825" spans="2:2" ht="15" hidden="1" x14ac:dyDescent="0.25">
      <c r="B7825" s="5"/>
    </row>
    <row r="7826" spans="2:2" ht="15" hidden="1" x14ac:dyDescent="0.25">
      <c r="B7826" s="5"/>
    </row>
    <row r="7827" spans="2:2" ht="15" hidden="1" x14ac:dyDescent="0.25">
      <c r="B7827" s="5"/>
    </row>
    <row r="7828" spans="2:2" ht="15" hidden="1" x14ac:dyDescent="0.25">
      <c r="B7828" s="5"/>
    </row>
    <row r="7829" spans="2:2" ht="15" hidden="1" x14ac:dyDescent="0.25">
      <c r="B7829" s="5"/>
    </row>
    <row r="7830" spans="2:2" ht="15" hidden="1" x14ac:dyDescent="0.25">
      <c r="B7830" s="5"/>
    </row>
    <row r="7831" spans="2:2" ht="15" hidden="1" x14ac:dyDescent="0.25">
      <c r="B7831" s="5"/>
    </row>
    <row r="7832" spans="2:2" ht="15" hidden="1" x14ac:dyDescent="0.25">
      <c r="B7832" s="5"/>
    </row>
    <row r="7833" spans="2:2" ht="15" hidden="1" x14ac:dyDescent="0.25">
      <c r="B7833" s="5"/>
    </row>
    <row r="7834" spans="2:2" ht="15" hidden="1" x14ac:dyDescent="0.25">
      <c r="B7834" s="5"/>
    </row>
    <row r="7835" spans="2:2" ht="15" hidden="1" x14ac:dyDescent="0.25">
      <c r="B7835" s="5"/>
    </row>
    <row r="7836" spans="2:2" ht="15" hidden="1" x14ac:dyDescent="0.25">
      <c r="B7836" s="5"/>
    </row>
    <row r="7837" spans="2:2" ht="15" hidden="1" x14ac:dyDescent="0.25">
      <c r="B7837" s="5"/>
    </row>
    <row r="7838" spans="2:2" ht="15" hidden="1" x14ac:dyDescent="0.25">
      <c r="B7838" s="5"/>
    </row>
    <row r="7839" spans="2:2" ht="15" hidden="1" x14ac:dyDescent="0.25">
      <c r="B7839" s="5"/>
    </row>
    <row r="7840" spans="2:2" ht="15" hidden="1" x14ac:dyDescent="0.25">
      <c r="B7840" s="5"/>
    </row>
    <row r="7841" spans="2:2" ht="15" hidden="1" x14ac:dyDescent="0.25">
      <c r="B7841" s="5"/>
    </row>
    <row r="7842" spans="2:2" ht="15" hidden="1" x14ac:dyDescent="0.25">
      <c r="B7842" s="5"/>
    </row>
    <row r="7843" spans="2:2" ht="15" hidden="1" x14ac:dyDescent="0.25">
      <c r="B7843" s="5"/>
    </row>
    <row r="7844" spans="2:2" ht="15" hidden="1" x14ac:dyDescent="0.25">
      <c r="B7844" s="5"/>
    </row>
    <row r="7845" spans="2:2" ht="15" hidden="1" x14ac:dyDescent="0.25">
      <c r="B7845" s="5"/>
    </row>
    <row r="7846" spans="2:2" ht="15" hidden="1" x14ac:dyDescent="0.25">
      <c r="B7846" s="5"/>
    </row>
    <row r="7847" spans="2:2" ht="15" hidden="1" x14ac:dyDescent="0.25">
      <c r="B7847" s="5"/>
    </row>
    <row r="7848" spans="2:2" ht="15" hidden="1" x14ac:dyDescent="0.25">
      <c r="B7848" s="5"/>
    </row>
    <row r="7849" spans="2:2" ht="15" hidden="1" x14ac:dyDescent="0.25">
      <c r="B7849" s="5"/>
    </row>
    <row r="7850" spans="2:2" ht="15" hidden="1" x14ac:dyDescent="0.25">
      <c r="B7850" s="5"/>
    </row>
    <row r="7851" spans="2:2" ht="15" hidden="1" x14ac:dyDescent="0.25">
      <c r="B7851" s="5"/>
    </row>
    <row r="7852" spans="2:2" ht="15" hidden="1" x14ac:dyDescent="0.25">
      <c r="B7852" s="5"/>
    </row>
    <row r="7853" spans="2:2" ht="15" hidden="1" x14ac:dyDescent="0.25">
      <c r="B7853" s="5"/>
    </row>
    <row r="7854" spans="2:2" ht="15" hidden="1" x14ac:dyDescent="0.25">
      <c r="B7854" s="5"/>
    </row>
    <row r="7855" spans="2:2" ht="15" hidden="1" x14ac:dyDescent="0.25">
      <c r="B7855" s="5"/>
    </row>
    <row r="7856" spans="2:2" ht="15" hidden="1" x14ac:dyDescent="0.25">
      <c r="B7856" s="5"/>
    </row>
    <row r="7857" spans="2:2" ht="15" hidden="1" x14ac:dyDescent="0.25">
      <c r="B7857" s="5"/>
    </row>
    <row r="7858" spans="2:2" ht="15" hidden="1" x14ac:dyDescent="0.25">
      <c r="B7858" s="5"/>
    </row>
    <row r="7859" spans="2:2" ht="15" hidden="1" x14ac:dyDescent="0.25">
      <c r="B7859" s="5"/>
    </row>
    <row r="7860" spans="2:2" ht="15" hidden="1" x14ac:dyDescent="0.25">
      <c r="B7860" s="5"/>
    </row>
    <row r="7861" spans="2:2" ht="15" hidden="1" x14ac:dyDescent="0.25">
      <c r="B7861" s="5"/>
    </row>
    <row r="7862" spans="2:2" ht="15" hidden="1" x14ac:dyDescent="0.25">
      <c r="B7862" s="5"/>
    </row>
    <row r="7863" spans="2:2" ht="15" hidden="1" x14ac:dyDescent="0.25">
      <c r="B7863" s="5"/>
    </row>
    <row r="7864" spans="2:2" ht="15" hidden="1" x14ac:dyDescent="0.25">
      <c r="B7864" s="5"/>
    </row>
    <row r="7865" spans="2:2" ht="15" hidden="1" x14ac:dyDescent="0.25">
      <c r="B7865" s="5"/>
    </row>
    <row r="7866" spans="2:2" ht="15" hidden="1" x14ac:dyDescent="0.25">
      <c r="B7866" s="5"/>
    </row>
    <row r="7867" spans="2:2" ht="15" hidden="1" x14ac:dyDescent="0.25">
      <c r="B7867" s="5"/>
    </row>
    <row r="7868" spans="2:2" ht="15" hidden="1" x14ac:dyDescent="0.25">
      <c r="B7868" s="5"/>
    </row>
    <row r="7869" spans="2:2" ht="15" hidden="1" x14ac:dyDescent="0.25">
      <c r="B7869" s="5"/>
    </row>
    <row r="7870" spans="2:2" ht="15" hidden="1" x14ac:dyDescent="0.25">
      <c r="B7870" s="5"/>
    </row>
    <row r="7871" spans="2:2" ht="15" hidden="1" x14ac:dyDescent="0.25">
      <c r="B7871" s="5"/>
    </row>
    <row r="7872" spans="2:2" ht="15" hidden="1" x14ac:dyDescent="0.25">
      <c r="B7872" s="5"/>
    </row>
    <row r="7873" spans="2:2" ht="15" hidden="1" x14ac:dyDescent="0.25">
      <c r="B7873" s="5"/>
    </row>
    <row r="7874" spans="2:2" ht="15" hidden="1" x14ac:dyDescent="0.25">
      <c r="B7874" s="5"/>
    </row>
    <row r="7875" spans="2:2" ht="15" hidden="1" x14ac:dyDescent="0.25">
      <c r="B7875" s="5"/>
    </row>
    <row r="7876" spans="2:2" ht="15" hidden="1" x14ac:dyDescent="0.25">
      <c r="B7876" s="5"/>
    </row>
    <row r="7877" spans="2:2" ht="15" hidden="1" x14ac:dyDescent="0.25">
      <c r="B7877" s="5"/>
    </row>
    <row r="7878" spans="2:2" ht="15" hidden="1" x14ac:dyDescent="0.25">
      <c r="B7878" s="5"/>
    </row>
    <row r="7879" spans="2:2" ht="15" hidden="1" x14ac:dyDescent="0.25">
      <c r="B7879" s="5"/>
    </row>
    <row r="7880" spans="2:2" ht="15" hidden="1" x14ac:dyDescent="0.25">
      <c r="B7880" s="5"/>
    </row>
    <row r="7881" spans="2:2" ht="15" hidden="1" x14ac:dyDescent="0.25">
      <c r="B7881" s="5"/>
    </row>
    <row r="7882" spans="2:2" ht="15" hidden="1" x14ac:dyDescent="0.25">
      <c r="B7882" s="5"/>
    </row>
    <row r="7883" spans="2:2" ht="15" hidden="1" x14ac:dyDescent="0.25">
      <c r="B7883" s="5"/>
    </row>
    <row r="7884" spans="2:2" ht="15" hidden="1" x14ac:dyDescent="0.25">
      <c r="B7884" s="5"/>
    </row>
    <row r="7885" spans="2:2" ht="15" hidden="1" x14ac:dyDescent="0.25">
      <c r="B7885" s="5"/>
    </row>
    <row r="7886" spans="2:2" ht="15" hidden="1" x14ac:dyDescent="0.25">
      <c r="B7886" s="5"/>
    </row>
    <row r="7887" spans="2:2" ht="15" hidden="1" x14ac:dyDescent="0.25">
      <c r="B7887" s="5"/>
    </row>
    <row r="7888" spans="2:2" ht="15" hidden="1" x14ac:dyDescent="0.25">
      <c r="B7888" s="5"/>
    </row>
    <row r="7889" spans="2:2" ht="15" hidden="1" x14ac:dyDescent="0.25">
      <c r="B7889" s="5"/>
    </row>
    <row r="7890" spans="2:2" ht="15" hidden="1" x14ac:dyDescent="0.25">
      <c r="B7890" s="5"/>
    </row>
    <row r="7891" spans="2:2" ht="15" hidden="1" x14ac:dyDescent="0.25">
      <c r="B7891" s="5"/>
    </row>
    <row r="7892" spans="2:2" ht="15" hidden="1" x14ac:dyDescent="0.25">
      <c r="B7892" s="5"/>
    </row>
    <row r="7893" spans="2:2" ht="15" hidden="1" x14ac:dyDescent="0.25">
      <c r="B7893" s="5"/>
    </row>
    <row r="7894" spans="2:2" ht="15" hidden="1" x14ac:dyDescent="0.25">
      <c r="B7894" s="5"/>
    </row>
    <row r="7895" spans="2:2" ht="15" hidden="1" x14ac:dyDescent="0.25">
      <c r="B7895" s="5"/>
    </row>
    <row r="7896" spans="2:2" ht="15" hidden="1" x14ac:dyDescent="0.25">
      <c r="B7896" s="5"/>
    </row>
    <row r="7897" spans="2:2" ht="15" hidden="1" x14ac:dyDescent="0.25">
      <c r="B7897" s="5"/>
    </row>
    <row r="7898" spans="2:2" ht="15" hidden="1" x14ac:dyDescent="0.25">
      <c r="B7898" s="5"/>
    </row>
    <row r="7899" spans="2:2" ht="15" hidden="1" x14ac:dyDescent="0.25">
      <c r="B7899" s="5"/>
    </row>
    <row r="7900" spans="2:2" ht="15" hidden="1" x14ac:dyDescent="0.25">
      <c r="B7900" s="5"/>
    </row>
    <row r="7901" spans="2:2" ht="15" hidden="1" x14ac:dyDescent="0.25">
      <c r="B7901" s="5"/>
    </row>
    <row r="7902" spans="2:2" ht="15" hidden="1" x14ac:dyDescent="0.25">
      <c r="B7902" s="5"/>
    </row>
    <row r="7903" spans="2:2" ht="15" hidden="1" x14ac:dyDescent="0.25">
      <c r="B7903" s="5"/>
    </row>
    <row r="7904" spans="2:2" ht="15" hidden="1" x14ac:dyDescent="0.25">
      <c r="B7904" s="5"/>
    </row>
    <row r="7905" spans="2:2" ht="15" hidden="1" x14ac:dyDescent="0.25">
      <c r="B7905" s="5"/>
    </row>
    <row r="7906" spans="2:2" ht="15" hidden="1" x14ac:dyDescent="0.25">
      <c r="B7906" s="5"/>
    </row>
    <row r="7907" spans="2:2" ht="15" hidden="1" x14ac:dyDescent="0.25">
      <c r="B7907" s="5"/>
    </row>
    <row r="7908" spans="2:2" ht="15" hidden="1" x14ac:dyDescent="0.25">
      <c r="B7908" s="5"/>
    </row>
    <row r="7909" spans="2:2" ht="15" hidden="1" x14ac:dyDescent="0.25">
      <c r="B7909" s="5"/>
    </row>
    <row r="7910" spans="2:2" ht="15" hidden="1" x14ac:dyDescent="0.25">
      <c r="B7910" s="5"/>
    </row>
    <row r="7911" spans="2:2" ht="15" hidden="1" x14ac:dyDescent="0.25">
      <c r="B7911" s="5"/>
    </row>
    <row r="7912" spans="2:2" ht="15" hidden="1" x14ac:dyDescent="0.25">
      <c r="B7912" s="5"/>
    </row>
    <row r="7913" spans="2:2" ht="15" hidden="1" x14ac:dyDescent="0.25">
      <c r="B7913" s="5"/>
    </row>
    <row r="7914" spans="2:2" ht="15" hidden="1" x14ac:dyDescent="0.25">
      <c r="B7914" s="5"/>
    </row>
    <row r="7915" spans="2:2" ht="15" hidden="1" x14ac:dyDescent="0.25">
      <c r="B7915" s="5"/>
    </row>
    <row r="7916" spans="2:2" ht="15" hidden="1" x14ac:dyDescent="0.25">
      <c r="B7916" s="5"/>
    </row>
    <row r="7917" spans="2:2" ht="15" hidden="1" x14ac:dyDescent="0.25">
      <c r="B7917" s="5"/>
    </row>
    <row r="7918" spans="2:2" ht="15" hidden="1" x14ac:dyDescent="0.25">
      <c r="B7918" s="5"/>
    </row>
    <row r="7919" spans="2:2" ht="15" hidden="1" x14ac:dyDescent="0.25">
      <c r="B7919" s="5"/>
    </row>
    <row r="7920" spans="2:2" ht="15" hidden="1" x14ac:dyDescent="0.25">
      <c r="B7920" s="5"/>
    </row>
    <row r="7921" spans="2:2" ht="15" hidden="1" x14ac:dyDescent="0.25">
      <c r="B7921" s="5"/>
    </row>
    <row r="7922" spans="2:2" ht="15" hidden="1" x14ac:dyDescent="0.25">
      <c r="B7922" s="5"/>
    </row>
    <row r="7923" spans="2:2" ht="15" hidden="1" x14ac:dyDescent="0.25">
      <c r="B7923" s="5"/>
    </row>
    <row r="7924" spans="2:2" ht="15" hidden="1" x14ac:dyDescent="0.25">
      <c r="B7924" s="5"/>
    </row>
    <row r="7925" spans="2:2" ht="15" hidden="1" x14ac:dyDescent="0.25">
      <c r="B7925" s="5"/>
    </row>
    <row r="7926" spans="2:2" ht="15" hidden="1" x14ac:dyDescent="0.25">
      <c r="B7926" s="5"/>
    </row>
    <row r="7927" spans="2:2" ht="15" hidden="1" x14ac:dyDescent="0.25">
      <c r="B7927" s="5"/>
    </row>
    <row r="7928" spans="2:2" ht="15" hidden="1" x14ac:dyDescent="0.25">
      <c r="B7928" s="5"/>
    </row>
    <row r="7929" spans="2:2" ht="15" hidden="1" x14ac:dyDescent="0.25">
      <c r="B7929" s="5"/>
    </row>
    <row r="7930" spans="2:2" ht="15" hidden="1" x14ac:dyDescent="0.25">
      <c r="B7930" s="5"/>
    </row>
    <row r="7931" spans="2:2" ht="15" hidden="1" x14ac:dyDescent="0.25">
      <c r="B7931" s="5"/>
    </row>
    <row r="7932" spans="2:2" ht="15" hidden="1" x14ac:dyDescent="0.25">
      <c r="B7932" s="5"/>
    </row>
    <row r="7933" spans="2:2" ht="15" hidden="1" x14ac:dyDescent="0.25">
      <c r="B7933" s="5"/>
    </row>
    <row r="7934" spans="2:2" ht="15" hidden="1" x14ac:dyDescent="0.25">
      <c r="B7934" s="5"/>
    </row>
    <row r="7935" spans="2:2" ht="15" hidden="1" x14ac:dyDescent="0.25">
      <c r="B7935" s="5"/>
    </row>
    <row r="7936" spans="2:2" ht="15" hidden="1" x14ac:dyDescent="0.25">
      <c r="B7936" s="5"/>
    </row>
    <row r="7937" spans="2:2" ht="15" hidden="1" x14ac:dyDescent="0.25">
      <c r="B7937" s="5"/>
    </row>
    <row r="7938" spans="2:2" ht="15" hidden="1" x14ac:dyDescent="0.25">
      <c r="B7938" s="5"/>
    </row>
    <row r="7939" spans="2:2" ht="15" hidden="1" x14ac:dyDescent="0.25">
      <c r="B7939" s="5"/>
    </row>
    <row r="7940" spans="2:2" ht="15" hidden="1" x14ac:dyDescent="0.25">
      <c r="B7940" s="5"/>
    </row>
    <row r="7941" spans="2:2" ht="15" hidden="1" x14ac:dyDescent="0.25">
      <c r="B7941" s="5"/>
    </row>
    <row r="7942" spans="2:2" ht="15" hidden="1" x14ac:dyDescent="0.25">
      <c r="B7942" s="5"/>
    </row>
    <row r="7943" spans="2:2" ht="15" hidden="1" x14ac:dyDescent="0.25">
      <c r="B7943" s="5"/>
    </row>
    <row r="7944" spans="2:2" ht="15" hidden="1" x14ac:dyDescent="0.25">
      <c r="B7944" s="5"/>
    </row>
    <row r="7945" spans="2:2" ht="15" hidden="1" x14ac:dyDescent="0.25">
      <c r="B7945" s="5"/>
    </row>
    <row r="7946" spans="2:2" ht="15" hidden="1" x14ac:dyDescent="0.25">
      <c r="B7946" s="5"/>
    </row>
    <row r="7947" spans="2:2" ht="15" hidden="1" x14ac:dyDescent="0.25">
      <c r="B7947" s="5"/>
    </row>
    <row r="7948" spans="2:2" ht="15" hidden="1" x14ac:dyDescent="0.25">
      <c r="B7948" s="5"/>
    </row>
    <row r="7949" spans="2:2" ht="15" hidden="1" x14ac:dyDescent="0.25">
      <c r="B7949" s="5"/>
    </row>
    <row r="7950" spans="2:2" ht="15" hidden="1" x14ac:dyDescent="0.25">
      <c r="B7950" s="5"/>
    </row>
    <row r="7951" spans="2:2" ht="15" hidden="1" x14ac:dyDescent="0.25">
      <c r="B7951" s="5"/>
    </row>
    <row r="7952" spans="2:2" ht="15" hidden="1" x14ac:dyDescent="0.25">
      <c r="B7952" s="5"/>
    </row>
    <row r="7953" spans="2:2" ht="15" hidden="1" x14ac:dyDescent="0.25">
      <c r="B7953" s="5"/>
    </row>
    <row r="7954" spans="2:2" ht="15" hidden="1" x14ac:dyDescent="0.25">
      <c r="B7954" s="5"/>
    </row>
    <row r="7955" spans="2:2" ht="15" hidden="1" x14ac:dyDescent="0.25">
      <c r="B7955" s="5"/>
    </row>
    <row r="7956" spans="2:2" ht="15" hidden="1" x14ac:dyDescent="0.25">
      <c r="B7956" s="5"/>
    </row>
    <row r="7957" spans="2:2" ht="15" hidden="1" x14ac:dyDescent="0.25">
      <c r="B7957" s="5"/>
    </row>
    <row r="7958" spans="2:2" ht="15" hidden="1" x14ac:dyDescent="0.25">
      <c r="B7958" s="5"/>
    </row>
    <row r="7959" spans="2:2" ht="15" hidden="1" x14ac:dyDescent="0.25">
      <c r="B7959" s="5"/>
    </row>
    <row r="7960" spans="2:2" ht="15" hidden="1" x14ac:dyDescent="0.25">
      <c r="B7960" s="5"/>
    </row>
    <row r="7961" spans="2:2" ht="15" hidden="1" x14ac:dyDescent="0.25">
      <c r="B7961" s="5"/>
    </row>
    <row r="7962" spans="2:2" ht="15" hidden="1" x14ac:dyDescent="0.25">
      <c r="B7962" s="5"/>
    </row>
    <row r="7963" spans="2:2" ht="15" hidden="1" x14ac:dyDescent="0.25">
      <c r="B7963" s="5"/>
    </row>
    <row r="7964" spans="2:2" ht="15" hidden="1" x14ac:dyDescent="0.25">
      <c r="B7964" s="5"/>
    </row>
    <row r="7965" spans="2:2" ht="15" hidden="1" x14ac:dyDescent="0.25">
      <c r="B7965" s="5"/>
    </row>
    <row r="7966" spans="2:2" ht="15" hidden="1" x14ac:dyDescent="0.25">
      <c r="B7966" s="5"/>
    </row>
    <row r="7967" spans="2:2" ht="15" hidden="1" x14ac:dyDescent="0.25">
      <c r="B7967" s="5"/>
    </row>
    <row r="7968" spans="2:2" ht="15" hidden="1" x14ac:dyDescent="0.25">
      <c r="B7968" s="5"/>
    </row>
    <row r="7969" spans="2:2" ht="15" hidden="1" x14ac:dyDescent="0.25">
      <c r="B7969" s="5"/>
    </row>
    <row r="7970" spans="2:2" ht="15" hidden="1" x14ac:dyDescent="0.25">
      <c r="B7970" s="5"/>
    </row>
    <row r="7971" spans="2:2" ht="15" hidden="1" x14ac:dyDescent="0.25">
      <c r="B7971" s="5"/>
    </row>
    <row r="7972" spans="2:2" ht="15" hidden="1" x14ac:dyDescent="0.25">
      <c r="B7972" s="5"/>
    </row>
    <row r="7973" spans="2:2" ht="15" hidden="1" x14ac:dyDescent="0.25">
      <c r="B7973" s="5"/>
    </row>
    <row r="7974" spans="2:2" ht="15" hidden="1" x14ac:dyDescent="0.25">
      <c r="B7974" s="5"/>
    </row>
    <row r="7975" spans="2:2" ht="15" hidden="1" x14ac:dyDescent="0.25">
      <c r="B7975" s="5"/>
    </row>
    <row r="7976" spans="2:2" ht="15" hidden="1" x14ac:dyDescent="0.25">
      <c r="B7976" s="5"/>
    </row>
    <row r="7977" spans="2:2" ht="15" hidden="1" x14ac:dyDescent="0.25">
      <c r="B7977" s="5"/>
    </row>
    <row r="7978" spans="2:2" ht="15" hidden="1" x14ac:dyDescent="0.25">
      <c r="B7978" s="5"/>
    </row>
    <row r="7979" spans="2:2" ht="15" hidden="1" x14ac:dyDescent="0.25">
      <c r="B7979" s="5"/>
    </row>
    <row r="7980" spans="2:2" ht="15" hidden="1" x14ac:dyDescent="0.25">
      <c r="B7980" s="5"/>
    </row>
    <row r="7981" spans="2:2" ht="15" hidden="1" x14ac:dyDescent="0.25">
      <c r="B7981" s="5"/>
    </row>
    <row r="7982" spans="2:2" ht="15" hidden="1" x14ac:dyDescent="0.25">
      <c r="B7982" s="5"/>
    </row>
    <row r="7983" spans="2:2" ht="15" hidden="1" x14ac:dyDescent="0.25">
      <c r="B7983" s="5"/>
    </row>
    <row r="7984" spans="2:2" ht="15" hidden="1" x14ac:dyDescent="0.25">
      <c r="B7984" s="5"/>
    </row>
    <row r="7985" spans="2:2" ht="15" hidden="1" x14ac:dyDescent="0.25">
      <c r="B7985" s="5"/>
    </row>
    <row r="7986" spans="2:2" ht="15" hidden="1" x14ac:dyDescent="0.25">
      <c r="B7986" s="5"/>
    </row>
    <row r="7987" spans="2:2" ht="15" hidden="1" x14ac:dyDescent="0.25">
      <c r="B7987" s="5"/>
    </row>
    <row r="7988" spans="2:2" ht="15" hidden="1" x14ac:dyDescent="0.25">
      <c r="B7988" s="5"/>
    </row>
    <row r="7989" spans="2:2" ht="15" hidden="1" x14ac:dyDescent="0.25">
      <c r="B7989" s="5"/>
    </row>
    <row r="7990" spans="2:2" ht="15" hidden="1" x14ac:dyDescent="0.25">
      <c r="B7990" s="5"/>
    </row>
    <row r="7991" spans="2:2" ht="15" hidden="1" x14ac:dyDescent="0.25">
      <c r="B7991" s="5"/>
    </row>
    <row r="7992" spans="2:2" ht="15" hidden="1" x14ac:dyDescent="0.25">
      <c r="B7992" s="5"/>
    </row>
    <row r="7993" spans="2:2" ht="15" hidden="1" x14ac:dyDescent="0.25">
      <c r="B7993" s="5"/>
    </row>
    <row r="7994" spans="2:2" ht="15" hidden="1" x14ac:dyDescent="0.25">
      <c r="B7994" s="5"/>
    </row>
    <row r="7995" spans="2:2" ht="15" hidden="1" x14ac:dyDescent="0.25">
      <c r="B7995" s="5"/>
    </row>
    <row r="7996" spans="2:2" ht="15" hidden="1" x14ac:dyDescent="0.25">
      <c r="B7996" s="5"/>
    </row>
    <row r="7997" spans="2:2" ht="15" hidden="1" x14ac:dyDescent="0.25">
      <c r="B7997" s="5"/>
    </row>
    <row r="7998" spans="2:2" ht="15" hidden="1" x14ac:dyDescent="0.25">
      <c r="B7998" s="5"/>
    </row>
    <row r="7999" spans="2:2" ht="15" hidden="1" x14ac:dyDescent="0.25">
      <c r="B7999" s="5"/>
    </row>
    <row r="8000" spans="2:2" ht="15" hidden="1" x14ac:dyDescent="0.25">
      <c r="B8000" s="5"/>
    </row>
    <row r="8001" spans="2:2" ht="15" hidden="1" x14ac:dyDescent="0.25">
      <c r="B8001" s="5"/>
    </row>
    <row r="8002" spans="2:2" ht="15" hidden="1" x14ac:dyDescent="0.25">
      <c r="B8002" s="5"/>
    </row>
    <row r="8003" spans="2:2" ht="15" hidden="1" x14ac:dyDescent="0.25">
      <c r="B8003" s="5"/>
    </row>
    <row r="8004" spans="2:2" ht="15" hidden="1" x14ac:dyDescent="0.25">
      <c r="B8004" s="5"/>
    </row>
    <row r="8005" spans="2:2" ht="15" hidden="1" x14ac:dyDescent="0.25">
      <c r="B8005" s="5"/>
    </row>
    <row r="8006" spans="2:2" ht="15" hidden="1" x14ac:dyDescent="0.25">
      <c r="B8006" s="5"/>
    </row>
    <row r="8007" spans="2:2" ht="15" hidden="1" x14ac:dyDescent="0.25">
      <c r="B8007" s="5"/>
    </row>
    <row r="8008" spans="2:2" ht="15" hidden="1" x14ac:dyDescent="0.25">
      <c r="B8008" s="5"/>
    </row>
    <row r="8009" spans="2:2" ht="15" hidden="1" x14ac:dyDescent="0.25">
      <c r="B8009" s="5"/>
    </row>
    <row r="8010" spans="2:2" ht="15" hidden="1" x14ac:dyDescent="0.25">
      <c r="B8010" s="5"/>
    </row>
    <row r="8011" spans="2:2" ht="15" hidden="1" x14ac:dyDescent="0.25">
      <c r="B8011" s="5"/>
    </row>
    <row r="8012" spans="2:2" ht="15" hidden="1" x14ac:dyDescent="0.25">
      <c r="B8012" s="5"/>
    </row>
    <row r="8013" spans="2:2" ht="15" hidden="1" x14ac:dyDescent="0.25">
      <c r="B8013" s="5"/>
    </row>
    <row r="8014" spans="2:2" ht="15" hidden="1" x14ac:dyDescent="0.25">
      <c r="B8014" s="5"/>
    </row>
    <row r="8015" spans="2:2" ht="15" hidden="1" x14ac:dyDescent="0.25">
      <c r="B8015" s="5"/>
    </row>
    <row r="8016" spans="2:2" ht="15" hidden="1" x14ac:dyDescent="0.25">
      <c r="B8016" s="5"/>
    </row>
    <row r="8017" spans="2:2" ht="15" hidden="1" x14ac:dyDescent="0.25">
      <c r="B8017" s="5"/>
    </row>
    <row r="8018" spans="2:2" ht="15" hidden="1" x14ac:dyDescent="0.25">
      <c r="B8018" s="5"/>
    </row>
    <row r="8019" spans="2:2" ht="15" hidden="1" x14ac:dyDescent="0.25">
      <c r="B8019" s="5"/>
    </row>
    <row r="8020" spans="2:2" ht="15" hidden="1" x14ac:dyDescent="0.25">
      <c r="B8020" s="5"/>
    </row>
    <row r="8021" spans="2:2" ht="15" hidden="1" x14ac:dyDescent="0.25">
      <c r="B8021" s="5"/>
    </row>
    <row r="8022" spans="2:2" ht="15" hidden="1" x14ac:dyDescent="0.25">
      <c r="B8022" s="5"/>
    </row>
    <row r="8023" spans="2:2" ht="15" hidden="1" x14ac:dyDescent="0.25">
      <c r="B8023" s="5"/>
    </row>
    <row r="8024" spans="2:2" ht="15" hidden="1" x14ac:dyDescent="0.25">
      <c r="B8024" s="5"/>
    </row>
    <row r="8025" spans="2:2" ht="15" hidden="1" x14ac:dyDescent="0.25">
      <c r="B8025" s="5"/>
    </row>
    <row r="8026" spans="2:2" ht="15" hidden="1" x14ac:dyDescent="0.25">
      <c r="B8026" s="5"/>
    </row>
    <row r="8027" spans="2:2" ht="15" hidden="1" x14ac:dyDescent="0.25">
      <c r="B8027" s="5"/>
    </row>
    <row r="8028" spans="2:2" ht="15" hidden="1" x14ac:dyDescent="0.25">
      <c r="B8028" s="5"/>
    </row>
    <row r="8029" spans="2:2" ht="15" hidden="1" x14ac:dyDescent="0.25">
      <c r="B8029" s="5"/>
    </row>
    <row r="8030" spans="2:2" ht="15" hidden="1" x14ac:dyDescent="0.25">
      <c r="B8030" s="5"/>
    </row>
    <row r="8031" spans="2:2" ht="15" hidden="1" x14ac:dyDescent="0.25">
      <c r="B8031" s="5"/>
    </row>
    <row r="8032" spans="2:2" ht="15" hidden="1" x14ac:dyDescent="0.25">
      <c r="B8032" s="5"/>
    </row>
    <row r="8033" spans="2:2" ht="15" hidden="1" x14ac:dyDescent="0.25">
      <c r="B8033" s="5"/>
    </row>
    <row r="8034" spans="2:2" ht="15" hidden="1" x14ac:dyDescent="0.25">
      <c r="B8034" s="5"/>
    </row>
    <row r="8035" spans="2:2" ht="15" hidden="1" x14ac:dyDescent="0.25">
      <c r="B8035" s="5"/>
    </row>
    <row r="8036" spans="2:2" ht="15" hidden="1" x14ac:dyDescent="0.25">
      <c r="B8036" s="5"/>
    </row>
    <row r="8037" spans="2:2" ht="15" hidden="1" x14ac:dyDescent="0.25">
      <c r="B8037" s="5"/>
    </row>
    <row r="8038" spans="2:2" ht="15" hidden="1" x14ac:dyDescent="0.25">
      <c r="B8038" s="5"/>
    </row>
    <row r="8039" spans="2:2" ht="15" hidden="1" x14ac:dyDescent="0.25">
      <c r="B8039" s="5"/>
    </row>
    <row r="8040" spans="2:2" ht="15" hidden="1" x14ac:dyDescent="0.25">
      <c r="B8040" s="5"/>
    </row>
    <row r="8041" spans="2:2" ht="15" hidden="1" x14ac:dyDescent="0.25">
      <c r="B8041" s="5"/>
    </row>
    <row r="8042" spans="2:2" ht="15" hidden="1" x14ac:dyDescent="0.25">
      <c r="B8042" s="5"/>
    </row>
    <row r="8043" spans="2:2" ht="15" hidden="1" x14ac:dyDescent="0.25">
      <c r="B8043" s="5"/>
    </row>
    <row r="8044" spans="2:2" ht="15" hidden="1" x14ac:dyDescent="0.25">
      <c r="B8044" s="5"/>
    </row>
    <row r="8045" spans="2:2" ht="15" hidden="1" x14ac:dyDescent="0.25">
      <c r="B8045" s="5"/>
    </row>
    <row r="8046" spans="2:2" ht="15" hidden="1" x14ac:dyDescent="0.25">
      <c r="B8046" s="5"/>
    </row>
    <row r="8047" spans="2:2" ht="15" hidden="1" x14ac:dyDescent="0.25">
      <c r="B8047" s="5"/>
    </row>
    <row r="8048" spans="2:2" ht="15" hidden="1" x14ac:dyDescent="0.25">
      <c r="B8048" s="5"/>
    </row>
    <row r="8049" spans="2:2" ht="15" hidden="1" x14ac:dyDescent="0.25">
      <c r="B8049" s="5"/>
    </row>
    <row r="8050" spans="2:2" ht="15" hidden="1" x14ac:dyDescent="0.25">
      <c r="B8050" s="5"/>
    </row>
    <row r="8051" spans="2:2" ht="15" hidden="1" x14ac:dyDescent="0.25">
      <c r="B8051" s="5"/>
    </row>
    <row r="8052" spans="2:2" ht="15" hidden="1" x14ac:dyDescent="0.25">
      <c r="B8052" s="5"/>
    </row>
    <row r="8053" spans="2:2" ht="15" hidden="1" x14ac:dyDescent="0.25">
      <c r="B8053" s="5"/>
    </row>
    <row r="8054" spans="2:2" ht="15" hidden="1" x14ac:dyDescent="0.25">
      <c r="B8054" s="5"/>
    </row>
    <row r="8055" spans="2:2" ht="15" hidden="1" x14ac:dyDescent="0.25">
      <c r="B8055" s="5"/>
    </row>
    <row r="8056" spans="2:2" ht="15" hidden="1" x14ac:dyDescent="0.25">
      <c r="B8056" s="5"/>
    </row>
    <row r="8057" spans="2:2" ht="15" hidden="1" x14ac:dyDescent="0.25">
      <c r="B8057" s="5"/>
    </row>
    <row r="8058" spans="2:2" ht="15" hidden="1" x14ac:dyDescent="0.25">
      <c r="B8058" s="5"/>
    </row>
    <row r="8059" spans="2:2" ht="15" hidden="1" x14ac:dyDescent="0.25">
      <c r="B8059" s="5"/>
    </row>
    <row r="8060" spans="2:2" ht="15" hidden="1" x14ac:dyDescent="0.25">
      <c r="B8060" s="5"/>
    </row>
    <row r="8061" spans="2:2" ht="15" hidden="1" x14ac:dyDescent="0.25">
      <c r="B8061" s="5"/>
    </row>
    <row r="8062" spans="2:2" ht="15" hidden="1" x14ac:dyDescent="0.25">
      <c r="B8062" s="5"/>
    </row>
    <row r="8063" spans="2:2" ht="15" hidden="1" x14ac:dyDescent="0.25">
      <c r="B8063" s="5"/>
    </row>
    <row r="8064" spans="2:2" ht="15" hidden="1" x14ac:dyDescent="0.25">
      <c r="B8064" s="5"/>
    </row>
    <row r="8065" spans="2:2" ht="15" hidden="1" x14ac:dyDescent="0.25">
      <c r="B8065" s="5"/>
    </row>
    <row r="8066" spans="2:2" ht="15" hidden="1" x14ac:dyDescent="0.25">
      <c r="B8066" s="5"/>
    </row>
    <row r="8067" spans="2:2" ht="15" hidden="1" x14ac:dyDescent="0.25">
      <c r="B8067" s="5"/>
    </row>
    <row r="8068" spans="2:2" ht="15" hidden="1" x14ac:dyDescent="0.25">
      <c r="B8068" s="5"/>
    </row>
    <row r="8069" spans="2:2" ht="15" hidden="1" x14ac:dyDescent="0.25">
      <c r="B8069" s="5"/>
    </row>
    <row r="8070" spans="2:2" ht="15" hidden="1" x14ac:dyDescent="0.25">
      <c r="B8070" s="5"/>
    </row>
    <row r="8071" spans="2:2" ht="15" hidden="1" x14ac:dyDescent="0.25">
      <c r="B8071" s="5"/>
    </row>
    <row r="8072" spans="2:2" ht="15" hidden="1" x14ac:dyDescent="0.25">
      <c r="B8072" s="5"/>
    </row>
    <row r="8073" spans="2:2" ht="15" hidden="1" x14ac:dyDescent="0.25">
      <c r="B8073" s="5"/>
    </row>
    <row r="8074" spans="2:2" ht="15" hidden="1" x14ac:dyDescent="0.25">
      <c r="B8074" s="5"/>
    </row>
    <row r="8075" spans="2:2" ht="15" hidden="1" x14ac:dyDescent="0.25">
      <c r="B8075" s="5"/>
    </row>
    <row r="8076" spans="2:2" ht="15" hidden="1" x14ac:dyDescent="0.25">
      <c r="B8076" s="5"/>
    </row>
    <row r="8077" spans="2:2" ht="15" hidden="1" x14ac:dyDescent="0.25">
      <c r="B8077" s="5"/>
    </row>
    <row r="8078" spans="2:2" ht="15" hidden="1" x14ac:dyDescent="0.25">
      <c r="B8078" s="5"/>
    </row>
    <row r="8079" spans="2:2" ht="15" hidden="1" x14ac:dyDescent="0.25">
      <c r="B8079" s="5"/>
    </row>
    <row r="8080" spans="2:2" ht="15" hidden="1" x14ac:dyDescent="0.25">
      <c r="B8080" s="5"/>
    </row>
    <row r="8081" spans="2:2" ht="15" hidden="1" x14ac:dyDescent="0.25">
      <c r="B8081" s="5"/>
    </row>
    <row r="8082" spans="2:2" ht="15" hidden="1" x14ac:dyDescent="0.25">
      <c r="B8082" s="5"/>
    </row>
    <row r="8083" spans="2:2" ht="15" hidden="1" x14ac:dyDescent="0.25">
      <c r="B8083" s="5"/>
    </row>
    <row r="8084" spans="2:2" ht="15" hidden="1" x14ac:dyDescent="0.25">
      <c r="B8084" s="5"/>
    </row>
    <row r="8085" spans="2:2" ht="15" hidden="1" x14ac:dyDescent="0.25">
      <c r="B8085" s="5"/>
    </row>
    <row r="8086" spans="2:2" ht="15" hidden="1" x14ac:dyDescent="0.25">
      <c r="B8086" s="5"/>
    </row>
    <row r="8087" spans="2:2" ht="15" hidden="1" x14ac:dyDescent="0.25">
      <c r="B8087" s="5"/>
    </row>
    <row r="8088" spans="2:2" ht="15" hidden="1" x14ac:dyDescent="0.25">
      <c r="B8088" s="5"/>
    </row>
    <row r="8089" spans="2:2" ht="15" hidden="1" x14ac:dyDescent="0.25">
      <c r="B8089" s="5"/>
    </row>
    <row r="8090" spans="2:2" ht="15" hidden="1" x14ac:dyDescent="0.25">
      <c r="B8090" s="5"/>
    </row>
    <row r="8091" spans="2:2" ht="15" hidden="1" x14ac:dyDescent="0.25">
      <c r="B8091" s="5"/>
    </row>
    <row r="8092" spans="2:2" ht="15" hidden="1" x14ac:dyDescent="0.25">
      <c r="B8092" s="5"/>
    </row>
    <row r="8093" spans="2:2" ht="15" hidden="1" x14ac:dyDescent="0.25">
      <c r="B8093" s="5"/>
    </row>
    <row r="8094" spans="2:2" ht="15" hidden="1" x14ac:dyDescent="0.25">
      <c r="B8094" s="5"/>
    </row>
    <row r="8095" spans="2:2" ht="15" hidden="1" x14ac:dyDescent="0.25">
      <c r="B8095" s="5"/>
    </row>
    <row r="8096" spans="2:2" ht="15" hidden="1" x14ac:dyDescent="0.25">
      <c r="B8096" s="5"/>
    </row>
    <row r="8097" spans="2:2" ht="15" hidden="1" x14ac:dyDescent="0.25">
      <c r="B8097" s="5"/>
    </row>
    <row r="8098" spans="2:2" ht="15" hidden="1" x14ac:dyDescent="0.25">
      <c r="B8098" s="5"/>
    </row>
    <row r="8099" spans="2:2" ht="15" hidden="1" x14ac:dyDescent="0.25">
      <c r="B8099" s="5"/>
    </row>
    <row r="8100" spans="2:2" ht="15" hidden="1" x14ac:dyDescent="0.25">
      <c r="B8100" s="5"/>
    </row>
    <row r="8101" spans="2:2" ht="15" hidden="1" x14ac:dyDescent="0.25">
      <c r="B8101" s="5"/>
    </row>
    <row r="8102" spans="2:2" ht="15" hidden="1" x14ac:dyDescent="0.25">
      <c r="B8102" s="5"/>
    </row>
    <row r="8103" spans="2:2" ht="15" hidden="1" x14ac:dyDescent="0.25">
      <c r="B8103" s="5"/>
    </row>
    <row r="8104" spans="2:2" ht="15" hidden="1" x14ac:dyDescent="0.25">
      <c r="B8104" s="5"/>
    </row>
    <row r="8105" spans="2:2" ht="15" hidden="1" x14ac:dyDescent="0.25">
      <c r="B8105" s="5"/>
    </row>
    <row r="8106" spans="2:2" ht="15" hidden="1" x14ac:dyDescent="0.25">
      <c r="B8106" s="5"/>
    </row>
    <row r="8107" spans="2:2" ht="15" hidden="1" x14ac:dyDescent="0.25">
      <c r="B8107" s="5"/>
    </row>
    <row r="8108" spans="2:2" ht="15" hidden="1" x14ac:dyDescent="0.25">
      <c r="B8108" s="5"/>
    </row>
    <row r="8109" spans="2:2" ht="15" hidden="1" x14ac:dyDescent="0.25">
      <c r="B8109" s="5"/>
    </row>
    <row r="8110" spans="2:2" ht="15" hidden="1" x14ac:dyDescent="0.25">
      <c r="B8110" s="5"/>
    </row>
    <row r="8111" spans="2:2" ht="15" hidden="1" x14ac:dyDescent="0.25">
      <c r="B8111" s="5"/>
    </row>
    <row r="8112" spans="2:2" ht="15" hidden="1" x14ac:dyDescent="0.25">
      <c r="B8112" s="5"/>
    </row>
    <row r="8113" spans="2:2" ht="15" hidden="1" x14ac:dyDescent="0.25">
      <c r="B8113" s="5"/>
    </row>
    <row r="8114" spans="2:2" ht="15" hidden="1" x14ac:dyDescent="0.25">
      <c r="B8114" s="5"/>
    </row>
    <row r="8115" spans="2:2" ht="15" hidden="1" x14ac:dyDescent="0.25">
      <c r="B8115" s="5"/>
    </row>
    <row r="8116" spans="2:2" ht="15" hidden="1" x14ac:dyDescent="0.25">
      <c r="B8116" s="5"/>
    </row>
    <row r="8117" spans="2:2" ht="15" hidden="1" x14ac:dyDescent="0.25">
      <c r="B8117" s="5"/>
    </row>
    <row r="8118" spans="2:2" ht="15" hidden="1" x14ac:dyDescent="0.25">
      <c r="B8118" s="5"/>
    </row>
    <row r="8119" spans="2:2" ht="15" hidden="1" x14ac:dyDescent="0.25">
      <c r="B8119" s="5"/>
    </row>
    <row r="8120" spans="2:2" ht="15" hidden="1" x14ac:dyDescent="0.25">
      <c r="B8120" s="5"/>
    </row>
    <row r="8121" spans="2:2" ht="15" hidden="1" x14ac:dyDescent="0.25">
      <c r="B8121" s="5"/>
    </row>
    <row r="8122" spans="2:2" ht="15" hidden="1" x14ac:dyDescent="0.25">
      <c r="B8122" s="5"/>
    </row>
    <row r="8123" spans="2:2" ht="15" hidden="1" x14ac:dyDescent="0.25">
      <c r="B8123" s="5"/>
    </row>
    <row r="8124" spans="2:2" ht="15" hidden="1" x14ac:dyDescent="0.25">
      <c r="B8124" s="5"/>
    </row>
    <row r="8125" spans="2:2" ht="15" hidden="1" x14ac:dyDescent="0.25">
      <c r="B8125" s="5"/>
    </row>
    <row r="8126" spans="2:2" ht="15" hidden="1" x14ac:dyDescent="0.25">
      <c r="B8126" s="5"/>
    </row>
    <row r="8127" spans="2:2" ht="15" hidden="1" x14ac:dyDescent="0.25">
      <c r="B8127" s="5"/>
    </row>
    <row r="8128" spans="2:2" ht="15" hidden="1" x14ac:dyDescent="0.25">
      <c r="B8128" s="5"/>
    </row>
    <row r="8129" spans="2:2" ht="15" hidden="1" x14ac:dyDescent="0.25">
      <c r="B8129" s="5"/>
    </row>
    <row r="8130" spans="2:2" ht="15" hidden="1" x14ac:dyDescent="0.25">
      <c r="B8130" s="5"/>
    </row>
    <row r="8131" spans="2:2" ht="15" hidden="1" x14ac:dyDescent="0.25">
      <c r="B8131" s="5"/>
    </row>
    <row r="8132" spans="2:2" ht="15" hidden="1" x14ac:dyDescent="0.25">
      <c r="B8132" s="5"/>
    </row>
    <row r="8133" spans="2:2" ht="15" hidden="1" x14ac:dyDescent="0.25">
      <c r="B8133" s="5"/>
    </row>
    <row r="8134" spans="2:2" ht="15" hidden="1" x14ac:dyDescent="0.25">
      <c r="B8134" s="5"/>
    </row>
    <row r="8135" spans="2:2" ht="15" hidden="1" x14ac:dyDescent="0.25">
      <c r="B8135" s="5"/>
    </row>
    <row r="8136" spans="2:2" ht="15" hidden="1" x14ac:dyDescent="0.25">
      <c r="B8136" s="5"/>
    </row>
    <row r="8137" spans="2:2" ht="15" hidden="1" x14ac:dyDescent="0.25">
      <c r="B8137" s="5"/>
    </row>
    <row r="8138" spans="2:2" ht="15" hidden="1" x14ac:dyDescent="0.25">
      <c r="B8138" s="5"/>
    </row>
    <row r="8139" spans="2:2" ht="15" hidden="1" x14ac:dyDescent="0.25">
      <c r="B8139" s="5"/>
    </row>
    <row r="8140" spans="2:2" ht="15" hidden="1" x14ac:dyDescent="0.25">
      <c r="B8140" s="5"/>
    </row>
    <row r="8141" spans="2:2" ht="15" hidden="1" x14ac:dyDescent="0.25">
      <c r="B8141" s="5"/>
    </row>
    <row r="8142" spans="2:2" ht="15" hidden="1" x14ac:dyDescent="0.25">
      <c r="B8142" s="5"/>
    </row>
    <row r="8143" spans="2:2" ht="15" hidden="1" x14ac:dyDescent="0.25">
      <c r="B8143" s="5"/>
    </row>
    <row r="8144" spans="2:2" ht="15" hidden="1" x14ac:dyDescent="0.25">
      <c r="B8144" s="5"/>
    </row>
    <row r="8145" spans="2:2" ht="15" hidden="1" x14ac:dyDescent="0.25">
      <c r="B8145" s="5"/>
    </row>
    <row r="8146" spans="2:2" ht="15" hidden="1" x14ac:dyDescent="0.25">
      <c r="B8146" s="5"/>
    </row>
    <row r="8147" spans="2:2" ht="15" hidden="1" x14ac:dyDescent="0.25">
      <c r="B8147" s="5"/>
    </row>
    <row r="8148" spans="2:2" ht="15" hidden="1" x14ac:dyDescent="0.25">
      <c r="B8148" s="5"/>
    </row>
    <row r="8149" spans="2:2" ht="15" hidden="1" x14ac:dyDescent="0.25">
      <c r="B8149" s="5"/>
    </row>
    <row r="8150" spans="2:2" ht="15" hidden="1" x14ac:dyDescent="0.25">
      <c r="B8150" s="5"/>
    </row>
    <row r="8151" spans="2:2" ht="15" hidden="1" x14ac:dyDescent="0.25">
      <c r="B8151" s="5"/>
    </row>
    <row r="8152" spans="2:2" ht="15" hidden="1" x14ac:dyDescent="0.25">
      <c r="B8152" s="5"/>
    </row>
    <row r="8153" spans="2:2" ht="15" hidden="1" x14ac:dyDescent="0.25">
      <c r="B8153" s="5"/>
    </row>
    <row r="8154" spans="2:2" ht="15" hidden="1" x14ac:dyDescent="0.25">
      <c r="B8154" s="5"/>
    </row>
    <row r="8155" spans="2:2" ht="15" hidden="1" x14ac:dyDescent="0.25">
      <c r="B8155" s="5"/>
    </row>
    <row r="8156" spans="2:2" ht="15" hidden="1" x14ac:dyDescent="0.25">
      <c r="B8156" s="5"/>
    </row>
    <row r="8157" spans="2:2" ht="15" hidden="1" x14ac:dyDescent="0.25">
      <c r="B8157" s="5"/>
    </row>
    <row r="8158" spans="2:2" ht="15" hidden="1" x14ac:dyDescent="0.25">
      <c r="B8158" s="5"/>
    </row>
    <row r="8159" spans="2:2" ht="15" hidden="1" x14ac:dyDescent="0.25">
      <c r="B8159" s="5"/>
    </row>
    <row r="8160" spans="2:2" ht="15" hidden="1" x14ac:dyDescent="0.25">
      <c r="B8160" s="5"/>
    </row>
    <row r="8161" spans="2:2" ht="15" hidden="1" x14ac:dyDescent="0.25">
      <c r="B8161" s="5"/>
    </row>
    <row r="8162" spans="2:2" ht="15" hidden="1" x14ac:dyDescent="0.25">
      <c r="B8162" s="5"/>
    </row>
    <row r="8163" spans="2:2" ht="15" hidden="1" x14ac:dyDescent="0.25">
      <c r="B8163" s="5"/>
    </row>
    <row r="8164" spans="2:2" ht="15" hidden="1" x14ac:dyDescent="0.25">
      <c r="B8164" s="5"/>
    </row>
    <row r="8165" spans="2:2" ht="15" hidden="1" x14ac:dyDescent="0.25">
      <c r="B8165" s="5"/>
    </row>
    <row r="8166" spans="2:2" ht="15" hidden="1" x14ac:dyDescent="0.25">
      <c r="B8166" s="5"/>
    </row>
    <row r="8167" spans="2:2" ht="15" hidden="1" x14ac:dyDescent="0.25">
      <c r="B8167" s="5"/>
    </row>
    <row r="8168" spans="2:2" ht="15" hidden="1" x14ac:dyDescent="0.25">
      <c r="B8168" s="5"/>
    </row>
    <row r="8169" spans="2:2" ht="15" hidden="1" x14ac:dyDescent="0.25">
      <c r="B8169" s="5"/>
    </row>
    <row r="8170" spans="2:2" ht="15" hidden="1" x14ac:dyDescent="0.25">
      <c r="B8170" s="5"/>
    </row>
    <row r="8171" spans="2:2" ht="15" hidden="1" x14ac:dyDescent="0.25">
      <c r="B8171" s="5"/>
    </row>
    <row r="8172" spans="2:2" ht="15" hidden="1" x14ac:dyDescent="0.25">
      <c r="B8172" s="5"/>
    </row>
    <row r="8173" spans="2:2" ht="15" hidden="1" x14ac:dyDescent="0.25">
      <c r="B8173" s="5"/>
    </row>
    <row r="8174" spans="2:2" ht="15" hidden="1" x14ac:dyDescent="0.25">
      <c r="B8174" s="5"/>
    </row>
    <row r="8175" spans="2:2" ht="15" hidden="1" x14ac:dyDescent="0.25">
      <c r="B8175" s="5"/>
    </row>
    <row r="8176" spans="2:2" ht="15" hidden="1" x14ac:dyDescent="0.25">
      <c r="B8176" s="5"/>
    </row>
    <row r="8177" spans="2:2" ht="15" hidden="1" x14ac:dyDescent="0.25">
      <c r="B8177" s="5"/>
    </row>
    <row r="8178" spans="2:2" ht="15" hidden="1" x14ac:dyDescent="0.25">
      <c r="B8178" s="5"/>
    </row>
    <row r="8179" spans="2:2" ht="15" hidden="1" x14ac:dyDescent="0.25">
      <c r="B8179" s="5"/>
    </row>
    <row r="8180" spans="2:2" ht="15" hidden="1" x14ac:dyDescent="0.25">
      <c r="B8180" s="5"/>
    </row>
    <row r="8181" spans="2:2" ht="15" hidden="1" x14ac:dyDescent="0.25">
      <c r="B8181" s="5"/>
    </row>
    <row r="8182" spans="2:2" ht="15" hidden="1" x14ac:dyDescent="0.25">
      <c r="B8182" s="5"/>
    </row>
    <row r="8183" spans="2:2" ht="15" hidden="1" x14ac:dyDescent="0.25">
      <c r="B8183" s="5"/>
    </row>
    <row r="8184" spans="2:2" ht="15" hidden="1" x14ac:dyDescent="0.25">
      <c r="B8184" s="5"/>
    </row>
    <row r="8185" spans="2:2" ht="15" hidden="1" x14ac:dyDescent="0.25">
      <c r="B8185" s="5"/>
    </row>
    <row r="8186" spans="2:2" ht="15" hidden="1" x14ac:dyDescent="0.25">
      <c r="B8186" s="5"/>
    </row>
    <row r="8187" spans="2:2" ht="15" hidden="1" x14ac:dyDescent="0.25">
      <c r="B8187" s="5"/>
    </row>
    <row r="8188" spans="2:2" ht="15" hidden="1" x14ac:dyDescent="0.25">
      <c r="B8188" s="5"/>
    </row>
    <row r="8189" spans="2:2" ht="15" hidden="1" x14ac:dyDescent="0.25">
      <c r="B8189" s="5"/>
    </row>
    <row r="8190" spans="2:2" ht="15" hidden="1" x14ac:dyDescent="0.25">
      <c r="B8190" s="5"/>
    </row>
    <row r="8191" spans="2:2" ht="15" hidden="1" x14ac:dyDescent="0.25">
      <c r="B8191" s="5"/>
    </row>
    <row r="8192" spans="2:2" ht="15" hidden="1" x14ac:dyDescent="0.25">
      <c r="B8192" s="5"/>
    </row>
    <row r="8193" spans="2:2" ht="15" hidden="1" x14ac:dyDescent="0.25">
      <c r="B8193" s="5"/>
    </row>
    <row r="8194" spans="2:2" ht="15" hidden="1" x14ac:dyDescent="0.25">
      <c r="B8194" s="5"/>
    </row>
    <row r="8195" spans="2:2" ht="15" hidden="1" x14ac:dyDescent="0.25">
      <c r="B8195" s="5"/>
    </row>
    <row r="8196" spans="2:2" ht="15" hidden="1" x14ac:dyDescent="0.25">
      <c r="B8196" s="5"/>
    </row>
    <row r="8197" spans="2:2" ht="15" hidden="1" x14ac:dyDescent="0.25">
      <c r="B8197" s="5"/>
    </row>
    <row r="8198" spans="2:2" ht="15" hidden="1" x14ac:dyDescent="0.25">
      <c r="B8198" s="5"/>
    </row>
    <row r="8199" spans="2:2" ht="15" hidden="1" x14ac:dyDescent="0.25">
      <c r="B8199" s="5"/>
    </row>
    <row r="8200" spans="2:2" ht="15" hidden="1" x14ac:dyDescent="0.25">
      <c r="B8200" s="5"/>
    </row>
    <row r="8201" spans="2:2" ht="15" hidden="1" x14ac:dyDescent="0.25">
      <c r="B8201" s="5"/>
    </row>
    <row r="8202" spans="2:2" ht="15" hidden="1" x14ac:dyDescent="0.25">
      <c r="B8202" s="5"/>
    </row>
    <row r="8203" spans="2:2" ht="15" hidden="1" x14ac:dyDescent="0.25">
      <c r="B8203" s="5"/>
    </row>
    <row r="8204" spans="2:2" ht="15" hidden="1" x14ac:dyDescent="0.25">
      <c r="B8204" s="5"/>
    </row>
    <row r="8205" spans="2:2" ht="15" hidden="1" x14ac:dyDescent="0.25">
      <c r="B8205" s="5"/>
    </row>
    <row r="8206" spans="2:2" ht="15" hidden="1" x14ac:dyDescent="0.25">
      <c r="B8206" s="5"/>
    </row>
    <row r="8207" spans="2:2" ht="15" hidden="1" x14ac:dyDescent="0.25">
      <c r="B8207" s="5"/>
    </row>
    <row r="8208" spans="2:2" ht="15" hidden="1" x14ac:dyDescent="0.25">
      <c r="B8208" s="5"/>
    </row>
    <row r="8209" spans="2:2" ht="15" hidden="1" x14ac:dyDescent="0.25">
      <c r="B8209" s="5"/>
    </row>
    <row r="8210" spans="2:2" ht="15" hidden="1" x14ac:dyDescent="0.25">
      <c r="B8210" s="5"/>
    </row>
    <row r="8211" spans="2:2" ht="15" hidden="1" x14ac:dyDescent="0.25">
      <c r="B8211" s="5"/>
    </row>
    <row r="8212" spans="2:2" ht="15" hidden="1" x14ac:dyDescent="0.25">
      <c r="B8212" s="5"/>
    </row>
    <row r="8213" spans="2:2" ht="15" hidden="1" x14ac:dyDescent="0.25">
      <c r="B8213" s="5"/>
    </row>
    <row r="8214" spans="2:2" ht="15" hidden="1" x14ac:dyDescent="0.25">
      <c r="B8214" s="5"/>
    </row>
    <row r="8215" spans="2:2" ht="15" hidden="1" x14ac:dyDescent="0.25">
      <c r="B8215" s="5"/>
    </row>
    <row r="8216" spans="2:2" ht="15" hidden="1" x14ac:dyDescent="0.25">
      <c r="B8216" s="5"/>
    </row>
    <row r="8217" spans="2:2" ht="15" hidden="1" x14ac:dyDescent="0.25">
      <c r="B8217" s="5"/>
    </row>
    <row r="8218" spans="2:2" ht="15" hidden="1" x14ac:dyDescent="0.25">
      <c r="B8218" s="5"/>
    </row>
    <row r="8219" spans="2:2" ht="15" hidden="1" x14ac:dyDescent="0.25">
      <c r="B8219" s="5"/>
    </row>
    <row r="8220" spans="2:2" ht="15" hidden="1" x14ac:dyDescent="0.25">
      <c r="B8220" s="5"/>
    </row>
    <row r="8221" spans="2:2" ht="15" hidden="1" x14ac:dyDescent="0.25">
      <c r="B8221" s="5"/>
    </row>
    <row r="8222" spans="2:2" ht="15" hidden="1" x14ac:dyDescent="0.25">
      <c r="B8222" s="5"/>
    </row>
    <row r="8223" spans="2:2" ht="15" hidden="1" x14ac:dyDescent="0.25">
      <c r="B8223" s="5"/>
    </row>
    <row r="8224" spans="2:2" ht="15" hidden="1" x14ac:dyDescent="0.25">
      <c r="B8224" s="5"/>
    </row>
    <row r="8225" spans="2:2" ht="15" hidden="1" x14ac:dyDescent="0.25">
      <c r="B8225" s="5"/>
    </row>
    <row r="8226" spans="2:2" ht="15" hidden="1" x14ac:dyDescent="0.25">
      <c r="B8226" s="5"/>
    </row>
    <row r="8227" spans="2:2" ht="15" hidden="1" x14ac:dyDescent="0.25">
      <c r="B8227" s="5"/>
    </row>
    <row r="8228" spans="2:2" ht="15" hidden="1" x14ac:dyDescent="0.25">
      <c r="B8228" s="5"/>
    </row>
    <row r="8229" spans="2:2" ht="15" hidden="1" x14ac:dyDescent="0.25">
      <c r="B8229" s="5"/>
    </row>
    <row r="8230" spans="2:2" ht="15" hidden="1" x14ac:dyDescent="0.25">
      <c r="B8230" s="5"/>
    </row>
    <row r="8231" spans="2:2" ht="15" hidden="1" x14ac:dyDescent="0.25">
      <c r="B8231" s="5"/>
    </row>
    <row r="8232" spans="2:2" ht="15" hidden="1" x14ac:dyDescent="0.25">
      <c r="B8232" s="5"/>
    </row>
    <row r="8233" spans="2:2" ht="15" hidden="1" x14ac:dyDescent="0.25">
      <c r="B8233" s="5"/>
    </row>
    <row r="8234" spans="2:2" ht="15" hidden="1" x14ac:dyDescent="0.25">
      <c r="B8234" s="5"/>
    </row>
    <row r="8235" spans="2:2" ht="15" hidden="1" x14ac:dyDescent="0.25">
      <c r="B8235" s="5"/>
    </row>
    <row r="8236" spans="2:2" ht="15" hidden="1" x14ac:dyDescent="0.25">
      <c r="B8236" s="5"/>
    </row>
    <row r="8237" spans="2:2" ht="15" hidden="1" x14ac:dyDescent="0.25">
      <c r="B8237" s="5"/>
    </row>
    <row r="8238" spans="2:2" ht="15" hidden="1" x14ac:dyDescent="0.25">
      <c r="B8238" s="5"/>
    </row>
    <row r="8239" spans="2:2" ht="15" hidden="1" x14ac:dyDescent="0.25">
      <c r="B8239" s="5"/>
    </row>
    <row r="8240" spans="2:2" ht="15" hidden="1" x14ac:dyDescent="0.25">
      <c r="B8240" s="5"/>
    </row>
    <row r="8241" spans="2:2" ht="15" hidden="1" x14ac:dyDescent="0.25">
      <c r="B8241" s="5"/>
    </row>
    <row r="8242" spans="2:2" ht="15" hidden="1" x14ac:dyDescent="0.25">
      <c r="B8242" s="5"/>
    </row>
    <row r="8243" spans="2:2" ht="15" hidden="1" x14ac:dyDescent="0.25">
      <c r="B8243" s="5"/>
    </row>
    <row r="8244" spans="2:2" ht="15" hidden="1" x14ac:dyDescent="0.25">
      <c r="B8244" s="5"/>
    </row>
    <row r="8245" spans="2:2" ht="15" hidden="1" x14ac:dyDescent="0.25">
      <c r="B8245" s="5"/>
    </row>
    <row r="8246" spans="2:2" ht="15" hidden="1" x14ac:dyDescent="0.25">
      <c r="B8246" s="5"/>
    </row>
    <row r="8247" spans="2:2" ht="15" hidden="1" x14ac:dyDescent="0.25">
      <c r="B8247" s="5"/>
    </row>
    <row r="8248" spans="2:2" ht="15" hidden="1" x14ac:dyDescent="0.25">
      <c r="B8248" s="5"/>
    </row>
    <row r="8249" spans="2:2" ht="15" hidden="1" x14ac:dyDescent="0.25">
      <c r="B8249" s="5"/>
    </row>
    <row r="8250" spans="2:2" ht="15" hidden="1" x14ac:dyDescent="0.25">
      <c r="B8250" s="5"/>
    </row>
    <row r="8251" spans="2:2" ht="15" hidden="1" x14ac:dyDescent="0.25">
      <c r="B8251" s="5"/>
    </row>
    <row r="8252" spans="2:2" ht="15" hidden="1" x14ac:dyDescent="0.25">
      <c r="B8252" s="5"/>
    </row>
    <row r="8253" spans="2:2" ht="15" hidden="1" x14ac:dyDescent="0.25">
      <c r="B8253" s="5"/>
    </row>
    <row r="8254" spans="2:2" ht="15" hidden="1" x14ac:dyDescent="0.25">
      <c r="B8254" s="5"/>
    </row>
    <row r="8255" spans="2:2" ht="15" hidden="1" x14ac:dyDescent="0.25">
      <c r="B8255" s="5"/>
    </row>
    <row r="8256" spans="2:2" ht="15" hidden="1" x14ac:dyDescent="0.25">
      <c r="B8256" s="5"/>
    </row>
    <row r="8257" spans="2:2" ht="15" hidden="1" x14ac:dyDescent="0.25">
      <c r="B8257" s="5"/>
    </row>
    <row r="8258" spans="2:2" ht="15" hidden="1" x14ac:dyDescent="0.25">
      <c r="B8258" s="5"/>
    </row>
    <row r="8259" spans="2:2" ht="15" hidden="1" x14ac:dyDescent="0.25">
      <c r="B8259" s="5"/>
    </row>
    <row r="8260" spans="2:2" ht="15" hidden="1" x14ac:dyDescent="0.25">
      <c r="B8260" s="5"/>
    </row>
    <row r="8261" spans="2:2" ht="15" hidden="1" x14ac:dyDescent="0.25">
      <c r="B8261" s="5"/>
    </row>
    <row r="8262" spans="2:2" ht="15" hidden="1" x14ac:dyDescent="0.25">
      <c r="B8262" s="5"/>
    </row>
    <row r="8263" spans="2:2" ht="15" hidden="1" x14ac:dyDescent="0.25">
      <c r="B8263" s="5"/>
    </row>
    <row r="8264" spans="2:2" ht="15" hidden="1" x14ac:dyDescent="0.25">
      <c r="B8264" s="5"/>
    </row>
    <row r="8265" spans="2:2" ht="15" hidden="1" x14ac:dyDescent="0.25">
      <c r="B8265" s="5"/>
    </row>
    <row r="8266" spans="2:2" ht="15" hidden="1" x14ac:dyDescent="0.25">
      <c r="B8266" s="5"/>
    </row>
    <row r="8267" spans="2:2" ht="15" hidden="1" x14ac:dyDescent="0.25">
      <c r="B8267" s="5"/>
    </row>
    <row r="8268" spans="2:2" ht="15" hidden="1" x14ac:dyDescent="0.25">
      <c r="B8268" s="5"/>
    </row>
    <row r="8269" spans="2:2" ht="15" hidden="1" x14ac:dyDescent="0.25">
      <c r="B8269" s="5"/>
    </row>
    <row r="8270" spans="2:2" ht="15" hidden="1" x14ac:dyDescent="0.25">
      <c r="B8270" s="5"/>
    </row>
    <row r="8271" spans="2:2" ht="15" hidden="1" x14ac:dyDescent="0.25">
      <c r="B8271" s="5"/>
    </row>
    <row r="8272" spans="2:2" ht="15" hidden="1" x14ac:dyDescent="0.25">
      <c r="B8272" s="5"/>
    </row>
    <row r="8273" spans="2:2" ht="15" hidden="1" x14ac:dyDescent="0.25">
      <c r="B8273" s="5"/>
    </row>
    <row r="8274" spans="2:2" ht="15" hidden="1" x14ac:dyDescent="0.25">
      <c r="B8274" s="5"/>
    </row>
    <row r="8275" spans="2:2" ht="15" hidden="1" x14ac:dyDescent="0.25">
      <c r="B8275" s="5"/>
    </row>
    <row r="8276" spans="2:2" ht="15" hidden="1" x14ac:dyDescent="0.25">
      <c r="B8276" s="5"/>
    </row>
    <row r="8277" spans="2:2" ht="15" hidden="1" x14ac:dyDescent="0.25">
      <c r="B8277" s="5"/>
    </row>
    <row r="8278" spans="2:2" ht="15" hidden="1" x14ac:dyDescent="0.25">
      <c r="B8278" s="5"/>
    </row>
    <row r="8279" spans="2:2" ht="15" hidden="1" x14ac:dyDescent="0.25">
      <c r="B8279" s="5"/>
    </row>
    <row r="8280" spans="2:2" ht="15" hidden="1" x14ac:dyDescent="0.25">
      <c r="B8280" s="5"/>
    </row>
    <row r="8281" spans="2:2" ht="15" hidden="1" x14ac:dyDescent="0.25">
      <c r="B8281" s="5"/>
    </row>
    <row r="8282" spans="2:2" ht="15" hidden="1" x14ac:dyDescent="0.25">
      <c r="B8282" s="5"/>
    </row>
    <row r="8283" spans="2:2" ht="15" hidden="1" x14ac:dyDescent="0.25">
      <c r="B8283" s="5"/>
    </row>
    <row r="8284" spans="2:2" ht="15" hidden="1" x14ac:dyDescent="0.25">
      <c r="B8284" s="5"/>
    </row>
    <row r="8285" spans="2:2" ht="15" hidden="1" x14ac:dyDescent="0.25">
      <c r="B8285" s="5"/>
    </row>
    <row r="8286" spans="2:2" ht="15" hidden="1" x14ac:dyDescent="0.25">
      <c r="B8286" s="5"/>
    </row>
    <row r="8287" spans="2:2" ht="15" hidden="1" x14ac:dyDescent="0.25">
      <c r="B8287" s="5"/>
    </row>
    <row r="8288" spans="2:2" ht="15" hidden="1" x14ac:dyDescent="0.25">
      <c r="B8288" s="5"/>
    </row>
    <row r="8289" spans="2:2" ht="15" hidden="1" x14ac:dyDescent="0.25">
      <c r="B8289" s="5"/>
    </row>
    <row r="8290" spans="2:2" ht="15" hidden="1" x14ac:dyDescent="0.25">
      <c r="B8290" s="5"/>
    </row>
    <row r="8291" spans="2:2" ht="15" hidden="1" x14ac:dyDescent="0.25">
      <c r="B8291" s="5"/>
    </row>
    <row r="8292" spans="2:2" ht="15" hidden="1" x14ac:dyDescent="0.25">
      <c r="B8292" s="5"/>
    </row>
    <row r="8293" spans="2:2" ht="15" hidden="1" x14ac:dyDescent="0.25">
      <c r="B8293" s="5"/>
    </row>
    <row r="8294" spans="2:2" ht="15" hidden="1" x14ac:dyDescent="0.25">
      <c r="B8294" s="5"/>
    </row>
    <row r="8295" spans="2:2" ht="15" hidden="1" x14ac:dyDescent="0.25">
      <c r="B8295" s="5"/>
    </row>
    <row r="8296" spans="2:2" ht="15" hidden="1" x14ac:dyDescent="0.25">
      <c r="B8296" s="5"/>
    </row>
    <row r="8297" spans="2:2" ht="15" hidden="1" x14ac:dyDescent="0.25">
      <c r="B8297" s="5"/>
    </row>
    <row r="8298" spans="2:2" ht="15" hidden="1" x14ac:dyDescent="0.25">
      <c r="B8298" s="5"/>
    </row>
    <row r="8299" spans="2:2" ht="15" hidden="1" x14ac:dyDescent="0.25">
      <c r="B8299" s="5"/>
    </row>
    <row r="8300" spans="2:2" ht="15" hidden="1" x14ac:dyDescent="0.25">
      <c r="B8300" s="5"/>
    </row>
    <row r="8301" spans="2:2" ht="15" hidden="1" x14ac:dyDescent="0.25">
      <c r="B8301" s="5"/>
    </row>
    <row r="8302" spans="2:2" ht="15" hidden="1" x14ac:dyDescent="0.25">
      <c r="B8302" s="5"/>
    </row>
    <row r="8303" spans="2:2" ht="15" hidden="1" x14ac:dyDescent="0.25">
      <c r="B8303" s="5"/>
    </row>
    <row r="8304" spans="2:2" ht="15" hidden="1" x14ac:dyDescent="0.25">
      <c r="B8304" s="5"/>
    </row>
    <row r="8305" spans="2:2" ht="15" hidden="1" x14ac:dyDescent="0.25">
      <c r="B8305" s="5"/>
    </row>
    <row r="8306" spans="2:2" ht="15" hidden="1" x14ac:dyDescent="0.25">
      <c r="B8306" s="5"/>
    </row>
    <row r="8307" spans="2:2" ht="15" hidden="1" x14ac:dyDescent="0.25">
      <c r="B8307" s="5"/>
    </row>
    <row r="8308" spans="2:2" ht="15" hidden="1" x14ac:dyDescent="0.25">
      <c r="B8308" s="5"/>
    </row>
    <row r="8309" spans="2:2" ht="15" hidden="1" x14ac:dyDescent="0.25">
      <c r="B8309" s="5"/>
    </row>
    <row r="8310" spans="2:2" ht="15" hidden="1" x14ac:dyDescent="0.25">
      <c r="B8310" s="5"/>
    </row>
    <row r="8311" spans="2:2" ht="15" hidden="1" x14ac:dyDescent="0.25">
      <c r="B8311" s="5"/>
    </row>
    <row r="8312" spans="2:2" ht="15" hidden="1" x14ac:dyDescent="0.25">
      <c r="B8312" s="5"/>
    </row>
    <row r="8313" spans="2:2" ht="15" hidden="1" x14ac:dyDescent="0.25">
      <c r="B8313" s="5"/>
    </row>
    <row r="8314" spans="2:2" ht="15" hidden="1" x14ac:dyDescent="0.25">
      <c r="B8314" s="5"/>
    </row>
    <row r="8315" spans="2:2" ht="15" hidden="1" x14ac:dyDescent="0.25">
      <c r="B8315" s="5"/>
    </row>
    <row r="8316" spans="2:2" ht="15" hidden="1" x14ac:dyDescent="0.25">
      <c r="B8316" s="5"/>
    </row>
    <row r="8317" spans="2:2" ht="15" hidden="1" x14ac:dyDescent="0.25">
      <c r="B8317" s="5"/>
    </row>
    <row r="8318" spans="2:2" ht="15" hidden="1" x14ac:dyDescent="0.25">
      <c r="B8318" s="5"/>
    </row>
    <row r="8319" spans="2:2" ht="15" hidden="1" x14ac:dyDescent="0.25">
      <c r="B8319" s="5"/>
    </row>
    <row r="8320" spans="2:2" ht="15" hidden="1" x14ac:dyDescent="0.25">
      <c r="B8320" s="5"/>
    </row>
    <row r="8321" spans="2:2" ht="15" hidden="1" x14ac:dyDescent="0.25">
      <c r="B8321" s="5"/>
    </row>
    <row r="8322" spans="2:2" ht="15" hidden="1" x14ac:dyDescent="0.25">
      <c r="B8322" s="5"/>
    </row>
    <row r="8323" spans="2:2" ht="15" hidden="1" x14ac:dyDescent="0.25">
      <c r="B8323" s="5"/>
    </row>
    <row r="8324" spans="2:2" ht="15" hidden="1" x14ac:dyDescent="0.25">
      <c r="B8324" s="5"/>
    </row>
    <row r="8325" spans="2:2" ht="15" hidden="1" x14ac:dyDescent="0.25">
      <c r="B8325" s="5"/>
    </row>
    <row r="8326" spans="2:2" ht="15" hidden="1" x14ac:dyDescent="0.25">
      <c r="B8326" s="5"/>
    </row>
    <row r="8327" spans="2:2" ht="15" hidden="1" x14ac:dyDescent="0.25">
      <c r="B8327" s="5"/>
    </row>
    <row r="8328" spans="2:2" ht="15" hidden="1" x14ac:dyDescent="0.25">
      <c r="B8328" s="5"/>
    </row>
    <row r="8329" spans="2:2" ht="15" hidden="1" x14ac:dyDescent="0.25">
      <c r="B8329" s="5"/>
    </row>
    <row r="8330" spans="2:2" ht="15" hidden="1" x14ac:dyDescent="0.25">
      <c r="B8330" s="5"/>
    </row>
    <row r="8331" spans="2:2" ht="15" hidden="1" x14ac:dyDescent="0.25">
      <c r="B8331" s="5"/>
    </row>
    <row r="8332" spans="2:2" ht="15" hidden="1" x14ac:dyDescent="0.25">
      <c r="B8332" s="5"/>
    </row>
    <row r="8333" spans="2:2" ht="15" hidden="1" x14ac:dyDescent="0.25">
      <c r="B8333" s="5"/>
    </row>
    <row r="8334" spans="2:2" ht="15" hidden="1" x14ac:dyDescent="0.25">
      <c r="B8334" s="5"/>
    </row>
    <row r="8335" spans="2:2" ht="15" hidden="1" x14ac:dyDescent="0.25">
      <c r="B8335" s="5"/>
    </row>
    <row r="8336" spans="2:2" ht="15" hidden="1" x14ac:dyDescent="0.25">
      <c r="B8336" s="5"/>
    </row>
    <row r="8337" spans="2:2" ht="15" hidden="1" x14ac:dyDescent="0.25">
      <c r="B8337" s="5"/>
    </row>
    <row r="8338" spans="2:2" ht="15" hidden="1" x14ac:dyDescent="0.25">
      <c r="B8338" s="5"/>
    </row>
    <row r="8339" spans="2:2" ht="15" hidden="1" x14ac:dyDescent="0.25">
      <c r="B8339" s="5"/>
    </row>
    <row r="8340" spans="2:2" ht="15" hidden="1" x14ac:dyDescent="0.25">
      <c r="B8340" s="5"/>
    </row>
    <row r="8341" spans="2:2" ht="15" hidden="1" x14ac:dyDescent="0.25">
      <c r="B8341" s="5"/>
    </row>
    <row r="8342" spans="2:2" ht="15" hidden="1" x14ac:dyDescent="0.25">
      <c r="B8342" s="5"/>
    </row>
    <row r="8343" spans="2:2" ht="15" hidden="1" x14ac:dyDescent="0.25">
      <c r="B8343" s="5"/>
    </row>
    <row r="8344" spans="2:2" ht="15" hidden="1" x14ac:dyDescent="0.25">
      <c r="B8344" s="5"/>
    </row>
    <row r="8345" spans="2:2" ht="15" hidden="1" x14ac:dyDescent="0.25">
      <c r="B8345" s="5"/>
    </row>
    <row r="8346" spans="2:2" ht="15" hidden="1" x14ac:dyDescent="0.25">
      <c r="B8346" s="5"/>
    </row>
    <row r="8347" spans="2:2" ht="15" hidden="1" x14ac:dyDescent="0.25">
      <c r="B8347" s="5"/>
    </row>
    <row r="8348" spans="2:2" ht="15" hidden="1" x14ac:dyDescent="0.25">
      <c r="B8348" s="5"/>
    </row>
    <row r="8349" spans="2:2" ht="15" hidden="1" x14ac:dyDescent="0.25">
      <c r="B8349" s="5"/>
    </row>
    <row r="8350" spans="2:2" ht="15" hidden="1" x14ac:dyDescent="0.25">
      <c r="B8350" s="5"/>
    </row>
    <row r="8351" spans="2:2" ht="15" hidden="1" x14ac:dyDescent="0.25">
      <c r="B8351" s="5"/>
    </row>
    <row r="8352" spans="2:2" ht="15" hidden="1" x14ac:dyDescent="0.25">
      <c r="B8352" s="5"/>
    </row>
    <row r="8353" spans="2:2" ht="15" hidden="1" x14ac:dyDescent="0.25">
      <c r="B8353" s="5"/>
    </row>
    <row r="8354" spans="2:2" ht="15" hidden="1" x14ac:dyDescent="0.25">
      <c r="B8354" s="5"/>
    </row>
    <row r="8355" spans="2:2" ht="15" hidden="1" x14ac:dyDescent="0.25">
      <c r="B8355" s="5"/>
    </row>
    <row r="8356" spans="2:2" ht="15" hidden="1" x14ac:dyDescent="0.25">
      <c r="B8356" s="5"/>
    </row>
    <row r="8357" spans="2:2" ht="15" hidden="1" x14ac:dyDescent="0.25">
      <c r="B8357" s="5"/>
    </row>
    <row r="8358" spans="2:2" ht="15" hidden="1" x14ac:dyDescent="0.25">
      <c r="B8358" s="5"/>
    </row>
    <row r="8359" spans="2:2" ht="15" hidden="1" x14ac:dyDescent="0.25">
      <c r="B8359" s="5"/>
    </row>
    <row r="8360" spans="2:2" ht="15" hidden="1" x14ac:dyDescent="0.25">
      <c r="B8360" s="5"/>
    </row>
    <row r="8361" spans="2:2" ht="15" hidden="1" x14ac:dyDescent="0.25">
      <c r="B8361" s="5"/>
    </row>
    <row r="8362" spans="2:2" ht="15" hidden="1" x14ac:dyDescent="0.25">
      <c r="B8362" s="5"/>
    </row>
    <row r="8363" spans="2:2" ht="15" hidden="1" x14ac:dyDescent="0.25">
      <c r="B8363" s="5"/>
    </row>
    <row r="8364" spans="2:2" ht="15" hidden="1" x14ac:dyDescent="0.25">
      <c r="B8364" s="5"/>
    </row>
    <row r="8365" spans="2:2" ht="15" hidden="1" x14ac:dyDescent="0.25">
      <c r="B8365" s="5"/>
    </row>
    <row r="8366" spans="2:2" ht="15" hidden="1" x14ac:dyDescent="0.25">
      <c r="B8366" s="5"/>
    </row>
    <row r="8367" spans="2:2" ht="15" hidden="1" x14ac:dyDescent="0.25">
      <c r="B8367" s="5"/>
    </row>
    <row r="8368" spans="2:2" ht="15" hidden="1" x14ac:dyDescent="0.25">
      <c r="B8368" s="5"/>
    </row>
    <row r="8369" spans="2:2" ht="15" hidden="1" x14ac:dyDescent="0.25">
      <c r="B8369" s="5"/>
    </row>
    <row r="8370" spans="2:2" ht="15" hidden="1" x14ac:dyDescent="0.25">
      <c r="B8370" s="5"/>
    </row>
    <row r="8371" spans="2:2" ht="15" hidden="1" x14ac:dyDescent="0.25">
      <c r="B8371" s="5"/>
    </row>
    <row r="8372" spans="2:2" ht="15" hidden="1" x14ac:dyDescent="0.25">
      <c r="B8372" s="5"/>
    </row>
    <row r="8373" spans="2:2" ht="15" hidden="1" x14ac:dyDescent="0.25">
      <c r="B8373" s="5"/>
    </row>
    <row r="8374" spans="2:2" ht="15" hidden="1" x14ac:dyDescent="0.25">
      <c r="B8374" s="5"/>
    </row>
    <row r="8375" spans="2:2" ht="15" hidden="1" x14ac:dyDescent="0.25">
      <c r="B8375" s="5"/>
    </row>
    <row r="8376" spans="2:2" ht="15" hidden="1" x14ac:dyDescent="0.25">
      <c r="B8376" s="5"/>
    </row>
    <row r="8377" spans="2:2" ht="15" hidden="1" x14ac:dyDescent="0.25">
      <c r="B8377" s="5"/>
    </row>
    <row r="8378" spans="2:2" ht="15" hidden="1" x14ac:dyDescent="0.25">
      <c r="B8378" s="5"/>
    </row>
    <row r="8379" spans="2:2" ht="15" hidden="1" x14ac:dyDescent="0.25">
      <c r="B8379" s="5"/>
    </row>
    <row r="8380" spans="2:2" ht="15" hidden="1" x14ac:dyDescent="0.25">
      <c r="B8380" s="5"/>
    </row>
    <row r="8381" spans="2:2" ht="15" hidden="1" x14ac:dyDescent="0.25">
      <c r="B8381" s="5"/>
    </row>
    <row r="8382" spans="2:2" ht="15" hidden="1" x14ac:dyDescent="0.25">
      <c r="B8382" s="5"/>
    </row>
    <row r="8383" spans="2:2" ht="15" hidden="1" x14ac:dyDescent="0.25">
      <c r="B8383" s="5"/>
    </row>
    <row r="8384" spans="2:2" ht="15" hidden="1" x14ac:dyDescent="0.25">
      <c r="B8384" s="5"/>
    </row>
    <row r="8385" spans="2:2" ht="15" hidden="1" x14ac:dyDescent="0.25">
      <c r="B8385" s="5"/>
    </row>
    <row r="8386" spans="2:2" ht="15" hidden="1" x14ac:dyDescent="0.25">
      <c r="B8386" s="5"/>
    </row>
    <row r="8387" spans="2:2" ht="15" hidden="1" x14ac:dyDescent="0.25">
      <c r="B8387" s="5"/>
    </row>
    <row r="8388" spans="2:2" ht="15" hidden="1" x14ac:dyDescent="0.25">
      <c r="B8388" s="5"/>
    </row>
    <row r="8389" spans="2:2" ht="15" hidden="1" x14ac:dyDescent="0.25">
      <c r="B8389" s="5"/>
    </row>
    <row r="8390" spans="2:2" ht="15" hidden="1" x14ac:dyDescent="0.25">
      <c r="B8390" s="5"/>
    </row>
    <row r="8391" spans="2:2" ht="15" hidden="1" x14ac:dyDescent="0.25">
      <c r="B8391" s="5"/>
    </row>
    <row r="8392" spans="2:2" ht="15" hidden="1" x14ac:dyDescent="0.25">
      <c r="B8392" s="5"/>
    </row>
    <row r="8393" spans="2:2" ht="15" hidden="1" x14ac:dyDescent="0.25">
      <c r="B8393" s="5"/>
    </row>
    <row r="8394" spans="2:2" ht="15" hidden="1" x14ac:dyDescent="0.25">
      <c r="B8394" s="5"/>
    </row>
    <row r="8395" spans="2:2" ht="15" hidden="1" x14ac:dyDescent="0.25">
      <c r="B8395" s="5"/>
    </row>
    <row r="8396" spans="2:2" ht="15" hidden="1" x14ac:dyDescent="0.25">
      <c r="B8396" s="5"/>
    </row>
    <row r="8397" spans="2:2" ht="15" hidden="1" x14ac:dyDescent="0.25">
      <c r="B8397" s="5"/>
    </row>
    <row r="8398" spans="2:2" ht="15" hidden="1" x14ac:dyDescent="0.25">
      <c r="B8398" s="5"/>
    </row>
    <row r="8399" spans="2:2" ht="15" hidden="1" x14ac:dyDescent="0.25">
      <c r="B8399" s="5"/>
    </row>
    <row r="8400" spans="2:2" ht="15" hidden="1" x14ac:dyDescent="0.25">
      <c r="B8400" s="5"/>
    </row>
    <row r="8401" spans="2:2" ht="15" hidden="1" x14ac:dyDescent="0.25">
      <c r="B8401" s="5"/>
    </row>
    <row r="8402" spans="2:2" ht="15" hidden="1" x14ac:dyDescent="0.25">
      <c r="B8402" s="5"/>
    </row>
    <row r="8403" spans="2:2" ht="15" hidden="1" x14ac:dyDescent="0.25">
      <c r="B8403" s="5"/>
    </row>
    <row r="8404" spans="2:2" ht="15" hidden="1" x14ac:dyDescent="0.25">
      <c r="B8404" s="5"/>
    </row>
    <row r="8405" spans="2:2" ht="15" hidden="1" x14ac:dyDescent="0.25">
      <c r="B8405" s="5"/>
    </row>
    <row r="8406" spans="2:2" ht="15" hidden="1" x14ac:dyDescent="0.25">
      <c r="B8406" s="5"/>
    </row>
    <row r="8407" spans="2:2" ht="15" hidden="1" x14ac:dyDescent="0.25">
      <c r="B8407" s="5"/>
    </row>
    <row r="8408" spans="2:2" ht="15" hidden="1" x14ac:dyDescent="0.25">
      <c r="B8408" s="5"/>
    </row>
    <row r="8409" spans="2:2" ht="15" hidden="1" x14ac:dyDescent="0.25">
      <c r="B8409" s="5"/>
    </row>
    <row r="8410" spans="2:2" ht="15" hidden="1" x14ac:dyDescent="0.25">
      <c r="B8410" s="5"/>
    </row>
    <row r="8411" spans="2:2" ht="15" hidden="1" x14ac:dyDescent="0.25">
      <c r="B8411" s="5"/>
    </row>
    <row r="8412" spans="2:2" ht="15" hidden="1" x14ac:dyDescent="0.25">
      <c r="B8412" s="5"/>
    </row>
    <row r="8413" spans="2:2" ht="15" hidden="1" x14ac:dyDescent="0.25">
      <c r="B8413" s="5"/>
    </row>
    <row r="8414" spans="2:2" ht="15" hidden="1" x14ac:dyDescent="0.25">
      <c r="B8414" s="5"/>
    </row>
    <row r="8415" spans="2:2" ht="15" hidden="1" x14ac:dyDescent="0.25">
      <c r="B8415" s="5"/>
    </row>
    <row r="8416" spans="2:2" ht="15" hidden="1" x14ac:dyDescent="0.25">
      <c r="B8416" s="5"/>
    </row>
    <row r="8417" spans="2:2" ht="15" hidden="1" x14ac:dyDescent="0.25">
      <c r="B8417" s="5"/>
    </row>
    <row r="8418" spans="2:2" ht="15" hidden="1" x14ac:dyDescent="0.25">
      <c r="B8418" s="5"/>
    </row>
    <row r="8419" spans="2:2" ht="15" hidden="1" x14ac:dyDescent="0.25">
      <c r="B8419" s="5"/>
    </row>
    <row r="8420" spans="2:2" ht="15" hidden="1" x14ac:dyDescent="0.25">
      <c r="B8420" s="5"/>
    </row>
    <row r="8421" spans="2:2" ht="15" hidden="1" x14ac:dyDescent="0.25">
      <c r="B8421" s="5"/>
    </row>
    <row r="8422" spans="2:2" ht="15" hidden="1" x14ac:dyDescent="0.25">
      <c r="B8422" s="5"/>
    </row>
    <row r="8423" spans="2:2" ht="15" hidden="1" x14ac:dyDescent="0.25">
      <c r="B8423" s="5"/>
    </row>
    <row r="8424" spans="2:2" ht="15" hidden="1" x14ac:dyDescent="0.25">
      <c r="B8424" s="5"/>
    </row>
    <row r="8425" spans="2:2" ht="15" hidden="1" x14ac:dyDescent="0.25">
      <c r="B8425" s="5"/>
    </row>
    <row r="8426" spans="2:2" ht="15" hidden="1" x14ac:dyDescent="0.25">
      <c r="B8426" s="5"/>
    </row>
    <row r="8427" spans="2:2" ht="15" hidden="1" x14ac:dyDescent="0.25">
      <c r="B8427" s="5"/>
    </row>
    <row r="8428" spans="2:2" ht="15" hidden="1" x14ac:dyDescent="0.25">
      <c r="B8428" s="5"/>
    </row>
    <row r="8429" spans="2:2" ht="15" hidden="1" x14ac:dyDescent="0.25">
      <c r="B8429" s="5"/>
    </row>
    <row r="8430" spans="2:2" ht="15" hidden="1" x14ac:dyDescent="0.25">
      <c r="B8430" s="5"/>
    </row>
    <row r="8431" spans="2:2" ht="15" hidden="1" x14ac:dyDescent="0.25">
      <c r="B8431" s="5"/>
    </row>
    <row r="8432" spans="2:2" ht="15" hidden="1" x14ac:dyDescent="0.25">
      <c r="B8432" s="5"/>
    </row>
    <row r="8433" spans="2:2" ht="15" hidden="1" x14ac:dyDescent="0.25">
      <c r="B8433" s="5"/>
    </row>
    <row r="8434" spans="2:2" ht="15" hidden="1" x14ac:dyDescent="0.25">
      <c r="B8434" s="5"/>
    </row>
    <row r="8435" spans="2:2" ht="15" hidden="1" x14ac:dyDescent="0.25">
      <c r="B8435" s="5"/>
    </row>
    <row r="8436" spans="2:2" ht="15" hidden="1" x14ac:dyDescent="0.25">
      <c r="B8436" s="5"/>
    </row>
    <row r="8437" spans="2:2" ht="15" hidden="1" x14ac:dyDescent="0.25">
      <c r="B8437" s="5"/>
    </row>
    <row r="8438" spans="2:2" ht="15" hidden="1" x14ac:dyDescent="0.25">
      <c r="B8438" s="5"/>
    </row>
    <row r="8439" spans="2:2" ht="15" hidden="1" x14ac:dyDescent="0.25">
      <c r="B8439" s="5"/>
    </row>
    <row r="8440" spans="2:2" ht="15" hidden="1" x14ac:dyDescent="0.25">
      <c r="B8440" s="5"/>
    </row>
    <row r="8441" spans="2:2" ht="15" hidden="1" x14ac:dyDescent="0.25">
      <c r="B8441" s="5"/>
    </row>
    <row r="8442" spans="2:2" ht="15" hidden="1" x14ac:dyDescent="0.25">
      <c r="B8442" s="5"/>
    </row>
    <row r="8443" spans="2:2" ht="15" hidden="1" x14ac:dyDescent="0.25">
      <c r="B8443" s="5"/>
    </row>
    <row r="8444" spans="2:2" ht="15" hidden="1" x14ac:dyDescent="0.25">
      <c r="B8444" s="5"/>
    </row>
    <row r="8445" spans="2:2" ht="15" hidden="1" x14ac:dyDescent="0.25">
      <c r="B8445" s="5"/>
    </row>
    <row r="8446" spans="2:2" ht="15" hidden="1" x14ac:dyDescent="0.25">
      <c r="B8446" s="5"/>
    </row>
    <row r="8447" spans="2:2" ht="15" hidden="1" x14ac:dyDescent="0.25">
      <c r="B8447" s="5"/>
    </row>
    <row r="8448" spans="2:2" ht="15" hidden="1" x14ac:dyDescent="0.25">
      <c r="B8448" s="5"/>
    </row>
    <row r="8449" spans="2:2" ht="15" hidden="1" x14ac:dyDescent="0.25">
      <c r="B8449" s="5"/>
    </row>
    <row r="8450" spans="2:2" ht="15" hidden="1" x14ac:dyDescent="0.25">
      <c r="B8450" s="5"/>
    </row>
    <row r="8451" spans="2:2" ht="15" hidden="1" x14ac:dyDescent="0.25">
      <c r="B8451" s="5"/>
    </row>
    <row r="8452" spans="2:2" ht="15" hidden="1" x14ac:dyDescent="0.25">
      <c r="B8452" s="5"/>
    </row>
    <row r="8453" spans="2:2" ht="15" hidden="1" x14ac:dyDescent="0.25">
      <c r="B8453" s="5"/>
    </row>
    <row r="8454" spans="2:2" ht="15" hidden="1" x14ac:dyDescent="0.25">
      <c r="B8454" s="5"/>
    </row>
    <row r="8455" spans="2:2" ht="15" hidden="1" x14ac:dyDescent="0.25">
      <c r="B8455" s="5"/>
    </row>
    <row r="8456" spans="2:2" ht="15" hidden="1" x14ac:dyDescent="0.25">
      <c r="B8456" s="5"/>
    </row>
    <row r="8457" spans="2:2" ht="15" hidden="1" x14ac:dyDescent="0.25">
      <c r="B8457" s="5"/>
    </row>
    <row r="8458" spans="2:2" ht="15" hidden="1" x14ac:dyDescent="0.25">
      <c r="B8458" s="5"/>
    </row>
    <row r="8459" spans="2:2" ht="15" hidden="1" x14ac:dyDescent="0.25">
      <c r="B8459" s="5"/>
    </row>
    <row r="8460" spans="2:2" ht="15" hidden="1" x14ac:dyDescent="0.25">
      <c r="B8460" s="5"/>
    </row>
    <row r="8461" spans="2:2" ht="15" hidden="1" x14ac:dyDescent="0.25">
      <c r="B8461" s="5"/>
    </row>
    <row r="8462" spans="2:2" ht="15" hidden="1" x14ac:dyDescent="0.25">
      <c r="B8462" s="5"/>
    </row>
    <row r="8463" spans="2:2" ht="15" hidden="1" x14ac:dyDescent="0.25">
      <c r="B8463" s="5"/>
    </row>
    <row r="8464" spans="2:2" ht="15" hidden="1" x14ac:dyDescent="0.25">
      <c r="B8464" s="5"/>
    </row>
    <row r="8465" spans="2:2" ht="15" hidden="1" x14ac:dyDescent="0.25">
      <c r="B8465" s="5"/>
    </row>
    <row r="8466" spans="2:2" ht="15" hidden="1" x14ac:dyDescent="0.25">
      <c r="B8466" s="5"/>
    </row>
    <row r="8467" spans="2:2" ht="15" hidden="1" x14ac:dyDescent="0.25">
      <c r="B8467" s="5"/>
    </row>
    <row r="8468" spans="2:2" ht="15" hidden="1" x14ac:dyDescent="0.25">
      <c r="B8468" s="5"/>
    </row>
    <row r="8469" spans="2:2" ht="15" hidden="1" x14ac:dyDescent="0.25">
      <c r="B8469" s="5"/>
    </row>
    <row r="8470" spans="2:2" ht="15" hidden="1" x14ac:dyDescent="0.25">
      <c r="B8470" s="5"/>
    </row>
    <row r="8471" spans="2:2" ht="15" hidden="1" x14ac:dyDescent="0.25">
      <c r="B8471" s="5"/>
    </row>
    <row r="8472" spans="2:2" ht="15" hidden="1" x14ac:dyDescent="0.25">
      <c r="B8472" s="5"/>
    </row>
    <row r="8473" spans="2:2" ht="15" hidden="1" x14ac:dyDescent="0.25">
      <c r="B8473" s="5"/>
    </row>
    <row r="8474" spans="2:2" ht="15" hidden="1" x14ac:dyDescent="0.25">
      <c r="B8474" s="5"/>
    </row>
    <row r="8475" spans="2:2" ht="15" hidden="1" x14ac:dyDescent="0.25">
      <c r="B8475" s="5"/>
    </row>
    <row r="8476" spans="2:2" ht="15" hidden="1" x14ac:dyDescent="0.25">
      <c r="B8476" s="5"/>
    </row>
    <row r="8477" spans="2:2" ht="15" hidden="1" x14ac:dyDescent="0.25">
      <c r="B8477" s="5"/>
    </row>
    <row r="8478" spans="2:2" ht="15" hidden="1" x14ac:dyDescent="0.25">
      <c r="B8478" s="5"/>
    </row>
    <row r="8479" spans="2:2" ht="15" hidden="1" x14ac:dyDescent="0.25">
      <c r="B8479" s="5"/>
    </row>
    <row r="8480" spans="2:2" ht="15" hidden="1" x14ac:dyDescent="0.25">
      <c r="B8480" s="5"/>
    </row>
    <row r="8481" spans="2:2" ht="15" hidden="1" x14ac:dyDescent="0.25">
      <c r="B8481" s="5"/>
    </row>
    <row r="8482" spans="2:2" ht="15" hidden="1" x14ac:dyDescent="0.25">
      <c r="B8482" s="5"/>
    </row>
    <row r="8483" spans="2:2" ht="15" hidden="1" x14ac:dyDescent="0.25">
      <c r="B8483" s="5"/>
    </row>
    <row r="8484" spans="2:2" ht="15" hidden="1" x14ac:dyDescent="0.25">
      <c r="B8484" s="5"/>
    </row>
    <row r="8485" spans="2:2" ht="15" hidden="1" x14ac:dyDescent="0.25">
      <c r="B8485" s="5"/>
    </row>
    <row r="8486" spans="2:2" ht="15" hidden="1" x14ac:dyDescent="0.25">
      <c r="B8486" s="5"/>
    </row>
    <row r="8487" spans="2:2" ht="15" hidden="1" x14ac:dyDescent="0.25">
      <c r="B8487" s="5"/>
    </row>
    <row r="8488" spans="2:2" ht="15" hidden="1" x14ac:dyDescent="0.25">
      <c r="B8488" s="5"/>
    </row>
    <row r="8489" spans="2:2" ht="15" hidden="1" x14ac:dyDescent="0.25">
      <c r="B8489" s="5"/>
    </row>
    <row r="8490" spans="2:2" ht="15" hidden="1" x14ac:dyDescent="0.25">
      <c r="B8490" s="5"/>
    </row>
    <row r="8491" spans="2:2" ht="15" hidden="1" x14ac:dyDescent="0.25">
      <c r="B8491" s="5"/>
    </row>
    <row r="8492" spans="2:2" ht="15" hidden="1" x14ac:dyDescent="0.25">
      <c r="B8492" s="5"/>
    </row>
    <row r="8493" spans="2:2" ht="15" hidden="1" x14ac:dyDescent="0.25">
      <c r="B8493" s="5"/>
    </row>
    <row r="8494" spans="2:2" ht="15" hidden="1" x14ac:dyDescent="0.25">
      <c r="B8494" s="5"/>
    </row>
    <row r="8495" spans="2:2" ht="15" hidden="1" x14ac:dyDescent="0.25">
      <c r="B8495" s="5"/>
    </row>
    <row r="8496" spans="2:2" ht="15" hidden="1" x14ac:dyDescent="0.25">
      <c r="B8496" s="5"/>
    </row>
    <row r="8497" spans="2:2" ht="15" hidden="1" x14ac:dyDescent="0.25">
      <c r="B8497" s="5"/>
    </row>
    <row r="8498" spans="2:2" ht="15" hidden="1" x14ac:dyDescent="0.25">
      <c r="B8498" s="5"/>
    </row>
    <row r="8499" spans="2:2" ht="15" hidden="1" x14ac:dyDescent="0.25">
      <c r="B8499" s="5"/>
    </row>
    <row r="8500" spans="2:2" ht="15" hidden="1" x14ac:dyDescent="0.25">
      <c r="B8500" s="5"/>
    </row>
    <row r="8501" spans="2:2" ht="15" hidden="1" x14ac:dyDescent="0.25">
      <c r="B8501" s="5"/>
    </row>
    <row r="8502" spans="2:2" ht="15" hidden="1" x14ac:dyDescent="0.25">
      <c r="B8502" s="5"/>
    </row>
    <row r="8503" spans="2:2" ht="15" hidden="1" x14ac:dyDescent="0.25">
      <c r="B8503" s="5"/>
    </row>
    <row r="8504" spans="2:2" ht="15" hidden="1" x14ac:dyDescent="0.25">
      <c r="B8504" s="5"/>
    </row>
    <row r="8505" spans="2:2" ht="15" hidden="1" x14ac:dyDescent="0.25">
      <c r="B8505" s="5"/>
    </row>
    <row r="8506" spans="2:2" ht="15" hidden="1" x14ac:dyDescent="0.25">
      <c r="B8506" s="5"/>
    </row>
    <row r="8507" spans="2:2" ht="15" hidden="1" x14ac:dyDescent="0.25">
      <c r="B8507" s="5"/>
    </row>
    <row r="8508" spans="2:2" ht="15" hidden="1" x14ac:dyDescent="0.25">
      <c r="B8508" s="5"/>
    </row>
    <row r="8509" spans="2:2" ht="15" hidden="1" x14ac:dyDescent="0.25">
      <c r="B8509" s="5"/>
    </row>
    <row r="8510" spans="2:2" ht="15" hidden="1" x14ac:dyDescent="0.25">
      <c r="B8510" s="5"/>
    </row>
    <row r="8511" spans="2:2" ht="15" hidden="1" x14ac:dyDescent="0.25">
      <c r="B8511" s="5"/>
    </row>
    <row r="8512" spans="2:2" ht="15" hidden="1" x14ac:dyDescent="0.25">
      <c r="B8512" s="5"/>
    </row>
    <row r="8513" spans="2:2" ht="15" hidden="1" x14ac:dyDescent="0.25">
      <c r="B8513" s="5"/>
    </row>
    <row r="8514" spans="2:2" ht="15" hidden="1" x14ac:dyDescent="0.25">
      <c r="B8514" s="5"/>
    </row>
    <row r="8515" spans="2:2" ht="15" hidden="1" x14ac:dyDescent="0.25">
      <c r="B8515" s="5"/>
    </row>
    <row r="8516" spans="2:2" ht="15" hidden="1" x14ac:dyDescent="0.25">
      <c r="B8516" s="5"/>
    </row>
    <row r="8517" spans="2:2" ht="15" hidden="1" x14ac:dyDescent="0.25">
      <c r="B8517" s="5"/>
    </row>
    <row r="8518" spans="2:2" ht="15" hidden="1" x14ac:dyDescent="0.25">
      <c r="B8518" s="5"/>
    </row>
    <row r="8519" spans="2:2" ht="15" hidden="1" x14ac:dyDescent="0.25">
      <c r="B8519" s="5"/>
    </row>
    <row r="8520" spans="2:2" ht="15" hidden="1" x14ac:dyDescent="0.25">
      <c r="B8520" s="5"/>
    </row>
    <row r="8521" spans="2:2" ht="15" hidden="1" x14ac:dyDescent="0.25">
      <c r="B8521" s="5"/>
    </row>
    <row r="8522" spans="2:2" ht="15" hidden="1" x14ac:dyDescent="0.25">
      <c r="B8522" s="5"/>
    </row>
    <row r="8523" spans="2:2" ht="15" hidden="1" x14ac:dyDescent="0.25">
      <c r="B8523" s="5"/>
    </row>
    <row r="8524" spans="2:2" ht="15" hidden="1" x14ac:dyDescent="0.25">
      <c r="B8524" s="5"/>
    </row>
    <row r="8525" spans="2:2" ht="15" hidden="1" x14ac:dyDescent="0.25">
      <c r="B8525" s="5"/>
    </row>
    <row r="8526" spans="2:2" ht="15" hidden="1" x14ac:dyDescent="0.25">
      <c r="B8526" s="5"/>
    </row>
    <row r="8527" spans="2:2" ht="15" hidden="1" x14ac:dyDescent="0.25">
      <c r="B8527" s="5"/>
    </row>
    <row r="8528" spans="2:2" ht="15" hidden="1" x14ac:dyDescent="0.25">
      <c r="B8528" s="5"/>
    </row>
    <row r="8529" spans="2:2" ht="15" hidden="1" x14ac:dyDescent="0.25">
      <c r="B8529" s="5"/>
    </row>
    <row r="8530" spans="2:2" ht="15" hidden="1" x14ac:dyDescent="0.25">
      <c r="B8530" s="5"/>
    </row>
    <row r="8531" spans="2:2" ht="15" hidden="1" x14ac:dyDescent="0.25">
      <c r="B8531" s="5"/>
    </row>
    <row r="8532" spans="2:2" ht="15" hidden="1" x14ac:dyDescent="0.25">
      <c r="B8532" s="5"/>
    </row>
    <row r="8533" spans="2:2" ht="15" hidden="1" x14ac:dyDescent="0.25">
      <c r="B8533" s="5"/>
    </row>
    <row r="8534" spans="2:2" ht="15" hidden="1" x14ac:dyDescent="0.25">
      <c r="B8534" s="5"/>
    </row>
    <row r="8535" spans="2:2" ht="15" hidden="1" x14ac:dyDescent="0.25">
      <c r="B8535" s="5"/>
    </row>
    <row r="8536" spans="2:2" ht="15" hidden="1" x14ac:dyDescent="0.25">
      <c r="B8536" s="5"/>
    </row>
    <row r="8537" spans="2:2" ht="15" hidden="1" x14ac:dyDescent="0.25">
      <c r="B8537" s="5"/>
    </row>
    <row r="8538" spans="2:2" ht="15" hidden="1" x14ac:dyDescent="0.25">
      <c r="B8538" s="5"/>
    </row>
    <row r="8539" spans="2:2" ht="15" hidden="1" x14ac:dyDescent="0.25">
      <c r="B8539" s="5"/>
    </row>
    <row r="8540" spans="2:2" ht="15" hidden="1" x14ac:dyDescent="0.25">
      <c r="B8540" s="5"/>
    </row>
    <row r="8541" spans="2:2" ht="15" hidden="1" x14ac:dyDescent="0.25">
      <c r="B8541" s="5"/>
    </row>
    <row r="8542" spans="2:2" ht="15" hidden="1" x14ac:dyDescent="0.25">
      <c r="B8542" s="5"/>
    </row>
    <row r="8543" spans="2:2" ht="15" hidden="1" x14ac:dyDescent="0.25">
      <c r="B8543" s="5"/>
    </row>
    <row r="8544" spans="2:2" ht="15" hidden="1" x14ac:dyDescent="0.25">
      <c r="B8544" s="5"/>
    </row>
    <row r="8545" spans="2:2" ht="15" hidden="1" x14ac:dyDescent="0.25">
      <c r="B8545" s="5"/>
    </row>
    <row r="8546" spans="2:2" ht="15" hidden="1" x14ac:dyDescent="0.25">
      <c r="B8546" s="5"/>
    </row>
    <row r="8547" spans="2:2" ht="15" hidden="1" x14ac:dyDescent="0.25">
      <c r="B8547" s="5"/>
    </row>
    <row r="8548" spans="2:2" ht="15" hidden="1" x14ac:dyDescent="0.25">
      <c r="B8548" s="5"/>
    </row>
    <row r="8549" spans="2:2" ht="15" hidden="1" x14ac:dyDescent="0.25">
      <c r="B8549" s="5"/>
    </row>
    <row r="8550" spans="2:2" ht="15" hidden="1" x14ac:dyDescent="0.25">
      <c r="B8550" s="5"/>
    </row>
    <row r="8551" spans="2:2" ht="15" hidden="1" x14ac:dyDescent="0.25">
      <c r="B8551" s="5"/>
    </row>
    <row r="8552" spans="2:2" ht="15" hidden="1" x14ac:dyDescent="0.25">
      <c r="B8552" s="5"/>
    </row>
    <row r="8553" spans="2:2" ht="15" hidden="1" x14ac:dyDescent="0.25">
      <c r="B8553" s="5"/>
    </row>
    <row r="8554" spans="2:2" ht="15" hidden="1" x14ac:dyDescent="0.25">
      <c r="B8554" s="5"/>
    </row>
    <row r="8555" spans="2:2" ht="15" hidden="1" x14ac:dyDescent="0.25">
      <c r="B8555" s="5"/>
    </row>
    <row r="8556" spans="2:2" ht="15" hidden="1" x14ac:dyDescent="0.25">
      <c r="B8556" s="5"/>
    </row>
    <row r="8557" spans="2:2" ht="15" hidden="1" x14ac:dyDescent="0.25">
      <c r="B8557" s="5"/>
    </row>
    <row r="8558" spans="2:2" ht="15" hidden="1" x14ac:dyDescent="0.25">
      <c r="B8558" s="5"/>
    </row>
    <row r="8559" spans="2:2" ht="15" hidden="1" x14ac:dyDescent="0.25">
      <c r="B8559" s="5"/>
    </row>
    <row r="8560" spans="2:2" ht="15" hidden="1" x14ac:dyDescent="0.25">
      <c r="B8560" s="5"/>
    </row>
    <row r="8561" spans="2:2" ht="15" hidden="1" x14ac:dyDescent="0.25">
      <c r="B8561" s="5"/>
    </row>
    <row r="8562" spans="2:2" ht="15" hidden="1" x14ac:dyDescent="0.25">
      <c r="B8562" s="5"/>
    </row>
    <row r="8563" spans="2:2" ht="15" hidden="1" x14ac:dyDescent="0.25">
      <c r="B8563" s="5"/>
    </row>
    <row r="8564" spans="2:2" ht="15" hidden="1" x14ac:dyDescent="0.25">
      <c r="B8564" s="5"/>
    </row>
    <row r="8565" spans="2:2" ht="15" hidden="1" x14ac:dyDescent="0.25">
      <c r="B8565" s="5"/>
    </row>
    <row r="8566" spans="2:2" ht="15" hidden="1" x14ac:dyDescent="0.25">
      <c r="B8566" s="5"/>
    </row>
    <row r="8567" spans="2:2" ht="15" hidden="1" x14ac:dyDescent="0.25">
      <c r="B8567" s="5"/>
    </row>
    <row r="8568" spans="2:2" ht="15" hidden="1" x14ac:dyDescent="0.25">
      <c r="B8568" s="5"/>
    </row>
    <row r="8569" spans="2:2" ht="15" hidden="1" x14ac:dyDescent="0.25">
      <c r="B8569" s="5"/>
    </row>
    <row r="8570" spans="2:2" ht="15" hidden="1" x14ac:dyDescent="0.25">
      <c r="B8570" s="5"/>
    </row>
    <row r="8571" spans="2:2" ht="15" hidden="1" x14ac:dyDescent="0.25">
      <c r="B8571" s="5"/>
    </row>
    <row r="8572" spans="2:2" ht="15" hidden="1" x14ac:dyDescent="0.25">
      <c r="B8572" s="5"/>
    </row>
    <row r="8573" spans="2:2" ht="15" hidden="1" x14ac:dyDescent="0.25">
      <c r="B8573" s="5"/>
    </row>
    <row r="8574" spans="2:2" ht="15" hidden="1" x14ac:dyDescent="0.25">
      <c r="B8574" s="5"/>
    </row>
    <row r="8575" spans="2:2" ht="15" hidden="1" x14ac:dyDescent="0.25">
      <c r="B8575" s="5"/>
    </row>
    <row r="8576" spans="2:2" ht="15" hidden="1" x14ac:dyDescent="0.25">
      <c r="B8576" s="5"/>
    </row>
    <row r="8577" spans="2:2" ht="15" hidden="1" x14ac:dyDescent="0.25">
      <c r="B8577" s="5"/>
    </row>
    <row r="8578" spans="2:2" ht="15" hidden="1" x14ac:dyDescent="0.25">
      <c r="B8578" s="5"/>
    </row>
    <row r="8579" spans="2:2" ht="15" hidden="1" x14ac:dyDescent="0.25">
      <c r="B8579" s="5"/>
    </row>
    <row r="8580" spans="2:2" ht="15" hidden="1" x14ac:dyDescent="0.25">
      <c r="B8580" s="5"/>
    </row>
    <row r="8581" spans="2:2" ht="15" hidden="1" x14ac:dyDescent="0.25">
      <c r="B8581" s="5"/>
    </row>
    <row r="8582" spans="2:2" ht="15" hidden="1" x14ac:dyDescent="0.25">
      <c r="B8582" s="5"/>
    </row>
    <row r="8583" spans="2:2" ht="15" hidden="1" x14ac:dyDescent="0.25">
      <c r="B8583" s="5"/>
    </row>
    <row r="8584" spans="2:2" ht="15" hidden="1" x14ac:dyDescent="0.25">
      <c r="B8584" s="5"/>
    </row>
    <row r="8585" spans="2:2" ht="15" hidden="1" x14ac:dyDescent="0.25">
      <c r="B8585" s="5"/>
    </row>
    <row r="8586" spans="2:2" ht="15" hidden="1" x14ac:dyDescent="0.25">
      <c r="B8586" s="5"/>
    </row>
    <row r="8587" spans="2:2" ht="15" hidden="1" x14ac:dyDescent="0.25">
      <c r="B8587" s="5"/>
    </row>
    <row r="8588" spans="2:2" ht="15" hidden="1" x14ac:dyDescent="0.25">
      <c r="B8588" s="5"/>
    </row>
    <row r="8589" spans="2:2" ht="15" hidden="1" x14ac:dyDescent="0.25">
      <c r="B8589" s="5"/>
    </row>
    <row r="8590" spans="2:2" ht="15" hidden="1" x14ac:dyDescent="0.25">
      <c r="B8590" s="5"/>
    </row>
    <row r="8591" spans="2:2" ht="15" hidden="1" x14ac:dyDescent="0.25">
      <c r="B8591" s="5"/>
    </row>
    <row r="8592" spans="2:2" ht="15" hidden="1" x14ac:dyDescent="0.25">
      <c r="B8592" s="5"/>
    </row>
    <row r="8593" spans="2:2" ht="15" hidden="1" x14ac:dyDescent="0.25">
      <c r="B8593" s="5"/>
    </row>
    <row r="8594" spans="2:2" ht="15" hidden="1" x14ac:dyDescent="0.25">
      <c r="B8594" s="5"/>
    </row>
    <row r="8595" spans="2:2" ht="15" hidden="1" x14ac:dyDescent="0.25">
      <c r="B8595" s="5"/>
    </row>
    <row r="8596" spans="2:2" ht="15" hidden="1" x14ac:dyDescent="0.25">
      <c r="B8596" s="5"/>
    </row>
    <row r="8597" spans="2:2" ht="15" hidden="1" x14ac:dyDescent="0.25">
      <c r="B8597" s="5"/>
    </row>
    <row r="8598" spans="2:2" ht="15" hidden="1" x14ac:dyDescent="0.25">
      <c r="B8598" s="5"/>
    </row>
    <row r="8599" spans="2:2" ht="15" hidden="1" x14ac:dyDescent="0.25">
      <c r="B8599" s="5"/>
    </row>
    <row r="8600" spans="2:2" ht="15" hidden="1" x14ac:dyDescent="0.25">
      <c r="B8600" s="5"/>
    </row>
    <row r="8601" spans="2:2" ht="15" hidden="1" x14ac:dyDescent="0.25">
      <c r="B8601" s="5"/>
    </row>
    <row r="8602" spans="2:2" ht="15" hidden="1" x14ac:dyDescent="0.25">
      <c r="B8602" s="5"/>
    </row>
    <row r="8603" spans="2:2" ht="15" hidden="1" x14ac:dyDescent="0.25">
      <c r="B8603" s="5"/>
    </row>
    <row r="8604" spans="2:2" ht="15" hidden="1" x14ac:dyDescent="0.25">
      <c r="B8604" s="5"/>
    </row>
    <row r="8605" spans="2:2" ht="15" hidden="1" x14ac:dyDescent="0.25">
      <c r="B8605" s="5"/>
    </row>
    <row r="8606" spans="2:2" ht="15" hidden="1" x14ac:dyDescent="0.25">
      <c r="B8606" s="5"/>
    </row>
    <row r="8607" spans="2:2" ht="15" hidden="1" x14ac:dyDescent="0.25">
      <c r="B8607" s="5"/>
    </row>
    <row r="8608" spans="2:2" ht="15" hidden="1" x14ac:dyDescent="0.25">
      <c r="B8608" s="5"/>
    </row>
    <row r="8609" spans="2:2" ht="15" hidden="1" x14ac:dyDescent="0.25">
      <c r="B8609" s="5"/>
    </row>
    <row r="8610" spans="2:2" ht="15" hidden="1" x14ac:dyDescent="0.25">
      <c r="B8610" s="5"/>
    </row>
    <row r="8611" spans="2:2" ht="15" hidden="1" x14ac:dyDescent="0.25">
      <c r="B8611" s="5"/>
    </row>
    <row r="8612" spans="2:2" ht="15" hidden="1" x14ac:dyDescent="0.25">
      <c r="B8612" s="5"/>
    </row>
    <row r="8613" spans="2:2" ht="15" hidden="1" x14ac:dyDescent="0.25">
      <c r="B8613" s="5"/>
    </row>
    <row r="8614" spans="2:2" ht="15" hidden="1" x14ac:dyDescent="0.25">
      <c r="B8614" s="5"/>
    </row>
    <row r="8615" spans="2:2" ht="15" hidden="1" x14ac:dyDescent="0.25">
      <c r="B8615" s="5"/>
    </row>
    <row r="8616" spans="2:2" ht="15" hidden="1" x14ac:dyDescent="0.25">
      <c r="B8616" s="5"/>
    </row>
    <row r="8617" spans="2:2" ht="15" hidden="1" x14ac:dyDescent="0.25">
      <c r="B8617" s="5"/>
    </row>
    <row r="8618" spans="2:2" ht="15" hidden="1" x14ac:dyDescent="0.25">
      <c r="B8618" s="5"/>
    </row>
    <row r="8619" spans="2:2" ht="15" hidden="1" x14ac:dyDescent="0.25">
      <c r="B8619" s="5"/>
    </row>
    <row r="8620" spans="2:2" ht="15" hidden="1" x14ac:dyDescent="0.25">
      <c r="B8620" s="5"/>
    </row>
    <row r="8621" spans="2:2" ht="15" hidden="1" x14ac:dyDescent="0.25">
      <c r="B8621" s="5"/>
    </row>
    <row r="8622" spans="2:2" ht="15" hidden="1" x14ac:dyDescent="0.25">
      <c r="B8622" s="5"/>
    </row>
    <row r="8623" spans="2:2" ht="15" hidden="1" x14ac:dyDescent="0.25">
      <c r="B8623" s="5"/>
    </row>
    <row r="8624" spans="2:2" ht="15" hidden="1" x14ac:dyDescent="0.25">
      <c r="B8624" s="5"/>
    </row>
    <row r="8625" spans="2:2" ht="15" hidden="1" x14ac:dyDescent="0.25">
      <c r="B8625" s="5"/>
    </row>
    <row r="8626" spans="2:2" ht="15" hidden="1" x14ac:dyDescent="0.25">
      <c r="B8626" s="5"/>
    </row>
    <row r="8627" spans="2:2" ht="15" hidden="1" x14ac:dyDescent="0.25">
      <c r="B8627" s="5"/>
    </row>
    <row r="8628" spans="2:2" ht="15" hidden="1" x14ac:dyDescent="0.25">
      <c r="B8628" s="5"/>
    </row>
    <row r="8629" spans="2:2" ht="15" hidden="1" x14ac:dyDescent="0.25">
      <c r="B8629" s="5"/>
    </row>
    <row r="8630" spans="2:2" ht="15" hidden="1" x14ac:dyDescent="0.25">
      <c r="B8630" s="5"/>
    </row>
    <row r="8631" spans="2:2" ht="15" hidden="1" x14ac:dyDescent="0.25">
      <c r="B8631" s="5"/>
    </row>
    <row r="8632" spans="2:2" ht="15" hidden="1" x14ac:dyDescent="0.25">
      <c r="B8632" s="5"/>
    </row>
    <row r="8633" spans="2:2" ht="15" hidden="1" x14ac:dyDescent="0.25">
      <c r="B8633" s="5"/>
    </row>
    <row r="8634" spans="2:2" ht="15" hidden="1" x14ac:dyDescent="0.25">
      <c r="B8634" s="5"/>
    </row>
    <row r="8635" spans="2:2" ht="15" hidden="1" x14ac:dyDescent="0.25">
      <c r="B8635" s="5"/>
    </row>
    <row r="8636" spans="2:2" ht="15" hidden="1" x14ac:dyDescent="0.25">
      <c r="B8636" s="5"/>
    </row>
    <row r="8637" spans="2:2" ht="15" hidden="1" x14ac:dyDescent="0.25">
      <c r="B8637" s="5"/>
    </row>
    <row r="8638" spans="2:2" ht="15" hidden="1" x14ac:dyDescent="0.25">
      <c r="B8638" s="5"/>
    </row>
    <row r="8639" spans="2:2" ht="15" hidden="1" x14ac:dyDescent="0.25">
      <c r="B8639" s="5"/>
    </row>
    <row r="8640" spans="2:2" ht="15" hidden="1" x14ac:dyDescent="0.25">
      <c r="B8640" s="5"/>
    </row>
    <row r="8641" spans="2:2" ht="15" hidden="1" x14ac:dyDescent="0.25">
      <c r="B8641" s="5"/>
    </row>
    <row r="8642" spans="2:2" ht="15" hidden="1" x14ac:dyDescent="0.25">
      <c r="B8642" s="5"/>
    </row>
    <row r="8643" spans="2:2" ht="15" hidden="1" x14ac:dyDescent="0.25">
      <c r="B8643" s="5"/>
    </row>
    <row r="8644" spans="2:2" ht="15" hidden="1" x14ac:dyDescent="0.25">
      <c r="B8644" s="5"/>
    </row>
    <row r="8645" spans="2:2" ht="15" hidden="1" x14ac:dyDescent="0.25">
      <c r="B8645" s="5"/>
    </row>
    <row r="8646" spans="2:2" ht="15" hidden="1" x14ac:dyDescent="0.25">
      <c r="B8646" s="5"/>
    </row>
    <row r="8647" spans="2:2" ht="15" hidden="1" x14ac:dyDescent="0.25">
      <c r="B8647" s="5"/>
    </row>
    <row r="8648" spans="2:2" ht="15" hidden="1" x14ac:dyDescent="0.25">
      <c r="B8648" s="5"/>
    </row>
    <row r="8649" spans="2:2" ht="15" hidden="1" x14ac:dyDescent="0.25">
      <c r="B8649" s="5"/>
    </row>
    <row r="8650" spans="2:2" ht="15" hidden="1" x14ac:dyDescent="0.25">
      <c r="B8650" s="5"/>
    </row>
    <row r="8651" spans="2:2" ht="15" hidden="1" x14ac:dyDescent="0.25">
      <c r="B8651" s="5"/>
    </row>
    <row r="8652" spans="2:2" ht="15" hidden="1" x14ac:dyDescent="0.25">
      <c r="B8652" s="5"/>
    </row>
    <row r="8653" spans="2:2" ht="15" hidden="1" x14ac:dyDescent="0.25">
      <c r="B8653" s="5"/>
    </row>
    <row r="8654" spans="2:2" ht="15" hidden="1" x14ac:dyDescent="0.25">
      <c r="B8654" s="5"/>
    </row>
    <row r="8655" spans="2:2" ht="15" hidden="1" x14ac:dyDescent="0.25">
      <c r="B8655" s="5"/>
    </row>
    <row r="8656" spans="2:2" ht="15" hidden="1" x14ac:dyDescent="0.25">
      <c r="B8656" s="5"/>
    </row>
    <row r="8657" spans="2:2" ht="15" hidden="1" x14ac:dyDescent="0.25">
      <c r="B8657" s="5"/>
    </row>
    <row r="8658" spans="2:2" ht="15" hidden="1" x14ac:dyDescent="0.25">
      <c r="B8658" s="5"/>
    </row>
    <row r="8659" spans="2:2" ht="15" hidden="1" x14ac:dyDescent="0.25">
      <c r="B8659" s="5"/>
    </row>
    <row r="8660" spans="2:2" ht="15" hidden="1" x14ac:dyDescent="0.25">
      <c r="B8660" s="5"/>
    </row>
    <row r="8661" spans="2:2" ht="15" hidden="1" x14ac:dyDescent="0.25">
      <c r="B8661" s="5"/>
    </row>
    <row r="8662" spans="2:2" ht="15" hidden="1" x14ac:dyDescent="0.25">
      <c r="B8662" s="5"/>
    </row>
    <row r="8663" spans="2:2" ht="15" hidden="1" x14ac:dyDescent="0.25">
      <c r="B8663" s="5"/>
    </row>
    <row r="8664" spans="2:2" ht="15" hidden="1" x14ac:dyDescent="0.25">
      <c r="B8664" s="5"/>
    </row>
    <row r="8665" spans="2:2" ht="15" hidden="1" x14ac:dyDescent="0.25">
      <c r="B8665" s="5"/>
    </row>
    <row r="8666" spans="2:2" ht="15" hidden="1" x14ac:dyDescent="0.25">
      <c r="B8666" s="5"/>
    </row>
    <row r="8667" spans="2:2" ht="15" hidden="1" x14ac:dyDescent="0.25">
      <c r="B8667" s="5"/>
    </row>
    <row r="8668" spans="2:2" ht="15" hidden="1" x14ac:dyDescent="0.25">
      <c r="B8668" s="5"/>
    </row>
    <row r="8669" spans="2:2" ht="15" hidden="1" x14ac:dyDescent="0.25">
      <c r="B8669" s="5"/>
    </row>
    <row r="8670" spans="2:2" ht="15" hidden="1" x14ac:dyDescent="0.25">
      <c r="B8670" s="5"/>
    </row>
    <row r="8671" spans="2:2" ht="15" hidden="1" x14ac:dyDescent="0.25">
      <c r="B8671" s="5"/>
    </row>
    <row r="8672" spans="2:2" ht="15" hidden="1" x14ac:dyDescent="0.25">
      <c r="B8672" s="5"/>
    </row>
    <row r="8673" spans="2:2" ht="15" hidden="1" x14ac:dyDescent="0.25">
      <c r="B8673" s="5"/>
    </row>
    <row r="8674" spans="2:2" ht="15" hidden="1" x14ac:dyDescent="0.25">
      <c r="B8674" s="5"/>
    </row>
    <row r="8675" spans="2:2" ht="15" hidden="1" x14ac:dyDescent="0.25">
      <c r="B8675" s="5"/>
    </row>
    <row r="8676" spans="2:2" ht="15" hidden="1" x14ac:dyDescent="0.25">
      <c r="B8676" s="5"/>
    </row>
    <row r="8677" spans="2:2" ht="15" hidden="1" x14ac:dyDescent="0.25">
      <c r="B8677" s="5"/>
    </row>
    <row r="8678" spans="2:2" ht="15" hidden="1" x14ac:dyDescent="0.25">
      <c r="B8678" s="5"/>
    </row>
    <row r="8679" spans="2:2" ht="15" hidden="1" x14ac:dyDescent="0.25">
      <c r="B8679" s="5"/>
    </row>
    <row r="8680" spans="2:2" ht="15" hidden="1" x14ac:dyDescent="0.25">
      <c r="B8680" s="5"/>
    </row>
    <row r="8681" spans="2:2" ht="15" hidden="1" x14ac:dyDescent="0.25">
      <c r="B8681" s="5"/>
    </row>
    <row r="8682" spans="2:2" ht="15" hidden="1" x14ac:dyDescent="0.25">
      <c r="B8682" s="5"/>
    </row>
    <row r="8683" spans="2:2" ht="15" hidden="1" x14ac:dyDescent="0.25">
      <c r="B8683" s="5"/>
    </row>
    <row r="8684" spans="2:2" ht="15" hidden="1" x14ac:dyDescent="0.25">
      <c r="B8684" s="5"/>
    </row>
    <row r="8685" spans="2:2" ht="15" hidden="1" x14ac:dyDescent="0.25">
      <c r="B8685" s="5"/>
    </row>
    <row r="8686" spans="2:2" ht="15" hidden="1" x14ac:dyDescent="0.25">
      <c r="B8686" s="5"/>
    </row>
    <row r="8687" spans="2:2" ht="15" hidden="1" x14ac:dyDescent="0.25">
      <c r="B8687" s="5"/>
    </row>
    <row r="8688" spans="2:2" ht="15" hidden="1" x14ac:dyDescent="0.25">
      <c r="B8688" s="5"/>
    </row>
    <row r="8689" spans="2:2" ht="15" hidden="1" x14ac:dyDescent="0.25">
      <c r="B8689" s="5"/>
    </row>
    <row r="8690" spans="2:2" ht="15" hidden="1" x14ac:dyDescent="0.25">
      <c r="B8690" s="5"/>
    </row>
    <row r="8691" spans="2:2" ht="15" hidden="1" x14ac:dyDescent="0.25">
      <c r="B8691" s="5"/>
    </row>
    <row r="8692" spans="2:2" ht="15" hidden="1" x14ac:dyDescent="0.25">
      <c r="B8692" s="5"/>
    </row>
    <row r="8693" spans="2:2" ht="15" hidden="1" x14ac:dyDescent="0.25">
      <c r="B8693" s="5"/>
    </row>
    <row r="8694" spans="2:2" ht="15" hidden="1" x14ac:dyDescent="0.25">
      <c r="B8694" s="5"/>
    </row>
    <row r="8695" spans="2:2" ht="15" hidden="1" x14ac:dyDescent="0.25">
      <c r="B8695" s="5"/>
    </row>
    <row r="8696" spans="2:2" ht="15" hidden="1" x14ac:dyDescent="0.25">
      <c r="B8696" s="5"/>
    </row>
    <row r="8697" spans="2:2" ht="15" hidden="1" x14ac:dyDescent="0.25">
      <c r="B8697" s="5"/>
    </row>
    <row r="8698" spans="2:2" ht="15" hidden="1" x14ac:dyDescent="0.25">
      <c r="B8698" s="5"/>
    </row>
    <row r="8699" spans="2:2" ht="15" hidden="1" x14ac:dyDescent="0.25">
      <c r="B8699" s="5"/>
    </row>
    <row r="8700" spans="2:2" ht="15" hidden="1" x14ac:dyDescent="0.25">
      <c r="B8700" s="5"/>
    </row>
    <row r="8701" spans="2:2" ht="15" hidden="1" x14ac:dyDescent="0.25">
      <c r="B8701" s="5"/>
    </row>
    <row r="8702" spans="2:2" ht="15" hidden="1" x14ac:dyDescent="0.25">
      <c r="B8702" s="5"/>
    </row>
    <row r="8703" spans="2:2" ht="15" hidden="1" x14ac:dyDescent="0.25">
      <c r="B8703" s="5"/>
    </row>
    <row r="8704" spans="2:2" ht="15" hidden="1" x14ac:dyDescent="0.25">
      <c r="B8704" s="5"/>
    </row>
    <row r="8705" spans="2:2" ht="15" hidden="1" x14ac:dyDescent="0.25">
      <c r="B8705" s="5"/>
    </row>
    <row r="8706" spans="2:2" ht="15" hidden="1" x14ac:dyDescent="0.25">
      <c r="B8706" s="5"/>
    </row>
    <row r="8707" spans="2:2" ht="15" hidden="1" x14ac:dyDescent="0.25">
      <c r="B8707" s="5"/>
    </row>
    <row r="8708" spans="2:2" ht="15" hidden="1" x14ac:dyDescent="0.25">
      <c r="B8708" s="5"/>
    </row>
    <row r="8709" spans="2:2" ht="15" hidden="1" x14ac:dyDescent="0.25">
      <c r="B8709" s="5"/>
    </row>
    <row r="8710" spans="2:2" ht="15" hidden="1" x14ac:dyDescent="0.25">
      <c r="B8710" s="5"/>
    </row>
    <row r="8711" spans="2:2" ht="15" hidden="1" x14ac:dyDescent="0.25">
      <c r="B8711" s="5"/>
    </row>
    <row r="8712" spans="2:2" ht="15" hidden="1" x14ac:dyDescent="0.25">
      <c r="B8712" s="5"/>
    </row>
    <row r="8713" spans="2:2" ht="15" hidden="1" x14ac:dyDescent="0.25">
      <c r="B8713" s="5"/>
    </row>
    <row r="8714" spans="2:2" ht="15" hidden="1" x14ac:dyDescent="0.25">
      <c r="B8714" s="5"/>
    </row>
    <row r="8715" spans="2:2" ht="15" hidden="1" x14ac:dyDescent="0.25">
      <c r="B8715" s="5"/>
    </row>
    <row r="8716" spans="2:2" ht="15" hidden="1" x14ac:dyDescent="0.25">
      <c r="B8716" s="5"/>
    </row>
    <row r="8717" spans="2:2" ht="15" hidden="1" x14ac:dyDescent="0.25">
      <c r="B8717" s="5"/>
    </row>
    <row r="8718" spans="2:2" ht="15" hidden="1" x14ac:dyDescent="0.25">
      <c r="B8718" s="5"/>
    </row>
    <row r="8719" spans="2:2" ht="15" hidden="1" x14ac:dyDescent="0.25">
      <c r="B8719" s="5"/>
    </row>
    <row r="8720" spans="2:2" ht="15" hidden="1" x14ac:dyDescent="0.25">
      <c r="B8720" s="5"/>
    </row>
    <row r="8721" spans="2:2" ht="15" hidden="1" x14ac:dyDescent="0.25">
      <c r="B8721" s="5"/>
    </row>
    <row r="8722" spans="2:2" ht="15" hidden="1" x14ac:dyDescent="0.25">
      <c r="B8722" s="5"/>
    </row>
    <row r="8723" spans="2:2" ht="15" hidden="1" x14ac:dyDescent="0.25">
      <c r="B8723" s="5"/>
    </row>
    <row r="8724" spans="2:2" ht="15" hidden="1" x14ac:dyDescent="0.25">
      <c r="B8724" s="5"/>
    </row>
    <row r="8725" spans="2:2" ht="15" hidden="1" x14ac:dyDescent="0.25">
      <c r="B8725" s="5"/>
    </row>
    <row r="8726" spans="2:2" ht="15" hidden="1" x14ac:dyDescent="0.25">
      <c r="B8726" s="5"/>
    </row>
    <row r="8727" spans="2:2" ht="15" hidden="1" x14ac:dyDescent="0.25">
      <c r="B8727" s="5"/>
    </row>
    <row r="8728" spans="2:2" ht="15" hidden="1" x14ac:dyDescent="0.25">
      <c r="B8728" s="5"/>
    </row>
    <row r="8729" spans="2:2" ht="15" hidden="1" x14ac:dyDescent="0.25">
      <c r="B8729" s="5"/>
    </row>
    <row r="8730" spans="2:2" ht="15" hidden="1" x14ac:dyDescent="0.25">
      <c r="B8730" s="5"/>
    </row>
    <row r="8731" spans="2:2" ht="15" hidden="1" x14ac:dyDescent="0.25">
      <c r="B8731" s="5"/>
    </row>
    <row r="8732" spans="2:2" ht="15" hidden="1" x14ac:dyDescent="0.25">
      <c r="B8732" s="5"/>
    </row>
    <row r="8733" spans="2:2" ht="15" hidden="1" x14ac:dyDescent="0.25">
      <c r="B8733" s="5"/>
    </row>
    <row r="8734" spans="2:2" ht="15" hidden="1" x14ac:dyDescent="0.25">
      <c r="B8734" s="5"/>
    </row>
    <row r="8735" spans="2:2" ht="15" hidden="1" x14ac:dyDescent="0.25">
      <c r="B8735" s="5"/>
    </row>
    <row r="8736" spans="2:2" ht="15" hidden="1" x14ac:dyDescent="0.25">
      <c r="B8736" s="5"/>
    </row>
    <row r="8737" spans="2:2" ht="15" hidden="1" x14ac:dyDescent="0.25">
      <c r="B8737" s="5"/>
    </row>
    <row r="8738" spans="2:2" ht="15" hidden="1" x14ac:dyDescent="0.25">
      <c r="B8738" s="5"/>
    </row>
    <row r="8739" spans="2:2" ht="15" hidden="1" x14ac:dyDescent="0.25">
      <c r="B8739" s="5"/>
    </row>
    <row r="8740" spans="2:2" ht="15" hidden="1" x14ac:dyDescent="0.25">
      <c r="B8740" s="5"/>
    </row>
    <row r="8741" spans="2:2" ht="15" hidden="1" x14ac:dyDescent="0.25">
      <c r="B8741" s="5"/>
    </row>
    <row r="8742" spans="2:2" ht="15" hidden="1" x14ac:dyDescent="0.25">
      <c r="B8742" s="5"/>
    </row>
    <row r="8743" spans="2:2" ht="15" hidden="1" x14ac:dyDescent="0.25">
      <c r="B8743" s="5"/>
    </row>
    <row r="8744" spans="2:2" ht="15" hidden="1" x14ac:dyDescent="0.25">
      <c r="B8744" s="5"/>
    </row>
    <row r="8745" spans="2:2" ht="15" hidden="1" x14ac:dyDescent="0.25">
      <c r="B8745" s="5"/>
    </row>
    <row r="8746" spans="2:2" ht="15" hidden="1" x14ac:dyDescent="0.25">
      <c r="B8746" s="5"/>
    </row>
    <row r="8747" spans="2:2" ht="15" hidden="1" x14ac:dyDescent="0.25">
      <c r="B8747" s="5"/>
    </row>
    <row r="8748" spans="2:2" ht="15" hidden="1" x14ac:dyDescent="0.25">
      <c r="B8748" s="5"/>
    </row>
    <row r="8749" spans="2:2" ht="15" hidden="1" x14ac:dyDescent="0.25">
      <c r="B8749" s="5"/>
    </row>
    <row r="8750" spans="2:2" ht="15" hidden="1" x14ac:dyDescent="0.25">
      <c r="B8750" s="5"/>
    </row>
    <row r="8751" spans="2:2" ht="15" hidden="1" x14ac:dyDescent="0.25">
      <c r="B8751" s="5"/>
    </row>
    <row r="8752" spans="2:2" ht="15" hidden="1" x14ac:dyDescent="0.25">
      <c r="B8752" s="5"/>
    </row>
    <row r="8753" spans="2:2" ht="15" hidden="1" x14ac:dyDescent="0.25">
      <c r="B8753" s="5"/>
    </row>
    <row r="8754" spans="2:2" ht="15" hidden="1" x14ac:dyDescent="0.25">
      <c r="B8754" s="5"/>
    </row>
    <row r="8755" spans="2:2" ht="15" hidden="1" x14ac:dyDescent="0.25">
      <c r="B8755" s="5"/>
    </row>
    <row r="8756" spans="2:2" ht="15" hidden="1" x14ac:dyDescent="0.25">
      <c r="B8756" s="5"/>
    </row>
    <row r="8757" spans="2:2" ht="15" hidden="1" x14ac:dyDescent="0.25">
      <c r="B8757" s="5"/>
    </row>
    <row r="8758" spans="2:2" ht="15" hidden="1" x14ac:dyDescent="0.25">
      <c r="B8758" s="5"/>
    </row>
    <row r="8759" spans="2:2" ht="15" hidden="1" x14ac:dyDescent="0.25">
      <c r="B8759" s="5"/>
    </row>
    <row r="8760" spans="2:2" ht="15" hidden="1" x14ac:dyDescent="0.25">
      <c r="B8760" s="5"/>
    </row>
    <row r="8761" spans="2:2" ht="15" hidden="1" x14ac:dyDescent="0.25">
      <c r="B8761" s="5"/>
    </row>
    <row r="8762" spans="2:2" ht="15" hidden="1" x14ac:dyDescent="0.25">
      <c r="B8762" s="5"/>
    </row>
    <row r="8763" spans="2:2" ht="15" hidden="1" x14ac:dyDescent="0.25">
      <c r="B8763" s="5"/>
    </row>
    <row r="8764" spans="2:2" ht="15" hidden="1" x14ac:dyDescent="0.25">
      <c r="B8764" s="5"/>
    </row>
    <row r="8765" spans="2:2" ht="15" hidden="1" x14ac:dyDescent="0.25">
      <c r="B8765" s="5"/>
    </row>
    <row r="8766" spans="2:2" ht="15" hidden="1" x14ac:dyDescent="0.25">
      <c r="B8766" s="5"/>
    </row>
    <row r="8767" spans="2:2" ht="15" hidden="1" x14ac:dyDescent="0.25">
      <c r="B8767" s="5"/>
    </row>
    <row r="8768" spans="2:2" ht="15" hidden="1" x14ac:dyDescent="0.25">
      <c r="B8768" s="5"/>
    </row>
    <row r="8769" spans="2:2" ht="15" hidden="1" x14ac:dyDescent="0.25">
      <c r="B8769" s="5"/>
    </row>
    <row r="8770" spans="2:2" ht="15" hidden="1" x14ac:dyDescent="0.25">
      <c r="B8770" s="5"/>
    </row>
    <row r="8771" spans="2:2" ht="15" hidden="1" x14ac:dyDescent="0.25">
      <c r="B8771" s="5"/>
    </row>
    <row r="8772" spans="2:2" ht="15" hidden="1" x14ac:dyDescent="0.25">
      <c r="B8772" s="5"/>
    </row>
    <row r="8773" spans="2:2" ht="15" hidden="1" x14ac:dyDescent="0.25">
      <c r="B8773" s="5"/>
    </row>
    <row r="8774" spans="2:2" ht="15" hidden="1" x14ac:dyDescent="0.25">
      <c r="B8774" s="5"/>
    </row>
    <row r="8775" spans="2:2" ht="15" hidden="1" x14ac:dyDescent="0.25">
      <c r="B8775" s="5"/>
    </row>
    <row r="8776" spans="2:2" ht="15" hidden="1" x14ac:dyDescent="0.25">
      <c r="B8776" s="5"/>
    </row>
    <row r="8777" spans="2:2" ht="15" hidden="1" x14ac:dyDescent="0.25">
      <c r="B8777" s="5"/>
    </row>
    <row r="8778" spans="2:2" ht="15" hidden="1" x14ac:dyDescent="0.25">
      <c r="B8778" s="5"/>
    </row>
    <row r="8779" spans="2:2" ht="15" hidden="1" x14ac:dyDescent="0.25">
      <c r="B8779" s="5"/>
    </row>
    <row r="8780" spans="2:2" ht="15" hidden="1" x14ac:dyDescent="0.25">
      <c r="B8780" s="5"/>
    </row>
    <row r="8781" spans="2:2" ht="15" hidden="1" x14ac:dyDescent="0.25">
      <c r="B8781" s="5"/>
    </row>
    <row r="8782" spans="2:2" ht="15" hidden="1" x14ac:dyDescent="0.25">
      <c r="B8782" s="5"/>
    </row>
    <row r="8783" spans="2:2" ht="15" hidden="1" x14ac:dyDescent="0.25">
      <c r="B8783" s="5"/>
    </row>
    <row r="8784" spans="2:2" ht="15" hidden="1" x14ac:dyDescent="0.25">
      <c r="B8784" s="5"/>
    </row>
    <row r="8785" spans="2:2" ht="15" hidden="1" x14ac:dyDescent="0.25">
      <c r="B8785" s="5"/>
    </row>
    <row r="8786" spans="2:2" ht="15" hidden="1" x14ac:dyDescent="0.25">
      <c r="B8786" s="5"/>
    </row>
    <row r="8787" spans="2:2" ht="15" hidden="1" x14ac:dyDescent="0.25">
      <c r="B8787" s="5"/>
    </row>
    <row r="8788" spans="2:2" ht="15" hidden="1" x14ac:dyDescent="0.25">
      <c r="B8788" s="5"/>
    </row>
    <row r="8789" spans="2:2" ht="15" hidden="1" x14ac:dyDescent="0.25">
      <c r="B8789" s="5"/>
    </row>
    <row r="8790" spans="2:2" ht="15" hidden="1" x14ac:dyDescent="0.25">
      <c r="B8790" s="5"/>
    </row>
    <row r="8791" spans="2:2" ht="15" hidden="1" x14ac:dyDescent="0.25">
      <c r="B8791" s="5"/>
    </row>
    <row r="8792" spans="2:2" ht="15" hidden="1" x14ac:dyDescent="0.25">
      <c r="B8792" s="5"/>
    </row>
    <row r="8793" spans="2:2" ht="15" hidden="1" x14ac:dyDescent="0.25">
      <c r="B8793" s="5"/>
    </row>
    <row r="8794" spans="2:2" ht="15" hidden="1" x14ac:dyDescent="0.25">
      <c r="B8794" s="5"/>
    </row>
    <row r="8795" spans="2:2" ht="15" hidden="1" x14ac:dyDescent="0.25">
      <c r="B8795" s="5"/>
    </row>
    <row r="8796" spans="2:2" ht="15" hidden="1" x14ac:dyDescent="0.25">
      <c r="B8796" s="5"/>
    </row>
    <row r="8797" spans="2:2" ht="15" hidden="1" x14ac:dyDescent="0.25">
      <c r="B8797" s="5"/>
    </row>
    <row r="8798" spans="2:2" ht="15" hidden="1" x14ac:dyDescent="0.25">
      <c r="B8798" s="5"/>
    </row>
    <row r="8799" spans="2:2" ht="15" hidden="1" x14ac:dyDescent="0.25">
      <c r="B8799" s="5"/>
    </row>
    <row r="8800" spans="2:2" ht="15" hidden="1" x14ac:dyDescent="0.25">
      <c r="B8800" s="5"/>
    </row>
    <row r="8801" spans="2:2" ht="15" hidden="1" x14ac:dyDescent="0.25">
      <c r="B8801" s="5"/>
    </row>
    <row r="8802" spans="2:2" ht="15" hidden="1" x14ac:dyDescent="0.25">
      <c r="B8802" s="5"/>
    </row>
    <row r="8803" spans="2:2" ht="15" hidden="1" x14ac:dyDescent="0.25">
      <c r="B8803" s="5"/>
    </row>
    <row r="8804" spans="2:2" ht="15" hidden="1" x14ac:dyDescent="0.25">
      <c r="B8804" s="5"/>
    </row>
    <row r="8805" spans="2:2" ht="15" hidden="1" x14ac:dyDescent="0.25">
      <c r="B8805" s="5"/>
    </row>
    <row r="8806" spans="2:2" ht="15" hidden="1" x14ac:dyDescent="0.25">
      <c r="B8806" s="5"/>
    </row>
    <row r="8807" spans="2:2" ht="15" hidden="1" x14ac:dyDescent="0.25">
      <c r="B8807" s="5"/>
    </row>
    <row r="8808" spans="2:2" ht="15" hidden="1" x14ac:dyDescent="0.25">
      <c r="B8808" s="5"/>
    </row>
    <row r="8809" spans="2:2" ht="15" hidden="1" x14ac:dyDescent="0.25">
      <c r="B8809" s="5"/>
    </row>
    <row r="8810" spans="2:2" ht="15" hidden="1" x14ac:dyDescent="0.25">
      <c r="B8810" s="5"/>
    </row>
    <row r="8811" spans="2:2" ht="15" hidden="1" x14ac:dyDescent="0.25">
      <c r="B8811" s="5"/>
    </row>
    <row r="8812" spans="2:2" ht="15" hidden="1" x14ac:dyDescent="0.25">
      <c r="B8812" s="5"/>
    </row>
    <row r="8813" spans="2:2" ht="15" hidden="1" x14ac:dyDescent="0.25">
      <c r="B8813" s="5"/>
    </row>
    <row r="8814" spans="2:2" ht="15" hidden="1" x14ac:dyDescent="0.25">
      <c r="B8814" s="5"/>
    </row>
    <row r="8815" spans="2:2" ht="15" hidden="1" x14ac:dyDescent="0.25">
      <c r="B8815" s="5"/>
    </row>
    <row r="8816" spans="2:2" ht="15" hidden="1" x14ac:dyDescent="0.25">
      <c r="B8816" s="5"/>
    </row>
    <row r="8817" spans="2:2" ht="15" hidden="1" x14ac:dyDescent="0.25">
      <c r="B8817" s="5"/>
    </row>
    <row r="8818" spans="2:2" ht="15" hidden="1" x14ac:dyDescent="0.25">
      <c r="B8818" s="5"/>
    </row>
    <row r="8819" spans="2:2" ht="15" hidden="1" x14ac:dyDescent="0.25">
      <c r="B8819" s="5"/>
    </row>
    <row r="8820" spans="2:2" ht="15" hidden="1" x14ac:dyDescent="0.25">
      <c r="B8820" s="5"/>
    </row>
    <row r="8821" spans="2:2" ht="15" hidden="1" x14ac:dyDescent="0.25">
      <c r="B8821" s="5"/>
    </row>
    <row r="8822" spans="2:2" ht="15" hidden="1" x14ac:dyDescent="0.25">
      <c r="B8822" s="5"/>
    </row>
    <row r="8823" spans="2:2" ht="15" hidden="1" x14ac:dyDescent="0.25">
      <c r="B8823" s="5"/>
    </row>
    <row r="8824" spans="2:2" ht="15" hidden="1" x14ac:dyDescent="0.25">
      <c r="B8824" s="5"/>
    </row>
    <row r="8825" spans="2:2" ht="15" hidden="1" x14ac:dyDescent="0.25">
      <c r="B8825" s="5"/>
    </row>
    <row r="8826" spans="2:2" ht="15" hidden="1" x14ac:dyDescent="0.25">
      <c r="B8826" s="5"/>
    </row>
    <row r="8827" spans="2:2" ht="15" hidden="1" x14ac:dyDescent="0.25">
      <c r="B8827" s="5"/>
    </row>
    <row r="8828" spans="2:2" ht="15" hidden="1" x14ac:dyDescent="0.25">
      <c r="B8828" s="5"/>
    </row>
    <row r="8829" spans="2:2" ht="15" hidden="1" x14ac:dyDescent="0.25">
      <c r="B8829" s="5"/>
    </row>
    <row r="8830" spans="2:2" ht="15" hidden="1" x14ac:dyDescent="0.25">
      <c r="B8830" s="5"/>
    </row>
    <row r="8831" spans="2:2" ht="15" hidden="1" x14ac:dyDescent="0.25">
      <c r="B8831" s="5"/>
    </row>
    <row r="8832" spans="2:2" ht="15" hidden="1" x14ac:dyDescent="0.25">
      <c r="B8832" s="5"/>
    </row>
    <row r="8833" spans="2:2" ht="15" hidden="1" x14ac:dyDescent="0.25">
      <c r="B8833" s="5"/>
    </row>
    <row r="8834" spans="2:2" ht="15" hidden="1" x14ac:dyDescent="0.25">
      <c r="B8834" s="5"/>
    </row>
    <row r="8835" spans="2:2" ht="15" hidden="1" x14ac:dyDescent="0.25">
      <c r="B8835" s="5"/>
    </row>
    <row r="8836" spans="2:2" ht="15" hidden="1" x14ac:dyDescent="0.25">
      <c r="B8836" s="5"/>
    </row>
    <row r="8837" spans="2:2" ht="15" hidden="1" x14ac:dyDescent="0.25">
      <c r="B8837" s="5"/>
    </row>
    <row r="8838" spans="2:2" ht="15" hidden="1" x14ac:dyDescent="0.25">
      <c r="B8838" s="5"/>
    </row>
    <row r="8839" spans="2:2" ht="15" hidden="1" x14ac:dyDescent="0.25">
      <c r="B8839" s="5"/>
    </row>
    <row r="8840" spans="2:2" ht="15" hidden="1" x14ac:dyDescent="0.25">
      <c r="B8840" s="5"/>
    </row>
    <row r="8841" spans="2:2" ht="15" hidden="1" x14ac:dyDescent="0.25">
      <c r="B8841" s="5"/>
    </row>
    <row r="8842" spans="2:2" ht="15" hidden="1" x14ac:dyDescent="0.25">
      <c r="B8842" s="5"/>
    </row>
    <row r="8843" spans="2:2" ht="15" hidden="1" x14ac:dyDescent="0.25">
      <c r="B8843" s="5"/>
    </row>
    <row r="8844" spans="2:2" ht="15" hidden="1" x14ac:dyDescent="0.25">
      <c r="B8844" s="5"/>
    </row>
    <row r="8845" spans="2:2" ht="15" hidden="1" x14ac:dyDescent="0.25">
      <c r="B8845" s="5"/>
    </row>
    <row r="8846" spans="2:2" ht="15" hidden="1" x14ac:dyDescent="0.25">
      <c r="B8846" s="5"/>
    </row>
    <row r="8847" spans="2:2" ht="15" hidden="1" x14ac:dyDescent="0.25">
      <c r="B8847" s="5"/>
    </row>
    <row r="8848" spans="2:2" ht="15" hidden="1" x14ac:dyDescent="0.25">
      <c r="B8848" s="5"/>
    </row>
    <row r="8849" spans="2:2" ht="15" hidden="1" x14ac:dyDescent="0.25">
      <c r="B8849" s="5"/>
    </row>
    <row r="8850" spans="2:2" ht="15" hidden="1" x14ac:dyDescent="0.25">
      <c r="B8850" s="5"/>
    </row>
    <row r="8851" spans="2:2" ht="15" hidden="1" x14ac:dyDescent="0.25">
      <c r="B8851" s="5"/>
    </row>
    <row r="8852" spans="2:2" ht="15" hidden="1" x14ac:dyDescent="0.25">
      <c r="B8852" s="5"/>
    </row>
    <row r="8853" spans="2:2" ht="15" hidden="1" x14ac:dyDescent="0.25">
      <c r="B8853" s="5"/>
    </row>
    <row r="8854" spans="2:2" ht="15" hidden="1" x14ac:dyDescent="0.25">
      <c r="B8854" s="5"/>
    </row>
    <row r="8855" spans="2:2" ht="15" hidden="1" x14ac:dyDescent="0.25">
      <c r="B8855" s="5"/>
    </row>
    <row r="8856" spans="2:2" ht="15" hidden="1" x14ac:dyDescent="0.25">
      <c r="B8856" s="5"/>
    </row>
    <row r="8857" spans="2:2" ht="15" hidden="1" x14ac:dyDescent="0.25">
      <c r="B8857" s="5"/>
    </row>
    <row r="8858" spans="2:2" ht="15" hidden="1" x14ac:dyDescent="0.25">
      <c r="B8858" s="5"/>
    </row>
    <row r="8859" spans="2:2" ht="15" hidden="1" x14ac:dyDescent="0.25">
      <c r="B8859" s="5"/>
    </row>
    <row r="8860" spans="2:2" ht="15" hidden="1" x14ac:dyDescent="0.25">
      <c r="B8860" s="5"/>
    </row>
    <row r="8861" spans="2:2" ht="15" hidden="1" x14ac:dyDescent="0.25">
      <c r="B8861" s="5"/>
    </row>
    <row r="8862" spans="2:2" ht="15" hidden="1" x14ac:dyDescent="0.25">
      <c r="B8862" s="5"/>
    </row>
    <row r="8863" spans="2:2" ht="15" hidden="1" x14ac:dyDescent="0.25">
      <c r="B8863" s="5"/>
    </row>
    <row r="8864" spans="2:2" ht="15" hidden="1" x14ac:dyDescent="0.25">
      <c r="B8864" s="5"/>
    </row>
    <row r="8865" spans="2:2" ht="15" hidden="1" x14ac:dyDescent="0.25">
      <c r="B8865" s="5"/>
    </row>
    <row r="8866" spans="2:2" ht="15" hidden="1" x14ac:dyDescent="0.25">
      <c r="B8866" s="5"/>
    </row>
    <row r="8867" spans="2:2" ht="15" hidden="1" x14ac:dyDescent="0.25">
      <c r="B8867" s="5"/>
    </row>
    <row r="8868" spans="2:2" ht="15" hidden="1" x14ac:dyDescent="0.25">
      <c r="B8868" s="5"/>
    </row>
    <row r="8869" spans="2:2" ht="15" hidden="1" x14ac:dyDescent="0.25">
      <c r="B8869" s="5"/>
    </row>
    <row r="8870" spans="2:2" ht="15" hidden="1" x14ac:dyDescent="0.25">
      <c r="B8870" s="5"/>
    </row>
    <row r="8871" spans="2:2" ht="15" hidden="1" x14ac:dyDescent="0.25">
      <c r="B8871" s="5"/>
    </row>
    <row r="8872" spans="2:2" ht="15" hidden="1" x14ac:dyDescent="0.25">
      <c r="B8872" s="5"/>
    </row>
    <row r="8873" spans="2:2" ht="15" hidden="1" x14ac:dyDescent="0.25">
      <c r="B8873" s="5"/>
    </row>
    <row r="8874" spans="2:2" ht="15" hidden="1" x14ac:dyDescent="0.25">
      <c r="B8874" s="5"/>
    </row>
    <row r="8875" spans="2:2" ht="15" hidden="1" x14ac:dyDescent="0.25">
      <c r="B8875" s="5"/>
    </row>
    <row r="8876" spans="2:2" ht="15" hidden="1" x14ac:dyDescent="0.25">
      <c r="B8876" s="5"/>
    </row>
    <row r="8877" spans="2:2" ht="15" hidden="1" x14ac:dyDescent="0.25">
      <c r="B8877" s="5"/>
    </row>
    <row r="8878" spans="2:2" ht="15" hidden="1" x14ac:dyDescent="0.25">
      <c r="B8878" s="5"/>
    </row>
    <row r="8879" spans="2:2" ht="15" hidden="1" x14ac:dyDescent="0.25">
      <c r="B8879" s="5"/>
    </row>
    <row r="8880" spans="2:2" ht="15" hidden="1" x14ac:dyDescent="0.25">
      <c r="B8880" s="5"/>
    </row>
    <row r="8881" spans="2:2" ht="15" hidden="1" x14ac:dyDescent="0.25">
      <c r="B8881" s="5"/>
    </row>
    <row r="8882" spans="2:2" ht="15" hidden="1" x14ac:dyDescent="0.25">
      <c r="B8882" s="5"/>
    </row>
    <row r="8883" spans="2:2" ht="15" hidden="1" x14ac:dyDescent="0.25">
      <c r="B8883" s="5"/>
    </row>
    <row r="8884" spans="2:2" ht="15" hidden="1" x14ac:dyDescent="0.25">
      <c r="B8884" s="5"/>
    </row>
    <row r="8885" spans="2:2" ht="15" hidden="1" x14ac:dyDescent="0.25">
      <c r="B8885" s="5"/>
    </row>
    <row r="8886" spans="2:2" ht="15" hidden="1" x14ac:dyDescent="0.25">
      <c r="B8886" s="5"/>
    </row>
    <row r="8887" spans="2:2" ht="15" hidden="1" x14ac:dyDescent="0.25">
      <c r="B8887" s="5"/>
    </row>
    <row r="8888" spans="2:2" ht="15" hidden="1" x14ac:dyDescent="0.25">
      <c r="B8888" s="5"/>
    </row>
    <row r="8889" spans="2:2" ht="15" hidden="1" x14ac:dyDescent="0.25">
      <c r="B8889" s="5"/>
    </row>
    <row r="8890" spans="2:2" ht="15" hidden="1" x14ac:dyDescent="0.25">
      <c r="B8890" s="5"/>
    </row>
    <row r="8891" spans="2:2" ht="15" hidden="1" x14ac:dyDescent="0.25">
      <c r="B8891" s="5"/>
    </row>
    <row r="8892" spans="2:2" ht="15" hidden="1" x14ac:dyDescent="0.25">
      <c r="B8892" s="5"/>
    </row>
    <row r="8893" spans="2:2" ht="15" hidden="1" x14ac:dyDescent="0.25">
      <c r="B8893" s="5"/>
    </row>
    <row r="8894" spans="2:2" ht="15" hidden="1" x14ac:dyDescent="0.25">
      <c r="B8894" s="5"/>
    </row>
    <row r="8895" spans="2:2" ht="15" hidden="1" x14ac:dyDescent="0.25">
      <c r="B8895" s="5"/>
    </row>
    <row r="8896" spans="2:2" ht="15" hidden="1" x14ac:dyDescent="0.25">
      <c r="B8896" s="5"/>
    </row>
    <row r="8897" spans="2:2" ht="15" hidden="1" x14ac:dyDescent="0.25">
      <c r="B8897" s="5"/>
    </row>
    <row r="8898" spans="2:2" ht="15" hidden="1" x14ac:dyDescent="0.25">
      <c r="B8898" s="5"/>
    </row>
    <row r="8899" spans="2:2" ht="15" hidden="1" x14ac:dyDescent="0.25">
      <c r="B8899" s="5"/>
    </row>
    <row r="8900" spans="2:2" ht="15" hidden="1" x14ac:dyDescent="0.25">
      <c r="B8900" s="5"/>
    </row>
    <row r="8901" spans="2:2" ht="15" hidden="1" x14ac:dyDescent="0.25">
      <c r="B8901" s="5"/>
    </row>
    <row r="8902" spans="2:2" ht="15" hidden="1" x14ac:dyDescent="0.25">
      <c r="B8902" s="5"/>
    </row>
    <row r="8903" spans="2:2" ht="15" hidden="1" x14ac:dyDescent="0.25">
      <c r="B8903" s="5"/>
    </row>
    <row r="8904" spans="2:2" ht="15" hidden="1" x14ac:dyDescent="0.25">
      <c r="B8904" s="5"/>
    </row>
    <row r="8905" spans="2:2" ht="15" hidden="1" x14ac:dyDescent="0.25">
      <c r="B8905" s="5"/>
    </row>
    <row r="8906" spans="2:2" ht="15" hidden="1" x14ac:dyDescent="0.25">
      <c r="B8906" s="5"/>
    </row>
    <row r="8907" spans="2:2" ht="15" hidden="1" x14ac:dyDescent="0.25">
      <c r="B8907" s="5"/>
    </row>
    <row r="8908" spans="2:2" ht="15" hidden="1" x14ac:dyDescent="0.25">
      <c r="B8908" s="5"/>
    </row>
    <row r="8909" spans="2:2" ht="15" hidden="1" x14ac:dyDescent="0.25">
      <c r="B8909" s="5"/>
    </row>
    <row r="8910" spans="2:2" ht="15" hidden="1" x14ac:dyDescent="0.25">
      <c r="B8910" s="5"/>
    </row>
    <row r="8911" spans="2:2" ht="15" hidden="1" x14ac:dyDescent="0.25">
      <c r="B8911" s="5"/>
    </row>
    <row r="8912" spans="2:2" ht="15" hidden="1" x14ac:dyDescent="0.25">
      <c r="B8912" s="5"/>
    </row>
    <row r="8913" spans="2:2" ht="15" hidden="1" x14ac:dyDescent="0.25">
      <c r="B8913" s="5"/>
    </row>
    <row r="8914" spans="2:2" ht="15" hidden="1" x14ac:dyDescent="0.25">
      <c r="B8914" s="5"/>
    </row>
    <row r="8915" spans="2:2" ht="15" hidden="1" x14ac:dyDescent="0.25">
      <c r="B8915" s="5"/>
    </row>
    <row r="8916" spans="2:2" ht="15" hidden="1" x14ac:dyDescent="0.25">
      <c r="B8916" s="5"/>
    </row>
    <row r="8917" spans="2:2" ht="15" hidden="1" x14ac:dyDescent="0.25">
      <c r="B8917" s="5"/>
    </row>
    <row r="8918" spans="2:2" ht="15" hidden="1" x14ac:dyDescent="0.25">
      <c r="B8918" s="5"/>
    </row>
    <row r="8919" spans="2:2" ht="15" hidden="1" x14ac:dyDescent="0.25">
      <c r="B8919" s="5"/>
    </row>
    <row r="8920" spans="2:2" ht="15" hidden="1" x14ac:dyDescent="0.25">
      <c r="B8920" s="5"/>
    </row>
    <row r="8921" spans="2:2" ht="15" hidden="1" x14ac:dyDescent="0.25">
      <c r="B8921" s="5"/>
    </row>
    <row r="8922" spans="2:2" ht="15" hidden="1" x14ac:dyDescent="0.25">
      <c r="B8922" s="5"/>
    </row>
    <row r="8923" spans="2:2" ht="15" hidden="1" x14ac:dyDescent="0.25">
      <c r="B8923" s="5"/>
    </row>
    <row r="8924" spans="2:2" ht="15" hidden="1" x14ac:dyDescent="0.25">
      <c r="B8924" s="5"/>
    </row>
    <row r="8925" spans="2:2" ht="15" hidden="1" x14ac:dyDescent="0.25">
      <c r="B8925" s="5"/>
    </row>
    <row r="8926" spans="2:2" ht="15" hidden="1" x14ac:dyDescent="0.25">
      <c r="B8926" s="5"/>
    </row>
    <row r="8927" spans="2:2" ht="15" hidden="1" x14ac:dyDescent="0.25">
      <c r="B8927" s="5"/>
    </row>
    <row r="8928" spans="2:2" ht="15" hidden="1" x14ac:dyDescent="0.25">
      <c r="B8928" s="5"/>
    </row>
    <row r="8929" spans="2:2" ht="15" hidden="1" x14ac:dyDescent="0.25">
      <c r="B8929" s="5"/>
    </row>
    <row r="8930" spans="2:2" ht="15" hidden="1" x14ac:dyDescent="0.25">
      <c r="B8930" s="5"/>
    </row>
    <row r="8931" spans="2:2" ht="15" hidden="1" x14ac:dyDescent="0.25">
      <c r="B8931" s="5"/>
    </row>
    <row r="8932" spans="2:2" ht="15" hidden="1" x14ac:dyDescent="0.25">
      <c r="B8932" s="5"/>
    </row>
    <row r="8933" spans="2:2" ht="15" hidden="1" x14ac:dyDescent="0.25">
      <c r="B8933" s="5"/>
    </row>
    <row r="8934" spans="2:2" ht="15" hidden="1" x14ac:dyDescent="0.25">
      <c r="B8934" s="5"/>
    </row>
    <row r="8935" spans="2:2" ht="15" hidden="1" x14ac:dyDescent="0.25">
      <c r="B8935" s="5"/>
    </row>
    <row r="8936" spans="2:2" ht="15" hidden="1" x14ac:dyDescent="0.25">
      <c r="B8936" s="5"/>
    </row>
    <row r="8937" spans="2:2" ht="15" hidden="1" x14ac:dyDescent="0.25">
      <c r="B8937" s="5"/>
    </row>
    <row r="8938" spans="2:2" ht="15" hidden="1" x14ac:dyDescent="0.25">
      <c r="B8938" s="5"/>
    </row>
    <row r="8939" spans="2:2" ht="15" hidden="1" x14ac:dyDescent="0.25">
      <c r="B8939" s="5"/>
    </row>
    <row r="8940" spans="2:2" ht="15" hidden="1" x14ac:dyDescent="0.25">
      <c r="B8940" s="5"/>
    </row>
    <row r="8941" spans="2:2" ht="15" hidden="1" x14ac:dyDescent="0.25">
      <c r="B8941" s="5"/>
    </row>
    <row r="8942" spans="2:2" ht="15" hidden="1" x14ac:dyDescent="0.25">
      <c r="B8942" s="5"/>
    </row>
    <row r="8943" spans="2:2" ht="15" hidden="1" x14ac:dyDescent="0.25">
      <c r="B8943" s="5"/>
    </row>
    <row r="8944" spans="2:2" ht="15" hidden="1" x14ac:dyDescent="0.25">
      <c r="B8944" s="5"/>
    </row>
    <row r="8945" spans="2:2" ht="15" hidden="1" x14ac:dyDescent="0.25">
      <c r="B8945" s="5"/>
    </row>
    <row r="8946" spans="2:2" ht="15" hidden="1" x14ac:dyDescent="0.25">
      <c r="B8946" s="5"/>
    </row>
    <row r="8947" spans="2:2" ht="15" hidden="1" x14ac:dyDescent="0.25">
      <c r="B8947" s="5"/>
    </row>
    <row r="8948" spans="2:2" ht="15" hidden="1" x14ac:dyDescent="0.25">
      <c r="B8948" s="5"/>
    </row>
    <row r="8949" spans="2:2" ht="15" hidden="1" x14ac:dyDescent="0.25">
      <c r="B8949" s="5"/>
    </row>
    <row r="8950" spans="2:2" ht="15" hidden="1" x14ac:dyDescent="0.25">
      <c r="B8950" s="5"/>
    </row>
    <row r="8951" spans="2:2" ht="15" hidden="1" x14ac:dyDescent="0.25">
      <c r="B8951" s="5"/>
    </row>
    <row r="8952" spans="2:2" ht="15" hidden="1" x14ac:dyDescent="0.25">
      <c r="B8952" s="5"/>
    </row>
    <row r="8953" spans="2:2" ht="15" hidden="1" x14ac:dyDescent="0.25">
      <c r="B8953" s="5"/>
    </row>
    <row r="8954" spans="2:2" ht="15" hidden="1" x14ac:dyDescent="0.25">
      <c r="B8954" s="5"/>
    </row>
    <row r="8955" spans="2:2" ht="15" hidden="1" x14ac:dyDescent="0.25">
      <c r="B8955" s="5"/>
    </row>
    <row r="8956" spans="2:2" ht="15" hidden="1" x14ac:dyDescent="0.25">
      <c r="B8956" s="5"/>
    </row>
    <row r="8957" spans="2:2" ht="15" hidden="1" x14ac:dyDescent="0.25">
      <c r="B8957" s="5"/>
    </row>
    <row r="8958" spans="2:2" ht="15" hidden="1" x14ac:dyDescent="0.25">
      <c r="B8958" s="5"/>
    </row>
    <row r="8959" spans="2:2" ht="15" hidden="1" x14ac:dyDescent="0.25">
      <c r="B8959" s="5"/>
    </row>
    <row r="8960" spans="2:2" ht="15" hidden="1" x14ac:dyDescent="0.25">
      <c r="B8960" s="5"/>
    </row>
    <row r="8961" spans="2:2" ht="15" hidden="1" x14ac:dyDescent="0.25">
      <c r="B8961" s="5"/>
    </row>
    <row r="8962" spans="2:2" ht="15" hidden="1" x14ac:dyDescent="0.25">
      <c r="B8962" s="5"/>
    </row>
    <row r="8963" spans="2:2" ht="15" hidden="1" x14ac:dyDescent="0.25">
      <c r="B8963" s="5"/>
    </row>
    <row r="8964" spans="2:2" ht="15" hidden="1" x14ac:dyDescent="0.25">
      <c r="B8964" s="5"/>
    </row>
    <row r="8965" spans="2:2" ht="15" hidden="1" x14ac:dyDescent="0.25">
      <c r="B8965" s="5"/>
    </row>
    <row r="8966" spans="2:2" ht="15" hidden="1" x14ac:dyDescent="0.25">
      <c r="B8966" s="5"/>
    </row>
    <row r="8967" spans="2:2" ht="15" hidden="1" x14ac:dyDescent="0.25">
      <c r="B8967" s="5"/>
    </row>
    <row r="8968" spans="2:2" ht="15" hidden="1" x14ac:dyDescent="0.25">
      <c r="B8968" s="5"/>
    </row>
    <row r="8969" spans="2:2" ht="15" hidden="1" x14ac:dyDescent="0.25">
      <c r="B8969" s="5"/>
    </row>
    <row r="8970" spans="2:2" ht="15" hidden="1" x14ac:dyDescent="0.25">
      <c r="B8970" s="5"/>
    </row>
    <row r="8971" spans="2:2" ht="15" hidden="1" x14ac:dyDescent="0.25">
      <c r="B8971" s="5"/>
    </row>
    <row r="8972" spans="2:2" ht="15" hidden="1" x14ac:dyDescent="0.25">
      <c r="B8972" s="5"/>
    </row>
    <row r="8973" spans="2:2" ht="15" hidden="1" x14ac:dyDescent="0.25">
      <c r="B8973" s="5"/>
    </row>
    <row r="8974" spans="2:2" ht="15" hidden="1" x14ac:dyDescent="0.25">
      <c r="B8974" s="5"/>
    </row>
    <row r="8975" spans="2:2" ht="15" hidden="1" x14ac:dyDescent="0.25">
      <c r="B8975" s="5"/>
    </row>
    <row r="8976" spans="2:2" ht="15" hidden="1" x14ac:dyDescent="0.25">
      <c r="B8976" s="5"/>
    </row>
    <row r="8977" spans="2:2" ht="15" hidden="1" x14ac:dyDescent="0.25">
      <c r="B8977" s="5"/>
    </row>
    <row r="8978" spans="2:2" ht="15" hidden="1" x14ac:dyDescent="0.25">
      <c r="B8978" s="5"/>
    </row>
    <row r="8979" spans="2:2" ht="15" hidden="1" x14ac:dyDescent="0.25">
      <c r="B8979" s="5"/>
    </row>
    <row r="8980" spans="2:2" ht="15" hidden="1" x14ac:dyDescent="0.25">
      <c r="B8980" s="5"/>
    </row>
    <row r="8981" spans="2:2" ht="15" hidden="1" x14ac:dyDescent="0.25">
      <c r="B8981" s="5"/>
    </row>
    <row r="8982" spans="2:2" ht="15" hidden="1" x14ac:dyDescent="0.25">
      <c r="B8982" s="5"/>
    </row>
    <row r="8983" spans="2:2" ht="15" hidden="1" x14ac:dyDescent="0.25">
      <c r="B8983" s="5"/>
    </row>
    <row r="8984" spans="2:2" ht="15" hidden="1" x14ac:dyDescent="0.25">
      <c r="B8984" s="5"/>
    </row>
    <row r="8985" spans="2:2" ht="15" hidden="1" x14ac:dyDescent="0.25">
      <c r="B8985" s="5"/>
    </row>
    <row r="8986" spans="2:2" ht="15" hidden="1" x14ac:dyDescent="0.25">
      <c r="B8986" s="5"/>
    </row>
    <row r="8987" spans="2:2" ht="15" hidden="1" x14ac:dyDescent="0.25">
      <c r="B8987" s="5"/>
    </row>
    <row r="8988" spans="2:2" ht="15" hidden="1" x14ac:dyDescent="0.25">
      <c r="B8988" s="5"/>
    </row>
    <row r="8989" spans="2:2" ht="15" hidden="1" x14ac:dyDescent="0.25">
      <c r="B8989" s="5"/>
    </row>
    <row r="8990" spans="2:2" ht="15" hidden="1" x14ac:dyDescent="0.25">
      <c r="B8990" s="5"/>
    </row>
    <row r="8991" spans="2:2" ht="15" hidden="1" x14ac:dyDescent="0.25">
      <c r="B8991" s="5"/>
    </row>
    <row r="8992" spans="2:2" ht="15" hidden="1" x14ac:dyDescent="0.25">
      <c r="B8992" s="5"/>
    </row>
    <row r="8993" spans="2:2" ht="15" hidden="1" x14ac:dyDescent="0.25">
      <c r="B8993" s="5"/>
    </row>
    <row r="8994" spans="2:2" ht="15" hidden="1" x14ac:dyDescent="0.25">
      <c r="B8994" s="5"/>
    </row>
    <row r="8995" spans="2:2" ht="15" hidden="1" x14ac:dyDescent="0.25">
      <c r="B8995" s="5"/>
    </row>
    <row r="8996" spans="2:2" ht="15" hidden="1" x14ac:dyDescent="0.25">
      <c r="B8996" s="5"/>
    </row>
    <row r="8997" spans="2:2" ht="15" hidden="1" x14ac:dyDescent="0.25">
      <c r="B8997" s="5"/>
    </row>
    <row r="8998" spans="2:2" ht="15" hidden="1" x14ac:dyDescent="0.25">
      <c r="B8998" s="5"/>
    </row>
    <row r="8999" spans="2:2" ht="15" hidden="1" x14ac:dyDescent="0.25">
      <c r="B8999" s="5"/>
    </row>
    <row r="9000" spans="2:2" ht="15" hidden="1" x14ac:dyDescent="0.25">
      <c r="B9000" s="5"/>
    </row>
    <row r="9001" spans="2:2" ht="15" hidden="1" x14ac:dyDescent="0.25">
      <c r="B9001" s="5"/>
    </row>
    <row r="9002" spans="2:2" ht="15" hidden="1" x14ac:dyDescent="0.25">
      <c r="B9002" s="5"/>
    </row>
    <row r="9003" spans="2:2" ht="15" hidden="1" x14ac:dyDescent="0.25">
      <c r="B9003" s="5"/>
    </row>
    <row r="9004" spans="2:2" ht="15" hidden="1" x14ac:dyDescent="0.25">
      <c r="B9004" s="5"/>
    </row>
    <row r="9005" spans="2:2" ht="15" hidden="1" x14ac:dyDescent="0.25">
      <c r="B9005" s="5"/>
    </row>
    <row r="9006" spans="2:2" ht="15" hidden="1" x14ac:dyDescent="0.25">
      <c r="B9006" s="5"/>
    </row>
    <row r="9007" spans="2:2" ht="15" hidden="1" x14ac:dyDescent="0.25">
      <c r="B9007" s="5"/>
    </row>
    <row r="9008" spans="2:2" ht="15" hidden="1" x14ac:dyDescent="0.25">
      <c r="B9008" s="5"/>
    </row>
    <row r="9009" spans="2:2" ht="15" hidden="1" x14ac:dyDescent="0.25">
      <c r="B9009" s="5"/>
    </row>
    <row r="9010" spans="2:2" ht="15" hidden="1" x14ac:dyDescent="0.25">
      <c r="B9010" s="5"/>
    </row>
    <row r="9011" spans="2:2" ht="15" hidden="1" x14ac:dyDescent="0.25">
      <c r="B9011" s="5"/>
    </row>
    <row r="9012" spans="2:2" ht="15" hidden="1" x14ac:dyDescent="0.25">
      <c r="B9012" s="5"/>
    </row>
    <row r="9013" spans="2:2" ht="15" hidden="1" x14ac:dyDescent="0.25">
      <c r="B9013" s="5"/>
    </row>
    <row r="9014" spans="2:2" ht="15" hidden="1" x14ac:dyDescent="0.25">
      <c r="B9014" s="5"/>
    </row>
    <row r="9015" spans="2:2" ht="15" hidden="1" x14ac:dyDescent="0.25">
      <c r="B9015" s="5"/>
    </row>
    <row r="9016" spans="2:2" ht="15" hidden="1" x14ac:dyDescent="0.25">
      <c r="B9016" s="5"/>
    </row>
    <row r="9017" spans="2:2" ht="15" hidden="1" x14ac:dyDescent="0.25">
      <c r="B9017" s="5"/>
    </row>
    <row r="9018" spans="2:2" ht="15" hidden="1" x14ac:dyDescent="0.25">
      <c r="B9018" s="5"/>
    </row>
    <row r="9019" spans="2:2" ht="15" hidden="1" x14ac:dyDescent="0.25">
      <c r="B9019" s="5"/>
    </row>
    <row r="9020" spans="2:2" ht="15" hidden="1" x14ac:dyDescent="0.25">
      <c r="B9020" s="5"/>
    </row>
    <row r="9021" spans="2:2" ht="15" hidden="1" x14ac:dyDescent="0.25">
      <c r="B9021" s="5"/>
    </row>
    <row r="9022" spans="2:2" ht="15" hidden="1" x14ac:dyDescent="0.25">
      <c r="B9022" s="5"/>
    </row>
    <row r="9023" spans="2:2" ht="15" hidden="1" x14ac:dyDescent="0.25">
      <c r="B9023" s="5"/>
    </row>
    <row r="9024" spans="2:2" ht="15" hidden="1" x14ac:dyDescent="0.25">
      <c r="B9024" s="5"/>
    </row>
    <row r="9025" spans="2:2" ht="15" hidden="1" x14ac:dyDescent="0.25">
      <c r="B9025" s="5"/>
    </row>
    <row r="9026" spans="2:2" ht="15" hidden="1" x14ac:dyDescent="0.25">
      <c r="B9026" s="5"/>
    </row>
    <row r="9027" spans="2:2" ht="15" hidden="1" x14ac:dyDescent="0.25">
      <c r="B9027" s="5"/>
    </row>
    <row r="9028" spans="2:2" ht="15" hidden="1" x14ac:dyDescent="0.25">
      <c r="B9028" s="5"/>
    </row>
    <row r="9029" spans="2:2" ht="15" hidden="1" x14ac:dyDescent="0.25">
      <c r="B9029" s="5"/>
    </row>
    <row r="9030" spans="2:2" ht="15" hidden="1" x14ac:dyDescent="0.25">
      <c r="B9030" s="5"/>
    </row>
    <row r="9031" spans="2:2" ht="15" hidden="1" x14ac:dyDescent="0.25">
      <c r="B9031" s="5"/>
    </row>
    <row r="9032" spans="2:2" ht="15" hidden="1" x14ac:dyDescent="0.25">
      <c r="B9032" s="5"/>
    </row>
    <row r="9033" spans="2:2" ht="15" hidden="1" x14ac:dyDescent="0.25">
      <c r="B9033" s="5"/>
    </row>
    <row r="9034" spans="2:2" ht="15" hidden="1" x14ac:dyDescent="0.25">
      <c r="B9034" s="5"/>
    </row>
    <row r="9035" spans="2:2" ht="15" hidden="1" x14ac:dyDescent="0.25">
      <c r="B9035" s="5"/>
    </row>
    <row r="9036" spans="2:2" ht="15" hidden="1" x14ac:dyDescent="0.25">
      <c r="B9036" s="5"/>
    </row>
    <row r="9037" spans="2:2" ht="15" hidden="1" x14ac:dyDescent="0.25">
      <c r="B9037" s="5"/>
    </row>
    <row r="9038" spans="2:2" ht="15" hidden="1" x14ac:dyDescent="0.25">
      <c r="B9038" s="5"/>
    </row>
    <row r="9039" spans="2:2" ht="15" hidden="1" x14ac:dyDescent="0.25">
      <c r="B9039" s="5"/>
    </row>
    <row r="9040" spans="2:2" ht="15" hidden="1" x14ac:dyDescent="0.25">
      <c r="B9040" s="5"/>
    </row>
    <row r="9041" spans="2:2" ht="15" hidden="1" x14ac:dyDescent="0.25">
      <c r="B9041" s="5"/>
    </row>
    <row r="9042" spans="2:2" ht="15" hidden="1" x14ac:dyDescent="0.25">
      <c r="B9042" s="5"/>
    </row>
    <row r="9043" spans="2:2" ht="15" hidden="1" x14ac:dyDescent="0.25">
      <c r="B9043" s="5"/>
    </row>
    <row r="9044" spans="2:2" ht="15" hidden="1" x14ac:dyDescent="0.25">
      <c r="B9044" s="5"/>
    </row>
    <row r="9045" spans="2:2" ht="15" hidden="1" x14ac:dyDescent="0.25">
      <c r="B9045" s="5"/>
    </row>
    <row r="9046" spans="2:2" ht="15" hidden="1" x14ac:dyDescent="0.25">
      <c r="B9046" s="5"/>
    </row>
    <row r="9047" spans="2:2" ht="15" hidden="1" x14ac:dyDescent="0.25">
      <c r="B9047" s="5"/>
    </row>
    <row r="9048" spans="2:2" ht="15" hidden="1" x14ac:dyDescent="0.25">
      <c r="B9048" s="5"/>
    </row>
    <row r="9049" spans="2:2" ht="15" hidden="1" x14ac:dyDescent="0.25">
      <c r="B9049" s="5"/>
    </row>
    <row r="9050" spans="2:2" ht="15" hidden="1" x14ac:dyDescent="0.25">
      <c r="B9050" s="5"/>
    </row>
    <row r="9051" spans="2:2" ht="15" hidden="1" x14ac:dyDescent="0.25">
      <c r="B9051" s="5"/>
    </row>
    <row r="9052" spans="2:2" ht="15" hidden="1" x14ac:dyDescent="0.25">
      <c r="B9052" s="5"/>
    </row>
    <row r="9053" spans="2:2" ht="15" hidden="1" x14ac:dyDescent="0.25">
      <c r="B9053" s="5"/>
    </row>
    <row r="9054" spans="2:2" ht="15" hidden="1" x14ac:dyDescent="0.25">
      <c r="B9054" s="5"/>
    </row>
    <row r="9055" spans="2:2" ht="15" hidden="1" x14ac:dyDescent="0.25">
      <c r="B9055" s="5"/>
    </row>
    <row r="9056" spans="2:2" ht="15" hidden="1" x14ac:dyDescent="0.25">
      <c r="B9056" s="5"/>
    </row>
    <row r="9057" spans="2:2" ht="15" hidden="1" x14ac:dyDescent="0.25">
      <c r="B9057" s="5"/>
    </row>
    <row r="9058" spans="2:2" ht="15" hidden="1" x14ac:dyDescent="0.25">
      <c r="B9058" s="5"/>
    </row>
    <row r="9059" spans="2:2" ht="15" hidden="1" x14ac:dyDescent="0.25">
      <c r="B9059" s="5"/>
    </row>
    <row r="9060" spans="2:2" ht="15" hidden="1" x14ac:dyDescent="0.25">
      <c r="B9060" s="5"/>
    </row>
    <row r="9061" spans="2:2" ht="15" hidden="1" x14ac:dyDescent="0.25">
      <c r="B9061" s="5"/>
    </row>
    <row r="9062" spans="2:2" ht="15" hidden="1" x14ac:dyDescent="0.25">
      <c r="B9062" s="5"/>
    </row>
    <row r="9063" spans="2:2" ht="15" hidden="1" x14ac:dyDescent="0.25">
      <c r="B9063" s="5"/>
    </row>
    <row r="9064" spans="2:2" ht="15" hidden="1" x14ac:dyDescent="0.25">
      <c r="B9064" s="5"/>
    </row>
    <row r="9065" spans="2:2" ht="15" hidden="1" x14ac:dyDescent="0.25">
      <c r="B9065" s="5"/>
    </row>
    <row r="9066" spans="2:2" ht="15" hidden="1" x14ac:dyDescent="0.25">
      <c r="B9066" s="5"/>
    </row>
    <row r="9067" spans="2:2" ht="15" hidden="1" x14ac:dyDescent="0.25">
      <c r="B9067" s="5"/>
    </row>
    <row r="9068" spans="2:2" ht="15" hidden="1" x14ac:dyDescent="0.25">
      <c r="B9068" s="5"/>
    </row>
    <row r="9069" spans="2:2" ht="15" hidden="1" x14ac:dyDescent="0.25">
      <c r="B9069" s="5"/>
    </row>
    <row r="9070" spans="2:2" ht="15" hidden="1" x14ac:dyDescent="0.25">
      <c r="B9070" s="5"/>
    </row>
    <row r="9071" spans="2:2" ht="15" hidden="1" x14ac:dyDescent="0.25">
      <c r="B9071" s="5"/>
    </row>
    <row r="9072" spans="2:2" ht="15" hidden="1" x14ac:dyDescent="0.25">
      <c r="B9072" s="5"/>
    </row>
    <row r="9073" spans="2:2" ht="15" hidden="1" x14ac:dyDescent="0.25">
      <c r="B9073" s="5"/>
    </row>
    <row r="9074" spans="2:2" ht="15" hidden="1" x14ac:dyDescent="0.25">
      <c r="B9074" s="5"/>
    </row>
    <row r="9075" spans="2:2" ht="15" hidden="1" x14ac:dyDescent="0.25">
      <c r="B9075" s="5"/>
    </row>
    <row r="9076" spans="2:2" ht="15" hidden="1" x14ac:dyDescent="0.25">
      <c r="B9076" s="5"/>
    </row>
    <row r="9077" spans="2:2" ht="15" hidden="1" x14ac:dyDescent="0.25">
      <c r="B9077" s="5"/>
    </row>
    <row r="9078" spans="2:2" ht="15" hidden="1" x14ac:dyDescent="0.25">
      <c r="B9078" s="5"/>
    </row>
    <row r="9079" spans="2:2" ht="15" hidden="1" x14ac:dyDescent="0.25">
      <c r="B9079" s="5"/>
    </row>
    <row r="9080" spans="2:2" ht="15" hidden="1" x14ac:dyDescent="0.25">
      <c r="B9080" s="5"/>
    </row>
    <row r="9081" spans="2:2" ht="15" hidden="1" x14ac:dyDescent="0.25">
      <c r="B9081" s="5"/>
    </row>
    <row r="9082" spans="2:2" ht="15" hidden="1" x14ac:dyDescent="0.25">
      <c r="B9082" s="5"/>
    </row>
    <row r="9083" spans="2:2" ht="15" hidden="1" x14ac:dyDescent="0.25">
      <c r="B9083" s="5"/>
    </row>
    <row r="9084" spans="2:2" ht="15" hidden="1" x14ac:dyDescent="0.25">
      <c r="B9084" s="5"/>
    </row>
    <row r="9085" spans="2:2" ht="15" hidden="1" x14ac:dyDescent="0.25">
      <c r="B9085" s="5"/>
    </row>
    <row r="9086" spans="2:2" ht="15" hidden="1" x14ac:dyDescent="0.25">
      <c r="B9086" s="5"/>
    </row>
    <row r="9087" spans="2:2" ht="15" hidden="1" x14ac:dyDescent="0.25">
      <c r="B9087" s="5"/>
    </row>
    <row r="9088" spans="2:2" ht="15" hidden="1" x14ac:dyDescent="0.25">
      <c r="B9088" s="5"/>
    </row>
    <row r="9089" spans="2:2" ht="15" hidden="1" x14ac:dyDescent="0.25">
      <c r="B9089" s="5"/>
    </row>
    <row r="9090" spans="2:2" ht="15" hidden="1" x14ac:dyDescent="0.25">
      <c r="B9090" s="5"/>
    </row>
    <row r="9091" spans="2:2" ht="15" hidden="1" x14ac:dyDescent="0.25">
      <c r="B9091" s="5"/>
    </row>
    <row r="9092" spans="2:2" ht="15" hidden="1" x14ac:dyDescent="0.25">
      <c r="B9092" s="5"/>
    </row>
    <row r="9093" spans="2:2" ht="15" hidden="1" x14ac:dyDescent="0.25">
      <c r="B9093" s="5"/>
    </row>
    <row r="9094" spans="2:2" ht="15" hidden="1" x14ac:dyDescent="0.25">
      <c r="B9094" s="5"/>
    </row>
    <row r="9095" spans="2:2" ht="15" hidden="1" x14ac:dyDescent="0.25">
      <c r="B9095" s="5"/>
    </row>
    <row r="9096" spans="2:2" ht="15" hidden="1" x14ac:dyDescent="0.25">
      <c r="B9096" s="5"/>
    </row>
    <row r="9097" spans="2:2" ht="15" hidden="1" x14ac:dyDescent="0.25">
      <c r="B9097" s="5"/>
    </row>
    <row r="9098" spans="2:2" ht="15" hidden="1" x14ac:dyDescent="0.25">
      <c r="B9098" s="5"/>
    </row>
    <row r="9099" spans="2:2" ht="15" hidden="1" x14ac:dyDescent="0.25">
      <c r="B9099" s="5"/>
    </row>
    <row r="9100" spans="2:2" ht="15" hidden="1" x14ac:dyDescent="0.25">
      <c r="B9100" s="5"/>
    </row>
    <row r="9101" spans="2:2" ht="15" hidden="1" x14ac:dyDescent="0.25">
      <c r="B9101" s="5"/>
    </row>
    <row r="9102" spans="2:2" ht="15" hidden="1" x14ac:dyDescent="0.25">
      <c r="B9102" s="5"/>
    </row>
    <row r="9103" spans="2:2" ht="15" hidden="1" x14ac:dyDescent="0.25">
      <c r="B9103" s="5"/>
    </row>
    <row r="9104" spans="2:2" ht="15" hidden="1" x14ac:dyDescent="0.25">
      <c r="B9104" s="5"/>
    </row>
    <row r="9105" spans="2:2" ht="15" hidden="1" x14ac:dyDescent="0.25">
      <c r="B9105" s="5"/>
    </row>
    <row r="9106" spans="2:2" ht="15" hidden="1" x14ac:dyDescent="0.25">
      <c r="B9106" s="5"/>
    </row>
    <row r="9107" spans="2:2" ht="15" hidden="1" x14ac:dyDescent="0.25">
      <c r="B9107" s="5"/>
    </row>
    <row r="9108" spans="2:2" ht="15" hidden="1" x14ac:dyDescent="0.25">
      <c r="B9108" s="5"/>
    </row>
    <row r="9109" spans="2:2" ht="15" hidden="1" x14ac:dyDescent="0.25">
      <c r="B9109" s="5"/>
    </row>
    <row r="9110" spans="2:2" ht="15" hidden="1" x14ac:dyDescent="0.25">
      <c r="B9110" s="5"/>
    </row>
    <row r="9111" spans="2:2" ht="15" hidden="1" x14ac:dyDescent="0.25">
      <c r="B9111" s="5"/>
    </row>
    <row r="9112" spans="2:2" ht="15" hidden="1" x14ac:dyDescent="0.25">
      <c r="B9112" s="5"/>
    </row>
    <row r="9113" spans="2:2" ht="15" hidden="1" x14ac:dyDescent="0.25">
      <c r="B9113" s="5"/>
    </row>
    <row r="9114" spans="2:2" ht="15" hidden="1" x14ac:dyDescent="0.25">
      <c r="B9114" s="5"/>
    </row>
    <row r="9115" spans="2:2" ht="15" hidden="1" x14ac:dyDescent="0.25">
      <c r="B9115" s="5"/>
    </row>
    <row r="9116" spans="2:2" ht="15" hidden="1" x14ac:dyDescent="0.25">
      <c r="B9116" s="5"/>
    </row>
    <row r="9117" spans="2:2" ht="15" hidden="1" x14ac:dyDescent="0.25">
      <c r="B9117" s="5"/>
    </row>
    <row r="9118" spans="2:2" ht="15" hidden="1" x14ac:dyDescent="0.25">
      <c r="B9118" s="5"/>
    </row>
    <row r="9119" spans="2:2" ht="15" hidden="1" x14ac:dyDescent="0.25">
      <c r="B9119" s="5"/>
    </row>
    <row r="9120" spans="2:2" ht="15" hidden="1" x14ac:dyDescent="0.25">
      <c r="B9120" s="5"/>
    </row>
    <row r="9121" spans="2:2" ht="15" hidden="1" x14ac:dyDescent="0.25">
      <c r="B9121" s="5"/>
    </row>
    <row r="9122" spans="2:2" ht="15" hidden="1" x14ac:dyDescent="0.25">
      <c r="B9122" s="5"/>
    </row>
    <row r="9123" spans="2:2" ht="15" hidden="1" x14ac:dyDescent="0.25">
      <c r="B9123" s="5"/>
    </row>
    <row r="9124" spans="2:2" ht="15" hidden="1" x14ac:dyDescent="0.25">
      <c r="B9124" s="5"/>
    </row>
    <row r="9125" spans="2:2" ht="15" hidden="1" x14ac:dyDescent="0.25">
      <c r="B9125" s="5"/>
    </row>
    <row r="9126" spans="2:2" ht="15" hidden="1" x14ac:dyDescent="0.25">
      <c r="B9126" s="5"/>
    </row>
    <row r="9127" spans="2:2" ht="15" hidden="1" x14ac:dyDescent="0.25">
      <c r="B9127" s="5"/>
    </row>
    <row r="9128" spans="2:2" ht="15" hidden="1" x14ac:dyDescent="0.25">
      <c r="B9128" s="5"/>
    </row>
    <row r="9129" spans="2:2" ht="15" hidden="1" x14ac:dyDescent="0.25">
      <c r="B9129" s="5"/>
    </row>
    <row r="9130" spans="2:2" ht="15" hidden="1" x14ac:dyDescent="0.25">
      <c r="B9130" s="5"/>
    </row>
    <row r="9131" spans="2:2" ht="15" hidden="1" x14ac:dyDescent="0.25">
      <c r="B9131" s="5"/>
    </row>
    <row r="9132" spans="2:2" ht="15" hidden="1" x14ac:dyDescent="0.25">
      <c r="B9132" s="5"/>
    </row>
    <row r="9133" spans="2:2" ht="15" hidden="1" x14ac:dyDescent="0.25">
      <c r="B9133" s="5"/>
    </row>
    <row r="9134" spans="2:2" ht="15" hidden="1" x14ac:dyDescent="0.25">
      <c r="B9134" s="5"/>
    </row>
    <row r="9135" spans="2:2" ht="15" hidden="1" x14ac:dyDescent="0.25">
      <c r="B9135" s="5"/>
    </row>
    <row r="9136" spans="2:2" ht="15" hidden="1" x14ac:dyDescent="0.25">
      <c r="B9136" s="5"/>
    </row>
    <row r="9137" spans="2:2" ht="15" hidden="1" x14ac:dyDescent="0.25">
      <c r="B9137" s="5"/>
    </row>
    <row r="9138" spans="2:2" ht="15" hidden="1" x14ac:dyDescent="0.25">
      <c r="B9138" s="5"/>
    </row>
    <row r="9139" spans="2:2" ht="15" hidden="1" x14ac:dyDescent="0.25">
      <c r="B9139" s="5"/>
    </row>
    <row r="9140" spans="2:2" ht="15" hidden="1" x14ac:dyDescent="0.25">
      <c r="B9140" s="5"/>
    </row>
    <row r="9141" spans="2:2" ht="15" hidden="1" x14ac:dyDescent="0.25">
      <c r="B9141" s="5"/>
    </row>
    <row r="9142" spans="2:2" ht="15" hidden="1" x14ac:dyDescent="0.25">
      <c r="B9142" s="5"/>
    </row>
    <row r="9143" spans="2:2" ht="15" hidden="1" x14ac:dyDescent="0.25">
      <c r="B9143" s="5"/>
    </row>
    <row r="9144" spans="2:2" ht="15" hidden="1" x14ac:dyDescent="0.25">
      <c r="B9144" s="5"/>
    </row>
    <row r="9145" spans="2:2" ht="15" hidden="1" x14ac:dyDescent="0.25">
      <c r="B9145" s="5"/>
    </row>
    <row r="9146" spans="2:2" ht="15" hidden="1" x14ac:dyDescent="0.25">
      <c r="B9146" s="5"/>
    </row>
    <row r="9147" spans="2:2" ht="15" hidden="1" x14ac:dyDescent="0.25">
      <c r="B9147" s="5"/>
    </row>
    <row r="9148" spans="2:2" ht="15" hidden="1" x14ac:dyDescent="0.25">
      <c r="B9148" s="5"/>
    </row>
    <row r="9149" spans="2:2" ht="15" hidden="1" x14ac:dyDescent="0.25">
      <c r="B9149" s="5"/>
    </row>
    <row r="9150" spans="2:2" ht="15" hidden="1" x14ac:dyDescent="0.25">
      <c r="B9150" s="5"/>
    </row>
    <row r="9151" spans="2:2" ht="15" hidden="1" x14ac:dyDescent="0.25">
      <c r="B9151" s="5"/>
    </row>
    <row r="9152" spans="2:2" ht="15" hidden="1" x14ac:dyDescent="0.25">
      <c r="B9152" s="5"/>
    </row>
    <row r="9153" spans="2:2" ht="15" hidden="1" x14ac:dyDescent="0.25">
      <c r="B9153" s="5"/>
    </row>
    <row r="9154" spans="2:2" ht="15" hidden="1" x14ac:dyDescent="0.25">
      <c r="B9154" s="5"/>
    </row>
    <row r="9155" spans="2:2" ht="15" hidden="1" x14ac:dyDescent="0.25">
      <c r="B9155" s="5"/>
    </row>
    <row r="9156" spans="2:2" ht="15" hidden="1" x14ac:dyDescent="0.25">
      <c r="B9156" s="5"/>
    </row>
    <row r="9157" spans="2:2" ht="15" hidden="1" x14ac:dyDescent="0.25">
      <c r="B9157" s="5"/>
    </row>
    <row r="9158" spans="2:2" ht="15" hidden="1" x14ac:dyDescent="0.25">
      <c r="B9158" s="5"/>
    </row>
    <row r="9159" spans="2:2" ht="15" hidden="1" x14ac:dyDescent="0.25">
      <c r="B9159" s="5"/>
    </row>
    <row r="9160" spans="2:2" ht="15" hidden="1" x14ac:dyDescent="0.25">
      <c r="B9160" s="5"/>
    </row>
    <row r="9161" spans="2:2" ht="15" hidden="1" x14ac:dyDescent="0.25">
      <c r="B9161" s="5"/>
    </row>
    <row r="9162" spans="2:2" ht="15" hidden="1" x14ac:dyDescent="0.25">
      <c r="B9162" s="5"/>
    </row>
    <row r="9163" spans="2:2" ht="15" hidden="1" x14ac:dyDescent="0.25">
      <c r="B9163" s="5"/>
    </row>
    <row r="9164" spans="2:2" ht="15" hidden="1" x14ac:dyDescent="0.25">
      <c r="B9164" s="5"/>
    </row>
    <row r="9165" spans="2:2" ht="15" hidden="1" x14ac:dyDescent="0.25">
      <c r="B9165" s="5"/>
    </row>
    <row r="9166" spans="2:2" ht="15" hidden="1" x14ac:dyDescent="0.25">
      <c r="B9166" s="5"/>
    </row>
    <row r="9167" spans="2:2" ht="15" hidden="1" x14ac:dyDescent="0.25">
      <c r="B9167" s="5"/>
    </row>
    <row r="9168" spans="2:2" ht="15" hidden="1" x14ac:dyDescent="0.25">
      <c r="B9168" s="5"/>
    </row>
    <row r="9169" spans="2:2" ht="15" hidden="1" x14ac:dyDescent="0.25">
      <c r="B9169" s="5"/>
    </row>
    <row r="9170" spans="2:2" ht="15" hidden="1" x14ac:dyDescent="0.25">
      <c r="B9170" s="5"/>
    </row>
    <row r="9171" spans="2:2" ht="15" hidden="1" x14ac:dyDescent="0.25">
      <c r="B9171" s="5"/>
    </row>
    <row r="9172" spans="2:2" ht="15" hidden="1" x14ac:dyDescent="0.25">
      <c r="B9172" s="5"/>
    </row>
    <row r="9173" spans="2:2" ht="15" hidden="1" x14ac:dyDescent="0.25">
      <c r="B9173" s="5"/>
    </row>
    <row r="9174" spans="2:2" ht="15" hidden="1" x14ac:dyDescent="0.25">
      <c r="B9174" s="5"/>
    </row>
    <row r="9175" spans="2:2" ht="15" hidden="1" x14ac:dyDescent="0.25">
      <c r="B9175" s="5"/>
    </row>
    <row r="9176" spans="2:2" ht="15" hidden="1" x14ac:dyDescent="0.25">
      <c r="B9176" s="5"/>
    </row>
    <row r="9177" spans="2:2" ht="15" hidden="1" x14ac:dyDescent="0.25">
      <c r="B9177" s="5"/>
    </row>
    <row r="9178" spans="2:2" ht="15" hidden="1" x14ac:dyDescent="0.25">
      <c r="B9178" s="5"/>
    </row>
    <row r="9179" spans="2:2" ht="15" hidden="1" x14ac:dyDescent="0.25">
      <c r="B9179" s="5"/>
    </row>
    <row r="9180" spans="2:2" ht="15" hidden="1" x14ac:dyDescent="0.25">
      <c r="B9180" s="5"/>
    </row>
    <row r="9181" spans="2:2" ht="15" hidden="1" x14ac:dyDescent="0.25">
      <c r="B9181" s="5"/>
    </row>
    <row r="9182" spans="2:2" ht="15" hidden="1" x14ac:dyDescent="0.25">
      <c r="B9182" s="5"/>
    </row>
    <row r="9183" spans="2:2" ht="15" hidden="1" x14ac:dyDescent="0.25">
      <c r="B9183" s="5"/>
    </row>
    <row r="9184" spans="2:2" ht="15" hidden="1" x14ac:dyDescent="0.25">
      <c r="B9184" s="5"/>
    </row>
    <row r="9185" spans="2:2" ht="15" hidden="1" x14ac:dyDescent="0.25">
      <c r="B9185" s="5"/>
    </row>
    <row r="9186" spans="2:2" ht="15" hidden="1" x14ac:dyDescent="0.25">
      <c r="B9186" s="5"/>
    </row>
    <row r="9187" spans="2:2" ht="15" hidden="1" x14ac:dyDescent="0.25">
      <c r="B9187" s="5"/>
    </row>
    <row r="9188" spans="2:2" ht="15" hidden="1" x14ac:dyDescent="0.25">
      <c r="B9188" s="5"/>
    </row>
    <row r="9189" spans="2:2" ht="15" hidden="1" x14ac:dyDescent="0.25">
      <c r="B9189" s="5"/>
    </row>
    <row r="9190" spans="2:2" ht="15" hidden="1" x14ac:dyDescent="0.25">
      <c r="B9190" s="5"/>
    </row>
    <row r="9191" spans="2:2" ht="15" hidden="1" x14ac:dyDescent="0.25">
      <c r="B9191" s="5"/>
    </row>
    <row r="9192" spans="2:2" ht="15" hidden="1" x14ac:dyDescent="0.25">
      <c r="B9192" s="5"/>
    </row>
    <row r="9193" spans="2:2" ht="15" hidden="1" x14ac:dyDescent="0.25">
      <c r="B9193" s="5"/>
    </row>
    <row r="9194" spans="2:2" ht="15" hidden="1" x14ac:dyDescent="0.25">
      <c r="B9194" s="5"/>
    </row>
    <row r="9195" spans="2:2" ht="15" hidden="1" x14ac:dyDescent="0.25">
      <c r="B9195" s="5"/>
    </row>
    <row r="9196" spans="2:2" ht="15" hidden="1" x14ac:dyDescent="0.25">
      <c r="B9196" s="5"/>
    </row>
    <row r="9197" spans="2:2" ht="15" hidden="1" x14ac:dyDescent="0.25">
      <c r="B9197" s="5"/>
    </row>
    <row r="9198" spans="2:2" ht="15" hidden="1" x14ac:dyDescent="0.25">
      <c r="B9198" s="5"/>
    </row>
    <row r="9199" spans="2:2" ht="15" hidden="1" x14ac:dyDescent="0.25">
      <c r="B9199" s="5"/>
    </row>
    <row r="9200" spans="2:2" ht="15" hidden="1" x14ac:dyDescent="0.25">
      <c r="B9200" s="5"/>
    </row>
    <row r="9201" spans="2:2" ht="15" hidden="1" x14ac:dyDescent="0.25">
      <c r="B9201" s="5"/>
    </row>
    <row r="9202" spans="2:2" ht="15" hidden="1" x14ac:dyDescent="0.25">
      <c r="B9202" s="5"/>
    </row>
    <row r="9203" spans="2:2" ht="15" hidden="1" x14ac:dyDescent="0.25">
      <c r="B9203" s="5"/>
    </row>
    <row r="9204" spans="2:2" ht="15" hidden="1" x14ac:dyDescent="0.25">
      <c r="B9204" s="5"/>
    </row>
    <row r="9205" spans="2:2" ht="15" hidden="1" x14ac:dyDescent="0.25">
      <c r="B9205" s="5"/>
    </row>
    <row r="9206" spans="2:2" ht="15" hidden="1" x14ac:dyDescent="0.25">
      <c r="B9206" s="5"/>
    </row>
    <row r="9207" spans="2:2" ht="15" hidden="1" x14ac:dyDescent="0.25">
      <c r="B9207" s="5"/>
    </row>
    <row r="9208" spans="2:2" ht="15" hidden="1" x14ac:dyDescent="0.25">
      <c r="B9208" s="5"/>
    </row>
    <row r="9209" spans="2:2" ht="15" hidden="1" x14ac:dyDescent="0.25">
      <c r="B9209" s="5"/>
    </row>
    <row r="9210" spans="2:2" ht="15" hidden="1" x14ac:dyDescent="0.25">
      <c r="B9210" s="5"/>
    </row>
    <row r="9211" spans="2:2" ht="15" hidden="1" x14ac:dyDescent="0.25">
      <c r="B9211" s="5"/>
    </row>
    <row r="9212" spans="2:2" ht="15" hidden="1" x14ac:dyDescent="0.25">
      <c r="B9212" s="5"/>
    </row>
    <row r="9213" spans="2:2" ht="15" hidden="1" x14ac:dyDescent="0.25">
      <c r="B9213" s="5"/>
    </row>
    <row r="9214" spans="2:2" ht="15" hidden="1" x14ac:dyDescent="0.25">
      <c r="B9214" s="5"/>
    </row>
    <row r="9215" spans="2:2" ht="15" hidden="1" x14ac:dyDescent="0.25">
      <c r="B9215" s="5"/>
    </row>
    <row r="9216" spans="2:2" ht="15" hidden="1" x14ac:dyDescent="0.25">
      <c r="B9216" s="5"/>
    </row>
    <row r="9217" spans="2:2" ht="15" hidden="1" x14ac:dyDescent="0.25">
      <c r="B9217" s="5"/>
    </row>
    <row r="9218" spans="2:2" ht="15" hidden="1" x14ac:dyDescent="0.25">
      <c r="B9218" s="5"/>
    </row>
    <row r="9219" spans="2:2" ht="15" hidden="1" x14ac:dyDescent="0.25">
      <c r="B9219" s="5"/>
    </row>
    <row r="9220" spans="2:2" ht="15" hidden="1" x14ac:dyDescent="0.25">
      <c r="B9220" s="5"/>
    </row>
    <row r="9221" spans="2:2" ht="15" hidden="1" x14ac:dyDescent="0.25">
      <c r="B9221" s="5"/>
    </row>
    <row r="9222" spans="2:2" ht="15" hidden="1" x14ac:dyDescent="0.25">
      <c r="B9222" s="5"/>
    </row>
    <row r="9223" spans="2:2" ht="15" hidden="1" x14ac:dyDescent="0.25">
      <c r="B9223" s="5"/>
    </row>
    <row r="9224" spans="2:2" ht="15" hidden="1" x14ac:dyDescent="0.25">
      <c r="B9224" s="5"/>
    </row>
    <row r="9225" spans="2:2" ht="15" hidden="1" x14ac:dyDescent="0.25">
      <c r="B9225" s="5"/>
    </row>
    <row r="9226" spans="2:2" ht="15" hidden="1" x14ac:dyDescent="0.25">
      <c r="B9226" s="5"/>
    </row>
    <row r="9227" spans="2:2" ht="15" hidden="1" x14ac:dyDescent="0.25">
      <c r="B9227" s="5"/>
    </row>
    <row r="9228" spans="2:2" ht="15" hidden="1" x14ac:dyDescent="0.25">
      <c r="B9228" s="5"/>
    </row>
    <row r="9229" spans="2:2" ht="15" hidden="1" x14ac:dyDescent="0.25">
      <c r="B9229" s="5"/>
    </row>
    <row r="9230" spans="2:2" ht="15" hidden="1" x14ac:dyDescent="0.25">
      <c r="B9230" s="5"/>
    </row>
    <row r="9231" spans="2:2" ht="15" hidden="1" x14ac:dyDescent="0.25">
      <c r="B9231" s="5"/>
    </row>
    <row r="9232" spans="2:2" ht="15" hidden="1" x14ac:dyDescent="0.25">
      <c r="B9232" s="5"/>
    </row>
    <row r="9233" spans="2:2" ht="15" hidden="1" x14ac:dyDescent="0.25">
      <c r="B9233" s="5"/>
    </row>
    <row r="9234" spans="2:2" ht="15" hidden="1" x14ac:dyDescent="0.25">
      <c r="B9234" s="5"/>
    </row>
    <row r="9235" spans="2:2" ht="15" hidden="1" x14ac:dyDescent="0.25">
      <c r="B9235" s="5"/>
    </row>
    <row r="9236" spans="2:2" ht="15" hidden="1" x14ac:dyDescent="0.25">
      <c r="B9236" s="5"/>
    </row>
    <row r="9237" spans="2:2" ht="15" hidden="1" x14ac:dyDescent="0.25">
      <c r="B9237" s="5"/>
    </row>
    <row r="9238" spans="2:2" ht="15" hidden="1" x14ac:dyDescent="0.25">
      <c r="B9238" s="5"/>
    </row>
    <row r="9239" spans="2:2" ht="15" hidden="1" x14ac:dyDescent="0.25">
      <c r="B9239" s="5"/>
    </row>
    <row r="9240" spans="2:2" ht="15" hidden="1" x14ac:dyDescent="0.25">
      <c r="B9240" s="5"/>
    </row>
    <row r="9241" spans="2:2" ht="15" hidden="1" x14ac:dyDescent="0.25">
      <c r="B9241" s="5"/>
    </row>
    <row r="9242" spans="2:2" ht="15" hidden="1" x14ac:dyDescent="0.25">
      <c r="B9242" s="5"/>
    </row>
    <row r="9243" spans="2:2" ht="15" hidden="1" x14ac:dyDescent="0.25">
      <c r="B9243" s="5"/>
    </row>
    <row r="9244" spans="2:2" ht="15" hidden="1" x14ac:dyDescent="0.25">
      <c r="B9244" s="5"/>
    </row>
    <row r="9245" spans="2:2" ht="15" hidden="1" x14ac:dyDescent="0.25">
      <c r="B9245" s="5"/>
    </row>
    <row r="9246" spans="2:2" ht="15" hidden="1" x14ac:dyDescent="0.25">
      <c r="B9246" s="5"/>
    </row>
    <row r="9247" spans="2:2" ht="15" hidden="1" x14ac:dyDescent="0.25">
      <c r="B9247" s="5"/>
    </row>
    <row r="9248" spans="2:2" ht="15" hidden="1" x14ac:dyDescent="0.25">
      <c r="B9248" s="5"/>
    </row>
    <row r="9249" spans="2:2" ht="15" hidden="1" x14ac:dyDescent="0.25">
      <c r="B9249" s="5"/>
    </row>
    <row r="9250" spans="2:2" ht="15" hidden="1" x14ac:dyDescent="0.25">
      <c r="B9250" s="5"/>
    </row>
    <row r="9251" spans="2:2" ht="15" hidden="1" x14ac:dyDescent="0.25">
      <c r="B9251" s="5"/>
    </row>
    <row r="9252" spans="2:2" ht="15" hidden="1" x14ac:dyDescent="0.25">
      <c r="B9252" s="5"/>
    </row>
    <row r="9253" spans="2:2" ht="15" hidden="1" x14ac:dyDescent="0.25">
      <c r="B9253" s="5"/>
    </row>
    <row r="9254" spans="2:2" ht="15" hidden="1" x14ac:dyDescent="0.25">
      <c r="B9254" s="5"/>
    </row>
    <row r="9255" spans="2:2" ht="15" hidden="1" x14ac:dyDescent="0.25">
      <c r="B9255" s="5"/>
    </row>
    <row r="9256" spans="2:2" ht="15" hidden="1" x14ac:dyDescent="0.25">
      <c r="B9256" s="5"/>
    </row>
    <row r="9257" spans="2:2" ht="15" hidden="1" x14ac:dyDescent="0.25">
      <c r="B9257" s="5"/>
    </row>
    <row r="9258" spans="2:2" ht="15" hidden="1" x14ac:dyDescent="0.25">
      <c r="B9258" s="5"/>
    </row>
    <row r="9259" spans="2:2" ht="15" hidden="1" x14ac:dyDescent="0.25">
      <c r="B9259" s="5"/>
    </row>
    <row r="9260" spans="2:2" ht="15" hidden="1" x14ac:dyDescent="0.25">
      <c r="B9260" s="5"/>
    </row>
    <row r="9261" spans="2:2" ht="15" hidden="1" x14ac:dyDescent="0.25">
      <c r="B9261" s="5"/>
    </row>
    <row r="9262" spans="2:2" ht="15" hidden="1" x14ac:dyDescent="0.25">
      <c r="B9262" s="5"/>
    </row>
    <row r="9263" spans="2:2" ht="15" hidden="1" x14ac:dyDescent="0.25">
      <c r="B9263" s="5"/>
    </row>
    <row r="9264" spans="2:2" ht="15" hidden="1" x14ac:dyDescent="0.25">
      <c r="B9264" s="5"/>
    </row>
    <row r="9265" spans="2:2" ht="15" hidden="1" x14ac:dyDescent="0.25">
      <c r="B9265" s="5"/>
    </row>
    <row r="9266" spans="2:2" ht="15" hidden="1" x14ac:dyDescent="0.25">
      <c r="B9266" s="5"/>
    </row>
    <row r="9267" spans="2:2" ht="15" hidden="1" x14ac:dyDescent="0.25">
      <c r="B9267" s="5"/>
    </row>
    <row r="9268" spans="2:2" ht="15" hidden="1" x14ac:dyDescent="0.25">
      <c r="B9268" s="5"/>
    </row>
    <row r="9269" spans="2:2" ht="15" hidden="1" x14ac:dyDescent="0.25">
      <c r="B9269" s="5"/>
    </row>
    <row r="9270" spans="2:2" ht="15" hidden="1" x14ac:dyDescent="0.25">
      <c r="B9270" s="5"/>
    </row>
    <row r="9271" spans="2:2" ht="15" hidden="1" x14ac:dyDescent="0.25">
      <c r="B9271" s="5"/>
    </row>
    <row r="9272" spans="2:2" ht="15" hidden="1" x14ac:dyDescent="0.25">
      <c r="B9272" s="5"/>
    </row>
    <row r="9273" spans="2:2" ht="15" hidden="1" x14ac:dyDescent="0.25">
      <c r="B9273" s="5"/>
    </row>
    <row r="9274" spans="2:2" ht="15" hidden="1" x14ac:dyDescent="0.25">
      <c r="B9274" s="5"/>
    </row>
    <row r="9275" spans="2:2" ht="15" hidden="1" x14ac:dyDescent="0.25">
      <c r="B9275" s="5"/>
    </row>
    <row r="9276" spans="2:2" ht="15" hidden="1" x14ac:dyDescent="0.25">
      <c r="B9276" s="5"/>
    </row>
    <row r="9277" spans="2:2" ht="15" hidden="1" x14ac:dyDescent="0.25">
      <c r="B9277" s="5"/>
    </row>
    <row r="9278" spans="2:2" ht="15" hidden="1" x14ac:dyDescent="0.25">
      <c r="B9278" s="5"/>
    </row>
    <row r="9279" spans="2:2" ht="15" hidden="1" x14ac:dyDescent="0.25">
      <c r="B9279" s="5"/>
    </row>
    <row r="9280" spans="2:2" ht="15" hidden="1" x14ac:dyDescent="0.25">
      <c r="B9280" s="5"/>
    </row>
    <row r="9281" spans="2:2" ht="15" hidden="1" x14ac:dyDescent="0.25">
      <c r="B9281" s="5"/>
    </row>
    <row r="9282" spans="2:2" ht="15" hidden="1" x14ac:dyDescent="0.25">
      <c r="B9282" s="5"/>
    </row>
    <row r="9283" spans="2:2" ht="15" hidden="1" x14ac:dyDescent="0.25">
      <c r="B9283" s="5"/>
    </row>
    <row r="9284" spans="2:2" ht="15" hidden="1" x14ac:dyDescent="0.25">
      <c r="B9284" s="5"/>
    </row>
    <row r="9285" spans="2:2" ht="15" hidden="1" x14ac:dyDescent="0.25">
      <c r="B9285" s="5"/>
    </row>
    <row r="9286" spans="2:2" ht="15" hidden="1" x14ac:dyDescent="0.25">
      <c r="B9286" s="5"/>
    </row>
    <row r="9287" spans="2:2" ht="15" hidden="1" x14ac:dyDescent="0.25">
      <c r="B9287" s="5"/>
    </row>
    <row r="9288" spans="2:2" ht="15" hidden="1" x14ac:dyDescent="0.25">
      <c r="B9288" s="5"/>
    </row>
    <row r="9289" spans="2:2" ht="15" hidden="1" x14ac:dyDescent="0.25">
      <c r="B9289" s="5"/>
    </row>
    <row r="9290" spans="2:2" ht="15" hidden="1" x14ac:dyDescent="0.25">
      <c r="B9290" s="5"/>
    </row>
    <row r="9291" spans="2:2" ht="15" hidden="1" x14ac:dyDescent="0.25">
      <c r="B9291" s="5"/>
    </row>
    <row r="9292" spans="2:2" ht="15" hidden="1" x14ac:dyDescent="0.25">
      <c r="B9292" s="5"/>
    </row>
    <row r="9293" spans="2:2" ht="15" hidden="1" x14ac:dyDescent="0.25">
      <c r="B9293" s="5"/>
    </row>
    <row r="9294" spans="2:2" ht="15" hidden="1" x14ac:dyDescent="0.25">
      <c r="B9294" s="5"/>
    </row>
    <row r="9295" spans="2:2" ht="15" hidden="1" x14ac:dyDescent="0.25">
      <c r="B9295" s="5"/>
    </row>
    <row r="9296" spans="2:2" ht="15" hidden="1" x14ac:dyDescent="0.25">
      <c r="B9296" s="5"/>
    </row>
    <row r="9297" spans="2:2" ht="15" hidden="1" x14ac:dyDescent="0.25">
      <c r="B9297" s="5"/>
    </row>
    <row r="9298" spans="2:2" ht="15" hidden="1" x14ac:dyDescent="0.25">
      <c r="B9298" s="5"/>
    </row>
    <row r="9299" spans="2:2" ht="15" hidden="1" x14ac:dyDescent="0.25">
      <c r="B9299" s="5"/>
    </row>
    <row r="9300" spans="2:2" ht="15" hidden="1" x14ac:dyDescent="0.25">
      <c r="B9300" s="5"/>
    </row>
    <row r="9301" spans="2:2" ht="15" hidden="1" x14ac:dyDescent="0.25">
      <c r="B9301" s="5"/>
    </row>
    <row r="9302" spans="2:2" ht="15" hidden="1" x14ac:dyDescent="0.25">
      <c r="B9302" s="5"/>
    </row>
    <row r="9303" spans="2:2" ht="15" hidden="1" x14ac:dyDescent="0.25">
      <c r="B9303" s="5"/>
    </row>
    <row r="9304" spans="2:2" ht="15" hidden="1" x14ac:dyDescent="0.25">
      <c r="B9304" s="5"/>
    </row>
    <row r="9305" spans="2:2" ht="15" hidden="1" x14ac:dyDescent="0.25">
      <c r="B9305" s="5"/>
    </row>
    <row r="9306" spans="2:2" ht="15" hidden="1" x14ac:dyDescent="0.25">
      <c r="B9306" s="5"/>
    </row>
    <row r="9307" spans="2:2" ht="15" hidden="1" x14ac:dyDescent="0.25">
      <c r="B9307" s="5"/>
    </row>
    <row r="9308" spans="2:2" ht="15" hidden="1" x14ac:dyDescent="0.25">
      <c r="B9308" s="5"/>
    </row>
    <row r="9309" spans="2:2" ht="15" hidden="1" x14ac:dyDescent="0.25">
      <c r="B9309" s="5"/>
    </row>
    <row r="9310" spans="2:2" ht="15" hidden="1" x14ac:dyDescent="0.25">
      <c r="B9310" s="5"/>
    </row>
    <row r="9311" spans="2:2" ht="15" hidden="1" x14ac:dyDescent="0.25">
      <c r="B9311" s="5"/>
    </row>
    <row r="9312" spans="2:2" ht="15" hidden="1" x14ac:dyDescent="0.25">
      <c r="B9312" s="5"/>
    </row>
    <row r="9313" spans="2:2" ht="15" hidden="1" x14ac:dyDescent="0.25">
      <c r="B9313" s="5"/>
    </row>
    <row r="9314" spans="2:2" ht="15" hidden="1" x14ac:dyDescent="0.25">
      <c r="B9314" s="5"/>
    </row>
    <row r="9315" spans="2:2" ht="15" hidden="1" x14ac:dyDescent="0.25">
      <c r="B9315" s="5"/>
    </row>
    <row r="9316" spans="2:2" ht="15" hidden="1" x14ac:dyDescent="0.25">
      <c r="B9316" s="5"/>
    </row>
    <row r="9317" spans="2:2" ht="15" hidden="1" x14ac:dyDescent="0.25">
      <c r="B9317" s="5"/>
    </row>
    <row r="9318" spans="2:2" ht="15" hidden="1" x14ac:dyDescent="0.25">
      <c r="B9318" s="5"/>
    </row>
    <row r="9319" spans="2:2" ht="15" hidden="1" x14ac:dyDescent="0.25">
      <c r="B9319" s="5"/>
    </row>
    <row r="9320" spans="2:2" ht="15" hidden="1" x14ac:dyDescent="0.25">
      <c r="B9320" s="5"/>
    </row>
    <row r="9321" spans="2:2" ht="15" hidden="1" x14ac:dyDescent="0.25">
      <c r="B9321" s="5"/>
    </row>
    <row r="9322" spans="2:2" ht="15" hidden="1" x14ac:dyDescent="0.25">
      <c r="B9322" s="5"/>
    </row>
    <row r="9323" spans="2:2" ht="15" hidden="1" x14ac:dyDescent="0.25">
      <c r="B9323" s="5"/>
    </row>
    <row r="9324" spans="2:2" ht="15" hidden="1" x14ac:dyDescent="0.25">
      <c r="B9324" s="5"/>
    </row>
    <row r="9325" spans="2:2" ht="15" hidden="1" x14ac:dyDescent="0.25">
      <c r="B9325" s="5"/>
    </row>
    <row r="9326" spans="2:2" ht="15" hidden="1" x14ac:dyDescent="0.25">
      <c r="B9326" s="5"/>
    </row>
    <row r="9327" spans="2:2" ht="15" hidden="1" x14ac:dyDescent="0.25">
      <c r="B9327" s="5"/>
    </row>
    <row r="9328" spans="2:2" ht="15" hidden="1" x14ac:dyDescent="0.25">
      <c r="B9328" s="5"/>
    </row>
    <row r="9329" spans="2:2" ht="15" hidden="1" x14ac:dyDescent="0.25">
      <c r="B9329" s="5"/>
    </row>
    <row r="9330" spans="2:2" ht="15" hidden="1" x14ac:dyDescent="0.25">
      <c r="B9330" s="5"/>
    </row>
    <row r="9331" spans="2:2" ht="15" hidden="1" x14ac:dyDescent="0.25">
      <c r="B9331" s="5"/>
    </row>
    <row r="9332" spans="2:2" ht="15" hidden="1" x14ac:dyDescent="0.25">
      <c r="B9332" s="5"/>
    </row>
    <row r="9333" spans="2:2" ht="15" hidden="1" x14ac:dyDescent="0.25">
      <c r="B9333" s="5"/>
    </row>
    <row r="9334" spans="2:2" ht="15" hidden="1" x14ac:dyDescent="0.25">
      <c r="B9334" s="5"/>
    </row>
    <row r="9335" spans="2:2" ht="15" hidden="1" x14ac:dyDescent="0.25">
      <c r="B9335" s="5"/>
    </row>
    <row r="9336" spans="2:2" ht="15" hidden="1" x14ac:dyDescent="0.25">
      <c r="B9336" s="5"/>
    </row>
    <row r="9337" spans="2:2" ht="15" hidden="1" x14ac:dyDescent="0.25">
      <c r="B9337" s="5"/>
    </row>
    <row r="9338" spans="2:2" ht="15" hidden="1" x14ac:dyDescent="0.25">
      <c r="B9338" s="5"/>
    </row>
    <row r="9339" spans="2:2" ht="15" hidden="1" x14ac:dyDescent="0.25">
      <c r="B9339" s="5"/>
    </row>
    <row r="9340" spans="2:2" ht="15" hidden="1" x14ac:dyDescent="0.25">
      <c r="B9340" s="5"/>
    </row>
    <row r="9341" spans="2:2" ht="15" hidden="1" x14ac:dyDescent="0.25">
      <c r="B9341" s="5"/>
    </row>
    <row r="9342" spans="2:2" ht="15" hidden="1" x14ac:dyDescent="0.25">
      <c r="B9342" s="5"/>
    </row>
    <row r="9343" spans="2:2" ht="15" hidden="1" x14ac:dyDescent="0.25">
      <c r="B9343" s="5"/>
    </row>
    <row r="9344" spans="2:2" ht="15" hidden="1" x14ac:dyDescent="0.25">
      <c r="B9344" s="5"/>
    </row>
    <row r="9345" spans="2:2" ht="15" hidden="1" x14ac:dyDescent="0.25">
      <c r="B9345" s="5"/>
    </row>
    <row r="9346" spans="2:2" ht="15" hidden="1" x14ac:dyDescent="0.25">
      <c r="B9346" s="5"/>
    </row>
    <row r="9347" spans="2:2" ht="15" hidden="1" x14ac:dyDescent="0.25">
      <c r="B9347" s="5"/>
    </row>
    <row r="9348" spans="2:2" ht="15" hidden="1" x14ac:dyDescent="0.25">
      <c r="B9348" s="5"/>
    </row>
    <row r="9349" spans="2:2" ht="15" hidden="1" x14ac:dyDescent="0.25">
      <c r="B9349" s="5"/>
    </row>
    <row r="9350" spans="2:2" ht="15" hidden="1" x14ac:dyDescent="0.25">
      <c r="B9350" s="5"/>
    </row>
    <row r="9351" spans="2:2" ht="15" hidden="1" x14ac:dyDescent="0.25">
      <c r="B9351" s="5"/>
    </row>
    <row r="9352" spans="2:2" ht="15" hidden="1" x14ac:dyDescent="0.25">
      <c r="B9352" s="5"/>
    </row>
    <row r="9353" spans="2:2" ht="15" hidden="1" x14ac:dyDescent="0.25">
      <c r="B9353" s="5"/>
    </row>
    <row r="9354" spans="2:2" ht="15" hidden="1" x14ac:dyDescent="0.25">
      <c r="B9354" s="5"/>
    </row>
    <row r="9355" spans="2:2" ht="15" hidden="1" x14ac:dyDescent="0.25">
      <c r="B9355" s="5"/>
    </row>
    <row r="9356" spans="2:2" ht="15" hidden="1" x14ac:dyDescent="0.25">
      <c r="B9356" s="5"/>
    </row>
    <row r="9357" spans="2:2" ht="15" hidden="1" x14ac:dyDescent="0.25">
      <c r="B9357" s="5"/>
    </row>
    <row r="9358" spans="2:2" ht="15" hidden="1" x14ac:dyDescent="0.25">
      <c r="B9358" s="5"/>
    </row>
    <row r="9359" spans="2:2" ht="15" hidden="1" x14ac:dyDescent="0.25">
      <c r="B9359" s="5"/>
    </row>
    <row r="9360" spans="2:2" ht="15" hidden="1" x14ac:dyDescent="0.25">
      <c r="B9360" s="5"/>
    </row>
    <row r="9361" spans="2:2" ht="15" hidden="1" x14ac:dyDescent="0.25">
      <c r="B9361" s="5"/>
    </row>
    <row r="9362" spans="2:2" ht="15" hidden="1" x14ac:dyDescent="0.25">
      <c r="B9362" s="5"/>
    </row>
    <row r="9363" spans="2:2" ht="15" hidden="1" x14ac:dyDescent="0.25">
      <c r="B9363" s="5"/>
    </row>
    <row r="9364" spans="2:2" ht="15" hidden="1" x14ac:dyDescent="0.25">
      <c r="B9364" s="5"/>
    </row>
    <row r="9365" spans="2:2" ht="15" hidden="1" x14ac:dyDescent="0.25">
      <c r="B9365" s="5"/>
    </row>
    <row r="9366" spans="2:2" ht="15" hidden="1" x14ac:dyDescent="0.25">
      <c r="B9366" s="5"/>
    </row>
    <row r="9367" spans="2:2" ht="15" hidden="1" x14ac:dyDescent="0.25">
      <c r="B9367" s="5"/>
    </row>
    <row r="9368" spans="2:2" ht="15" hidden="1" x14ac:dyDescent="0.25">
      <c r="B9368" s="5"/>
    </row>
    <row r="9369" spans="2:2" ht="15" hidden="1" x14ac:dyDescent="0.25">
      <c r="B9369" s="5"/>
    </row>
    <row r="9370" spans="2:2" ht="15" hidden="1" x14ac:dyDescent="0.25">
      <c r="B9370" s="5"/>
    </row>
    <row r="9371" spans="2:2" ht="15" hidden="1" x14ac:dyDescent="0.25">
      <c r="B9371" s="5"/>
    </row>
    <row r="9372" spans="2:2" ht="15" hidden="1" x14ac:dyDescent="0.25">
      <c r="B9372" s="5"/>
    </row>
    <row r="9373" spans="2:2" ht="15" hidden="1" x14ac:dyDescent="0.25">
      <c r="B9373" s="5"/>
    </row>
    <row r="9374" spans="2:2" ht="15" hidden="1" x14ac:dyDescent="0.25">
      <c r="B9374" s="5"/>
    </row>
    <row r="9375" spans="2:2" ht="15" hidden="1" x14ac:dyDescent="0.25">
      <c r="B9375" s="5"/>
    </row>
    <row r="9376" spans="2:2" ht="15" hidden="1" x14ac:dyDescent="0.25">
      <c r="B9376" s="5"/>
    </row>
    <row r="9377" spans="2:2" ht="15" hidden="1" x14ac:dyDescent="0.25">
      <c r="B9377" s="5"/>
    </row>
    <row r="9378" spans="2:2" ht="15" hidden="1" x14ac:dyDescent="0.25">
      <c r="B9378" s="5"/>
    </row>
    <row r="9379" spans="2:2" ht="15" hidden="1" x14ac:dyDescent="0.25">
      <c r="B9379" s="5"/>
    </row>
    <row r="9380" spans="2:2" ht="15" hidden="1" x14ac:dyDescent="0.25">
      <c r="B9380" s="5"/>
    </row>
    <row r="9381" spans="2:2" ht="15" hidden="1" x14ac:dyDescent="0.25">
      <c r="B9381" s="5"/>
    </row>
    <row r="9382" spans="2:2" ht="15" hidden="1" x14ac:dyDescent="0.25">
      <c r="B9382" s="5"/>
    </row>
    <row r="9383" spans="2:2" ht="15" hidden="1" x14ac:dyDescent="0.25">
      <c r="B9383" s="5"/>
    </row>
    <row r="9384" spans="2:2" ht="15" hidden="1" x14ac:dyDescent="0.25">
      <c r="B9384" s="5"/>
    </row>
    <row r="9385" spans="2:2" ht="15" hidden="1" x14ac:dyDescent="0.25">
      <c r="B9385" s="5"/>
    </row>
    <row r="9386" spans="2:2" ht="15" hidden="1" x14ac:dyDescent="0.25">
      <c r="B9386" s="5"/>
    </row>
    <row r="9387" spans="2:2" ht="15" hidden="1" x14ac:dyDescent="0.25">
      <c r="B9387" s="5"/>
    </row>
    <row r="9388" spans="2:2" ht="15" hidden="1" x14ac:dyDescent="0.25">
      <c r="B9388" s="5"/>
    </row>
    <row r="9389" spans="2:2" ht="15" hidden="1" x14ac:dyDescent="0.25">
      <c r="B9389" s="5"/>
    </row>
    <row r="9390" spans="2:2" ht="15" hidden="1" x14ac:dyDescent="0.25">
      <c r="B9390" s="5"/>
    </row>
    <row r="9391" spans="2:2" ht="15" hidden="1" x14ac:dyDescent="0.25">
      <c r="B9391" s="5"/>
    </row>
    <row r="9392" spans="2:2" ht="15" hidden="1" x14ac:dyDescent="0.25">
      <c r="B9392" s="5"/>
    </row>
    <row r="9393" spans="2:2" ht="15" hidden="1" x14ac:dyDescent="0.25">
      <c r="B9393" s="5"/>
    </row>
    <row r="9394" spans="2:2" ht="15" hidden="1" x14ac:dyDescent="0.25">
      <c r="B9394" s="5"/>
    </row>
    <row r="9395" spans="2:2" ht="15" hidden="1" x14ac:dyDescent="0.25">
      <c r="B9395" s="5"/>
    </row>
    <row r="9396" spans="2:2" ht="15" hidden="1" x14ac:dyDescent="0.25">
      <c r="B9396" s="5"/>
    </row>
    <row r="9397" spans="2:2" ht="15" hidden="1" x14ac:dyDescent="0.25">
      <c r="B9397" s="5"/>
    </row>
    <row r="9398" spans="2:2" ht="15" hidden="1" x14ac:dyDescent="0.25">
      <c r="B9398" s="5"/>
    </row>
    <row r="9399" spans="2:2" ht="15" hidden="1" x14ac:dyDescent="0.25">
      <c r="B9399" s="5"/>
    </row>
    <row r="9400" spans="2:2" ht="15" hidden="1" x14ac:dyDescent="0.25">
      <c r="B9400" s="5"/>
    </row>
    <row r="9401" spans="2:2" ht="15" hidden="1" x14ac:dyDescent="0.25">
      <c r="B9401" s="5"/>
    </row>
    <row r="9402" spans="2:2" ht="15" hidden="1" x14ac:dyDescent="0.25">
      <c r="B9402" s="5"/>
    </row>
    <row r="9403" spans="2:2" ht="15" hidden="1" x14ac:dyDescent="0.25">
      <c r="B9403" s="5"/>
    </row>
    <row r="9404" spans="2:2" ht="15" hidden="1" x14ac:dyDescent="0.25">
      <c r="B9404" s="5"/>
    </row>
    <row r="9405" spans="2:2" ht="15" hidden="1" x14ac:dyDescent="0.25">
      <c r="B9405" s="5"/>
    </row>
    <row r="9406" spans="2:2" ht="15" hidden="1" x14ac:dyDescent="0.25">
      <c r="B9406" s="5"/>
    </row>
    <row r="9407" spans="2:2" ht="15" hidden="1" x14ac:dyDescent="0.25">
      <c r="B9407" s="5"/>
    </row>
    <row r="9408" spans="2:2" ht="15" hidden="1" x14ac:dyDescent="0.25">
      <c r="B9408" s="5"/>
    </row>
    <row r="9409" spans="2:2" ht="15" hidden="1" x14ac:dyDescent="0.25">
      <c r="B9409" s="5"/>
    </row>
    <row r="9410" spans="2:2" ht="15" hidden="1" x14ac:dyDescent="0.25">
      <c r="B9410" s="5"/>
    </row>
    <row r="9411" spans="2:2" ht="15" hidden="1" x14ac:dyDescent="0.25">
      <c r="B9411" s="5"/>
    </row>
    <row r="9412" spans="2:2" ht="15" hidden="1" x14ac:dyDescent="0.25">
      <c r="B9412" s="5"/>
    </row>
    <row r="9413" spans="2:2" ht="15" hidden="1" x14ac:dyDescent="0.25">
      <c r="B9413" s="5"/>
    </row>
    <row r="9414" spans="2:2" ht="15" hidden="1" x14ac:dyDescent="0.25">
      <c r="B9414" s="5"/>
    </row>
    <row r="9415" spans="2:2" ht="15" hidden="1" x14ac:dyDescent="0.25">
      <c r="B9415" s="5"/>
    </row>
    <row r="9416" spans="2:2" ht="15" hidden="1" x14ac:dyDescent="0.25">
      <c r="B9416" s="5"/>
    </row>
    <row r="9417" spans="2:2" ht="15" hidden="1" x14ac:dyDescent="0.25">
      <c r="B9417" s="5"/>
    </row>
    <row r="9418" spans="2:2" ht="15" hidden="1" x14ac:dyDescent="0.25">
      <c r="B9418" s="5"/>
    </row>
    <row r="9419" spans="2:2" ht="15" hidden="1" x14ac:dyDescent="0.25">
      <c r="B9419" s="5"/>
    </row>
    <row r="9420" spans="2:2" ht="15" hidden="1" x14ac:dyDescent="0.25">
      <c r="B9420" s="5"/>
    </row>
    <row r="9421" spans="2:2" ht="15" hidden="1" x14ac:dyDescent="0.25">
      <c r="B9421" s="5"/>
    </row>
    <row r="9422" spans="2:2" ht="15" hidden="1" x14ac:dyDescent="0.25">
      <c r="B9422" s="5"/>
    </row>
    <row r="9423" spans="2:2" ht="15" hidden="1" x14ac:dyDescent="0.25">
      <c r="B9423" s="5"/>
    </row>
    <row r="9424" spans="2:2" ht="15" hidden="1" x14ac:dyDescent="0.25">
      <c r="B9424" s="5"/>
    </row>
    <row r="9425" spans="2:2" ht="15" hidden="1" x14ac:dyDescent="0.25">
      <c r="B9425" s="5"/>
    </row>
    <row r="9426" spans="2:2" ht="15" hidden="1" x14ac:dyDescent="0.25">
      <c r="B9426" s="5"/>
    </row>
    <row r="9427" spans="2:2" ht="15" hidden="1" x14ac:dyDescent="0.25">
      <c r="B9427" s="5"/>
    </row>
    <row r="9428" spans="2:2" ht="15" hidden="1" x14ac:dyDescent="0.25">
      <c r="B9428" s="5"/>
    </row>
    <row r="9429" spans="2:2" ht="15" hidden="1" x14ac:dyDescent="0.25">
      <c r="B9429" s="5"/>
    </row>
    <row r="9430" spans="2:2" ht="15" hidden="1" x14ac:dyDescent="0.25">
      <c r="B9430" s="5"/>
    </row>
    <row r="9431" spans="2:2" ht="15" hidden="1" x14ac:dyDescent="0.25">
      <c r="B9431" s="5"/>
    </row>
    <row r="9432" spans="2:2" ht="15" hidden="1" x14ac:dyDescent="0.25">
      <c r="B9432" s="5"/>
    </row>
    <row r="9433" spans="2:2" ht="15" hidden="1" x14ac:dyDescent="0.25">
      <c r="B9433" s="5"/>
    </row>
    <row r="9434" spans="2:2" ht="15" hidden="1" x14ac:dyDescent="0.25">
      <c r="B9434" s="5"/>
    </row>
    <row r="9435" spans="2:2" ht="15" hidden="1" x14ac:dyDescent="0.25">
      <c r="B9435" s="5"/>
    </row>
    <row r="9436" spans="2:2" ht="15" hidden="1" x14ac:dyDescent="0.25">
      <c r="B9436" s="5"/>
    </row>
    <row r="9437" spans="2:2" ht="15" hidden="1" x14ac:dyDescent="0.25">
      <c r="B9437" s="5"/>
    </row>
    <row r="9438" spans="2:2" ht="15" hidden="1" x14ac:dyDescent="0.25">
      <c r="B9438" s="5"/>
    </row>
    <row r="9439" spans="2:2" ht="15" hidden="1" x14ac:dyDescent="0.25">
      <c r="B9439" s="5"/>
    </row>
    <row r="9440" spans="2:2" ht="15" hidden="1" x14ac:dyDescent="0.25">
      <c r="B9440" s="5"/>
    </row>
    <row r="9441" spans="2:2" ht="15" hidden="1" x14ac:dyDescent="0.25">
      <c r="B9441" s="5"/>
    </row>
    <row r="9442" spans="2:2" ht="15" hidden="1" x14ac:dyDescent="0.25">
      <c r="B9442" s="5"/>
    </row>
    <row r="9443" spans="2:2" ht="15" hidden="1" x14ac:dyDescent="0.25">
      <c r="B9443" s="5"/>
    </row>
    <row r="9444" spans="2:2" ht="15" hidden="1" x14ac:dyDescent="0.25">
      <c r="B9444" s="5"/>
    </row>
    <row r="9445" spans="2:2" ht="15" hidden="1" x14ac:dyDescent="0.25">
      <c r="B9445" s="5"/>
    </row>
    <row r="9446" spans="2:2" ht="15" hidden="1" x14ac:dyDescent="0.25">
      <c r="B9446" s="5"/>
    </row>
    <row r="9447" spans="2:2" ht="15" hidden="1" x14ac:dyDescent="0.25">
      <c r="B9447" s="5"/>
    </row>
    <row r="9448" spans="2:2" ht="15" hidden="1" x14ac:dyDescent="0.25">
      <c r="B9448" s="5"/>
    </row>
    <row r="9449" spans="2:2" ht="15" hidden="1" x14ac:dyDescent="0.25">
      <c r="B9449" s="5"/>
    </row>
    <row r="9450" spans="2:2" ht="15" hidden="1" x14ac:dyDescent="0.25">
      <c r="B9450" s="5"/>
    </row>
    <row r="9451" spans="2:2" ht="15" hidden="1" x14ac:dyDescent="0.25">
      <c r="B9451" s="5"/>
    </row>
    <row r="9452" spans="2:2" ht="15" hidden="1" x14ac:dyDescent="0.25">
      <c r="B9452" s="5"/>
    </row>
    <row r="9453" spans="2:2" ht="15" hidden="1" x14ac:dyDescent="0.25">
      <c r="B9453" s="5"/>
    </row>
    <row r="9454" spans="2:2" ht="15" hidden="1" x14ac:dyDescent="0.25">
      <c r="B9454" s="5"/>
    </row>
    <row r="9455" spans="2:2" ht="15" hidden="1" x14ac:dyDescent="0.25">
      <c r="B9455" s="5"/>
    </row>
    <row r="9456" spans="2:2" ht="15" hidden="1" x14ac:dyDescent="0.25">
      <c r="B9456" s="5"/>
    </row>
    <row r="9457" spans="2:2" ht="15" hidden="1" x14ac:dyDescent="0.25">
      <c r="B9457" s="5"/>
    </row>
    <row r="9458" spans="2:2" ht="15" hidden="1" x14ac:dyDescent="0.25">
      <c r="B9458" s="5"/>
    </row>
    <row r="9459" spans="2:2" ht="15" hidden="1" x14ac:dyDescent="0.25">
      <c r="B9459" s="5"/>
    </row>
    <row r="9460" spans="2:2" ht="15" hidden="1" x14ac:dyDescent="0.25">
      <c r="B9460" s="5"/>
    </row>
    <row r="9461" spans="2:2" ht="15" hidden="1" x14ac:dyDescent="0.25">
      <c r="B9461" s="5"/>
    </row>
    <row r="9462" spans="2:2" ht="15" hidden="1" x14ac:dyDescent="0.25">
      <c r="B9462" s="5"/>
    </row>
    <row r="9463" spans="2:2" ht="15" hidden="1" x14ac:dyDescent="0.25">
      <c r="B9463" s="5"/>
    </row>
    <row r="9464" spans="2:2" ht="15" hidden="1" x14ac:dyDescent="0.25">
      <c r="B9464" s="5"/>
    </row>
    <row r="9465" spans="2:2" ht="15" hidden="1" x14ac:dyDescent="0.25">
      <c r="B9465" s="5"/>
    </row>
    <row r="9466" spans="2:2" ht="15" hidden="1" x14ac:dyDescent="0.25">
      <c r="B9466" s="5"/>
    </row>
    <row r="9467" spans="2:2" ht="15" hidden="1" x14ac:dyDescent="0.25">
      <c r="B9467" s="5"/>
    </row>
    <row r="9468" spans="2:2" ht="15" hidden="1" x14ac:dyDescent="0.25">
      <c r="B9468" s="5"/>
    </row>
    <row r="9469" spans="2:2" ht="15" hidden="1" x14ac:dyDescent="0.25">
      <c r="B9469" s="5"/>
    </row>
    <row r="9470" spans="2:2" ht="15" hidden="1" x14ac:dyDescent="0.25">
      <c r="B9470" s="5"/>
    </row>
    <row r="9471" spans="2:2" ht="15" hidden="1" x14ac:dyDescent="0.25">
      <c r="B9471" s="5"/>
    </row>
    <row r="9472" spans="2:2" ht="15" hidden="1" x14ac:dyDescent="0.25">
      <c r="B9472" s="5"/>
    </row>
    <row r="9473" spans="2:2" ht="15" hidden="1" x14ac:dyDescent="0.25">
      <c r="B9473" s="5"/>
    </row>
    <row r="9474" spans="2:2" ht="15" hidden="1" x14ac:dyDescent="0.25">
      <c r="B9474" s="5"/>
    </row>
    <row r="9475" spans="2:2" ht="15" hidden="1" x14ac:dyDescent="0.25">
      <c r="B9475" s="5"/>
    </row>
    <row r="9476" spans="2:2" ht="15" hidden="1" x14ac:dyDescent="0.25">
      <c r="B9476" s="5"/>
    </row>
    <row r="9477" spans="2:2" ht="15" hidden="1" x14ac:dyDescent="0.25">
      <c r="B9477" s="5"/>
    </row>
    <row r="9478" spans="2:2" ht="15" hidden="1" x14ac:dyDescent="0.25">
      <c r="B9478" s="5"/>
    </row>
    <row r="9479" spans="2:2" ht="15" hidden="1" x14ac:dyDescent="0.25">
      <c r="B9479" s="5"/>
    </row>
    <row r="9480" spans="2:2" ht="15" hidden="1" x14ac:dyDescent="0.25">
      <c r="B9480" s="5"/>
    </row>
    <row r="9481" spans="2:2" ht="15" hidden="1" x14ac:dyDescent="0.25">
      <c r="B9481" s="5"/>
    </row>
    <row r="9482" spans="2:2" ht="15" hidden="1" x14ac:dyDescent="0.25">
      <c r="B9482" s="5"/>
    </row>
    <row r="9483" spans="2:2" ht="15" hidden="1" x14ac:dyDescent="0.25">
      <c r="B9483" s="5"/>
    </row>
    <row r="9484" spans="2:2" ht="15" hidden="1" x14ac:dyDescent="0.25">
      <c r="B9484" s="5"/>
    </row>
    <row r="9485" spans="2:2" ht="15" hidden="1" x14ac:dyDescent="0.25">
      <c r="B9485" s="5"/>
    </row>
    <row r="9486" spans="2:2" ht="15" hidden="1" x14ac:dyDescent="0.25">
      <c r="B9486" s="5"/>
    </row>
    <row r="9487" spans="2:2" ht="15" hidden="1" x14ac:dyDescent="0.25">
      <c r="B9487" s="5"/>
    </row>
    <row r="9488" spans="2:2" ht="15" hidden="1" x14ac:dyDescent="0.25">
      <c r="B9488" s="5"/>
    </row>
    <row r="9489" spans="2:2" ht="15" hidden="1" x14ac:dyDescent="0.25">
      <c r="B9489" s="5"/>
    </row>
    <row r="9490" spans="2:2" ht="15" hidden="1" x14ac:dyDescent="0.25">
      <c r="B9490" s="5"/>
    </row>
    <row r="9491" spans="2:2" ht="15" hidden="1" x14ac:dyDescent="0.25">
      <c r="B9491" s="5"/>
    </row>
    <row r="9492" spans="2:2" ht="15" hidden="1" x14ac:dyDescent="0.25">
      <c r="B9492" s="5"/>
    </row>
    <row r="9493" spans="2:2" ht="15" hidden="1" x14ac:dyDescent="0.25">
      <c r="B9493" s="5"/>
    </row>
    <row r="9494" spans="2:2" ht="15" hidden="1" x14ac:dyDescent="0.25">
      <c r="B9494" s="5"/>
    </row>
    <row r="9495" spans="2:2" ht="15" hidden="1" x14ac:dyDescent="0.25">
      <c r="B9495" s="5"/>
    </row>
    <row r="9496" spans="2:2" ht="15" hidden="1" x14ac:dyDescent="0.25">
      <c r="B9496" s="5"/>
    </row>
    <row r="9497" spans="2:2" ht="15" hidden="1" x14ac:dyDescent="0.25">
      <c r="B9497" s="5"/>
    </row>
    <row r="9498" spans="2:2" ht="15" hidden="1" x14ac:dyDescent="0.25">
      <c r="B9498" s="5"/>
    </row>
    <row r="9499" spans="2:2" ht="15" hidden="1" x14ac:dyDescent="0.25">
      <c r="B9499" s="5"/>
    </row>
    <row r="9500" spans="2:2" ht="15" hidden="1" x14ac:dyDescent="0.25">
      <c r="B9500" s="5"/>
    </row>
    <row r="9501" spans="2:2" ht="15" hidden="1" x14ac:dyDescent="0.25">
      <c r="B9501" s="5"/>
    </row>
    <row r="9502" spans="2:2" ht="15" hidden="1" x14ac:dyDescent="0.25">
      <c r="B9502" s="5"/>
    </row>
    <row r="9503" spans="2:2" ht="15" hidden="1" x14ac:dyDescent="0.25">
      <c r="B9503" s="5"/>
    </row>
    <row r="9504" spans="2:2" ht="15" hidden="1" x14ac:dyDescent="0.25">
      <c r="B9504" s="5"/>
    </row>
    <row r="9505" spans="2:2" ht="15" hidden="1" x14ac:dyDescent="0.25">
      <c r="B9505" s="5"/>
    </row>
    <row r="9506" spans="2:2" ht="15" hidden="1" x14ac:dyDescent="0.25">
      <c r="B9506" s="5"/>
    </row>
    <row r="9507" spans="2:2" ht="15" hidden="1" x14ac:dyDescent="0.25">
      <c r="B9507" s="5"/>
    </row>
    <row r="9508" spans="2:2" ht="15" hidden="1" x14ac:dyDescent="0.25">
      <c r="B9508" s="5"/>
    </row>
    <row r="9509" spans="2:2" ht="15" hidden="1" x14ac:dyDescent="0.25">
      <c r="B9509" s="5"/>
    </row>
    <row r="9510" spans="2:2" ht="15" hidden="1" x14ac:dyDescent="0.25">
      <c r="B9510" s="5"/>
    </row>
    <row r="9511" spans="2:2" ht="15" hidden="1" x14ac:dyDescent="0.25">
      <c r="B9511" s="5"/>
    </row>
    <row r="9512" spans="2:2" ht="15" hidden="1" x14ac:dyDescent="0.25">
      <c r="B9512" s="5"/>
    </row>
    <row r="9513" spans="2:2" ht="15" hidden="1" x14ac:dyDescent="0.25">
      <c r="B9513" s="5"/>
    </row>
    <row r="9514" spans="2:2" ht="15" hidden="1" x14ac:dyDescent="0.25">
      <c r="B9514" s="5"/>
    </row>
    <row r="9515" spans="2:2" ht="15" hidden="1" x14ac:dyDescent="0.25">
      <c r="B9515" s="5"/>
    </row>
    <row r="9516" spans="2:2" ht="15" hidden="1" x14ac:dyDescent="0.25">
      <c r="B9516" s="5"/>
    </row>
    <row r="9517" spans="2:2" ht="15" hidden="1" x14ac:dyDescent="0.25">
      <c r="B9517" s="5"/>
    </row>
    <row r="9518" spans="2:2" ht="15" hidden="1" x14ac:dyDescent="0.25">
      <c r="B9518" s="5"/>
    </row>
    <row r="9519" spans="2:2" ht="15" hidden="1" x14ac:dyDescent="0.25">
      <c r="B9519" s="5"/>
    </row>
    <row r="9520" spans="2:2" ht="15" hidden="1" x14ac:dyDescent="0.25">
      <c r="B9520" s="5"/>
    </row>
    <row r="9521" spans="2:2" ht="15" hidden="1" x14ac:dyDescent="0.25">
      <c r="B9521" s="5"/>
    </row>
    <row r="9522" spans="2:2" ht="15" hidden="1" x14ac:dyDescent="0.25">
      <c r="B9522" s="5"/>
    </row>
    <row r="9523" spans="2:2" ht="15" hidden="1" x14ac:dyDescent="0.25">
      <c r="B9523" s="5"/>
    </row>
    <row r="9524" spans="2:2" ht="15" hidden="1" x14ac:dyDescent="0.25">
      <c r="B9524" s="5"/>
    </row>
    <row r="9525" spans="2:2" ht="15" hidden="1" x14ac:dyDescent="0.25">
      <c r="B9525" s="5"/>
    </row>
    <row r="9526" spans="2:2" ht="15" hidden="1" x14ac:dyDescent="0.25">
      <c r="B9526" s="5"/>
    </row>
    <row r="9527" spans="2:2" ht="15" hidden="1" x14ac:dyDescent="0.25">
      <c r="B9527" s="5"/>
    </row>
    <row r="9528" spans="2:2" ht="15" hidden="1" x14ac:dyDescent="0.25">
      <c r="B9528" s="5"/>
    </row>
    <row r="9529" spans="2:2" ht="15" hidden="1" x14ac:dyDescent="0.25">
      <c r="B9529" s="5"/>
    </row>
    <row r="9530" spans="2:2" ht="15" hidden="1" x14ac:dyDescent="0.25">
      <c r="B9530" s="5"/>
    </row>
    <row r="9531" spans="2:2" ht="15" hidden="1" x14ac:dyDescent="0.25">
      <c r="B9531" s="5"/>
    </row>
    <row r="9532" spans="2:2" ht="15" hidden="1" x14ac:dyDescent="0.25">
      <c r="B9532" s="5"/>
    </row>
    <row r="9533" spans="2:2" ht="15" hidden="1" x14ac:dyDescent="0.25">
      <c r="B9533" s="5"/>
    </row>
    <row r="9534" spans="2:2" ht="15" hidden="1" x14ac:dyDescent="0.25">
      <c r="B9534" s="5"/>
    </row>
    <row r="9535" spans="2:2" ht="15" hidden="1" x14ac:dyDescent="0.25">
      <c r="B9535" s="5"/>
    </row>
    <row r="9536" spans="2:2" ht="15" hidden="1" x14ac:dyDescent="0.25">
      <c r="B9536" s="5"/>
    </row>
    <row r="9537" spans="2:2" ht="15" hidden="1" x14ac:dyDescent="0.25">
      <c r="B9537" s="5"/>
    </row>
    <row r="9538" spans="2:2" ht="15" hidden="1" x14ac:dyDescent="0.25">
      <c r="B9538" s="5"/>
    </row>
    <row r="9539" spans="2:2" ht="15" hidden="1" x14ac:dyDescent="0.25">
      <c r="B9539" s="5"/>
    </row>
    <row r="9540" spans="2:2" ht="15" hidden="1" x14ac:dyDescent="0.25">
      <c r="B9540" s="5"/>
    </row>
    <row r="9541" spans="2:2" ht="15" hidden="1" x14ac:dyDescent="0.25">
      <c r="B9541" s="5"/>
    </row>
    <row r="9542" spans="2:2" ht="15" hidden="1" x14ac:dyDescent="0.25">
      <c r="B9542" s="5"/>
    </row>
    <row r="9543" spans="2:2" ht="15" hidden="1" x14ac:dyDescent="0.25">
      <c r="B9543" s="5"/>
    </row>
    <row r="9544" spans="2:2" ht="15" hidden="1" x14ac:dyDescent="0.25">
      <c r="B9544" s="5"/>
    </row>
    <row r="9545" spans="2:2" ht="15" hidden="1" x14ac:dyDescent="0.25">
      <c r="B9545" s="5"/>
    </row>
    <row r="9546" spans="2:2" ht="15" hidden="1" x14ac:dyDescent="0.25">
      <c r="B9546" s="5"/>
    </row>
    <row r="9547" spans="2:2" ht="15" hidden="1" x14ac:dyDescent="0.25">
      <c r="B9547" s="5"/>
    </row>
    <row r="9548" spans="2:2" ht="15" hidden="1" x14ac:dyDescent="0.25">
      <c r="B9548" s="5"/>
    </row>
    <row r="9549" spans="2:2" ht="15" hidden="1" x14ac:dyDescent="0.25">
      <c r="B9549" s="5"/>
    </row>
    <row r="9550" spans="2:2" ht="15" hidden="1" x14ac:dyDescent="0.25">
      <c r="B9550" s="5"/>
    </row>
    <row r="9551" spans="2:2" ht="15" hidden="1" x14ac:dyDescent="0.25">
      <c r="B9551" s="5"/>
    </row>
    <row r="9552" spans="2:2" ht="15" hidden="1" x14ac:dyDescent="0.25">
      <c r="B9552" s="5"/>
    </row>
    <row r="9553" spans="2:2" ht="15" hidden="1" x14ac:dyDescent="0.25">
      <c r="B9553" s="5"/>
    </row>
    <row r="9554" spans="2:2" ht="15" hidden="1" x14ac:dyDescent="0.25">
      <c r="B9554" s="5"/>
    </row>
    <row r="9555" spans="2:2" ht="15" hidden="1" x14ac:dyDescent="0.25">
      <c r="B9555" s="5"/>
    </row>
    <row r="9556" spans="2:2" ht="15" hidden="1" x14ac:dyDescent="0.25">
      <c r="B9556" s="5"/>
    </row>
    <row r="9557" spans="2:2" ht="15" hidden="1" x14ac:dyDescent="0.25">
      <c r="B9557" s="5"/>
    </row>
    <row r="9558" spans="2:2" ht="15" hidden="1" x14ac:dyDescent="0.25">
      <c r="B9558" s="5"/>
    </row>
    <row r="9559" spans="2:2" ht="15" hidden="1" x14ac:dyDescent="0.25">
      <c r="B9559" s="5"/>
    </row>
    <row r="9560" spans="2:2" ht="15" hidden="1" x14ac:dyDescent="0.25">
      <c r="B9560" s="5"/>
    </row>
    <row r="9561" spans="2:2" ht="15" hidden="1" x14ac:dyDescent="0.25">
      <c r="B9561" s="5"/>
    </row>
    <row r="9562" spans="2:2" ht="15" hidden="1" x14ac:dyDescent="0.25">
      <c r="B9562" s="5"/>
    </row>
    <row r="9563" spans="2:2" ht="15" hidden="1" x14ac:dyDescent="0.25">
      <c r="B9563" s="5"/>
    </row>
    <row r="9564" spans="2:2" ht="15" hidden="1" x14ac:dyDescent="0.25">
      <c r="B9564" s="5"/>
    </row>
    <row r="9565" spans="2:2" ht="15" hidden="1" x14ac:dyDescent="0.25">
      <c r="B9565" s="5"/>
    </row>
    <row r="9566" spans="2:2" ht="15" hidden="1" x14ac:dyDescent="0.25">
      <c r="B9566" s="5"/>
    </row>
    <row r="9567" spans="2:2" ht="15" hidden="1" x14ac:dyDescent="0.25">
      <c r="B9567" s="5"/>
    </row>
    <row r="9568" spans="2:2" ht="15" hidden="1" x14ac:dyDescent="0.25">
      <c r="B9568" s="5"/>
    </row>
    <row r="9569" spans="2:2" ht="15" hidden="1" x14ac:dyDescent="0.25">
      <c r="B9569" s="5"/>
    </row>
    <row r="9570" spans="2:2" ht="15" hidden="1" x14ac:dyDescent="0.25">
      <c r="B9570" s="5"/>
    </row>
    <row r="9571" spans="2:2" ht="15" hidden="1" x14ac:dyDescent="0.25">
      <c r="B9571" s="5"/>
    </row>
    <row r="9572" spans="2:2" ht="15" hidden="1" x14ac:dyDescent="0.25">
      <c r="B9572" s="5"/>
    </row>
    <row r="9573" spans="2:2" ht="15" hidden="1" x14ac:dyDescent="0.25">
      <c r="B9573" s="5"/>
    </row>
    <row r="9574" spans="2:2" ht="15" hidden="1" x14ac:dyDescent="0.25">
      <c r="B9574" s="5"/>
    </row>
    <row r="9575" spans="2:2" ht="15" hidden="1" x14ac:dyDescent="0.25">
      <c r="B9575" s="5"/>
    </row>
    <row r="9576" spans="2:2" ht="15" hidden="1" x14ac:dyDescent="0.25">
      <c r="B9576" s="5"/>
    </row>
    <row r="9577" spans="2:2" ht="15" hidden="1" x14ac:dyDescent="0.25">
      <c r="B9577" s="5"/>
    </row>
    <row r="9578" spans="2:2" ht="15" hidden="1" x14ac:dyDescent="0.25">
      <c r="B9578" s="5"/>
    </row>
    <row r="9579" spans="2:2" ht="15" hidden="1" x14ac:dyDescent="0.25">
      <c r="B9579" s="5"/>
    </row>
    <row r="9580" spans="2:2" ht="15" hidden="1" x14ac:dyDescent="0.25">
      <c r="B9580" s="5"/>
    </row>
    <row r="9581" spans="2:2" ht="15" hidden="1" x14ac:dyDescent="0.25">
      <c r="B9581" s="5"/>
    </row>
    <row r="9582" spans="2:2" ht="15" hidden="1" x14ac:dyDescent="0.25">
      <c r="B9582" s="5"/>
    </row>
    <row r="9583" spans="2:2" ht="15" hidden="1" x14ac:dyDescent="0.25">
      <c r="B9583" s="5"/>
    </row>
    <row r="9584" spans="2:2" ht="15" hidden="1" x14ac:dyDescent="0.25">
      <c r="B9584" s="5"/>
    </row>
    <row r="9585" spans="2:2" ht="15" hidden="1" x14ac:dyDescent="0.25">
      <c r="B9585" s="5"/>
    </row>
    <row r="9586" spans="2:2" ht="15" hidden="1" x14ac:dyDescent="0.25">
      <c r="B9586" s="5"/>
    </row>
    <row r="9587" spans="2:2" ht="15" hidden="1" x14ac:dyDescent="0.25">
      <c r="B9587" s="5"/>
    </row>
    <row r="9588" spans="2:2" ht="15" hidden="1" x14ac:dyDescent="0.25">
      <c r="B9588" s="5"/>
    </row>
    <row r="9589" spans="2:2" ht="15" hidden="1" x14ac:dyDescent="0.25">
      <c r="B9589" s="5"/>
    </row>
    <row r="9590" spans="2:2" ht="15" hidden="1" x14ac:dyDescent="0.25">
      <c r="B9590" s="5"/>
    </row>
    <row r="9591" spans="2:2" ht="15" hidden="1" x14ac:dyDescent="0.25">
      <c r="B9591" s="5"/>
    </row>
    <row r="9592" spans="2:2" ht="15" hidden="1" x14ac:dyDescent="0.25">
      <c r="B9592" s="5"/>
    </row>
    <row r="9593" spans="2:2" ht="15" hidden="1" x14ac:dyDescent="0.25">
      <c r="B9593" s="5"/>
    </row>
    <row r="9594" spans="2:2" ht="15" hidden="1" x14ac:dyDescent="0.25">
      <c r="B9594" s="5"/>
    </row>
    <row r="9595" spans="2:2" ht="15" hidden="1" x14ac:dyDescent="0.25">
      <c r="B9595" s="5"/>
    </row>
    <row r="9596" spans="2:2" ht="15" hidden="1" x14ac:dyDescent="0.25">
      <c r="B9596" s="5"/>
    </row>
    <row r="9597" spans="2:2" ht="15" hidden="1" x14ac:dyDescent="0.25">
      <c r="B9597" s="5"/>
    </row>
    <row r="9598" spans="2:2" ht="15" hidden="1" x14ac:dyDescent="0.25">
      <c r="B9598" s="5"/>
    </row>
    <row r="9599" spans="2:2" ht="15" hidden="1" x14ac:dyDescent="0.25">
      <c r="B9599" s="5"/>
    </row>
    <row r="9600" spans="2:2" ht="15" hidden="1" x14ac:dyDescent="0.25">
      <c r="B9600" s="5"/>
    </row>
    <row r="9601" spans="2:2" ht="15" hidden="1" x14ac:dyDescent="0.25">
      <c r="B9601" s="5"/>
    </row>
    <row r="9602" spans="2:2" ht="15" hidden="1" x14ac:dyDescent="0.25">
      <c r="B9602" s="5"/>
    </row>
    <row r="9603" spans="2:2" ht="15" hidden="1" x14ac:dyDescent="0.25">
      <c r="B9603" s="5"/>
    </row>
    <row r="9604" spans="2:2" ht="15" hidden="1" x14ac:dyDescent="0.25">
      <c r="B9604" s="5"/>
    </row>
    <row r="9605" spans="2:2" ht="15" hidden="1" x14ac:dyDescent="0.25">
      <c r="B9605" s="5"/>
    </row>
    <row r="9606" spans="2:2" ht="15" hidden="1" x14ac:dyDescent="0.25">
      <c r="B9606" s="5"/>
    </row>
    <row r="9607" spans="2:2" ht="15" hidden="1" x14ac:dyDescent="0.25">
      <c r="B9607" s="5"/>
    </row>
    <row r="9608" spans="2:2" ht="15" hidden="1" x14ac:dyDescent="0.25">
      <c r="B9608" s="5"/>
    </row>
    <row r="9609" spans="2:2" ht="15" hidden="1" x14ac:dyDescent="0.25">
      <c r="B9609" s="5"/>
    </row>
    <row r="9610" spans="2:2" ht="15" hidden="1" x14ac:dyDescent="0.25">
      <c r="B9610" s="5"/>
    </row>
    <row r="9611" spans="2:2" ht="15" hidden="1" x14ac:dyDescent="0.25">
      <c r="B9611" s="5"/>
    </row>
    <row r="9612" spans="2:2" ht="15" hidden="1" x14ac:dyDescent="0.25">
      <c r="B9612" s="5"/>
    </row>
    <row r="9613" spans="2:2" ht="15" hidden="1" x14ac:dyDescent="0.25">
      <c r="B9613" s="5"/>
    </row>
    <row r="9614" spans="2:2" ht="15" hidden="1" x14ac:dyDescent="0.25">
      <c r="B9614" s="5"/>
    </row>
    <row r="9615" spans="2:2" ht="15" hidden="1" x14ac:dyDescent="0.25">
      <c r="B9615" s="5"/>
    </row>
    <row r="9616" spans="2:2" ht="15" hidden="1" x14ac:dyDescent="0.25">
      <c r="B9616" s="5"/>
    </row>
    <row r="9617" spans="2:2" ht="15" hidden="1" x14ac:dyDescent="0.25">
      <c r="B9617" s="5"/>
    </row>
    <row r="9618" spans="2:2" ht="15" hidden="1" x14ac:dyDescent="0.25">
      <c r="B9618" s="5"/>
    </row>
    <row r="9619" spans="2:2" ht="15" hidden="1" x14ac:dyDescent="0.25">
      <c r="B9619" s="5"/>
    </row>
    <row r="9620" spans="2:2" ht="15" hidden="1" x14ac:dyDescent="0.25">
      <c r="B9620" s="5"/>
    </row>
    <row r="9621" spans="2:2" ht="15" hidden="1" x14ac:dyDescent="0.25">
      <c r="B9621" s="5"/>
    </row>
    <row r="9622" spans="2:2" ht="15" hidden="1" x14ac:dyDescent="0.25">
      <c r="B9622" s="5"/>
    </row>
    <row r="9623" spans="2:2" ht="15" hidden="1" x14ac:dyDescent="0.25">
      <c r="B9623" s="5"/>
    </row>
    <row r="9624" spans="2:2" ht="15" hidden="1" x14ac:dyDescent="0.25">
      <c r="B9624" s="5"/>
    </row>
    <row r="9625" spans="2:2" ht="15" hidden="1" x14ac:dyDescent="0.25">
      <c r="B9625" s="5"/>
    </row>
    <row r="9626" spans="2:2" ht="15" hidden="1" x14ac:dyDescent="0.25">
      <c r="B9626" s="5"/>
    </row>
    <row r="9627" spans="2:2" ht="15" hidden="1" x14ac:dyDescent="0.25">
      <c r="B9627" s="5"/>
    </row>
    <row r="9628" spans="2:2" ht="15" hidden="1" x14ac:dyDescent="0.25">
      <c r="B9628" s="5"/>
    </row>
    <row r="9629" spans="2:2" ht="15" hidden="1" x14ac:dyDescent="0.25">
      <c r="B9629" s="5"/>
    </row>
    <row r="9630" spans="2:2" ht="15" hidden="1" x14ac:dyDescent="0.25">
      <c r="B9630" s="5"/>
    </row>
    <row r="9631" spans="2:2" ht="15" hidden="1" x14ac:dyDescent="0.25">
      <c r="B9631" s="5"/>
    </row>
    <row r="9632" spans="2:2" ht="15" hidden="1" x14ac:dyDescent="0.25">
      <c r="B9632" s="5"/>
    </row>
    <row r="9633" spans="2:2" ht="15" hidden="1" x14ac:dyDescent="0.25">
      <c r="B9633" s="5"/>
    </row>
    <row r="9634" spans="2:2" ht="15" hidden="1" x14ac:dyDescent="0.25">
      <c r="B9634" s="5"/>
    </row>
    <row r="9635" spans="2:2" ht="15" hidden="1" x14ac:dyDescent="0.25">
      <c r="B9635" s="5"/>
    </row>
    <row r="9636" spans="2:2" ht="15" hidden="1" x14ac:dyDescent="0.25">
      <c r="B9636" s="5"/>
    </row>
    <row r="9637" spans="2:2" ht="15" hidden="1" x14ac:dyDescent="0.25">
      <c r="B9637" s="5"/>
    </row>
    <row r="9638" spans="2:2" ht="15" hidden="1" x14ac:dyDescent="0.25">
      <c r="B9638" s="5"/>
    </row>
    <row r="9639" spans="2:2" ht="15" hidden="1" x14ac:dyDescent="0.25">
      <c r="B9639" s="5"/>
    </row>
    <row r="9640" spans="2:2" ht="15" hidden="1" x14ac:dyDescent="0.25">
      <c r="B9640" s="5"/>
    </row>
    <row r="9641" spans="2:2" ht="15" hidden="1" x14ac:dyDescent="0.25">
      <c r="B9641" s="5"/>
    </row>
    <row r="9642" spans="2:2" ht="15" hidden="1" x14ac:dyDescent="0.25">
      <c r="B9642" s="5"/>
    </row>
    <row r="9643" spans="2:2" ht="15" hidden="1" x14ac:dyDescent="0.25">
      <c r="B9643" s="5"/>
    </row>
    <row r="9644" spans="2:2" ht="15" hidden="1" x14ac:dyDescent="0.25">
      <c r="B9644" s="5"/>
    </row>
    <row r="9645" spans="2:2" ht="15" hidden="1" x14ac:dyDescent="0.25">
      <c r="B9645" s="5"/>
    </row>
    <row r="9646" spans="2:2" ht="15" hidden="1" x14ac:dyDescent="0.25">
      <c r="B9646" s="5"/>
    </row>
    <row r="9647" spans="2:2" ht="15" hidden="1" x14ac:dyDescent="0.25">
      <c r="B9647" s="5"/>
    </row>
    <row r="9648" spans="2:2" ht="15" hidden="1" x14ac:dyDescent="0.25">
      <c r="B9648" s="5"/>
    </row>
    <row r="9649" spans="2:2" ht="15" hidden="1" x14ac:dyDescent="0.25">
      <c r="B9649" s="5"/>
    </row>
    <row r="9650" spans="2:2" ht="15" hidden="1" x14ac:dyDescent="0.25">
      <c r="B9650" s="5"/>
    </row>
    <row r="9651" spans="2:2" ht="15" hidden="1" x14ac:dyDescent="0.25">
      <c r="B9651" s="5"/>
    </row>
    <row r="9652" spans="2:2" ht="15" hidden="1" x14ac:dyDescent="0.25">
      <c r="B9652" s="5"/>
    </row>
    <row r="9653" spans="2:2" ht="15" hidden="1" x14ac:dyDescent="0.25">
      <c r="B9653" s="5"/>
    </row>
    <row r="9654" spans="2:2" ht="15" hidden="1" x14ac:dyDescent="0.25">
      <c r="B9654" s="5"/>
    </row>
    <row r="9655" spans="2:2" ht="15" hidden="1" x14ac:dyDescent="0.25">
      <c r="B9655" s="5"/>
    </row>
    <row r="9656" spans="2:2" ht="15" hidden="1" x14ac:dyDescent="0.25">
      <c r="B9656" s="5"/>
    </row>
    <row r="9657" spans="2:2" ht="15" hidden="1" x14ac:dyDescent="0.25">
      <c r="B9657" s="5"/>
    </row>
    <row r="9658" spans="2:2" ht="15" hidden="1" x14ac:dyDescent="0.25">
      <c r="B9658" s="5"/>
    </row>
    <row r="9659" spans="2:2" ht="15" hidden="1" x14ac:dyDescent="0.25">
      <c r="B9659" s="5"/>
    </row>
    <row r="9660" spans="2:2" ht="15" hidden="1" x14ac:dyDescent="0.25">
      <c r="B9660" s="5"/>
    </row>
    <row r="9661" spans="2:2" ht="15" hidden="1" x14ac:dyDescent="0.25">
      <c r="B9661" s="5"/>
    </row>
    <row r="9662" spans="2:2" ht="15" hidden="1" x14ac:dyDescent="0.25">
      <c r="B9662" s="5"/>
    </row>
    <row r="9663" spans="2:2" ht="15" hidden="1" x14ac:dyDescent="0.25">
      <c r="B9663" s="5"/>
    </row>
    <row r="9664" spans="2:2" ht="15" hidden="1" x14ac:dyDescent="0.25">
      <c r="B9664" s="5"/>
    </row>
    <row r="9665" spans="2:2" ht="15" hidden="1" x14ac:dyDescent="0.25">
      <c r="B9665" s="5"/>
    </row>
    <row r="9666" spans="2:2" ht="15" hidden="1" x14ac:dyDescent="0.25">
      <c r="B9666" s="5"/>
    </row>
    <row r="9667" spans="2:2" ht="15" hidden="1" x14ac:dyDescent="0.25">
      <c r="B9667" s="5"/>
    </row>
    <row r="9668" spans="2:2" ht="15" hidden="1" x14ac:dyDescent="0.25">
      <c r="B9668" s="5"/>
    </row>
    <row r="9669" spans="2:2" ht="15" hidden="1" x14ac:dyDescent="0.25">
      <c r="B9669" s="5"/>
    </row>
    <row r="9670" spans="2:2" ht="15" hidden="1" x14ac:dyDescent="0.25">
      <c r="B9670" s="5"/>
    </row>
    <row r="9671" spans="2:2" ht="15" hidden="1" x14ac:dyDescent="0.25">
      <c r="B9671" s="5"/>
    </row>
    <row r="9672" spans="2:2" ht="15" hidden="1" x14ac:dyDescent="0.25">
      <c r="B9672" s="5"/>
    </row>
    <row r="9673" spans="2:2" ht="15" hidden="1" x14ac:dyDescent="0.25">
      <c r="B9673" s="5"/>
    </row>
    <row r="9674" spans="2:2" ht="15" hidden="1" x14ac:dyDescent="0.25">
      <c r="B9674" s="5"/>
    </row>
    <row r="9675" spans="2:2" ht="15" hidden="1" x14ac:dyDescent="0.25">
      <c r="B9675" s="5"/>
    </row>
    <row r="9676" spans="2:2" ht="15" hidden="1" x14ac:dyDescent="0.25">
      <c r="B9676" s="5"/>
    </row>
    <row r="9677" spans="2:2" ht="15" hidden="1" x14ac:dyDescent="0.25">
      <c r="B9677" s="5"/>
    </row>
    <row r="9678" spans="2:2" ht="15" hidden="1" x14ac:dyDescent="0.25">
      <c r="B9678" s="5"/>
    </row>
    <row r="9679" spans="2:2" ht="15" hidden="1" x14ac:dyDescent="0.25">
      <c r="B9679" s="5"/>
    </row>
    <row r="9680" spans="2:2" ht="15" hidden="1" x14ac:dyDescent="0.25">
      <c r="B9680" s="5"/>
    </row>
    <row r="9681" spans="2:2" ht="15" hidden="1" x14ac:dyDescent="0.25">
      <c r="B9681" s="5"/>
    </row>
    <row r="9682" spans="2:2" ht="15" hidden="1" x14ac:dyDescent="0.25">
      <c r="B9682" s="5"/>
    </row>
    <row r="9683" spans="2:2" ht="15" hidden="1" x14ac:dyDescent="0.25">
      <c r="B9683" s="5"/>
    </row>
    <row r="9684" spans="2:2" ht="15" hidden="1" x14ac:dyDescent="0.25">
      <c r="B9684" s="5"/>
    </row>
    <row r="9685" spans="2:2" ht="15" hidden="1" x14ac:dyDescent="0.25">
      <c r="B9685" s="5"/>
    </row>
    <row r="9686" spans="2:2" ht="15" hidden="1" x14ac:dyDescent="0.25">
      <c r="B9686" s="5"/>
    </row>
    <row r="9687" spans="2:2" ht="15" hidden="1" x14ac:dyDescent="0.25">
      <c r="B9687" s="5"/>
    </row>
    <row r="9688" spans="2:2" ht="15" hidden="1" x14ac:dyDescent="0.25">
      <c r="B9688" s="5"/>
    </row>
    <row r="9689" spans="2:2" ht="15" hidden="1" x14ac:dyDescent="0.25">
      <c r="B9689" s="5"/>
    </row>
    <row r="9690" spans="2:2" ht="15" hidden="1" x14ac:dyDescent="0.25">
      <c r="B9690" s="5"/>
    </row>
    <row r="9691" spans="2:2" ht="15" hidden="1" x14ac:dyDescent="0.25">
      <c r="B9691" s="5"/>
    </row>
    <row r="9692" spans="2:2" ht="15" hidden="1" x14ac:dyDescent="0.25">
      <c r="B9692" s="5"/>
    </row>
    <row r="9693" spans="2:2" ht="15" hidden="1" x14ac:dyDescent="0.25">
      <c r="B9693" s="5"/>
    </row>
    <row r="9694" spans="2:2" ht="15" hidden="1" x14ac:dyDescent="0.25">
      <c r="B9694" s="5"/>
    </row>
    <row r="9695" spans="2:2" ht="15" hidden="1" x14ac:dyDescent="0.25">
      <c r="B9695" s="5"/>
    </row>
    <row r="9696" spans="2:2" ht="15" hidden="1" x14ac:dyDescent="0.25">
      <c r="B9696" s="5"/>
    </row>
    <row r="9697" spans="2:2" ht="15" hidden="1" x14ac:dyDescent="0.25">
      <c r="B9697" s="5"/>
    </row>
    <row r="9698" spans="2:2" ht="15" hidden="1" x14ac:dyDescent="0.25">
      <c r="B9698" s="5"/>
    </row>
    <row r="9699" spans="2:2" ht="15" hidden="1" x14ac:dyDescent="0.25">
      <c r="B9699" s="5"/>
    </row>
    <row r="9700" spans="2:2" ht="15" hidden="1" x14ac:dyDescent="0.25">
      <c r="B9700" s="5"/>
    </row>
    <row r="9701" spans="2:2" ht="15" hidden="1" x14ac:dyDescent="0.25">
      <c r="B9701" s="5"/>
    </row>
    <row r="9702" spans="2:2" ht="15" hidden="1" x14ac:dyDescent="0.25">
      <c r="B9702" s="5"/>
    </row>
    <row r="9703" spans="2:2" ht="15" hidden="1" x14ac:dyDescent="0.25">
      <c r="B9703" s="5"/>
    </row>
    <row r="9704" spans="2:2" ht="15" hidden="1" x14ac:dyDescent="0.25">
      <c r="B9704" s="5"/>
    </row>
    <row r="9705" spans="2:2" ht="15" hidden="1" x14ac:dyDescent="0.25">
      <c r="B9705" s="5"/>
    </row>
    <row r="9706" spans="2:2" ht="15" hidden="1" x14ac:dyDescent="0.25">
      <c r="B9706" s="5"/>
    </row>
    <row r="9707" spans="2:2" ht="15" hidden="1" x14ac:dyDescent="0.25">
      <c r="B9707" s="5"/>
    </row>
    <row r="9708" spans="2:2" ht="15" hidden="1" x14ac:dyDescent="0.25">
      <c r="B9708" s="5"/>
    </row>
    <row r="9709" spans="2:2" ht="15" hidden="1" x14ac:dyDescent="0.25">
      <c r="B9709" s="5"/>
    </row>
    <row r="9710" spans="2:2" ht="15" hidden="1" x14ac:dyDescent="0.25">
      <c r="B9710" s="5"/>
    </row>
    <row r="9711" spans="2:2" ht="15" hidden="1" x14ac:dyDescent="0.25">
      <c r="B9711" s="5"/>
    </row>
    <row r="9712" spans="2:2" ht="15" hidden="1" x14ac:dyDescent="0.25">
      <c r="B9712" s="5"/>
    </row>
    <row r="9713" spans="2:2" ht="15" hidden="1" x14ac:dyDescent="0.25">
      <c r="B9713" s="5"/>
    </row>
    <row r="9714" spans="2:2" ht="15" hidden="1" x14ac:dyDescent="0.25">
      <c r="B9714" s="5"/>
    </row>
    <row r="9715" spans="2:2" ht="15" hidden="1" x14ac:dyDescent="0.25">
      <c r="B9715" s="5"/>
    </row>
    <row r="9716" spans="2:2" ht="15" hidden="1" x14ac:dyDescent="0.25">
      <c r="B9716" s="5"/>
    </row>
    <row r="9717" spans="2:2" ht="15" hidden="1" x14ac:dyDescent="0.25">
      <c r="B9717" s="5"/>
    </row>
    <row r="9718" spans="2:2" ht="15" hidden="1" x14ac:dyDescent="0.25">
      <c r="B9718" s="5"/>
    </row>
    <row r="9719" spans="2:2" ht="15" hidden="1" x14ac:dyDescent="0.25">
      <c r="B9719" s="5"/>
    </row>
    <row r="9720" spans="2:2" ht="15" hidden="1" x14ac:dyDescent="0.25">
      <c r="B9720" s="5"/>
    </row>
    <row r="9721" spans="2:2" ht="15" hidden="1" x14ac:dyDescent="0.25">
      <c r="B9721" s="5"/>
    </row>
    <row r="9722" spans="2:2" ht="15" hidden="1" x14ac:dyDescent="0.25">
      <c r="B9722" s="5"/>
    </row>
    <row r="9723" spans="2:2" ht="15" hidden="1" x14ac:dyDescent="0.25">
      <c r="B9723" s="5"/>
    </row>
    <row r="9724" spans="2:2" ht="15" hidden="1" x14ac:dyDescent="0.25">
      <c r="B9724" s="5"/>
    </row>
    <row r="9725" spans="2:2" ht="15" hidden="1" x14ac:dyDescent="0.25">
      <c r="B9725" s="5"/>
    </row>
    <row r="9726" spans="2:2" ht="15" hidden="1" x14ac:dyDescent="0.25">
      <c r="B9726" s="5"/>
    </row>
    <row r="9727" spans="2:2" ht="15" hidden="1" x14ac:dyDescent="0.25">
      <c r="B9727" s="5"/>
    </row>
    <row r="9728" spans="2:2" ht="15" hidden="1" x14ac:dyDescent="0.25">
      <c r="B9728" s="5"/>
    </row>
    <row r="9729" spans="2:2" ht="15" hidden="1" x14ac:dyDescent="0.25">
      <c r="B9729" s="5"/>
    </row>
    <row r="9730" spans="2:2" ht="15" hidden="1" x14ac:dyDescent="0.25">
      <c r="B9730" s="5"/>
    </row>
    <row r="9731" spans="2:2" ht="15" hidden="1" x14ac:dyDescent="0.25">
      <c r="B9731" s="5"/>
    </row>
    <row r="9732" spans="2:2" ht="15" hidden="1" x14ac:dyDescent="0.25">
      <c r="B9732" s="5"/>
    </row>
    <row r="9733" spans="2:2" ht="15" hidden="1" x14ac:dyDescent="0.25">
      <c r="B9733" s="5"/>
    </row>
    <row r="9734" spans="2:2" ht="15" hidden="1" x14ac:dyDescent="0.25">
      <c r="B9734" s="5"/>
    </row>
    <row r="9735" spans="2:2" ht="15" hidden="1" x14ac:dyDescent="0.25">
      <c r="B9735" s="5"/>
    </row>
    <row r="9736" spans="2:2" ht="15" hidden="1" x14ac:dyDescent="0.25">
      <c r="B9736" s="5"/>
    </row>
    <row r="9737" spans="2:2" ht="15" hidden="1" x14ac:dyDescent="0.25">
      <c r="B9737" s="5"/>
    </row>
    <row r="9738" spans="2:2" ht="15" hidden="1" x14ac:dyDescent="0.25">
      <c r="B9738" s="5"/>
    </row>
    <row r="9739" spans="2:2" ht="15" hidden="1" x14ac:dyDescent="0.25">
      <c r="B9739" s="5"/>
    </row>
    <row r="9740" spans="2:2" ht="15" hidden="1" x14ac:dyDescent="0.25">
      <c r="B9740" s="5"/>
    </row>
    <row r="9741" spans="2:2" ht="15" hidden="1" x14ac:dyDescent="0.25">
      <c r="B9741" s="5"/>
    </row>
    <row r="9742" spans="2:2" ht="15" hidden="1" x14ac:dyDescent="0.25">
      <c r="B9742" s="5"/>
    </row>
    <row r="9743" spans="2:2" ht="15" hidden="1" x14ac:dyDescent="0.25">
      <c r="B9743" s="5"/>
    </row>
    <row r="9744" spans="2:2" ht="15" hidden="1" x14ac:dyDescent="0.25">
      <c r="B9744" s="5"/>
    </row>
    <row r="9745" spans="2:2" ht="15" hidden="1" x14ac:dyDescent="0.25">
      <c r="B9745" s="5"/>
    </row>
    <row r="9746" spans="2:2" ht="15" hidden="1" x14ac:dyDescent="0.25">
      <c r="B9746" s="5"/>
    </row>
    <row r="9747" spans="2:2" ht="15" hidden="1" x14ac:dyDescent="0.25">
      <c r="B9747" s="5"/>
    </row>
    <row r="9748" spans="2:2" ht="15" hidden="1" x14ac:dyDescent="0.25">
      <c r="B9748" s="5"/>
    </row>
    <row r="9749" spans="2:2" ht="15" hidden="1" x14ac:dyDescent="0.25">
      <c r="B9749" s="5"/>
    </row>
    <row r="9750" spans="2:2" ht="15" hidden="1" x14ac:dyDescent="0.25">
      <c r="B9750" s="5"/>
    </row>
    <row r="9751" spans="2:2" ht="15" hidden="1" x14ac:dyDescent="0.25">
      <c r="B9751" s="5"/>
    </row>
    <row r="9752" spans="2:2" ht="15" hidden="1" x14ac:dyDescent="0.25">
      <c r="B9752" s="5"/>
    </row>
    <row r="9753" spans="2:2" ht="15" hidden="1" x14ac:dyDescent="0.25">
      <c r="B9753" s="5"/>
    </row>
    <row r="9754" spans="2:2" ht="15" hidden="1" x14ac:dyDescent="0.25">
      <c r="B9754" s="5"/>
    </row>
    <row r="9755" spans="2:2" ht="15" hidden="1" x14ac:dyDescent="0.25">
      <c r="B9755" s="5"/>
    </row>
    <row r="9756" spans="2:2" ht="15" hidden="1" x14ac:dyDescent="0.25">
      <c r="B9756" s="5"/>
    </row>
    <row r="9757" spans="2:2" ht="15" hidden="1" x14ac:dyDescent="0.25">
      <c r="B9757" s="5"/>
    </row>
    <row r="9758" spans="2:2" ht="15" hidden="1" x14ac:dyDescent="0.25">
      <c r="B9758" s="5"/>
    </row>
    <row r="9759" spans="2:2" ht="15" hidden="1" x14ac:dyDescent="0.25">
      <c r="B9759" s="5"/>
    </row>
    <row r="9760" spans="2:2" ht="15" hidden="1" x14ac:dyDescent="0.25">
      <c r="B9760" s="5"/>
    </row>
    <row r="9761" spans="2:2" ht="15" hidden="1" x14ac:dyDescent="0.25">
      <c r="B9761" s="5"/>
    </row>
    <row r="9762" spans="2:2" ht="15" hidden="1" x14ac:dyDescent="0.25">
      <c r="B9762" s="5"/>
    </row>
    <row r="9763" spans="2:2" ht="15" hidden="1" x14ac:dyDescent="0.25">
      <c r="B9763" s="5"/>
    </row>
    <row r="9764" spans="2:2" ht="15" hidden="1" x14ac:dyDescent="0.25">
      <c r="B9764" s="5"/>
    </row>
    <row r="9765" spans="2:2" ht="15" hidden="1" x14ac:dyDescent="0.25">
      <c r="B9765" s="5"/>
    </row>
    <row r="9766" spans="2:2" ht="15" hidden="1" x14ac:dyDescent="0.25">
      <c r="B9766" s="5"/>
    </row>
    <row r="9767" spans="2:2" ht="15" hidden="1" x14ac:dyDescent="0.25">
      <c r="B9767" s="5"/>
    </row>
    <row r="9768" spans="2:2" ht="15" hidden="1" x14ac:dyDescent="0.25">
      <c r="B9768" s="5"/>
    </row>
    <row r="9769" spans="2:2" ht="15" hidden="1" x14ac:dyDescent="0.25">
      <c r="B9769" s="5"/>
    </row>
    <row r="9770" spans="2:2" ht="15" hidden="1" x14ac:dyDescent="0.25">
      <c r="B9770" s="5"/>
    </row>
    <row r="9771" spans="2:2" ht="15" hidden="1" x14ac:dyDescent="0.25">
      <c r="B9771" s="5"/>
    </row>
    <row r="9772" spans="2:2" ht="15" hidden="1" x14ac:dyDescent="0.25">
      <c r="B9772" s="5"/>
    </row>
    <row r="9773" spans="2:2" ht="15" hidden="1" x14ac:dyDescent="0.25">
      <c r="B9773" s="5"/>
    </row>
    <row r="9774" spans="2:2" ht="15" hidden="1" x14ac:dyDescent="0.25">
      <c r="B9774" s="5"/>
    </row>
    <row r="9775" spans="2:2" ht="15" hidden="1" x14ac:dyDescent="0.25">
      <c r="B9775" s="5"/>
    </row>
    <row r="9776" spans="2:2" ht="15" hidden="1" x14ac:dyDescent="0.25">
      <c r="B9776" s="5"/>
    </row>
    <row r="9777" spans="2:2" ht="15" hidden="1" x14ac:dyDescent="0.25">
      <c r="B9777" s="5"/>
    </row>
    <row r="9778" spans="2:2" ht="15" hidden="1" x14ac:dyDescent="0.25">
      <c r="B9778" s="5"/>
    </row>
    <row r="9779" spans="2:2" ht="15" hidden="1" x14ac:dyDescent="0.25">
      <c r="B9779" s="5"/>
    </row>
    <row r="9780" spans="2:2" ht="15" hidden="1" x14ac:dyDescent="0.25">
      <c r="B9780" s="5"/>
    </row>
    <row r="9781" spans="2:2" ht="15" hidden="1" x14ac:dyDescent="0.25">
      <c r="B9781" s="5"/>
    </row>
    <row r="9782" spans="2:2" ht="15" hidden="1" x14ac:dyDescent="0.25">
      <c r="B9782" s="5"/>
    </row>
    <row r="9783" spans="2:2" ht="15" hidden="1" x14ac:dyDescent="0.25">
      <c r="B9783" s="5"/>
    </row>
    <row r="9784" spans="2:2" ht="15" hidden="1" x14ac:dyDescent="0.25">
      <c r="B9784" s="5"/>
    </row>
    <row r="9785" spans="2:2" ht="15" hidden="1" x14ac:dyDescent="0.25">
      <c r="B9785" s="5"/>
    </row>
    <row r="9786" spans="2:2" ht="15" hidden="1" x14ac:dyDescent="0.25">
      <c r="B9786" s="5"/>
    </row>
    <row r="9787" spans="2:2" ht="15" hidden="1" x14ac:dyDescent="0.25">
      <c r="B9787" s="5"/>
    </row>
    <row r="9788" spans="2:2" ht="15" hidden="1" x14ac:dyDescent="0.25">
      <c r="B9788" s="5"/>
    </row>
    <row r="9789" spans="2:2" ht="15" hidden="1" x14ac:dyDescent="0.25">
      <c r="B9789" s="5"/>
    </row>
    <row r="9790" spans="2:2" ht="15" hidden="1" x14ac:dyDescent="0.25">
      <c r="B9790" s="5"/>
    </row>
    <row r="9791" spans="2:2" ht="15" hidden="1" x14ac:dyDescent="0.25">
      <c r="B9791" s="5"/>
    </row>
    <row r="9792" spans="2:2" ht="15" hidden="1" x14ac:dyDescent="0.25">
      <c r="B9792" s="5"/>
    </row>
    <row r="9793" spans="2:2" ht="15" hidden="1" x14ac:dyDescent="0.25">
      <c r="B9793" s="5"/>
    </row>
    <row r="9794" spans="2:2" ht="15" hidden="1" x14ac:dyDescent="0.25">
      <c r="B9794" s="5"/>
    </row>
    <row r="9795" spans="2:2" ht="15" hidden="1" x14ac:dyDescent="0.25">
      <c r="B9795" s="5"/>
    </row>
    <row r="9796" spans="2:2" ht="15" hidden="1" x14ac:dyDescent="0.25">
      <c r="B9796" s="5"/>
    </row>
    <row r="9797" spans="2:2" ht="15" hidden="1" x14ac:dyDescent="0.25">
      <c r="B9797" s="5"/>
    </row>
    <row r="9798" spans="2:2" ht="15" hidden="1" x14ac:dyDescent="0.25">
      <c r="B9798" s="5"/>
    </row>
    <row r="9799" spans="2:2" ht="15" hidden="1" x14ac:dyDescent="0.25">
      <c r="B9799" s="5"/>
    </row>
    <row r="9800" spans="2:2" ht="15" hidden="1" x14ac:dyDescent="0.25">
      <c r="B9800" s="5"/>
    </row>
    <row r="9801" spans="2:2" ht="15" hidden="1" x14ac:dyDescent="0.25">
      <c r="B9801" s="5"/>
    </row>
    <row r="9802" spans="2:2" ht="15" hidden="1" x14ac:dyDescent="0.25">
      <c r="B9802" s="5"/>
    </row>
    <row r="9803" spans="2:2" ht="15" hidden="1" x14ac:dyDescent="0.25">
      <c r="B9803" s="5"/>
    </row>
    <row r="9804" spans="2:2" ht="15" hidden="1" x14ac:dyDescent="0.25">
      <c r="B9804" s="5"/>
    </row>
    <row r="9805" spans="2:2" ht="15" hidden="1" x14ac:dyDescent="0.25">
      <c r="B9805" s="5"/>
    </row>
    <row r="9806" spans="2:2" ht="15" hidden="1" x14ac:dyDescent="0.25">
      <c r="B9806" s="5"/>
    </row>
    <row r="9807" spans="2:2" ht="15" hidden="1" x14ac:dyDescent="0.25">
      <c r="B9807" s="5"/>
    </row>
    <row r="9808" spans="2:2" ht="15" hidden="1" x14ac:dyDescent="0.25">
      <c r="B9808" s="5"/>
    </row>
    <row r="9809" spans="2:2" ht="15" hidden="1" x14ac:dyDescent="0.25">
      <c r="B9809" s="5"/>
    </row>
    <row r="9810" spans="2:2" ht="15" hidden="1" x14ac:dyDescent="0.25">
      <c r="B9810" s="5"/>
    </row>
    <row r="9811" spans="2:2" ht="15" hidden="1" x14ac:dyDescent="0.25">
      <c r="B9811" s="5"/>
    </row>
    <row r="9812" spans="2:2" ht="15" hidden="1" x14ac:dyDescent="0.25">
      <c r="B9812" s="5"/>
    </row>
    <row r="9813" spans="2:2" ht="15" hidden="1" x14ac:dyDescent="0.25">
      <c r="B9813" s="5"/>
    </row>
    <row r="9814" spans="2:2" ht="15" hidden="1" x14ac:dyDescent="0.25">
      <c r="B9814" s="5"/>
    </row>
    <row r="9815" spans="2:2" ht="15" hidden="1" x14ac:dyDescent="0.25">
      <c r="B9815" s="5"/>
    </row>
    <row r="9816" spans="2:2" ht="15" hidden="1" x14ac:dyDescent="0.25">
      <c r="B9816" s="5"/>
    </row>
    <row r="9817" spans="2:2" ht="15" hidden="1" x14ac:dyDescent="0.25">
      <c r="B9817" s="5"/>
    </row>
    <row r="9818" spans="2:2" ht="15" hidden="1" x14ac:dyDescent="0.25">
      <c r="B9818" s="5"/>
    </row>
    <row r="9819" spans="2:2" ht="15" hidden="1" x14ac:dyDescent="0.25">
      <c r="B9819" s="5"/>
    </row>
    <row r="9820" spans="2:2" ht="15" hidden="1" x14ac:dyDescent="0.25">
      <c r="B9820" s="5"/>
    </row>
    <row r="9821" spans="2:2" ht="15" hidden="1" x14ac:dyDescent="0.25">
      <c r="B9821" s="5"/>
    </row>
    <row r="9822" spans="2:2" ht="15" hidden="1" x14ac:dyDescent="0.25">
      <c r="B9822" s="5"/>
    </row>
    <row r="9823" spans="2:2" ht="15" hidden="1" x14ac:dyDescent="0.25">
      <c r="B9823" s="5"/>
    </row>
    <row r="9824" spans="2:2" ht="15" hidden="1" x14ac:dyDescent="0.25">
      <c r="B9824" s="5"/>
    </row>
    <row r="9825" spans="2:2" ht="15" hidden="1" x14ac:dyDescent="0.25">
      <c r="B9825" s="5"/>
    </row>
    <row r="9826" spans="2:2" ht="15" hidden="1" x14ac:dyDescent="0.25">
      <c r="B9826" s="5"/>
    </row>
    <row r="9827" spans="2:2" ht="15" hidden="1" x14ac:dyDescent="0.25">
      <c r="B9827" s="5"/>
    </row>
    <row r="9828" spans="2:2" ht="15" hidden="1" x14ac:dyDescent="0.25">
      <c r="B9828" s="5"/>
    </row>
    <row r="9829" spans="2:2" ht="15" hidden="1" x14ac:dyDescent="0.25">
      <c r="B9829" s="5"/>
    </row>
    <row r="9830" spans="2:2" ht="15" hidden="1" x14ac:dyDescent="0.25">
      <c r="B9830" s="5"/>
    </row>
    <row r="9831" spans="2:2" ht="15" hidden="1" x14ac:dyDescent="0.25">
      <c r="B9831" s="5"/>
    </row>
    <row r="9832" spans="2:2" ht="15" hidden="1" x14ac:dyDescent="0.25">
      <c r="B9832" s="5"/>
    </row>
    <row r="9833" spans="2:2" ht="15" hidden="1" x14ac:dyDescent="0.25">
      <c r="B9833" s="5"/>
    </row>
    <row r="9834" spans="2:2" ht="15" hidden="1" x14ac:dyDescent="0.25">
      <c r="B9834" s="5"/>
    </row>
    <row r="9835" spans="2:2" ht="15" hidden="1" x14ac:dyDescent="0.25">
      <c r="B9835" s="5"/>
    </row>
    <row r="9836" spans="2:2" ht="15" hidden="1" x14ac:dyDescent="0.25">
      <c r="B9836" s="5"/>
    </row>
    <row r="9837" spans="2:2" ht="15" hidden="1" x14ac:dyDescent="0.25">
      <c r="B9837" s="5"/>
    </row>
    <row r="9838" spans="2:2" ht="15" hidden="1" x14ac:dyDescent="0.25">
      <c r="B9838" s="5"/>
    </row>
    <row r="9839" spans="2:2" ht="15" hidden="1" x14ac:dyDescent="0.25">
      <c r="B9839" s="5"/>
    </row>
    <row r="9840" spans="2:2" ht="15" hidden="1" x14ac:dyDescent="0.25">
      <c r="B9840" s="5"/>
    </row>
    <row r="9841" spans="2:2" ht="15" hidden="1" x14ac:dyDescent="0.25">
      <c r="B9841" s="5"/>
    </row>
    <row r="9842" spans="2:2" ht="15" hidden="1" x14ac:dyDescent="0.25">
      <c r="B9842" s="5"/>
    </row>
    <row r="9843" spans="2:2" ht="15" hidden="1" x14ac:dyDescent="0.25">
      <c r="B9843" s="5"/>
    </row>
    <row r="9844" spans="2:2" ht="15" hidden="1" x14ac:dyDescent="0.25">
      <c r="B9844" s="5"/>
    </row>
    <row r="9845" spans="2:2" ht="15" hidden="1" x14ac:dyDescent="0.25">
      <c r="B9845" s="5"/>
    </row>
    <row r="9846" spans="2:2" ht="15" hidden="1" x14ac:dyDescent="0.25">
      <c r="B9846" s="5"/>
    </row>
    <row r="9847" spans="2:2" ht="15" hidden="1" x14ac:dyDescent="0.25">
      <c r="B9847" s="5"/>
    </row>
    <row r="9848" spans="2:2" ht="15" hidden="1" x14ac:dyDescent="0.25">
      <c r="B9848" s="5"/>
    </row>
    <row r="9849" spans="2:2" ht="15" hidden="1" x14ac:dyDescent="0.25">
      <c r="B9849" s="5"/>
    </row>
    <row r="9850" spans="2:2" ht="15" hidden="1" x14ac:dyDescent="0.25">
      <c r="B9850" s="5"/>
    </row>
    <row r="9851" spans="2:2" ht="15" hidden="1" x14ac:dyDescent="0.25">
      <c r="B9851" s="5"/>
    </row>
    <row r="9852" spans="2:2" ht="15" hidden="1" x14ac:dyDescent="0.25">
      <c r="B9852" s="5"/>
    </row>
    <row r="9853" spans="2:2" ht="15" hidden="1" x14ac:dyDescent="0.25">
      <c r="B9853" s="5"/>
    </row>
    <row r="9854" spans="2:2" ht="15" hidden="1" x14ac:dyDescent="0.25">
      <c r="B9854" s="5"/>
    </row>
    <row r="9855" spans="2:2" ht="15" hidden="1" x14ac:dyDescent="0.25">
      <c r="B9855" s="5"/>
    </row>
    <row r="9856" spans="2:2" ht="15" hidden="1" x14ac:dyDescent="0.25">
      <c r="B9856" s="5"/>
    </row>
    <row r="9857" spans="2:2" ht="15" hidden="1" x14ac:dyDescent="0.25">
      <c r="B9857" s="5"/>
    </row>
    <row r="9858" spans="2:2" ht="15" hidden="1" x14ac:dyDescent="0.25">
      <c r="B9858" s="5"/>
    </row>
    <row r="9859" spans="2:2" ht="15" hidden="1" x14ac:dyDescent="0.25">
      <c r="B9859" s="5"/>
    </row>
    <row r="9860" spans="2:2" ht="15" hidden="1" x14ac:dyDescent="0.25">
      <c r="B9860" s="5"/>
    </row>
    <row r="9861" spans="2:2" ht="15" hidden="1" x14ac:dyDescent="0.25">
      <c r="B9861" s="5"/>
    </row>
    <row r="9862" spans="2:2" ht="15" hidden="1" x14ac:dyDescent="0.25">
      <c r="B9862" s="5"/>
    </row>
    <row r="9863" spans="2:2" ht="15" hidden="1" x14ac:dyDescent="0.25">
      <c r="B9863" s="5"/>
    </row>
    <row r="9864" spans="2:2" ht="15" hidden="1" x14ac:dyDescent="0.25">
      <c r="B9864" s="5"/>
    </row>
    <row r="9865" spans="2:2" ht="15" hidden="1" x14ac:dyDescent="0.25">
      <c r="B9865" s="5"/>
    </row>
    <row r="9866" spans="2:2" ht="15" hidden="1" x14ac:dyDescent="0.25">
      <c r="B9866" s="5"/>
    </row>
    <row r="9867" spans="2:2" ht="15" hidden="1" x14ac:dyDescent="0.25">
      <c r="B9867" s="5"/>
    </row>
    <row r="9868" spans="2:2" ht="15" hidden="1" x14ac:dyDescent="0.25">
      <c r="B9868" s="5"/>
    </row>
    <row r="9869" spans="2:2" ht="15" hidden="1" x14ac:dyDescent="0.25">
      <c r="B9869" s="5"/>
    </row>
    <row r="9870" spans="2:2" ht="15" hidden="1" x14ac:dyDescent="0.25">
      <c r="B9870" s="5"/>
    </row>
    <row r="9871" spans="2:2" ht="15" hidden="1" x14ac:dyDescent="0.25">
      <c r="B9871" s="5"/>
    </row>
    <row r="9872" spans="2:2" ht="15" hidden="1" x14ac:dyDescent="0.25">
      <c r="B9872" s="5"/>
    </row>
    <row r="9873" spans="2:2" ht="15" hidden="1" x14ac:dyDescent="0.25">
      <c r="B9873" s="5"/>
    </row>
    <row r="9874" spans="2:2" ht="15" hidden="1" x14ac:dyDescent="0.25">
      <c r="B9874" s="5"/>
    </row>
    <row r="9875" spans="2:2" ht="15" hidden="1" x14ac:dyDescent="0.25">
      <c r="B9875" s="5"/>
    </row>
    <row r="9876" spans="2:2" ht="15" hidden="1" x14ac:dyDescent="0.25">
      <c r="B9876" s="5"/>
    </row>
    <row r="9877" spans="2:2" ht="15" hidden="1" x14ac:dyDescent="0.25">
      <c r="B9877" s="5"/>
    </row>
    <row r="9878" spans="2:2" ht="15" hidden="1" x14ac:dyDescent="0.25">
      <c r="B9878" s="5"/>
    </row>
    <row r="9879" spans="2:2" ht="15" hidden="1" x14ac:dyDescent="0.25">
      <c r="B9879" s="5"/>
    </row>
    <row r="9880" spans="2:2" ht="15" hidden="1" x14ac:dyDescent="0.25">
      <c r="B9880" s="5"/>
    </row>
    <row r="9881" spans="2:2" ht="15" hidden="1" x14ac:dyDescent="0.25">
      <c r="B9881" s="5"/>
    </row>
    <row r="9882" spans="2:2" ht="15" hidden="1" x14ac:dyDescent="0.25">
      <c r="B9882" s="5"/>
    </row>
    <row r="9883" spans="2:2" ht="15" hidden="1" x14ac:dyDescent="0.25">
      <c r="B9883" s="5"/>
    </row>
    <row r="9884" spans="2:2" ht="15" hidden="1" x14ac:dyDescent="0.25">
      <c r="B9884" s="5"/>
    </row>
    <row r="9885" spans="2:2" ht="15" hidden="1" x14ac:dyDescent="0.25">
      <c r="B9885" s="5"/>
    </row>
    <row r="9886" spans="2:2" ht="15" hidden="1" x14ac:dyDescent="0.25">
      <c r="B9886" s="5"/>
    </row>
    <row r="9887" spans="2:2" ht="15" hidden="1" x14ac:dyDescent="0.25">
      <c r="B9887" s="5"/>
    </row>
    <row r="9888" spans="2:2" ht="15" hidden="1" x14ac:dyDescent="0.25">
      <c r="B9888" s="5"/>
    </row>
    <row r="9889" spans="2:2" ht="15" hidden="1" x14ac:dyDescent="0.25">
      <c r="B9889" s="5"/>
    </row>
    <row r="9890" spans="2:2" ht="15" hidden="1" x14ac:dyDescent="0.25">
      <c r="B9890" s="5"/>
    </row>
    <row r="9891" spans="2:2" ht="15" hidden="1" x14ac:dyDescent="0.25">
      <c r="B9891" s="5"/>
    </row>
    <row r="9892" spans="2:2" ht="15" hidden="1" x14ac:dyDescent="0.25">
      <c r="B9892" s="5"/>
    </row>
    <row r="9893" spans="2:2" ht="15" hidden="1" x14ac:dyDescent="0.25">
      <c r="B9893" s="5"/>
    </row>
    <row r="9894" spans="2:2" ht="15" hidden="1" x14ac:dyDescent="0.25">
      <c r="B9894" s="5"/>
    </row>
    <row r="9895" spans="2:2" ht="15" hidden="1" x14ac:dyDescent="0.25">
      <c r="B9895" s="5"/>
    </row>
    <row r="9896" spans="2:2" ht="15" hidden="1" x14ac:dyDescent="0.25">
      <c r="B9896" s="5"/>
    </row>
    <row r="9897" spans="2:2" ht="15" hidden="1" x14ac:dyDescent="0.25">
      <c r="B9897" s="5"/>
    </row>
    <row r="9898" spans="2:2" ht="15" hidden="1" x14ac:dyDescent="0.25">
      <c r="B9898" s="5"/>
    </row>
    <row r="9899" spans="2:2" ht="15" hidden="1" x14ac:dyDescent="0.25">
      <c r="B9899" s="5"/>
    </row>
    <row r="9900" spans="2:2" ht="15" hidden="1" x14ac:dyDescent="0.25">
      <c r="B9900" s="5"/>
    </row>
    <row r="9901" spans="2:2" ht="15" hidden="1" x14ac:dyDescent="0.25">
      <c r="B9901" s="5"/>
    </row>
    <row r="9902" spans="2:2" ht="15" hidden="1" x14ac:dyDescent="0.25">
      <c r="B9902" s="5"/>
    </row>
    <row r="9903" spans="2:2" ht="15" hidden="1" x14ac:dyDescent="0.25">
      <c r="B9903" s="5"/>
    </row>
    <row r="9904" spans="2:2" ht="15" hidden="1" x14ac:dyDescent="0.25">
      <c r="B9904" s="5"/>
    </row>
    <row r="9905" spans="2:2" ht="15" hidden="1" x14ac:dyDescent="0.25">
      <c r="B9905" s="5"/>
    </row>
    <row r="9906" spans="2:2" ht="15" hidden="1" x14ac:dyDescent="0.25">
      <c r="B9906" s="5"/>
    </row>
    <row r="9907" spans="2:2" ht="15" hidden="1" x14ac:dyDescent="0.25">
      <c r="B9907" s="5"/>
    </row>
    <row r="9908" spans="2:2" ht="15" hidden="1" x14ac:dyDescent="0.25">
      <c r="B9908" s="5"/>
    </row>
    <row r="9909" spans="2:2" ht="15" hidden="1" x14ac:dyDescent="0.25">
      <c r="B9909" s="5"/>
    </row>
    <row r="9910" spans="2:2" ht="15" hidden="1" x14ac:dyDescent="0.25">
      <c r="B9910" s="5"/>
    </row>
    <row r="9911" spans="2:2" ht="15" hidden="1" x14ac:dyDescent="0.25">
      <c r="B9911" s="5"/>
    </row>
    <row r="9912" spans="2:2" ht="15" hidden="1" x14ac:dyDescent="0.25">
      <c r="B9912" s="5"/>
    </row>
    <row r="9913" spans="2:2" ht="15" hidden="1" x14ac:dyDescent="0.25">
      <c r="B9913" s="5"/>
    </row>
    <row r="9914" spans="2:2" ht="15" hidden="1" x14ac:dyDescent="0.25">
      <c r="B9914" s="5"/>
    </row>
    <row r="9915" spans="2:2" ht="15" hidden="1" x14ac:dyDescent="0.25">
      <c r="B9915" s="5"/>
    </row>
    <row r="9916" spans="2:2" ht="15" hidden="1" x14ac:dyDescent="0.25">
      <c r="B9916" s="5"/>
    </row>
    <row r="9917" spans="2:2" ht="15" hidden="1" x14ac:dyDescent="0.25">
      <c r="B9917" s="5"/>
    </row>
    <row r="9918" spans="2:2" ht="15" hidden="1" x14ac:dyDescent="0.25">
      <c r="B9918" s="5"/>
    </row>
    <row r="9919" spans="2:2" ht="15" hidden="1" x14ac:dyDescent="0.25">
      <c r="B9919" s="5"/>
    </row>
    <row r="9920" spans="2:2" ht="15" hidden="1" x14ac:dyDescent="0.25">
      <c r="B9920" s="5"/>
    </row>
    <row r="9921" spans="2:2" ht="15" hidden="1" x14ac:dyDescent="0.25">
      <c r="B9921" s="5"/>
    </row>
    <row r="9922" spans="2:2" ht="15" hidden="1" x14ac:dyDescent="0.25">
      <c r="B9922" s="5"/>
    </row>
    <row r="9923" spans="2:2" ht="15" hidden="1" x14ac:dyDescent="0.25">
      <c r="B9923" s="5"/>
    </row>
    <row r="9924" spans="2:2" ht="15" hidden="1" x14ac:dyDescent="0.25">
      <c r="B9924" s="5"/>
    </row>
    <row r="9925" spans="2:2" ht="15" hidden="1" x14ac:dyDescent="0.25">
      <c r="B9925" s="5"/>
    </row>
    <row r="9926" spans="2:2" ht="15" hidden="1" x14ac:dyDescent="0.25">
      <c r="B9926" s="5"/>
    </row>
    <row r="9927" spans="2:2" ht="15" hidden="1" x14ac:dyDescent="0.25">
      <c r="B9927" s="5"/>
    </row>
    <row r="9928" spans="2:2" ht="15" hidden="1" x14ac:dyDescent="0.25">
      <c r="B9928" s="5"/>
    </row>
    <row r="9929" spans="2:2" ht="15" hidden="1" x14ac:dyDescent="0.25">
      <c r="B9929" s="5"/>
    </row>
    <row r="9930" spans="2:2" ht="15" hidden="1" x14ac:dyDescent="0.25">
      <c r="B9930" s="5"/>
    </row>
    <row r="9931" spans="2:2" ht="15" hidden="1" x14ac:dyDescent="0.25">
      <c r="B9931" s="5"/>
    </row>
    <row r="9932" spans="2:2" ht="15" hidden="1" x14ac:dyDescent="0.25">
      <c r="B9932" s="5"/>
    </row>
    <row r="9933" spans="2:2" ht="15" hidden="1" x14ac:dyDescent="0.25">
      <c r="B9933" s="5"/>
    </row>
    <row r="9934" spans="2:2" ht="15" hidden="1" x14ac:dyDescent="0.25">
      <c r="B9934" s="5"/>
    </row>
    <row r="9935" spans="2:2" ht="15" hidden="1" x14ac:dyDescent="0.25">
      <c r="B9935" s="5"/>
    </row>
    <row r="9936" spans="2:2" ht="15" hidden="1" x14ac:dyDescent="0.25">
      <c r="B9936" s="5"/>
    </row>
    <row r="9937" spans="2:2" ht="15" hidden="1" x14ac:dyDescent="0.25">
      <c r="B9937" s="5"/>
    </row>
    <row r="9938" spans="2:2" ht="15" hidden="1" x14ac:dyDescent="0.25">
      <c r="B9938" s="5"/>
    </row>
    <row r="9939" spans="2:2" ht="15" hidden="1" x14ac:dyDescent="0.25">
      <c r="B9939" s="5"/>
    </row>
    <row r="9940" spans="2:2" ht="15" hidden="1" x14ac:dyDescent="0.25">
      <c r="B9940" s="5"/>
    </row>
    <row r="9941" spans="2:2" ht="15" hidden="1" x14ac:dyDescent="0.25">
      <c r="B9941" s="5"/>
    </row>
    <row r="9942" spans="2:2" ht="15" hidden="1" x14ac:dyDescent="0.25">
      <c r="B9942" s="5"/>
    </row>
    <row r="9943" spans="2:2" ht="15" hidden="1" x14ac:dyDescent="0.25">
      <c r="B9943" s="5"/>
    </row>
    <row r="9944" spans="2:2" ht="15" hidden="1" x14ac:dyDescent="0.25">
      <c r="B9944" s="5"/>
    </row>
    <row r="9945" spans="2:2" ht="15" hidden="1" x14ac:dyDescent="0.25">
      <c r="B9945" s="5"/>
    </row>
    <row r="9946" spans="2:2" ht="15" hidden="1" x14ac:dyDescent="0.25">
      <c r="B9946" s="5"/>
    </row>
    <row r="9947" spans="2:2" ht="15" hidden="1" x14ac:dyDescent="0.25">
      <c r="B9947" s="5"/>
    </row>
    <row r="9948" spans="2:2" ht="15" hidden="1" x14ac:dyDescent="0.25">
      <c r="B9948" s="5"/>
    </row>
    <row r="9949" spans="2:2" ht="15" hidden="1" x14ac:dyDescent="0.25">
      <c r="B9949" s="5"/>
    </row>
    <row r="9950" spans="2:2" ht="15" hidden="1" x14ac:dyDescent="0.25">
      <c r="B9950" s="5"/>
    </row>
    <row r="9951" spans="2:2" ht="15" hidden="1" x14ac:dyDescent="0.25">
      <c r="B9951" s="5"/>
    </row>
    <row r="9952" spans="2:2" ht="15" hidden="1" x14ac:dyDescent="0.25">
      <c r="B9952" s="5"/>
    </row>
    <row r="9953" spans="2:2" ht="15" hidden="1" x14ac:dyDescent="0.25">
      <c r="B9953" s="5"/>
    </row>
    <row r="9954" spans="2:2" ht="15" hidden="1" x14ac:dyDescent="0.25">
      <c r="B9954" s="5"/>
    </row>
    <row r="9955" spans="2:2" ht="15" hidden="1" x14ac:dyDescent="0.25">
      <c r="B9955" s="5"/>
    </row>
    <row r="9956" spans="2:2" ht="15" hidden="1" x14ac:dyDescent="0.25">
      <c r="B9956" s="5"/>
    </row>
    <row r="9957" spans="2:2" ht="15" hidden="1" x14ac:dyDescent="0.25">
      <c r="B9957" s="5"/>
    </row>
    <row r="9958" spans="2:2" ht="15" hidden="1" x14ac:dyDescent="0.25">
      <c r="B9958" s="5"/>
    </row>
    <row r="9959" spans="2:2" ht="15" hidden="1" x14ac:dyDescent="0.25">
      <c r="B9959" s="5"/>
    </row>
    <row r="9960" spans="2:2" ht="15" hidden="1" x14ac:dyDescent="0.25">
      <c r="B9960" s="5"/>
    </row>
    <row r="9961" spans="2:2" ht="15" hidden="1" x14ac:dyDescent="0.25">
      <c r="B9961" s="5"/>
    </row>
    <row r="9962" spans="2:2" ht="15" hidden="1" x14ac:dyDescent="0.25">
      <c r="B9962" s="5"/>
    </row>
    <row r="9963" spans="2:2" ht="15" hidden="1" x14ac:dyDescent="0.25">
      <c r="B9963" s="5"/>
    </row>
    <row r="9964" spans="2:2" ht="15" hidden="1" x14ac:dyDescent="0.25">
      <c r="B9964" s="5"/>
    </row>
    <row r="9965" spans="2:2" ht="15" hidden="1" x14ac:dyDescent="0.25">
      <c r="B9965" s="5"/>
    </row>
    <row r="9966" spans="2:2" ht="15" hidden="1" x14ac:dyDescent="0.25">
      <c r="B9966" s="5"/>
    </row>
    <row r="9967" spans="2:2" ht="15" hidden="1" x14ac:dyDescent="0.25">
      <c r="B9967" s="5"/>
    </row>
    <row r="9968" spans="2:2" ht="15" hidden="1" x14ac:dyDescent="0.25">
      <c r="B9968" s="5"/>
    </row>
    <row r="9969" spans="2:2" ht="15" hidden="1" x14ac:dyDescent="0.25">
      <c r="B9969" s="5"/>
    </row>
    <row r="9970" spans="2:2" ht="15" hidden="1" x14ac:dyDescent="0.25">
      <c r="B9970" s="5"/>
    </row>
    <row r="9971" spans="2:2" ht="15" hidden="1" x14ac:dyDescent="0.25">
      <c r="B9971" s="5"/>
    </row>
    <row r="9972" spans="2:2" ht="15" hidden="1" x14ac:dyDescent="0.25">
      <c r="B9972" s="5"/>
    </row>
    <row r="9973" spans="2:2" ht="15" hidden="1" x14ac:dyDescent="0.25">
      <c r="B9973" s="5"/>
    </row>
    <row r="9974" spans="2:2" ht="15" hidden="1" x14ac:dyDescent="0.25">
      <c r="B9974" s="5"/>
    </row>
    <row r="9975" spans="2:2" ht="15" hidden="1" x14ac:dyDescent="0.25">
      <c r="B9975" s="5"/>
    </row>
    <row r="9976" spans="2:2" ht="15" hidden="1" x14ac:dyDescent="0.25">
      <c r="B9976" s="5"/>
    </row>
    <row r="9977" spans="2:2" ht="15" hidden="1" x14ac:dyDescent="0.25">
      <c r="B9977" s="5"/>
    </row>
    <row r="9978" spans="2:2" ht="15" hidden="1" x14ac:dyDescent="0.25">
      <c r="B9978" s="5"/>
    </row>
    <row r="9979" spans="2:2" ht="15" hidden="1" x14ac:dyDescent="0.25">
      <c r="B9979" s="5"/>
    </row>
    <row r="9980" spans="2:2" ht="15" hidden="1" x14ac:dyDescent="0.25">
      <c r="B9980" s="5"/>
    </row>
    <row r="9981" spans="2:2" ht="15" hidden="1" x14ac:dyDescent="0.25">
      <c r="B9981" s="5"/>
    </row>
    <row r="9982" spans="2:2" ht="15" hidden="1" x14ac:dyDescent="0.25">
      <c r="B9982" s="5"/>
    </row>
    <row r="9983" spans="2:2" ht="15" hidden="1" x14ac:dyDescent="0.25">
      <c r="B9983" s="5"/>
    </row>
    <row r="9984" spans="2:2" ht="15" hidden="1" x14ac:dyDescent="0.25">
      <c r="B9984" s="5"/>
    </row>
    <row r="9985" spans="2:2" ht="15" hidden="1" x14ac:dyDescent="0.25">
      <c r="B9985" s="5"/>
    </row>
    <row r="9986" spans="2:2" ht="15" hidden="1" x14ac:dyDescent="0.25">
      <c r="B9986" s="5"/>
    </row>
    <row r="9987" spans="2:2" ht="15" hidden="1" x14ac:dyDescent="0.25">
      <c r="B9987" s="5"/>
    </row>
    <row r="9988" spans="2:2" ht="15" hidden="1" x14ac:dyDescent="0.25">
      <c r="B9988" s="5"/>
    </row>
    <row r="9989" spans="2:2" ht="15" hidden="1" x14ac:dyDescent="0.25">
      <c r="B9989" s="5"/>
    </row>
    <row r="9990" spans="2:2" ht="15" hidden="1" x14ac:dyDescent="0.25">
      <c r="B9990" s="5"/>
    </row>
    <row r="9991" spans="2:2" ht="15" hidden="1" x14ac:dyDescent="0.25">
      <c r="B9991" s="5"/>
    </row>
    <row r="9992" spans="2:2" ht="15" hidden="1" x14ac:dyDescent="0.25">
      <c r="B9992" s="5"/>
    </row>
    <row r="9993" spans="2:2" ht="15" hidden="1" x14ac:dyDescent="0.25">
      <c r="B9993" s="5"/>
    </row>
    <row r="9994" spans="2:2" ht="15" hidden="1" x14ac:dyDescent="0.25">
      <c r="B9994" s="5"/>
    </row>
    <row r="9995" spans="2:2" ht="15" hidden="1" x14ac:dyDescent="0.25">
      <c r="B9995" s="5"/>
    </row>
    <row r="9996" spans="2:2" ht="15" hidden="1" x14ac:dyDescent="0.25">
      <c r="B9996" s="5"/>
    </row>
    <row r="9997" spans="2:2" ht="15" hidden="1" x14ac:dyDescent="0.25">
      <c r="B9997" s="5"/>
    </row>
    <row r="9998" spans="2:2" ht="15" hidden="1" x14ac:dyDescent="0.25">
      <c r="B9998" s="5"/>
    </row>
    <row r="9999" spans="2:2" ht="15" hidden="1" x14ac:dyDescent="0.25">
      <c r="B9999" s="5"/>
    </row>
    <row r="10000" spans="2:2" ht="15" hidden="1" x14ac:dyDescent="0.25">
      <c r="B10000" s="5"/>
    </row>
    <row r="10001" spans="2:2" ht="15" hidden="1" x14ac:dyDescent="0.25">
      <c r="B10001" s="5"/>
    </row>
    <row r="10002" spans="2:2" ht="15" hidden="1" x14ac:dyDescent="0.25">
      <c r="B10002" s="5"/>
    </row>
    <row r="10003" spans="2:2" ht="15" hidden="1" x14ac:dyDescent="0.25">
      <c r="B10003" s="5"/>
    </row>
    <row r="10004" spans="2:2" ht="15" hidden="1" x14ac:dyDescent="0.25">
      <c r="B10004" s="5"/>
    </row>
    <row r="10005" spans="2:2" ht="15" hidden="1" x14ac:dyDescent="0.25">
      <c r="B10005" s="5"/>
    </row>
    <row r="10006" spans="2:2" ht="15" hidden="1" x14ac:dyDescent="0.25">
      <c r="B10006" s="5"/>
    </row>
    <row r="10007" spans="2:2" ht="15" hidden="1" x14ac:dyDescent="0.25">
      <c r="B10007" s="5"/>
    </row>
    <row r="10008" spans="2:2" ht="15" hidden="1" x14ac:dyDescent="0.25">
      <c r="B10008" s="5"/>
    </row>
    <row r="10009" spans="2:2" ht="15" hidden="1" x14ac:dyDescent="0.25">
      <c r="B10009" s="5"/>
    </row>
    <row r="10010" spans="2:2" ht="15" hidden="1" x14ac:dyDescent="0.25">
      <c r="B10010" s="5"/>
    </row>
    <row r="10011" spans="2:2" ht="15" hidden="1" x14ac:dyDescent="0.25">
      <c r="B10011" s="5"/>
    </row>
    <row r="10012" spans="2:2" ht="15" hidden="1" x14ac:dyDescent="0.25">
      <c r="B10012" s="5"/>
    </row>
    <row r="10013" spans="2:2" ht="15" hidden="1" x14ac:dyDescent="0.25">
      <c r="B10013" s="5"/>
    </row>
    <row r="10014" spans="2:2" ht="15" hidden="1" x14ac:dyDescent="0.25">
      <c r="B10014" s="5"/>
    </row>
    <row r="10015" spans="2:2" ht="15" hidden="1" x14ac:dyDescent="0.25">
      <c r="B10015" s="5"/>
    </row>
    <row r="10016" spans="2:2" ht="15" hidden="1" x14ac:dyDescent="0.25">
      <c r="B10016" s="5"/>
    </row>
    <row r="10017" spans="2:2" ht="15" hidden="1" x14ac:dyDescent="0.25">
      <c r="B10017" s="5"/>
    </row>
    <row r="10018" spans="2:2" ht="15" hidden="1" x14ac:dyDescent="0.25">
      <c r="B10018" s="5"/>
    </row>
    <row r="10019" spans="2:2" ht="15" hidden="1" x14ac:dyDescent="0.25">
      <c r="B10019" s="5"/>
    </row>
    <row r="10020" spans="2:2" ht="15" hidden="1" x14ac:dyDescent="0.25">
      <c r="B10020" s="5"/>
    </row>
    <row r="10021" spans="2:2" ht="15" hidden="1" x14ac:dyDescent="0.25">
      <c r="B10021" s="5"/>
    </row>
    <row r="10022" spans="2:2" ht="15" hidden="1" x14ac:dyDescent="0.25">
      <c r="B10022" s="5"/>
    </row>
    <row r="10023" spans="2:2" ht="15" hidden="1" x14ac:dyDescent="0.25">
      <c r="B10023" s="5"/>
    </row>
    <row r="10024" spans="2:2" ht="15" hidden="1" x14ac:dyDescent="0.25">
      <c r="B10024" s="5"/>
    </row>
    <row r="10025" spans="2:2" ht="15" hidden="1" x14ac:dyDescent="0.25">
      <c r="B10025" s="5"/>
    </row>
    <row r="10026" spans="2:2" ht="15" hidden="1" x14ac:dyDescent="0.25">
      <c r="B10026" s="5"/>
    </row>
    <row r="10027" spans="2:2" ht="15" hidden="1" x14ac:dyDescent="0.25">
      <c r="B10027" s="5"/>
    </row>
    <row r="10028" spans="2:2" ht="15" hidden="1" x14ac:dyDescent="0.25">
      <c r="B10028" s="5"/>
    </row>
    <row r="10029" spans="2:2" ht="15" hidden="1" x14ac:dyDescent="0.25">
      <c r="B10029" s="5"/>
    </row>
    <row r="10030" spans="2:2" ht="15" hidden="1" x14ac:dyDescent="0.25">
      <c r="B10030" s="5"/>
    </row>
    <row r="10031" spans="2:2" ht="15" hidden="1" x14ac:dyDescent="0.25">
      <c r="B10031" s="5"/>
    </row>
    <row r="10032" spans="2:2" ht="15" hidden="1" x14ac:dyDescent="0.25">
      <c r="B10032" s="5"/>
    </row>
    <row r="10033" spans="2:2" ht="15" hidden="1" x14ac:dyDescent="0.25">
      <c r="B10033" s="5"/>
    </row>
    <row r="10034" spans="2:2" ht="15" hidden="1" x14ac:dyDescent="0.25">
      <c r="B10034" s="5"/>
    </row>
    <row r="10035" spans="2:2" ht="15" hidden="1" x14ac:dyDescent="0.25">
      <c r="B10035" s="5"/>
    </row>
    <row r="10036" spans="2:2" ht="15" hidden="1" x14ac:dyDescent="0.25">
      <c r="B10036" s="5"/>
    </row>
    <row r="10037" spans="2:2" ht="15" hidden="1" x14ac:dyDescent="0.25">
      <c r="B10037" s="5"/>
    </row>
    <row r="10038" spans="2:2" ht="15" hidden="1" x14ac:dyDescent="0.25">
      <c r="B10038" s="5"/>
    </row>
    <row r="10039" spans="2:2" ht="15" hidden="1" x14ac:dyDescent="0.25">
      <c r="B10039" s="5"/>
    </row>
    <row r="10040" spans="2:2" ht="15" hidden="1" x14ac:dyDescent="0.25">
      <c r="B10040" s="5"/>
    </row>
    <row r="10041" spans="2:2" ht="15" hidden="1" x14ac:dyDescent="0.25">
      <c r="B10041" s="5"/>
    </row>
    <row r="10042" spans="2:2" ht="15" hidden="1" x14ac:dyDescent="0.25">
      <c r="B10042" s="5"/>
    </row>
    <row r="10043" spans="2:2" ht="15" hidden="1" x14ac:dyDescent="0.25">
      <c r="B10043" s="5"/>
    </row>
    <row r="10044" spans="2:2" ht="15" hidden="1" x14ac:dyDescent="0.25">
      <c r="B10044" s="5"/>
    </row>
    <row r="10045" spans="2:2" ht="15" hidden="1" x14ac:dyDescent="0.25">
      <c r="B10045" s="5"/>
    </row>
    <row r="10046" spans="2:2" ht="15" hidden="1" x14ac:dyDescent="0.25">
      <c r="B10046" s="5"/>
    </row>
    <row r="10047" spans="2:2" ht="15" hidden="1" x14ac:dyDescent="0.25">
      <c r="B10047" s="5"/>
    </row>
    <row r="10048" spans="2:2" ht="15" hidden="1" x14ac:dyDescent="0.25">
      <c r="B10048" s="5"/>
    </row>
    <row r="10049" spans="2:2" ht="15" hidden="1" x14ac:dyDescent="0.25">
      <c r="B10049" s="5"/>
    </row>
    <row r="10050" spans="2:2" ht="15" hidden="1" x14ac:dyDescent="0.25">
      <c r="B10050" s="5"/>
    </row>
    <row r="10051" spans="2:2" ht="15" hidden="1" x14ac:dyDescent="0.25">
      <c r="B10051" s="5"/>
    </row>
    <row r="10052" spans="2:2" ht="15" hidden="1" x14ac:dyDescent="0.25">
      <c r="B10052" s="5"/>
    </row>
    <row r="10053" spans="2:2" ht="15" hidden="1" x14ac:dyDescent="0.25">
      <c r="B10053" s="5"/>
    </row>
    <row r="10054" spans="2:2" ht="15" hidden="1" x14ac:dyDescent="0.25">
      <c r="B10054" s="5"/>
    </row>
    <row r="10055" spans="2:2" ht="15" hidden="1" x14ac:dyDescent="0.25">
      <c r="B10055" s="5"/>
    </row>
    <row r="10056" spans="2:2" ht="15" hidden="1" x14ac:dyDescent="0.25">
      <c r="B10056" s="5"/>
    </row>
    <row r="10057" spans="2:2" ht="15" hidden="1" x14ac:dyDescent="0.25">
      <c r="B10057" s="5"/>
    </row>
    <row r="10058" spans="2:2" ht="15" hidden="1" x14ac:dyDescent="0.25">
      <c r="B10058" s="5"/>
    </row>
    <row r="10059" spans="2:2" ht="15" hidden="1" x14ac:dyDescent="0.25">
      <c r="B10059" s="5"/>
    </row>
    <row r="10060" spans="2:2" ht="15" hidden="1" x14ac:dyDescent="0.25">
      <c r="B10060" s="5"/>
    </row>
    <row r="10061" spans="2:2" ht="15" hidden="1" x14ac:dyDescent="0.25">
      <c r="B10061" s="5"/>
    </row>
    <row r="10062" spans="2:2" ht="15" hidden="1" x14ac:dyDescent="0.25">
      <c r="B10062" s="5"/>
    </row>
    <row r="10063" spans="2:2" ht="15" hidden="1" x14ac:dyDescent="0.25">
      <c r="B10063" s="5"/>
    </row>
    <row r="10064" spans="2:2" ht="15" hidden="1" x14ac:dyDescent="0.25">
      <c r="B10064" s="5"/>
    </row>
    <row r="10065" spans="2:2" ht="15" hidden="1" x14ac:dyDescent="0.25">
      <c r="B10065" s="5"/>
    </row>
    <row r="10066" spans="2:2" ht="15" hidden="1" x14ac:dyDescent="0.25">
      <c r="B10066" s="5"/>
    </row>
    <row r="10067" spans="2:2" ht="15" hidden="1" x14ac:dyDescent="0.25">
      <c r="B10067" s="5"/>
    </row>
    <row r="10068" spans="2:2" ht="15" hidden="1" x14ac:dyDescent="0.25">
      <c r="B10068" s="5"/>
    </row>
    <row r="10069" spans="2:2" ht="15" hidden="1" x14ac:dyDescent="0.25">
      <c r="B10069" s="5"/>
    </row>
    <row r="10070" spans="2:2" ht="15" hidden="1" x14ac:dyDescent="0.25">
      <c r="B10070" s="5"/>
    </row>
    <row r="10071" spans="2:2" ht="15" hidden="1" x14ac:dyDescent="0.25">
      <c r="B10071" s="5"/>
    </row>
    <row r="10072" spans="2:2" ht="15" hidden="1" x14ac:dyDescent="0.25">
      <c r="B10072" s="5"/>
    </row>
    <row r="10073" spans="2:2" ht="15" hidden="1" x14ac:dyDescent="0.25">
      <c r="B10073" s="5"/>
    </row>
    <row r="10074" spans="2:2" ht="15" hidden="1" x14ac:dyDescent="0.25">
      <c r="B10074" s="5"/>
    </row>
    <row r="10075" spans="2:2" ht="15" hidden="1" x14ac:dyDescent="0.25">
      <c r="B10075" s="5"/>
    </row>
    <row r="10076" spans="2:2" ht="15" hidden="1" x14ac:dyDescent="0.25">
      <c r="B10076" s="5"/>
    </row>
    <row r="10077" spans="2:2" ht="15" hidden="1" x14ac:dyDescent="0.25">
      <c r="B10077" s="5"/>
    </row>
    <row r="10078" spans="2:2" ht="15" hidden="1" x14ac:dyDescent="0.25">
      <c r="B10078" s="5"/>
    </row>
    <row r="10079" spans="2:2" ht="15" hidden="1" x14ac:dyDescent="0.25">
      <c r="B10079" s="5"/>
    </row>
    <row r="10080" spans="2:2" ht="15" hidden="1" x14ac:dyDescent="0.25">
      <c r="B10080" s="5"/>
    </row>
    <row r="10081" spans="2:2" ht="15" hidden="1" x14ac:dyDescent="0.25">
      <c r="B10081" s="5"/>
    </row>
    <row r="10082" spans="2:2" ht="15" hidden="1" x14ac:dyDescent="0.25">
      <c r="B10082" s="5"/>
    </row>
    <row r="10083" spans="2:2" ht="15" hidden="1" x14ac:dyDescent="0.25">
      <c r="B10083" s="5"/>
    </row>
    <row r="10084" spans="2:2" ht="15" hidden="1" x14ac:dyDescent="0.25">
      <c r="B10084" s="5"/>
    </row>
    <row r="10085" spans="2:2" ht="15" hidden="1" x14ac:dyDescent="0.25">
      <c r="B10085" s="5"/>
    </row>
    <row r="10086" spans="2:2" ht="15" hidden="1" x14ac:dyDescent="0.25">
      <c r="B10086" s="5"/>
    </row>
    <row r="10087" spans="2:2" ht="15" hidden="1" x14ac:dyDescent="0.25">
      <c r="B10087" s="5"/>
    </row>
    <row r="10088" spans="2:2" ht="15" hidden="1" x14ac:dyDescent="0.25">
      <c r="B10088" s="5"/>
    </row>
    <row r="10089" spans="2:2" ht="15" hidden="1" x14ac:dyDescent="0.25">
      <c r="B10089" s="5"/>
    </row>
    <row r="10090" spans="2:2" ht="15" hidden="1" x14ac:dyDescent="0.25">
      <c r="B10090" s="5"/>
    </row>
    <row r="10091" spans="2:2" ht="15" hidden="1" x14ac:dyDescent="0.25">
      <c r="B10091" s="5"/>
    </row>
    <row r="10092" spans="2:2" ht="15" hidden="1" x14ac:dyDescent="0.25">
      <c r="B10092" s="5"/>
    </row>
    <row r="10093" spans="2:2" ht="15" hidden="1" x14ac:dyDescent="0.25">
      <c r="B10093" s="5"/>
    </row>
    <row r="10094" spans="2:2" ht="15" hidden="1" x14ac:dyDescent="0.25">
      <c r="B10094" s="5"/>
    </row>
    <row r="10095" spans="2:2" ht="15" hidden="1" x14ac:dyDescent="0.25">
      <c r="B10095" s="5"/>
    </row>
    <row r="10096" spans="2:2" ht="15" hidden="1" x14ac:dyDescent="0.25">
      <c r="B10096" s="5"/>
    </row>
    <row r="10097" spans="2:2" ht="15" hidden="1" x14ac:dyDescent="0.25">
      <c r="B10097" s="5"/>
    </row>
    <row r="10098" spans="2:2" ht="15" hidden="1" x14ac:dyDescent="0.25">
      <c r="B10098" s="5"/>
    </row>
    <row r="10099" spans="2:2" ht="15" hidden="1" x14ac:dyDescent="0.25">
      <c r="B10099" s="5"/>
    </row>
    <row r="10100" spans="2:2" ht="15" hidden="1" x14ac:dyDescent="0.25">
      <c r="B10100" s="5"/>
    </row>
    <row r="10101" spans="2:2" ht="15" hidden="1" x14ac:dyDescent="0.25">
      <c r="B10101" s="5"/>
    </row>
    <row r="10102" spans="2:2" ht="15" hidden="1" x14ac:dyDescent="0.25">
      <c r="B10102" s="5"/>
    </row>
    <row r="10103" spans="2:2" ht="15" hidden="1" x14ac:dyDescent="0.25">
      <c r="B10103" s="5"/>
    </row>
    <row r="10104" spans="2:2" ht="15" hidden="1" x14ac:dyDescent="0.25">
      <c r="B10104" s="5"/>
    </row>
    <row r="10105" spans="2:2" ht="15" hidden="1" x14ac:dyDescent="0.25">
      <c r="B10105" s="5"/>
    </row>
    <row r="10106" spans="2:2" ht="15" hidden="1" x14ac:dyDescent="0.25">
      <c r="B10106" s="5"/>
    </row>
    <row r="10107" spans="2:2" ht="15" hidden="1" x14ac:dyDescent="0.25">
      <c r="B10107" s="5"/>
    </row>
    <row r="10108" spans="2:2" ht="15" hidden="1" x14ac:dyDescent="0.25">
      <c r="B10108" s="5"/>
    </row>
    <row r="10109" spans="2:2" ht="15" hidden="1" x14ac:dyDescent="0.25">
      <c r="B10109" s="5"/>
    </row>
    <row r="10110" spans="2:2" ht="15" hidden="1" x14ac:dyDescent="0.25">
      <c r="B10110" s="5"/>
    </row>
    <row r="10111" spans="2:2" ht="15" hidden="1" x14ac:dyDescent="0.25">
      <c r="B10111" s="5"/>
    </row>
    <row r="10112" spans="2:2" ht="15" hidden="1" x14ac:dyDescent="0.25">
      <c r="B10112" s="5"/>
    </row>
    <row r="10113" spans="2:2" ht="15" hidden="1" x14ac:dyDescent="0.25">
      <c r="B10113" s="5"/>
    </row>
    <row r="10114" spans="2:2" ht="15" hidden="1" x14ac:dyDescent="0.25">
      <c r="B10114" s="5"/>
    </row>
    <row r="10115" spans="2:2" ht="15" hidden="1" x14ac:dyDescent="0.25">
      <c r="B10115" s="5"/>
    </row>
    <row r="10116" spans="2:2" ht="15" hidden="1" x14ac:dyDescent="0.25">
      <c r="B10116" s="5"/>
    </row>
    <row r="10117" spans="2:2" ht="15" hidden="1" x14ac:dyDescent="0.25">
      <c r="B10117" s="5"/>
    </row>
    <row r="10118" spans="2:2" ht="15" hidden="1" x14ac:dyDescent="0.25">
      <c r="B10118" s="5"/>
    </row>
    <row r="10119" spans="2:2" ht="15" hidden="1" x14ac:dyDescent="0.25">
      <c r="B10119" s="5"/>
    </row>
    <row r="10120" spans="2:2" ht="15" hidden="1" x14ac:dyDescent="0.25">
      <c r="B10120" s="5"/>
    </row>
    <row r="10121" spans="2:2" ht="15" hidden="1" x14ac:dyDescent="0.25">
      <c r="B10121" s="5"/>
    </row>
    <row r="10122" spans="2:2" ht="15" hidden="1" x14ac:dyDescent="0.25">
      <c r="B10122" s="5"/>
    </row>
    <row r="10123" spans="2:2" ht="15" hidden="1" x14ac:dyDescent="0.25">
      <c r="B10123" s="5"/>
    </row>
    <row r="10124" spans="2:2" ht="15" hidden="1" x14ac:dyDescent="0.25">
      <c r="B10124" s="5"/>
    </row>
    <row r="10125" spans="2:2" ht="15" hidden="1" x14ac:dyDescent="0.25">
      <c r="B10125" s="5"/>
    </row>
    <row r="10126" spans="2:2" ht="15" hidden="1" x14ac:dyDescent="0.25">
      <c r="B10126" s="5"/>
    </row>
    <row r="10127" spans="2:2" ht="15" hidden="1" x14ac:dyDescent="0.25">
      <c r="B10127" s="5"/>
    </row>
    <row r="10128" spans="2:2" ht="15" hidden="1" x14ac:dyDescent="0.25">
      <c r="B10128" s="5"/>
    </row>
    <row r="10129" spans="2:2" ht="15" hidden="1" x14ac:dyDescent="0.25">
      <c r="B10129" s="5"/>
    </row>
    <row r="10130" spans="2:2" ht="15" hidden="1" x14ac:dyDescent="0.25">
      <c r="B10130" s="5"/>
    </row>
    <row r="10131" spans="2:2" ht="15" hidden="1" x14ac:dyDescent="0.25">
      <c r="B10131" s="5"/>
    </row>
    <row r="10132" spans="2:2" ht="15" hidden="1" x14ac:dyDescent="0.25">
      <c r="B10132" s="5"/>
    </row>
    <row r="10133" spans="2:2" ht="15" hidden="1" x14ac:dyDescent="0.25">
      <c r="B10133" s="5"/>
    </row>
    <row r="10134" spans="2:2" ht="15" hidden="1" x14ac:dyDescent="0.25">
      <c r="B10134" s="5"/>
    </row>
    <row r="10135" spans="2:2" ht="15" hidden="1" x14ac:dyDescent="0.25">
      <c r="B10135" s="5"/>
    </row>
    <row r="10136" spans="2:2" ht="15" hidden="1" x14ac:dyDescent="0.25">
      <c r="B10136" s="5"/>
    </row>
    <row r="10137" spans="2:2" ht="15" hidden="1" x14ac:dyDescent="0.25">
      <c r="B10137" s="5"/>
    </row>
    <row r="10138" spans="2:2" ht="15" hidden="1" x14ac:dyDescent="0.25">
      <c r="B10138" s="5"/>
    </row>
    <row r="10139" spans="2:2" ht="15" hidden="1" x14ac:dyDescent="0.25">
      <c r="B10139" s="5"/>
    </row>
    <row r="10140" spans="2:2" ht="15" hidden="1" x14ac:dyDescent="0.25">
      <c r="B10140" s="5"/>
    </row>
    <row r="10141" spans="2:2" ht="15" hidden="1" x14ac:dyDescent="0.25">
      <c r="B10141" s="5"/>
    </row>
    <row r="10142" spans="2:2" ht="15" hidden="1" x14ac:dyDescent="0.25">
      <c r="B10142" s="5"/>
    </row>
    <row r="10143" spans="2:2" ht="15" hidden="1" x14ac:dyDescent="0.25">
      <c r="B10143" s="5"/>
    </row>
    <row r="10144" spans="2:2" ht="15" hidden="1" x14ac:dyDescent="0.25">
      <c r="B10144" s="5"/>
    </row>
    <row r="10145" spans="2:2" ht="15" hidden="1" x14ac:dyDescent="0.25">
      <c r="B10145" s="5"/>
    </row>
    <row r="10146" spans="2:2" ht="15" hidden="1" x14ac:dyDescent="0.25">
      <c r="B10146" s="5"/>
    </row>
    <row r="10147" spans="2:2" ht="15" hidden="1" x14ac:dyDescent="0.25">
      <c r="B10147" s="5"/>
    </row>
    <row r="10148" spans="2:2" ht="15" hidden="1" x14ac:dyDescent="0.25">
      <c r="B10148" s="5"/>
    </row>
    <row r="10149" spans="2:2" ht="15" hidden="1" x14ac:dyDescent="0.25">
      <c r="B10149" s="5"/>
    </row>
    <row r="10150" spans="2:2" ht="15" hidden="1" x14ac:dyDescent="0.25">
      <c r="B10150" s="5"/>
    </row>
    <row r="10151" spans="2:2" ht="15" hidden="1" x14ac:dyDescent="0.25">
      <c r="B10151" s="5"/>
    </row>
    <row r="10152" spans="2:2" ht="15" hidden="1" x14ac:dyDescent="0.25">
      <c r="B10152" s="5"/>
    </row>
    <row r="10153" spans="2:2" ht="15" hidden="1" x14ac:dyDescent="0.25">
      <c r="B10153" s="5"/>
    </row>
    <row r="10154" spans="2:2" ht="15" hidden="1" x14ac:dyDescent="0.25">
      <c r="B10154" s="5"/>
    </row>
    <row r="10155" spans="2:2" ht="15" hidden="1" x14ac:dyDescent="0.25">
      <c r="B10155" s="5"/>
    </row>
    <row r="10156" spans="2:2" ht="15" hidden="1" x14ac:dyDescent="0.25">
      <c r="B10156" s="5"/>
    </row>
    <row r="10157" spans="2:2" ht="15" hidden="1" x14ac:dyDescent="0.25">
      <c r="B10157" s="5"/>
    </row>
    <row r="10158" spans="2:2" ht="15" hidden="1" x14ac:dyDescent="0.25">
      <c r="B10158" s="5"/>
    </row>
    <row r="10159" spans="2:2" ht="15" hidden="1" x14ac:dyDescent="0.25">
      <c r="B10159" s="5"/>
    </row>
    <row r="10160" spans="2:2" ht="15" hidden="1" x14ac:dyDescent="0.25">
      <c r="B10160" s="5"/>
    </row>
    <row r="10161" spans="2:2" ht="15" hidden="1" x14ac:dyDescent="0.25">
      <c r="B10161" s="5"/>
    </row>
    <row r="10162" spans="2:2" ht="15" hidden="1" x14ac:dyDescent="0.25">
      <c r="B10162" s="5"/>
    </row>
    <row r="10163" spans="2:2" ht="15" hidden="1" x14ac:dyDescent="0.25">
      <c r="B10163" s="5"/>
    </row>
    <row r="10164" spans="2:2" ht="15" hidden="1" x14ac:dyDescent="0.25">
      <c r="B10164" s="5"/>
    </row>
    <row r="10165" spans="2:2" ht="15" hidden="1" x14ac:dyDescent="0.25">
      <c r="B10165" s="5"/>
    </row>
    <row r="10166" spans="2:2" ht="15" hidden="1" x14ac:dyDescent="0.25">
      <c r="B10166" s="5"/>
    </row>
    <row r="10167" spans="2:2" ht="15" hidden="1" x14ac:dyDescent="0.25">
      <c r="B10167" s="5"/>
    </row>
    <row r="10168" spans="2:2" ht="15" hidden="1" x14ac:dyDescent="0.25">
      <c r="B10168" s="5"/>
    </row>
    <row r="10169" spans="2:2" ht="15" hidden="1" x14ac:dyDescent="0.25">
      <c r="B10169" s="5"/>
    </row>
    <row r="10170" spans="2:2" ht="15" hidden="1" x14ac:dyDescent="0.25">
      <c r="B10170" s="5"/>
    </row>
    <row r="10171" spans="2:2" ht="15" hidden="1" x14ac:dyDescent="0.25">
      <c r="B10171" s="5"/>
    </row>
    <row r="10172" spans="2:2" ht="15" hidden="1" x14ac:dyDescent="0.25">
      <c r="B10172" s="5"/>
    </row>
    <row r="10173" spans="2:2" ht="15" hidden="1" x14ac:dyDescent="0.25">
      <c r="B10173" s="5"/>
    </row>
    <row r="10174" spans="2:2" ht="15" hidden="1" x14ac:dyDescent="0.25">
      <c r="B10174" s="5"/>
    </row>
    <row r="10175" spans="2:2" ht="15" hidden="1" x14ac:dyDescent="0.25">
      <c r="B10175" s="5"/>
    </row>
    <row r="10176" spans="2:2" ht="15" hidden="1" x14ac:dyDescent="0.25">
      <c r="B10176" s="5"/>
    </row>
    <row r="10177" spans="2:2" ht="15" hidden="1" x14ac:dyDescent="0.25">
      <c r="B10177" s="5"/>
    </row>
    <row r="10178" spans="2:2" ht="15" hidden="1" x14ac:dyDescent="0.25">
      <c r="B10178" s="5"/>
    </row>
    <row r="10179" spans="2:2" ht="15" hidden="1" x14ac:dyDescent="0.25">
      <c r="B10179" s="5"/>
    </row>
    <row r="10180" spans="2:2" ht="15" hidden="1" x14ac:dyDescent="0.25">
      <c r="B10180" s="5"/>
    </row>
    <row r="10181" spans="2:2" ht="15" hidden="1" x14ac:dyDescent="0.25">
      <c r="B10181" s="5"/>
    </row>
    <row r="10182" spans="2:2" ht="15" hidden="1" x14ac:dyDescent="0.25">
      <c r="B10182" s="5"/>
    </row>
    <row r="10183" spans="2:2" ht="15" hidden="1" x14ac:dyDescent="0.25">
      <c r="B10183" s="5"/>
    </row>
    <row r="10184" spans="2:2" ht="15" hidden="1" x14ac:dyDescent="0.25">
      <c r="B10184" s="5"/>
    </row>
    <row r="10185" spans="2:2" ht="15" hidden="1" x14ac:dyDescent="0.25">
      <c r="B10185" s="5"/>
    </row>
    <row r="10186" spans="2:2" ht="15" hidden="1" x14ac:dyDescent="0.25">
      <c r="B10186" s="5"/>
    </row>
    <row r="10187" spans="2:2" ht="15" hidden="1" x14ac:dyDescent="0.25">
      <c r="B10187" s="5"/>
    </row>
    <row r="10188" spans="2:2" ht="15" hidden="1" x14ac:dyDescent="0.25">
      <c r="B10188" s="5"/>
    </row>
    <row r="10189" spans="2:2" ht="15" hidden="1" x14ac:dyDescent="0.25">
      <c r="B10189" s="5"/>
    </row>
    <row r="10190" spans="2:2" ht="15" hidden="1" x14ac:dyDescent="0.25">
      <c r="B10190" s="5"/>
    </row>
    <row r="10191" spans="2:2" ht="15" hidden="1" x14ac:dyDescent="0.25">
      <c r="B10191" s="5"/>
    </row>
    <row r="10192" spans="2:2" ht="15" hidden="1" x14ac:dyDescent="0.25">
      <c r="B10192" s="5"/>
    </row>
    <row r="10193" spans="2:2" ht="15" hidden="1" x14ac:dyDescent="0.25">
      <c r="B10193" s="5"/>
    </row>
    <row r="10194" spans="2:2" ht="15" hidden="1" x14ac:dyDescent="0.25">
      <c r="B10194" s="5"/>
    </row>
    <row r="10195" spans="2:2" ht="15" hidden="1" x14ac:dyDescent="0.25">
      <c r="B10195" s="5"/>
    </row>
    <row r="10196" spans="2:2" ht="15" hidden="1" x14ac:dyDescent="0.25">
      <c r="B10196" s="5"/>
    </row>
    <row r="10197" spans="2:2" ht="15" hidden="1" x14ac:dyDescent="0.25">
      <c r="B10197" s="5"/>
    </row>
    <row r="10198" spans="2:2" ht="15" hidden="1" x14ac:dyDescent="0.25">
      <c r="B10198" s="5"/>
    </row>
    <row r="10199" spans="2:2" ht="15" hidden="1" x14ac:dyDescent="0.25">
      <c r="B10199" s="5"/>
    </row>
    <row r="10200" spans="2:2" ht="15" hidden="1" x14ac:dyDescent="0.25">
      <c r="B10200" s="5"/>
    </row>
    <row r="10201" spans="2:2" ht="15" hidden="1" x14ac:dyDescent="0.25">
      <c r="B10201" s="5"/>
    </row>
    <row r="10202" spans="2:2" ht="15" hidden="1" x14ac:dyDescent="0.25">
      <c r="B10202" s="5"/>
    </row>
    <row r="10203" spans="2:2" ht="15" hidden="1" x14ac:dyDescent="0.25">
      <c r="B10203" s="5"/>
    </row>
    <row r="10204" spans="2:2" ht="15" hidden="1" x14ac:dyDescent="0.25">
      <c r="B10204" s="5"/>
    </row>
    <row r="10205" spans="2:2" ht="15" hidden="1" x14ac:dyDescent="0.25">
      <c r="B10205" s="5"/>
    </row>
    <row r="10206" spans="2:2" ht="15" hidden="1" x14ac:dyDescent="0.25">
      <c r="B10206" s="5"/>
    </row>
    <row r="10207" spans="2:2" ht="15" hidden="1" x14ac:dyDescent="0.25">
      <c r="B10207" s="5"/>
    </row>
    <row r="10208" spans="2:2" ht="15" hidden="1" x14ac:dyDescent="0.25">
      <c r="B10208" s="5"/>
    </row>
    <row r="10209" spans="2:2" ht="15" hidden="1" x14ac:dyDescent="0.25">
      <c r="B10209" s="5"/>
    </row>
    <row r="10210" spans="2:2" ht="15" hidden="1" x14ac:dyDescent="0.25">
      <c r="B10210" s="5"/>
    </row>
    <row r="10211" spans="2:2" ht="15" hidden="1" x14ac:dyDescent="0.25">
      <c r="B10211" s="5"/>
    </row>
    <row r="10212" spans="2:2" ht="15" hidden="1" x14ac:dyDescent="0.25">
      <c r="B10212" s="5"/>
    </row>
    <row r="10213" spans="2:2" ht="15" hidden="1" x14ac:dyDescent="0.25">
      <c r="B10213" s="5"/>
    </row>
    <row r="10214" spans="2:2" ht="15" hidden="1" x14ac:dyDescent="0.25">
      <c r="B10214" s="5"/>
    </row>
    <row r="10215" spans="2:2" ht="15" hidden="1" x14ac:dyDescent="0.25">
      <c r="B10215" s="5"/>
    </row>
    <row r="10216" spans="2:2" ht="15" hidden="1" x14ac:dyDescent="0.25">
      <c r="B10216" s="5"/>
    </row>
    <row r="10217" spans="2:2" ht="15" hidden="1" x14ac:dyDescent="0.25">
      <c r="B10217" s="5"/>
    </row>
    <row r="10218" spans="2:2" ht="15" hidden="1" x14ac:dyDescent="0.25">
      <c r="B10218" s="5"/>
    </row>
    <row r="10219" spans="2:2" ht="15" hidden="1" x14ac:dyDescent="0.25">
      <c r="B10219" s="5"/>
    </row>
    <row r="10220" spans="2:2" ht="15" hidden="1" x14ac:dyDescent="0.25">
      <c r="B10220" s="5"/>
    </row>
    <row r="10221" spans="2:2" ht="15" hidden="1" x14ac:dyDescent="0.25">
      <c r="B10221" s="5"/>
    </row>
    <row r="10222" spans="2:2" ht="15" hidden="1" x14ac:dyDescent="0.25">
      <c r="B10222" s="5"/>
    </row>
    <row r="10223" spans="2:2" ht="15" hidden="1" x14ac:dyDescent="0.25">
      <c r="B10223" s="5"/>
    </row>
    <row r="10224" spans="2:2" ht="15" hidden="1" x14ac:dyDescent="0.25">
      <c r="B10224" s="5"/>
    </row>
    <row r="10225" spans="2:2" ht="15" hidden="1" x14ac:dyDescent="0.25">
      <c r="B10225" s="5"/>
    </row>
    <row r="10226" spans="2:2" ht="15" hidden="1" x14ac:dyDescent="0.25">
      <c r="B10226" s="5"/>
    </row>
    <row r="10227" spans="2:2" ht="15" hidden="1" x14ac:dyDescent="0.25">
      <c r="B10227" s="5"/>
    </row>
    <row r="10228" spans="2:2" ht="15" hidden="1" x14ac:dyDescent="0.25">
      <c r="B10228" s="5"/>
    </row>
    <row r="10229" spans="2:2" ht="15" hidden="1" x14ac:dyDescent="0.25">
      <c r="B10229" s="5"/>
    </row>
    <row r="10230" spans="2:2" ht="15" hidden="1" x14ac:dyDescent="0.25">
      <c r="B10230" s="5"/>
    </row>
    <row r="10231" spans="2:2" ht="15" hidden="1" x14ac:dyDescent="0.25">
      <c r="B10231" s="5"/>
    </row>
    <row r="10232" spans="2:2" ht="15" hidden="1" x14ac:dyDescent="0.25">
      <c r="B10232" s="5"/>
    </row>
    <row r="10233" spans="2:2" ht="15" hidden="1" x14ac:dyDescent="0.25">
      <c r="B10233" s="5"/>
    </row>
    <row r="10234" spans="2:2" ht="15" hidden="1" x14ac:dyDescent="0.25">
      <c r="B10234" s="5"/>
    </row>
    <row r="10235" spans="2:2" ht="15" hidden="1" x14ac:dyDescent="0.25">
      <c r="B10235" s="5"/>
    </row>
    <row r="10236" spans="2:2" ht="15" hidden="1" x14ac:dyDescent="0.25">
      <c r="B10236" s="5"/>
    </row>
    <row r="10237" spans="2:2" ht="15" hidden="1" x14ac:dyDescent="0.25">
      <c r="B10237" s="5"/>
    </row>
    <row r="10238" spans="2:2" ht="15" hidden="1" x14ac:dyDescent="0.25">
      <c r="B10238" s="5"/>
    </row>
    <row r="10239" spans="2:2" ht="15" hidden="1" x14ac:dyDescent="0.25">
      <c r="B10239" s="5"/>
    </row>
    <row r="10240" spans="2:2" ht="15" hidden="1" x14ac:dyDescent="0.25">
      <c r="B10240" s="5"/>
    </row>
    <row r="10241" spans="2:2" ht="15" hidden="1" x14ac:dyDescent="0.25">
      <c r="B10241" s="5"/>
    </row>
    <row r="10242" spans="2:2" ht="15" hidden="1" x14ac:dyDescent="0.25">
      <c r="B10242" s="5"/>
    </row>
    <row r="10243" spans="2:2" ht="15" hidden="1" x14ac:dyDescent="0.25">
      <c r="B10243" s="5"/>
    </row>
    <row r="10244" spans="2:2" ht="15" hidden="1" x14ac:dyDescent="0.25">
      <c r="B10244" s="5"/>
    </row>
    <row r="10245" spans="2:2" ht="15" hidden="1" x14ac:dyDescent="0.25">
      <c r="B10245" s="5"/>
    </row>
    <row r="10246" spans="2:2" ht="15" hidden="1" x14ac:dyDescent="0.25">
      <c r="B10246" s="5"/>
    </row>
    <row r="10247" spans="2:2" ht="15" hidden="1" x14ac:dyDescent="0.25">
      <c r="B10247" s="5"/>
    </row>
    <row r="10248" spans="2:2" ht="15" hidden="1" x14ac:dyDescent="0.25">
      <c r="B10248" s="5"/>
    </row>
    <row r="10249" spans="2:2" ht="15" hidden="1" x14ac:dyDescent="0.25">
      <c r="B10249" s="5"/>
    </row>
    <row r="10250" spans="2:2" ht="15" hidden="1" x14ac:dyDescent="0.25">
      <c r="B10250" s="5"/>
    </row>
    <row r="10251" spans="2:2" ht="15" hidden="1" x14ac:dyDescent="0.25">
      <c r="B10251" s="5"/>
    </row>
    <row r="10252" spans="2:2" ht="15" hidden="1" x14ac:dyDescent="0.25">
      <c r="B10252" s="5"/>
    </row>
    <row r="10253" spans="2:2" ht="15" hidden="1" x14ac:dyDescent="0.25">
      <c r="B10253" s="5"/>
    </row>
    <row r="10254" spans="2:2" ht="15" hidden="1" x14ac:dyDescent="0.25">
      <c r="B10254" s="5"/>
    </row>
    <row r="10255" spans="2:2" ht="15" hidden="1" x14ac:dyDescent="0.25">
      <c r="B10255" s="5"/>
    </row>
    <row r="10256" spans="2:2" ht="15" hidden="1" x14ac:dyDescent="0.25">
      <c r="B10256" s="5"/>
    </row>
    <row r="10257" spans="2:2" ht="15" hidden="1" x14ac:dyDescent="0.25">
      <c r="B10257" s="5"/>
    </row>
    <row r="10258" spans="2:2" ht="15" hidden="1" x14ac:dyDescent="0.25">
      <c r="B10258" s="5"/>
    </row>
    <row r="10259" spans="2:2" ht="15" hidden="1" x14ac:dyDescent="0.25">
      <c r="B10259" s="5"/>
    </row>
    <row r="10260" spans="2:2" ht="15" hidden="1" x14ac:dyDescent="0.25">
      <c r="B10260" s="5"/>
    </row>
    <row r="10261" spans="2:2" ht="15" hidden="1" x14ac:dyDescent="0.25">
      <c r="B10261" s="5"/>
    </row>
    <row r="10262" spans="2:2" ht="15" hidden="1" x14ac:dyDescent="0.25">
      <c r="B10262" s="5"/>
    </row>
    <row r="10263" spans="2:2" ht="15" hidden="1" x14ac:dyDescent="0.25">
      <c r="B10263" s="5"/>
    </row>
    <row r="10264" spans="2:2" ht="15" hidden="1" x14ac:dyDescent="0.25">
      <c r="B10264" s="5"/>
    </row>
    <row r="10265" spans="2:2" ht="15" hidden="1" x14ac:dyDescent="0.25">
      <c r="B10265" s="5"/>
    </row>
    <row r="10266" spans="2:2" ht="15" hidden="1" x14ac:dyDescent="0.25">
      <c r="B10266" s="5"/>
    </row>
    <row r="10267" spans="2:2" ht="15" hidden="1" x14ac:dyDescent="0.25">
      <c r="B10267" s="5"/>
    </row>
    <row r="10268" spans="2:2" ht="15" hidden="1" x14ac:dyDescent="0.25">
      <c r="B10268" s="5"/>
    </row>
    <row r="10269" spans="2:2" ht="15" hidden="1" x14ac:dyDescent="0.25">
      <c r="B10269" s="5"/>
    </row>
    <row r="10270" spans="2:2" ht="15" hidden="1" x14ac:dyDescent="0.25">
      <c r="B10270" s="5"/>
    </row>
    <row r="10271" spans="2:2" ht="15" hidden="1" x14ac:dyDescent="0.25">
      <c r="B10271" s="5"/>
    </row>
    <row r="10272" spans="2:2" ht="15" hidden="1" x14ac:dyDescent="0.25">
      <c r="B10272" s="5"/>
    </row>
    <row r="10273" spans="2:2" ht="15" hidden="1" x14ac:dyDescent="0.25">
      <c r="B10273" s="5"/>
    </row>
    <row r="10274" spans="2:2" ht="15" hidden="1" x14ac:dyDescent="0.25">
      <c r="B10274" s="5"/>
    </row>
    <row r="10275" spans="2:2" ht="15" hidden="1" x14ac:dyDescent="0.25">
      <c r="B10275" s="5"/>
    </row>
    <row r="10276" spans="2:2" ht="15" hidden="1" x14ac:dyDescent="0.25">
      <c r="B10276" s="5"/>
    </row>
    <row r="10277" spans="2:2" ht="15" hidden="1" x14ac:dyDescent="0.25">
      <c r="B10277" s="5"/>
    </row>
    <row r="10278" spans="2:2" ht="15" hidden="1" x14ac:dyDescent="0.25">
      <c r="B10278" s="5"/>
    </row>
    <row r="10279" spans="2:2" ht="15" hidden="1" x14ac:dyDescent="0.25">
      <c r="B10279" s="5"/>
    </row>
    <row r="10280" spans="2:2" ht="15" hidden="1" x14ac:dyDescent="0.25">
      <c r="B10280" s="5"/>
    </row>
    <row r="10281" spans="2:2" ht="15" hidden="1" x14ac:dyDescent="0.25">
      <c r="B10281" s="5"/>
    </row>
    <row r="10282" spans="2:2" ht="15" hidden="1" x14ac:dyDescent="0.25">
      <c r="B10282" s="5"/>
    </row>
    <row r="10283" spans="2:2" ht="15" hidden="1" x14ac:dyDescent="0.25">
      <c r="B10283" s="5"/>
    </row>
    <row r="10284" spans="2:2" ht="15" hidden="1" x14ac:dyDescent="0.25">
      <c r="B10284" s="5"/>
    </row>
    <row r="10285" spans="2:2" ht="15" hidden="1" x14ac:dyDescent="0.25">
      <c r="B10285" s="5"/>
    </row>
    <row r="10286" spans="2:2" ht="15" hidden="1" x14ac:dyDescent="0.25">
      <c r="B10286" s="5"/>
    </row>
    <row r="10287" spans="2:2" ht="15" hidden="1" x14ac:dyDescent="0.25">
      <c r="B10287" s="5"/>
    </row>
    <row r="10288" spans="2:2" ht="15" hidden="1" x14ac:dyDescent="0.25">
      <c r="B10288" s="5"/>
    </row>
    <row r="10289" spans="2:2" ht="15" hidden="1" x14ac:dyDescent="0.25">
      <c r="B10289" s="5"/>
    </row>
    <row r="10290" spans="2:2" ht="15" hidden="1" x14ac:dyDescent="0.25">
      <c r="B10290" s="5"/>
    </row>
    <row r="10291" spans="2:2" ht="15" hidden="1" x14ac:dyDescent="0.25">
      <c r="B10291" s="5"/>
    </row>
    <row r="10292" spans="2:2" ht="15" hidden="1" x14ac:dyDescent="0.25">
      <c r="B10292" s="5"/>
    </row>
    <row r="10293" spans="2:2" ht="15" hidden="1" x14ac:dyDescent="0.25">
      <c r="B10293" s="5"/>
    </row>
    <row r="10294" spans="2:2" ht="15" hidden="1" x14ac:dyDescent="0.25">
      <c r="B10294" s="5"/>
    </row>
    <row r="10295" spans="2:2" ht="15" hidden="1" x14ac:dyDescent="0.25">
      <c r="B10295" s="5"/>
    </row>
    <row r="10296" spans="2:2" ht="15" hidden="1" x14ac:dyDescent="0.25">
      <c r="B10296" s="5"/>
    </row>
    <row r="10297" spans="2:2" ht="15" hidden="1" x14ac:dyDescent="0.25">
      <c r="B10297" s="5"/>
    </row>
    <row r="10298" spans="2:2" ht="15" hidden="1" x14ac:dyDescent="0.25">
      <c r="B10298" s="5"/>
    </row>
    <row r="10299" spans="2:2" ht="15" hidden="1" x14ac:dyDescent="0.25">
      <c r="B10299" s="5"/>
    </row>
    <row r="10300" spans="2:2" ht="15" hidden="1" x14ac:dyDescent="0.25">
      <c r="B10300" s="5"/>
    </row>
    <row r="10301" spans="2:2" ht="15" hidden="1" x14ac:dyDescent="0.25">
      <c r="B10301" s="5"/>
    </row>
    <row r="10302" spans="2:2" ht="15" hidden="1" x14ac:dyDescent="0.25">
      <c r="B10302" s="5"/>
    </row>
    <row r="10303" spans="2:2" ht="15" hidden="1" x14ac:dyDescent="0.25">
      <c r="B10303" s="5"/>
    </row>
    <row r="10304" spans="2:2" ht="15" hidden="1" x14ac:dyDescent="0.25">
      <c r="B10304" s="5"/>
    </row>
    <row r="10305" spans="2:2" ht="15" hidden="1" x14ac:dyDescent="0.25">
      <c r="B10305" s="5"/>
    </row>
    <row r="10306" spans="2:2" ht="15" hidden="1" x14ac:dyDescent="0.25">
      <c r="B10306" s="5"/>
    </row>
    <row r="10307" spans="2:2" ht="15" hidden="1" x14ac:dyDescent="0.25">
      <c r="B10307" s="5"/>
    </row>
    <row r="10308" spans="2:2" ht="15" hidden="1" x14ac:dyDescent="0.25">
      <c r="B10308" s="5"/>
    </row>
    <row r="10309" spans="2:2" ht="15" hidden="1" x14ac:dyDescent="0.25">
      <c r="B10309" s="5"/>
    </row>
    <row r="10310" spans="2:2" ht="15" hidden="1" x14ac:dyDescent="0.25">
      <c r="B10310" s="5"/>
    </row>
    <row r="10311" spans="2:2" ht="15" hidden="1" x14ac:dyDescent="0.25">
      <c r="B10311" s="5"/>
    </row>
    <row r="10312" spans="2:2" ht="15" hidden="1" x14ac:dyDescent="0.25">
      <c r="B10312" s="5"/>
    </row>
    <row r="10313" spans="2:2" ht="15" hidden="1" x14ac:dyDescent="0.25">
      <c r="B10313" s="5"/>
    </row>
    <row r="10314" spans="2:2" ht="15" hidden="1" x14ac:dyDescent="0.25">
      <c r="B10314" s="5"/>
    </row>
    <row r="10315" spans="2:2" ht="15" hidden="1" x14ac:dyDescent="0.25">
      <c r="B10315" s="5"/>
    </row>
    <row r="10316" spans="2:2" ht="15" hidden="1" x14ac:dyDescent="0.25">
      <c r="B10316" s="5"/>
    </row>
    <row r="10317" spans="2:2" ht="15" hidden="1" x14ac:dyDescent="0.25">
      <c r="B10317" s="5"/>
    </row>
    <row r="10318" spans="2:2" ht="15" hidden="1" x14ac:dyDescent="0.25">
      <c r="B10318" s="5"/>
    </row>
    <row r="10319" spans="2:2" ht="15" hidden="1" x14ac:dyDescent="0.25">
      <c r="B10319" s="5"/>
    </row>
    <row r="10320" spans="2:2" ht="15" hidden="1" x14ac:dyDescent="0.25">
      <c r="B10320" s="5"/>
    </row>
    <row r="10321" spans="2:2" ht="15" hidden="1" x14ac:dyDescent="0.25">
      <c r="B10321" s="5"/>
    </row>
    <row r="10322" spans="2:2" ht="15" hidden="1" x14ac:dyDescent="0.25">
      <c r="B10322" s="5"/>
    </row>
    <row r="10323" spans="2:2" ht="15" hidden="1" x14ac:dyDescent="0.25">
      <c r="B10323" s="5"/>
    </row>
    <row r="10324" spans="2:2" ht="15" hidden="1" x14ac:dyDescent="0.25">
      <c r="B10324" s="5"/>
    </row>
    <row r="10325" spans="2:2" ht="15" hidden="1" x14ac:dyDescent="0.25">
      <c r="B10325" s="5"/>
    </row>
    <row r="10326" spans="2:2" ht="15" hidden="1" x14ac:dyDescent="0.25">
      <c r="B10326" s="5"/>
    </row>
    <row r="10327" spans="2:2" ht="15" hidden="1" x14ac:dyDescent="0.25">
      <c r="B10327" s="5"/>
    </row>
    <row r="10328" spans="2:2" ht="15" hidden="1" x14ac:dyDescent="0.25">
      <c r="B10328" s="5"/>
    </row>
    <row r="10329" spans="2:2" ht="15" hidden="1" x14ac:dyDescent="0.25">
      <c r="B10329" s="5"/>
    </row>
    <row r="10330" spans="2:2" ht="15" hidden="1" x14ac:dyDescent="0.25">
      <c r="B10330" s="5"/>
    </row>
    <row r="10331" spans="2:2" ht="15" hidden="1" x14ac:dyDescent="0.25">
      <c r="B10331" s="5"/>
    </row>
    <row r="10332" spans="2:2" ht="15" hidden="1" x14ac:dyDescent="0.25">
      <c r="B10332" s="5"/>
    </row>
    <row r="10333" spans="2:2" ht="15" hidden="1" x14ac:dyDescent="0.25">
      <c r="B10333" s="5"/>
    </row>
    <row r="10334" spans="2:2" ht="15" hidden="1" x14ac:dyDescent="0.25">
      <c r="B10334" s="5"/>
    </row>
    <row r="10335" spans="2:2" ht="15" hidden="1" x14ac:dyDescent="0.25">
      <c r="B10335" s="5"/>
    </row>
    <row r="10336" spans="2:2" ht="15" hidden="1" x14ac:dyDescent="0.25">
      <c r="B10336" s="5"/>
    </row>
    <row r="10337" spans="2:2" ht="15" hidden="1" x14ac:dyDescent="0.25">
      <c r="B10337" s="5"/>
    </row>
    <row r="10338" spans="2:2" ht="15" hidden="1" x14ac:dyDescent="0.25">
      <c r="B10338" s="5"/>
    </row>
    <row r="10339" spans="2:2" ht="15" hidden="1" x14ac:dyDescent="0.25">
      <c r="B10339" s="5"/>
    </row>
    <row r="10340" spans="2:2" ht="15" hidden="1" x14ac:dyDescent="0.25">
      <c r="B10340" s="5"/>
    </row>
    <row r="10341" spans="2:2" ht="15" hidden="1" x14ac:dyDescent="0.25">
      <c r="B10341" s="5"/>
    </row>
    <row r="10342" spans="2:2" ht="15" hidden="1" x14ac:dyDescent="0.25">
      <c r="B10342" s="5"/>
    </row>
    <row r="10343" spans="2:2" ht="15" hidden="1" x14ac:dyDescent="0.25">
      <c r="B10343" s="5"/>
    </row>
    <row r="10344" spans="2:2" ht="15" hidden="1" x14ac:dyDescent="0.25">
      <c r="B10344" s="5"/>
    </row>
    <row r="10345" spans="2:2" ht="15" hidden="1" x14ac:dyDescent="0.25">
      <c r="B10345" s="5"/>
    </row>
    <row r="10346" spans="2:2" ht="15" hidden="1" x14ac:dyDescent="0.25">
      <c r="B10346" s="5"/>
    </row>
    <row r="10347" spans="2:2" ht="15" hidden="1" x14ac:dyDescent="0.25">
      <c r="B10347" s="5"/>
    </row>
    <row r="10348" spans="2:2" ht="15" hidden="1" x14ac:dyDescent="0.25">
      <c r="B10348" s="5"/>
    </row>
    <row r="10349" spans="2:2" ht="15" hidden="1" x14ac:dyDescent="0.25">
      <c r="B10349" s="5"/>
    </row>
    <row r="10350" spans="2:2" ht="15" hidden="1" x14ac:dyDescent="0.25">
      <c r="B10350" s="5"/>
    </row>
    <row r="10351" spans="2:2" ht="15" hidden="1" x14ac:dyDescent="0.25">
      <c r="B10351" s="5"/>
    </row>
    <row r="10352" spans="2:2" ht="15" hidden="1" x14ac:dyDescent="0.25">
      <c r="B10352" s="5"/>
    </row>
    <row r="10353" spans="2:2" ht="15" hidden="1" x14ac:dyDescent="0.25">
      <c r="B10353" s="5"/>
    </row>
    <row r="10354" spans="2:2" ht="15" hidden="1" x14ac:dyDescent="0.25">
      <c r="B10354" s="5"/>
    </row>
    <row r="10355" spans="2:2" ht="15" hidden="1" x14ac:dyDescent="0.25">
      <c r="B10355" s="5"/>
    </row>
    <row r="10356" spans="2:2" ht="15" hidden="1" x14ac:dyDescent="0.25">
      <c r="B10356" s="5"/>
    </row>
    <row r="10357" spans="2:2" ht="15" hidden="1" x14ac:dyDescent="0.25">
      <c r="B10357" s="5"/>
    </row>
    <row r="10358" spans="2:2" ht="15" hidden="1" x14ac:dyDescent="0.25">
      <c r="B10358" s="5"/>
    </row>
    <row r="10359" spans="2:2" ht="15" hidden="1" x14ac:dyDescent="0.25">
      <c r="B10359" s="5"/>
    </row>
    <row r="10360" spans="2:2" ht="15" hidden="1" x14ac:dyDescent="0.25">
      <c r="B10360" s="5"/>
    </row>
    <row r="10361" spans="2:2" ht="15" hidden="1" x14ac:dyDescent="0.25">
      <c r="B10361" s="5"/>
    </row>
    <row r="10362" spans="2:2" ht="15" hidden="1" x14ac:dyDescent="0.25">
      <c r="B10362" s="5"/>
    </row>
    <row r="10363" spans="2:2" ht="15" hidden="1" x14ac:dyDescent="0.25">
      <c r="B10363" s="5"/>
    </row>
    <row r="10364" spans="2:2" ht="15" hidden="1" x14ac:dyDescent="0.25">
      <c r="B10364" s="5"/>
    </row>
    <row r="10365" spans="2:2" ht="15" hidden="1" x14ac:dyDescent="0.25">
      <c r="B10365" s="5"/>
    </row>
    <row r="10366" spans="2:2" ht="15" hidden="1" x14ac:dyDescent="0.25">
      <c r="B10366" s="5"/>
    </row>
    <row r="10367" spans="2:2" ht="15" hidden="1" x14ac:dyDescent="0.25">
      <c r="B10367" s="5"/>
    </row>
    <row r="10368" spans="2:2" ht="15" hidden="1" x14ac:dyDescent="0.25">
      <c r="B10368" s="5"/>
    </row>
    <row r="10369" spans="2:2" ht="15" hidden="1" x14ac:dyDescent="0.25">
      <c r="B10369" s="5"/>
    </row>
    <row r="10370" spans="2:2" ht="15" hidden="1" x14ac:dyDescent="0.25">
      <c r="B10370" s="5"/>
    </row>
    <row r="10371" spans="2:2" ht="15" hidden="1" x14ac:dyDescent="0.25">
      <c r="B10371" s="5"/>
    </row>
    <row r="10372" spans="2:2" ht="15" hidden="1" x14ac:dyDescent="0.25">
      <c r="B10372" s="5"/>
    </row>
    <row r="10373" spans="2:2" ht="15" hidden="1" x14ac:dyDescent="0.25">
      <c r="B10373" s="5"/>
    </row>
    <row r="10374" spans="2:2" ht="15" hidden="1" x14ac:dyDescent="0.25">
      <c r="B10374" s="5"/>
    </row>
    <row r="10375" spans="2:2" ht="15" hidden="1" x14ac:dyDescent="0.25">
      <c r="B10375" s="5"/>
    </row>
    <row r="10376" spans="2:2" ht="15" hidden="1" x14ac:dyDescent="0.25">
      <c r="B10376" s="5"/>
    </row>
    <row r="10377" spans="2:2" ht="15" hidden="1" x14ac:dyDescent="0.25">
      <c r="B10377" s="5"/>
    </row>
    <row r="10378" spans="2:2" ht="15" hidden="1" x14ac:dyDescent="0.25">
      <c r="B10378" s="5"/>
    </row>
    <row r="10379" spans="2:2" ht="15" hidden="1" x14ac:dyDescent="0.25">
      <c r="B10379" s="5"/>
    </row>
    <row r="10380" spans="2:2" ht="15" hidden="1" x14ac:dyDescent="0.25">
      <c r="B10380" s="5"/>
    </row>
    <row r="10381" spans="2:2" ht="15" hidden="1" x14ac:dyDescent="0.25">
      <c r="B10381" s="5"/>
    </row>
    <row r="10382" spans="2:2" ht="15" hidden="1" x14ac:dyDescent="0.25">
      <c r="B10382" s="5"/>
    </row>
    <row r="10383" spans="2:2" ht="15" hidden="1" x14ac:dyDescent="0.25">
      <c r="B10383" s="5"/>
    </row>
    <row r="10384" spans="2:2" ht="15" hidden="1" x14ac:dyDescent="0.25">
      <c r="B10384" s="5"/>
    </row>
    <row r="10385" spans="2:2" ht="15" hidden="1" x14ac:dyDescent="0.25">
      <c r="B10385" s="5"/>
    </row>
    <row r="10386" spans="2:2" ht="15" hidden="1" x14ac:dyDescent="0.25">
      <c r="B10386" s="5"/>
    </row>
    <row r="10387" spans="2:2" ht="15" hidden="1" x14ac:dyDescent="0.25">
      <c r="B10387" s="5"/>
    </row>
    <row r="10388" spans="2:2" ht="15" hidden="1" x14ac:dyDescent="0.25">
      <c r="B10388" s="5"/>
    </row>
    <row r="10389" spans="2:2" ht="15" hidden="1" x14ac:dyDescent="0.25">
      <c r="B10389" s="5"/>
    </row>
    <row r="10390" spans="2:2" ht="15" hidden="1" x14ac:dyDescent="0.25">
      <c r="B10390" s="5"/>
    </row>
    <row r="10391" spans="2:2" ht="15" hidden="1" x14ac:dyDescent="0.25">
      <c r="B10391" s="5"/>
    </row>
    <row r="10392" spans="2:2" ht="15" hidden="1" x14ac:dyDescent="0.25">
      <c r="B10392" s="5"/>
    </row>
    <row r="10393" spans="2:2" ht="15" hidden="1" x14ac:dyDescent="0.25">
      <c r="B10393" s="5"/>
    </row>
    <row r="10394" spans="2:2" ht="15" hidden="1" x14ac:dyDescent="0.25">
      <c r="B10394" s="5"/>
    </row>
    <row r="10395" spans="2:2" ht="15" hidden="1" x14ac:dyDescent="0.25">
      <c r="B10395" s="5"/>
    </row>
    <row r="10396" spans="2:2" ht="15" hidden="1" x14ac:dyDescent="0.25">
      <c r="B10396" s="5"/>
    </row>
    <row r="10397" spans="2:2" ht="15" hidden="1" x14ac:dyDescent="0.25">
      <c r="B10397" s="5"/>
    </row>
    <row r="10398" spans="2:2" ht="15" hidden="1" x14ac:dyDescent="0.25">
      <c r="B10398" s="5"/>
    </row>
    <row r="10399" spans="2:2" ht="15" hidden="1" x14ac:dyDescent="0.25">
      <c r="B10399" s="5"/>
    </row>
    <row r="10400" spans="2:2" ht="15" hidden="1" x14ac:dyDescent="0.25">
      <c r="B10400" s="5"/>
    </row>
    <row r="10401" spans="2:2" ht="15" hidden="1" x14ac:dyDescent="0.25">
      <c r="B10401" s="5"/>
    </row>
    <row r="10402" spans="2:2" ht="15" hidden="1" x14ac:dyDescent="0.25">
      <c r="B10402" s="5"/>
    </row>
    <row r="10403" spans="2:2" ht="15" hidden="1" x14ac:dyDescent="0.25">
      <c r="B10403" s="5"/>
    </row>
    <row r="10404" spans="2:2" ht="15" hidden="1" x14ac:dyDescent="0.25">
      <c r="B10404" s="5"/>
    </row>
    <row r="10405" spans="2:2" ht="15" hidden="1" x14ac:dyDescent="0.25">
      <c r="B10405" s="5"/>
    </row>
    <row r="10406" spans="2:2" ht="15" hidden="1" x14ac:dyDescent="0.25">
      <c r="B10406" s="5"/>
    </row>
    <row r="10407" spans="2:2" ht="15" hidden="1" x14ac:dyDescent="0.25">
      <c r="B10407" s="5"/>
    </row>
    <row r="10408" spans="2:2" ht="15" hidden="1" x14ac:dyDescent="0.25">
      <c r="B10408" s="5"/>
    </row>
    <row r="10409" spans="2:2" ht="15" hidden="1" x14ac:dyDescent="0.25">
      <c r="B10409" s="5"/>
    </row>
    <row r="10410" spans="2:2" ht="15" hidden="1" x14ac:dyDescent="0.25">
      <c r="B10410" s="5"/>
    </row>
    <row r="10411" spans="2:2" ht="15" hidden="1" x14ac:dyDescent="0.25">
      <c r="B10411" s="5"/>
    </row>
    <row r="10412" spans="2:2" ht="15" hidden="1" x14ac:dyDescent="0.25">
      <c r="B10412" s="5"/>
    </row>
    <row r="10413" spans="2:2" ht="15" hidden="1" x14ac:dyDescent="0.25">
      <c r="B10413" s="5"/>
    </row>
    <row r="10414" spans="2:2" ht="15" hidden="1" x14ac:dyDescent="0.25">
      <c r="B10414" s="5"/>
    </row>
    <row r="10415" spans="2:2" ht="15" hidden="1" x14ac:dyDescent="0.25">
      <c r="B10415" s="5"/>
    </row>
    <row r="10416" spans="2:2" ht="15" hidden="1" x14ac:dyDescent="0.25">
      <c r="B10416" s="5"/>
    </row>
    <row r="10417" spans="2:2" ht="15" hidden="1" x14ac:dyDescent="0.25">
      <c r="B10417" s="5"/>
    </row>
    <row r="10418" spans="2:2" ht="15" hidden="1" x14ac:dyDescent="0.25">
      <c r="B10418" s="5"/>
    </row>
    <row r="10419" spans="2:2" ht="15" hidden="1" x14ac:dyDescent="0.25">
      <c r="B10419" s="5"/>
    </row>
    <row r="10420" spans="2:2" ht="15" hidden="1" x14ac:dyDescent="0.25">
      <c r="B10420" s="5"/>
    </row>
    <row r="10421" spans="2:2" ht="15" hidden="1" x14ac:dyDescent="0.25">
      <c r="B10421" s="5"/>
    </row>
    <row r="10422" spans="2:2" ht="15" hidden="1" x14ac:dyDescent="0.25">
      <c r="B10422" s="5"/>
    </row>
    <row r="10423" spans="2:2" ht="15" hidden="1" x14ac:dyDescent="0.25">
      <c r="B10423" s="5"/>
    </row>
    <row r="10424" spans="2:2" ht="15" hidden="1" x14ac:dyDescent="0.25">
      <c r="B10424" s="5"/>
    </row>
    <row r="10425" spans="2:2" ht="15" hidden="1" x14ac:dyDescent="0.25">
      <c r="B10425" s="5"/>
    </row>
    <row r="10426" spans="2:2" ht="15" hidden="1" x14ac:dyDescent="0.25">
      <c r="B10426" s="5"/>
    </row>
    <row r="10427" spans="2:2" ht="15" hidden="1" x14ac:dyDescent="0.25">
      <c r="B10427" s="5"/>
    </row>
    <row r="10428" spans="2:2" ht="15" hidden="1" x14ac:dyDescent="0.25">
      <c r="B10428" s="5"/>
    </row>
    <row r="10429" spans="2:2" ht="15" hidden="1" x14ac:dyDescent="0.25">
      <c r="B10429" s="5"/>
    </row>
    <row r="10430" spans="2:2" ht="15" hidden="1" x14ac:dyDescent="0.25">
      <c r="B10430" s="5"/>
    </row>
    <row r="10431" spans="2:2" ht="15" hidden="1" x14ac:dyDescent="0.25">
      <c r="B10431" s="5"/>
    </row>
    <row r="10432" spans="2:2" ht="15" hidden="1" x14ac:dyDescent="0.25">
      <c r="B10432" s="5"/>
    </row>
    <row r="10433" spans="2:2" ht="15" hidden="1" x14ac:dyDescent="0.25">
      <c r="B10433" s="5"/>
    </row>
    <row r="10434" spans="2:2" ht="15" hidden="1" x14ac:dyDescent="0.25">
      <c r="B10434" s="5"/>
    </row>
    <row r="10435" spans="2:2" ht="15" hidden="1" x14ac:dyDescent="0.25">
      <c r="B10435" s="5"/>
    </row>
    <row r="10436" spans="2:2" ht="15" hidden="1" x14ac:dyDescent="0.25">
      <c r="B10436" s="5"/>
    </row>
    <row r="10437" spans="2:2" ht="15" hidden="1" x14ac:dyDescent="0.25">
      <c r="B10437" s="5"/>
    </row>
    <row r="10438" spans="2:2" ht="15" hidden="1" x14ac:dyDescent="0.25">
      <c r="B10438" s="5"/>
    </row>
    <row r="10439" spans="2:2" ht="15" hidden="1" x14ac:dyDescent="0.25">
      <c r="B10439" s="5"/>
    </row>
    <row r="10440" spans="2:2" ht="15" hidden="1" x14ac:dyDescent="0.25">
      <c r="B10440" s="5"/>
    </row>
    <row r="10441" spans="2:2" ht="15" hidden="1" x14ac:dyDescent="0.25">
      <c r="B10441" s="5"/>
    </row>
    <row r="10442" spans="2:2" ht="15" hidden="1" x14ac:dyDescent="0.25">
      <c r="B10442" s="5"/>
    </row>
    <row r="10443" spans="2:2" ht="15" hidden="1" x14ac:dyDescent="0.25">
      <c r="B10443" s="5"/>
    </row>
    <row r="10444" spans="2:2" ht="15" hidden="1" x14ac:dyDescent="0.25">
      <c r="B10444" s="5"/>
    </row>
    <row r="10445" spans="2:2" ht="15" hidden="1" x14ac:dyDescent="0.25">
      <c r="B10445" s="5"/>
    </row>
    <row r="10446" spans="2:2" ht="15" hidden="1" x14ac:dyDescent="0.25">
      <c r="B10446" s="5"/>
    </row>
    <row r="10447" spans="2:2" ht="15" hidden="1" x14ac:dyDescent="0.25">
      <c r="B10447" s="5"/>
    </row>
    <row r="10448" spans="2:2" ht="15" hidden="1" x14ac:dyDescent="0.25">
      <c r="B10448" s="5"/>
    </row>
    <row r="10449" spans="2:2" ht="15" hidden="1" x14ac:dyDescent="0.25">
      <c r="B10449" s="5"/>
    </row>
    <row r="10450" spans="2:2" ht="15" hidden="1" x14ac:dyDescent="0.25">
      <c r="B10450" s="5"/>
    </row>
    <row r="10451" spans="2:2" ht="15" hidden="1" x14ac:dyDescent="0.25">
      <c r="B10451" s="5"/>
    </row>
    <row r="10452" spans="2:2" ht="15" hidden="1" x14ac:dyDescent="0.25">
      <c r="B10452" s="5"/>
    </row>
    <row r="10453" spans="2:2" ht="15" hidden="1" x14ac:dyDescent="0.25">
      <c r="B10453" s="5"/>
    </row>
    <row r="10454" spans="2:2" ht="15" hidden="1" x14ac:dyDescent="0.25">
      <c r="B10454" s="5"/>
    </row>
    <row r="10455" spans="2:2" ht="15" hidden="1" x14ac:dyDescent="0.25">
      <c r="B10455" s="5"/>
    </row>
    <row r="10456" spans="2:2" ht="15" hidden="1" x14ac:dyDescent="0.25">
      <c r="B10456" s="5"/>
    </row>
    <row r="10457" spans="2:2" ht="15" hidden="1" x14ac:dyDescent="0.25">
      <c r="B10457" s="5"/>
    </row>
    <row r="10458" spans="2:2" ht="15" hidden="1" x14ac:dyDescent="0.25">
      <c r="B10458" s="5"/>
    </row>
    <row r="10459" spans="2:2" ht="15" hidden="1" x14ac:dyDescent="0.25">
      <c r="B10459" s="5"/>
    </row>
    <row r="10460" spans="2:2" ht="15" hidden="1" x14ac:dyDescent="0.25">
      <c r="B10460" s="5"/>
    </row>
    <row r="10461" spans="2:2" ht="15" hidden="1" x14ac:dyDescent="0.25">
      <c r="B10461" s="5"/>
    </row>
    <row r="10462" spans="2:2" ht="15" hidden="1" x14ac:dyDescent="0.25">
      <c r="B10462" s="5"/>
    </row>
    <row r="10463" spans="2:2" ht="15" hidden="1" x14ac:dyDescent="0.25">
      <c r="B10463" s="5"/>
    </row>
    <row r="10464" spans="2:2" ht="15" hidden="1" x14ac:dyDescent="0.25">
      <c r="B10464" s="5"/>
    </row>
    <row r="10465" spans="2:2" ht="15" hidden="1" x14ac:dyDescent="0.25">
      <c r="B10465" s="5"/>
    </row>
    <row r="10466" spans="2:2" ht="15" hidden="1" x14ac:dyDescent="0.25">
      <c r="B10466" s="5"/>
    </row>
    <row r="10467" spans="2:2" ht="15" hidden="1" x14ac:dyDescent="0.25">
      <c r="B10467" s="5"/>
    </row>
    <row r="10468" spans="2:2" ht="15" hidden="1" x14ac:dyDescent="0.25">
      <c r="B10468" s="5"/>
    </row>
    <row r="10469" spans="2:2" ht="15" hidden="1" x14ac:dyDescent="0.25">
      <c r="B10469" s="5"/>
    </row>
    <row r="10470" spans="2:2" ht="15" hidden="1" x14ac:dyDescent="0.25">
      <c r="B10470" s="5"/>
    </row>
    <row r="10471" spans="2:2" ht="15" hidden="1" x14ac:dyDescent="0.25">
      <c r="B10471" s="5"/>
    </row>
    <row r="10472" spans="2:2" ht="15" hidden="1" x14ac:dyDescent="0.25">
      <c r="B10472" s="5"/>
    </row>
    <row r="10473" spans="2:2" ht="15" hidden="1" x14ac:dyDescent="0.25">
      <c r="B10473" s="5"/>
    </row>
    <row r="10474" spans="2:2" ht="15" hidden="1" x14ac:dyDescent="0.25">
      <c r="B10474" s="5"/>
    </row>
    <row r="10475" spans="2:2" ht="15" hidden="1" x14ac:dyDescent="0.25">
      <c r="B10475" s="5"/>
    </row>
    <row r="10476" spans="2:2" ht="15" hidden="1" x14ac:dyDescent="0.25">
      <c r="B10476" s="5"/>
    </row>
    <row r="10477" spans="2:2" ht="15" hidden="1" x14ac:dyDescent="0.25">
      <c r="B10477" s="5"/>
    </row>
    <row r="10478" spans="2:2" ht="15" hidden="1" x14ac:dyDescent="0.25">
      <c r="B10478" s="5"/>
    </row>
    <row r="10479" spans="2:2" ht="15" hidden="1" x14ac:dyDescent="0.25">
      <c r="B10479" s="5"/>
    </row>
    <row r="10480" spans="2:2" ht="15" hidden="1" x14ac:dyDescent="0.25">
      <c r="B10480" s="5"/>
    </row>
    <row r="10481" spans="2:2" ht="15" hidden="1" x14ac:dyDescent="0.25">
      <c r="B10481" s="5"/>
    </row>
    <row r="10482" spans="2:2" ht="15" hidden="1" x14ac:dyDescent="0.25">
      <c r="B10482" s="5"/>
    </row>
    <row r="10483" spans="2:2" ht="15" hidden="1" x14ac:dyDescent="0.25">
      <c r="B10483" s="5"/>
    </row>
    <row r="10484" spans="2:2" ht="15" hidden="1" x14ac:dyDescent="0.25">
      <c r="B10484" s="5"/>
    </row>
    <row r="10485" spans="2:2" ht="15" hidden="1" x14ac:dyDescent="0.25">
      <c r="B10485" s="5"/>
    </row>
    <row r="10486" spans="2:2" ht="15" hidden="1" x14ac:dyDescent="0.25">
      <c r="B10486" s="5"/>
    </row>
    <row r="10487" spans="2:2" ht="15" hidden="1" x14ac:dyDescent="0.25">
      <c r="B10487" s="5"/>
    </row>
    <row r="10488" spans="2:2" ht="15" hidden="1" x14ac:dyDescent="0.25">
      <c r="B10488" s="5"/>
    </row>
    <row r="10489" spans="2:2" ht="15" hidden="1" x14ac:dyDescent="0.25">
      <c r="B10489" s="5"/>
    </row>
    <row r="10490" spans="2:2" ht="15" hidden="1" x14ac:dyDescent="0.25">
      <c r="B10490" s="5"/>
    </row>
    <row r="10491" spans="2:2" ht="15" hidden="1" x14ac:dyDescent="0.25">
      <c r="B10491" s="5"/>
    </row>
    <row r="10492" spans="2:2" ht="15" hidden="1" x14ac:dyDescent="0.25">
      <c r="B10492" s="5"/>
    </row>
    <row r="10493" spans="2:2" ht="15" hidden="1" x14ac:dyDescent="0.25">
      <c r="B10493" s="5"/>
    </row>
    <row r="10494" spans="2:2" ht="15" hidden="1" x14ac:dyDescent="0.25">
      <c r="B10494" s="5"/>
    </row>
    <row r="10495" spans="2:2" ht="15" hidden="1" x14ac:dyDescent="0.25">
      <c r="B10495" s="5"/>
    </row>
    <row r="10496" spans="2:2" ht="15" hidden="1" x14ac:dyDescent="0.25">
      <c r="B10496" s="5"/>
    </row>
    <row r="10497" spans="2:2" ht="15" hidden="1" x14ac:dyDescent="0.25">
      <c r="B10497" s="5"/>
    </row>
    <row r="10498" spans="2:2" ht="15" hidden="1" x14ac:dyDescent="0.25">
      <c r="B10498" s="5"/>
    </row>
    <row r="10499" spans="2:2" ht="15" hidden="1" x14ac:dyDescent="0.25">
      <c r="B10499" s="5"/>
    </row>
    <row r="10500" spans="2:2" ht="15" hidden="1" x14ac:dyDescent="0.25">
      <c r="B10500" s="5"/>
    </row>
    <row r="10501" spans="2:2" ht="15" hidden="1" x14ac:dyDescent="0.25">
      <c r="B10501" s="5"/>
    </row>
    <row r="10502" spans="2:2" ht="15" hidden="1" x14ac:dyDescent="0.25">
      <c r="B10502" s="5"/>
    </row>
    <row r="10503" spans="2:2" ht="15" hidden="1" x14ac:dyDescent="0.25">
      <c r="B10503" s="5"/>
    </row>
    <row r="10504" spans="2:2" ht="15" hidden="1" x14ac:dyDescent="0.25">
      <c r="B10504" s="5"/>
    </row>
    <row r="10505" spans="2:2" ht="15" hidden="1" x14ac:dyDescent="0.25">
      <c r="B10505" s="5"/>
    </row>
    <row r="10506" spans="2:2" ht="15" hidden="1" x14ac:dyDescent="0.25">
      <c r="B10506" s="5"/>
    </row>
    <row r="10507" spans="2:2" ht="15" hidden="1" x14ac:dyDescent="0.25">
      <c r="B10507" s="5"/>
    </row>
    <row r="10508" spans="2:2" ht="15" hidden="1" x14ac:dyDescent="0.25">
      <c r="B10508" s="5"/>
    </row>
    <row r="10509" spans="2:2" ht="15" hidden="1" x14ac:dyDescent="0.25">
      <c r="B10509" s="5"/>
    </row>
    <row r="10510" spans="2:2" ht="15" hidden="1" x14ac:dyDescent="0.25">
      <c r="B10510" s="5"/>
    </row>
    <row r="10511" spans="2:2" ht="15" hidden="1" x14ac:dyDescent="0.25">
      <c r="B10511" s="5"/>
    </row>
    <row r="10512" spans="2:2" ht="15" hidden="1" x14ac:dyDescent="0.25">
      <c r="B10512" s="5"/>
    </row>
    <row r="10513" spans="2:2" ht="15" hidden="1" x14ac:dyDescent="0.25">
      <c r="B10513" s="5"/>
    </row>
    <row r="10514" spans="2:2" ht="15" hidden="1" x14ac:dyDescent="0.25">
      <c r="B10514" s="5"/>
    </row>
    <row r="10515" spans="2:2" ht="15" hidden="1" x14ac:dyDescent="0.25">
      <c r="B10515" s="5"/>
    </row>
    <row r="10516" spans="2:2" ht="15" hidden="1" x14ac:dyDescent="0.25">
      <c r="B10516" s="5"/>
    </row>
    <row r="10517" spans="2:2" ht="15" hidden="1" x14ac:dyDescent="0.25">
      <c r="B10517" s="5"/>
    </row>
    <row r="10518" spans="2:2" ht="15" hidden="1" x14ac:dyDescent="0.25">
      <c r="B10518" s="5"/>
    </row>
    <row r="10519" spans="2:2" ht="15" hidden="1" x14ac:dyDescent="0.25">
      <c r="B10519" s="5"/>
    </row>
    <row r="10520" spans="2:2" ht="15" hidden="1" x14ac:dyDescent="0.25">
      <c r="B10520" s="5"/>
    </row>
    <row r="10521" spans="2:2" ht="15" hidden="1" x14ac:dyDescent="0.25">
      <c r="B10521" s="5"/>
    </row>
    <row r="10522" spans="2:2" ht="15" hidden="1" x14ac:dyDescent="0.25">
      <c r="B10522" s="5"/>
    </row>
    <row r="10523" spans="2:2" ht="15" hidden="1" x14ac:dyDescent="0.25">
      <c r="B10523" s="5"/>
    </row>
    <row r="10524" spans="2:2" ht="15" hidden="1" x14ac:dyDescent="0.25">
      <c r="B10524" s="5"/>
    </row>
    <row r="10525" spans="2:2" ht="15" hidden="1" x14ac:dyDescent="0.25">
      <c r="B10525" s="5"/>
    </row>
    <row r="10526" spans="2:2" ht="15" hidden="1" x14ac:dyDescent="0.25">
      <c r="B10526" s="5"/>
    </row>
    <row r="10527" spans="2:2" ht="15" hidden="1" x14ac:dyDescent="0.25">
      <c r="B10527" s="5"/>
    </row>
    <row r="10528" spans="2:2" ht="15" hidden="1" x14ac:dyDescent="0.25">
      <c r="B10528" s="5"/>
    </row>
    <row r="10529" spans="2:2" ht="15" hidden="1" x14ac:dyDescent="0.25">
      <c r="B10529" s="5"/>
    </row>
    <row r="10530" spans="2:2" ht="15" hidden="1" x14ac:dyDescent="0.25">
      <c r="B10530" s="5"/>
    </row>
    <row r="10531" spans="2:2" ht="15" hidden="1" x14ac:dyDescent="0.25">
      <c r="B10531" s="5"/>
    </row>
    <row r="10532" spans="2:2" ht="15" hidden="1" x14ac:dyDescent="0.25">
      <c r="B10532" s="5"/>
    </row>
    <row r="10533" spans="2:2" ht="15" hidden="1" x14ac:dyDescent="0.25">
      <c r="B10533" s="5"/>
    </row>
    <row r="10534" spans="2:2" ht="15" hidden="1" x14ac:dyDescent="0.25">
      <c r="B10534" s="5"/>
    </row>
    <row r="10535" spans="2:2" ht="15" hidden="1" x14ac:dyDescent="0.25">
      <c r="B10535" s="5"/>
    </row>
    <row r="10536" spans="2:2" ht="15" hidden="1" x14ac:dyDescent="0.25">
      <c r="B10536" s="5"/>
    </row>
    <row r="10537" spans="2:2" ht="15" hidden="1" x14ac:dyDescent="0.25">
      <c r="B10537" s="5"/>
    </row>
    <row r="10538" spans="2:2" ht="15" hidden="1" x14ac:dyDescent="0.25">
      <c r="B10538" s="5"/>
    </row>
    <row r="10539" spans="2:2" ht="15" hidden="1" x14ac:dyDescent="0.25">
      <c r="B10539" s="5"/>
    </row>
    <row r="10540" spans="2:2" ht="15" hidden="1" x14ac:dyDescent="0.25">
      <c r="B10540" s="5"/>
    </row>
    <row r="10541" spans="2:2" ht="15" hidden="1" x14ac:dyDescent="0.25">
      <c r="B10541" s="5"/>
    </row>
    <row r="10542" spans="2:2" ht="15" hidden="1" x14ac:dyDescent="0.25">
      <c r="B10542" s="5"/>
    </row>
    <row r="10543" spans="2:2" ht="15" hidden="1" x14ac:dyDescent="0.25">
      <c r="B10543" s="5"/>
    </row>
    <row r="10544" spans="2:2" ht="15" hidden="1" x14ac:dyDescent="0.25">
      <c r="B10544" s="5"/>
    </row>
    <row r="10545" spans="2:2" ht="15" hidden="1" x14ac:dyDescent="0.25">
      <c r="B10545" s="5"/>
    </row>
    <row r="10546" spans="2:2" ht="15" hidden="1" x14ac:dyDescent="0.25">
      <c r="B10546" s="5"/>
    </row>
    <row r="10547" spans="2:2" ht="15" hidden="1" x14ac:dyDescent="0.25">
      <c r="B10547" s="5"/>
    </row>
    <row r="10548" spans="2:2" ht="15" hidden="1" x14ac:dyDescent="0.25">
      <c r="B10548" s="5"/>
    </row>
    <row r="10549" spans="2:2" ht="15" hidden="1" x14ac:dyDescent="0.25">
      <c r="B10549" s="5"/>
    </row>
    <row r="10550" spans="2:2" ht="15" hidden="1" x14ac:dyDescent="0.25">
      <c r="B10550" s="5"/>
    </row>
    <row r="10551" spans="2:2" ht="15" hidden="1" x14ac:dyDescent="0.25">
      <c r="B10551" s="5"/>
    </row>
    <row r="10552" spans="2:2" ht="15" hidden="1" x14ac:dyDescent="0.25">
      <c r="B10552" s="5"/>
    </row>
    <row r="10553" spans="2:2" ht="15" hidden="1" x14ac:dyDescent="0.25">
      <c r="B10553" s="5"/>
    </row>
    <row r="10554" spans="2:2" ht="15" hidden="1" x14ac:dyDescent="0.25">
      <c r="B10554" s="5"/>
    </row>
    <row r="10555" spans="2:2" ht="15" hidden="1" x14ac:dyDescent="0.25">
      <c r="B10555" s="5"/>
    </row>
    <row r="10556" spans="2:2" ht="15" hidden="1" x14ac:dyDescent="0.25">
      <c r="B10556" s="5"/>
    </row>
    <row r="10557" spans="2:2" ht="15" hidden="1" x14ac:dyDescent="0.25">
      <c r="B10557" s="5"/>
    </row>
    <row r="10558" spans="2:2" ht="15" hidden="1" x14ac:dyDescent="0.25">
      <c r="B10558" s="5"/>
    </row>
    <row r="10559" spans="2:2" ht="15" hidden="1" x14ac:dyDescent="0.25">
      <c r="B10559" s="5"/>
    </row>
    <row r="10560" spans="2:2" ht="15" hidden="1" x14ac:dyDescent="0.25">
      <c r="B10560" s="5"/>
    </row>
    <row r="10561" spans="2:2" ht="15" hidden="1" x14ac:dyDescent="0.25">
      <c r="B10561" s="5"/>
    </row>
    <row r="10562" spans="2:2" ht="15" hidden="1" x14ac:dyDescent="0.25">
      <c r="B10562" s="5"/>
    </row>
    <row r="10563" spans="2:2" ht="15" hidden="1" x14ac:dyDescent="0.25">
      <c r="B10563" s="5"/>
    </row>
    <row r="10564" spans="2:2" ht="15" hidden="1" x14ac:dyDescent="0.25">
      <c r="B10564" s="5"/>
    </row>
    <row r="10565" spans="2:2" ht="15" hidden="1" x14ac:dyDescent="0.25">
      <c r="B10565" s="5"/>
    </row>
    <row r="10566" spans="2:2" ht="15" hidden="1" x14ac:dyDescent="0.25">
      <c r="B10566" s="5"/>
    </row>
    <row r="10567" spans="2:2" ht="15" hidden="1" x14ac:dyDescent="0.25">
      <c r="B10567" s="5"/>
    </row>
    <row r="10568" spans="2:2" ht="15" hidden="1" x14ac:dyDescent="0.25">
      <c r="B10568" s="5"/>
    </row>
    <row r="10569" spans="2:2" ht="15" hidden="1" x14ac:dyDescent="0.25">
      <c r="B10569" s="5"/>
    </row>
    <row r="10570" spans="2:2" ht="15" hidden="1" x14ac:dyDescent="0.25">
      <c r="B10570" s="5"/>
    </row>
    <row r="10571" spans="2:2" ht="15" hidden="1" x14ac:dyDescent="0.25">
      <c r="B10571" s="5"/>
    </row>
    <row r="10572" spans="2:2" ht="15" hidden="1" x14ac:dyDescent="0.25">
      <c r="B10572" s="5"/>
    </row>
    <row r="10573" spans="2:2" ht="15" hidden="1" x14ac:dyDescent="0.25">
      <c r="B10573" s="5"/>
    </row>
    <row r="10574" spans="2:2" ht="15" hidden="1" x14ac:dyDescent="0.25">
      <c r="B10574" s="5"/>
    </row>
    <row r="10575" spans="2:2" ht="15" hidden="1" x14ac:dyDescent="0.25">
      <c r="B10575" s="5"/>
    </row>
    <row r="10576" spans="2:2" ht="15" hidden="1" x14ac:dyDescent="0.25">
      <c r="B10576" s="5"/>
    </row>
    <row r="10577" spans="2:2" ht="15" hidden="1" x14ac:dyDescent="0.25">
      <c r="B10577" s="5"/>
    </row>
    <row r="10578" spans="2:2" ht="15" hidden="1" x14ac:dyDescent="0.25">
      <c r="B10578" s="5"/>
    </row>
    <row r="10579" spans="2:2" ht="15" hidden="1" x14ac:dyDescent="0.25">
      <c r="B10579" s="5"/>
    </row>
    <row r="10580" spans="2:2" ht="15" hidden="1" x14ac:dyDescent="0.25">
      <c r="B10580" s="5"/>
    </row>
    <row r="10581" spans="2:2" ht="15" hidden="1" x14ac:dyDescent="0.25">
      <c r="B10581" s="5"/>
    </row>
    <row r="10582" spans="2:2" ht="15" hidden="1" x14ac:dyDescent="0.25">
      <c r="B10582" s="5"/>
    </row>
    <row r="10583" spans="2:2" ht="15" hidden="1" x14ac:dyDescent="0.25">
      <c r="B10583" s="5"/>
    </row>
    <row r="10584" spans="2:2" ht="15" hidden="1" x14ac:dyDescent="0.25">
      <c r="B10584" s="5"/>
    </row>
    <row r="10585" spans="2:2" ht="15" hidden="1" x14ac:dyDescent="0.25">
      <c r="B10585" s="5"/>
    </row>
    <row r="10586" spans="2:2" ht="15" hidden="1" x14ac:dyDescent="0.25">
      <c r="B10586" s="5"/>
    </row>
    <row r="10587" spans="2:2" ht="15" hidden="1" x14ac:dyDescent="0.25">
      <c r="B10587" s="5"/>
    </row>
    <row r="10588" spans="2:2" ht="15" hidden="1" x14ac:dyDescent="0.25">
      <c r="B10588" s="5"/>
    </row>
    <row r="10589" spans="2:2" ht="15" hidden="1" x14ac:dyDescent="0.25">
      <c r="B10589" s="5"/>
    </row>
    <row r="10590" spans="2:2" ht="15" hidden="1" x14ac:dyDescent="0.25">
      <c r="B10590" s="5"/>
    </row>
    <row r="10591" spans="2:2" ht="15" hidden="1" x14ac:dyDescent="0.25">
      <c r="B10591" s="5"/>
    </row>
    <row r="10592" spans="2:2" ht="15" hidden="1" x14ac:dyDescent="0.25">
      <c r="B10592" s="5"/>
    </row>
    <row r="10593" spans="2:2" ht="15" hidden="1" x14ac:dyDescent="0.25">
      <c r="B10593" s="5"/>
    </row>
    <row r="10594" spans="2:2" ht="15" hidden="1" x14ac:dyDescent="0.25">
      <c r="B10594" s="5"/>
    </row>
    <row r="10595" spans="2:2" ht="15" hidden="1" x14ac:dyDescent="0.25">
      <c r="B10595" s="5"/>
    </row>
    <row r="10596" spans="2:2" ht="15" hidden="1" x14ac:dyDescent="0.25">
      <c r="B10596" s="5"/>
    </row>
    <row r="10597" spans="2:2" ht="15" hidden="1" x14ac:dyDescent="0.25">
      <c r="B10597" s="5"/>
    </row>
    <row r="10598" spans="2:2" ht="15" hidden="1" x14ac:dyDescent="0.25">
      <c r="B10598" s="5"/>
    </row>
    <row r="10599" spans="2:2" ht="15" hidden="1" x14ac:dyDescent="0.25">
      <c r="B10599" s="5"/>
    </row>
    <row r="10600" spans="2:2" ht="15" hidden="1" x14ac:dyDescent="0.25">
      <c r="B10600" s="5"/>
    </row>
    <row r="10601" spans="2:2" ht="15" hidden="1" x14ac:dyDescent="0.25">
      <c r="B10601" s="5"/>
    </row>
    <row r="10602" spans="2:2" ht="15" hidden="1" x14ac:dyDescent="0.25">
      <c r="B10602" s="5"/>
    </row>
    <row r="10603" spans="2:2" ht="15" hidden="1" x14ac:dyDescent="0.25">
      <c r="B10603" s="5"/>
    </row>
    <row r="10604" spans="2:2" ht="15" hidden="1" x14ac:dyDescent="0.25">
      <c r="B10604" s="5"/>
    </row>
    <row r="10605" spans="2:2" ht="15" hidden="1" x14ac:dyDescent="0.25">
      <c r="B10605" s="5"/>
    </row>
    <row r="10606" spans="2:2" ht="15" hidden="1" x14ac:dyDescent="0.25">
      <c r="B10606" s="5"/>
    </row>
    <row r="10607" spans="2:2" ht="15" hidden="1" x14ac:dyDescent="0.25">
      <c r="B10607" s="5"/>
    </row>
    <row r="10608" spans="2:2" ht="15" hidden="1" x14ac:dyDescent="0.25">
      <c r="B10608" s="5"/>
    </row>
    <row r="10609" spans="2:2" ht="15" hidden="1" x14ac:dyDescent="0.25">
      <c r="B10609" s="5"/>
    </row>
    <row r="10610" spans="2:2" ht="15" hidden="1" x14ac:dyDescent="0.25">
      <c r="B10610" s="5"/>
    </row>
    <row r="10611" spans="2:2" ht="15" hidden="1" x14ac:dyDescent="0.25">
      <c r="B10611" s="5"/>
    </row>
    <row r="10612" spans="2:2" ht="15" hidden="1" x14ac:dyDescent="0.25">
      <c r="B10612" s="5"/>
    </row>
    <row r="10613" spans="2:2" ht="15" hidden="1" x14ac:dyDescent="0.25">
      <c r="B10613" s="5"/>
    </row>
    <row r="10614" spans="2:2" ht="15" hidden="1" x14ac:dyDescent="0.25">
      <c r="B10614" s="5"/>
    </row>
    <row r="10615" spans="2:2" ht="15" hidden="1" x14ac:dyDescent="0.25">
      <c r="B10615" s="5"/>
    </row>
    <row r="10616" spans="2:2" ht="15" hidden="1" x14ac:dyDescent="0.25">
      <c r="B10616" s="5"/>
    </row>
    <row r="10617" spans="2:2" ht="15" hidden="1" x14ac:dyDescent="0.25">
      <c r="B10617" s="5"/>
    </row>
    <row r="10618" spans="2:2" ht="15" hidden="1" x14ac:dyDescent="0.25">
      <c r="B10618" s="5"/>
    </row>
    <row r="10619" spans="2:2" ht="15" hidden="1" x14ac:dyDescent="0.25">
      <c r="B10619" s="5"/>
    </row>
    <row r="10620" spans="2:2" ht="15" hidden="1" x14ac:dyDescent="0.25">
      <c r="B10620" s="5"/>
    </row>
    <row r="10621" spans="2:2" ht="15" hidden="1" x14ac:dyDescent="0.25">
      <c r="B10621" s="5"/>
    </row>
    <row r="10622" spans="2:2" ht="15" hidden="1" x14ac:dyDescent="0.25">
      <c r="B10622" s="5"/>
    </row>
    <row r="10623" spans="2:2" ht="15" hidden="1" x14ac:dyDescent="0.25">
      <c r="B10623" s="5"/>
    </row>
    <row r="10624" spans="2:2" ht="15" hidden="1" x14ac:dyDescent="0.25">
      <c r="B10624" s="5"/>
    </row>
    <row r="10625" spans="2:2" ht="15" hidden="1" x14ac:dyDescent="0.25">
      <c r="B10625" s="5"/>
    </row>
    <row r="10626" spans="2:2" ht="15" hidden="1" x14ac:dyDescent="0.25">
      <c r="B10626" s="5"/>
    </row>
    <row r="10627" spans="2:2" ht="15" hidden="1" x14ac:dyDescent="0.25">
      <c r="B10627" s="5"/>
    </row>
    <row r="10628" spans="2:2" ht="15" hidden="1" x14ac:dyDescent="0.25">
      <c r="B10628" s="5"/>
    </row>
    <row r="10629" spans="2:2" ht="15" hidden="1" x14ac:dyDescent="0.25">
      <c r="B10629" s="5"/>
    </row>
    <row r="10630" spans="2:2" ht="15" hidden="1" x14ac:dyDescent="0.25">
      <c r="B10630" s="5"/>
    </row>
    <row r="10631" spans="2:2" ht="15" hidden="1" x14ac:dyDescent="0.25">
      <c r="B10631" s="5"/>
    </row>
    <row r="10632" spans="2:2" ht="15" hidden="1" x14ac:dyDescent="0.25">
      <c r="B10632" s="5"/>
    </row>
    <row r="10633" spans="2:2" ht="15" hidden="1" x14ac:dyDescent="0.25">
      <c r="B10633" s="5"/>
    </row>
    <row r="10634" spans="2:2" ht="15" hidden="1" x14ac:dyDescent="0.25">
      <c r="B10634" s="5"/>
    </row>
    <row r="10635" spans="2:2" ht="15" hidden="1" x14ac:dyDescent="0.25">
      <c r="B10635" s="5"/>
    </row>
    <row r="10636" spans="2:2" ht="15" hidden="1" x14ac:dyDescent="0.25">
      <c r="B10636" s="5"/>
    </row>
    <row r="10637" spans="2:2" ht="15" hidden="1" x14ac:dyDescent="0.25">
      <c r="B10637" s="5"/>
    </row>
    <row r="10638" spans="2:2" ht="15" hidden="1" x14ac:dyDescent="0.25">
      <c r="B10638" s="5"/>
    </row>
    <row r="10639" spans="2:2" ht="15" hidden="1" x14ac:dyDescent="0.25">
      <c r="B10639" s="5"/>
    </row>
    <row r="10640" spans="2:2" ht="15" hidden="1" x14ac:dyDescent="0.25">
      <c r="B10640" s="5"/>
    </row>
    <row r="10641" spans="2:2" ht="15" hidden="1" x14ac:dyDescent="0.25">
      <c r="B10641" s="5"/>
    </row>
    <row r="10642" spans="2:2" ht="15" hidden="1" x14ac:dyDescent="0.25">
      <c r="B10642" s="5"/>
    </row>
    <row r="10643" spans="2:2" ht="15" hidden="1" x14ac:dyDescent="0.25">
      <c r="B10643" s="5"/>
    </row>
    <row r="10644" spans="2:2" ht="15" hidden="1" x14ac:dyDescent="0.25">
      <c r="B10644" s="5"/>
    </row>
    <row r="10645" spans="2:2" ht="15" hidden="1" x14ac:dyDescent="0.25">
      <c r="B10645" s="5"/>
    </row>
    <row r="10646" spans="2:2" ht="15" hidden="1" x14ac:dyDescent="0.25">
      <c r="B10646" s="5"/>
    </row>
    <row r="10647" spans="2:2" ht="15" hidden="1" x14ac:dyDescent="0.25">
      <c r="B10647" s="5"/>
    </row>
    <row r="10648" spans="2:2" ht="15" hidden="1" x14ac:dyDescent="0.25">
      <c r="B10648" s="5"/>
    </row>
    <row r="10649" spans="2:2" ht="15" hidden="1" x14ac:dyDescent="0.25">
      <c r="B10649" s="5"/>
    </row>
    <row r="10650" spans="2:2" ht="15" hidden="1" x14ac:dyDescent="0.25">
      <c r="B10650" s="5"/>
    </row>
    <row r="10651" spans="2:2" ht="15" hidden="1" x14ac:dyDescent="0.25">
      <c r="B10651" s="5"/>
    </row>
    <row r="10652" spans="2:2" ht="15" hidden="1" x14ac:dyDescent="0.25">
      <c r="B10652" s="5"/>
    </row>
    <row r="10653" spans="2:2" ht="15" hidden="1" x14ac:dyDescent="0.25">
      <c r="B10653" s="5"/>
    </row>
    <row r="10654" spans="2:2" ht="15" hidden="1" x14ac:dyDescent="0.25">
      <c r="B10654" s="5"/>
    </row>
    <row r="10655" spans="2:2" ht="15" hidden="1" x14ac:dyDescent="0.25">
      <c r="B10655" s="5"/>
    </row>
    <row r="10656" spans="2:2" ht="15" hidden="1" x14ac:dyDescent="0.25">
      <c r="B10656" s="5"/>
    </row>
    <row r="10657" spans="2:2" ht="15" hidden="1" x14ac:dyDescent="0.25">
      <c r="B10657" s="5"/>
    </row>
    <row r="10658" spans="2:2" ht="15" hidden="1" x14ac:dyDescent="0.25">
      <c r="B10658" s="5"/>
    </row>
    <row r="10659" spans="2:2" ht="15" hidden="1" x14ac:dyDescent="0.25">
      <c r="B10659" s="5"/>
    </row>
    <row r="10660" spans="2:2" ht="15" hidden="1" x14ac:dyDescent="0.25">
      <c r="B10660" s="5"/>
    </row>
    <row r="10661" spans="2:2" ht="15" hidden="1" x14ac:dyDescent="0.25">
      <c r="B10661" s="5"/>
    </row>
    <row r="10662" spans="2:2" ht="15" hidden="1" x14ac:dyDescent="0.25">
      <c r="B10662" s="5"/>
    </row>
    <row r="10663" spans="2:2" ht="15" hidden="1" x14ac:dyDescent="0.25">
      <c r="B10663" s="5"/>
    </row>
    <row r="10664" spans="2:2" ht="15" hidden="1" x14ac:dyDescent="0.25">
      <c r="B10664" s="5"/>
    </row>
    <row r="10665" spans="2:2" ht="15" hidden="1" x14ac:dyDescent="0.25">
      <c r="B10665" s="5"/>
    </row>
    <row r="10666" spans="2:2" ht="15" hidden="1" x14ac:dyDescent="0.25">
      <c r="B10666" s="5"/>
    </row>
    <row r="10667" spans="2:2" ht="15" hidden="1" x14ac:dyDescent="0.25">
      <c r="B10667" s="5"/>
    </row>
    <row r="10668" spans="2:2" ht="15" hidden="1" x14ac:dyDescent="0.25">
      <c r="B10668" s="5"/>
    </row>
    <row r="10669" spans="2:2" ht="15" hidden="1" x14ac:dyDescent="0.25">
      <c r="B10669" s="5"/>
    </row>
    <row r="10670" spans="2:2" ht="15" hidden="1" x14ac:dyDescent="0.25">
      <c r="B10670" s="5"/>
    </row>
    <row r="10671" spans="2:2" ht="15" hidden="1" x14ac:dyDescent="0.25">
      <c r="B10671" s="5"/>
    </row>
    <row r="10672" spans="2:2" ht="15" hidden="1" x14ac:dyDescent="0.25">
      <c r="B10672" s="5"/>
    </row>
    <row r="10673" spans="2:2" ht="15" hidden="1" x14ac:dyDescent="0.25">
      <c r="B10673" s="5"/>
    </row>
    <row r="10674" spans="2:2" ht="15" hidden="1" x14ac:dyDescent="0.25">
      <c r="B10674" s="5"/>
    </row>
    <row r="10675" spans="2:2" ht="15" hidden="1" x14ac:dyDescent="0.25">
      <c r="B10675" s="5"/>
    </row>
    <row r="10676" spans="2:2" ht="15" hidden="1" x14ac:dyDescent="0.25">
      <c r="B10676" s="5"/>
    </row>
    <row r="10677" spans="2:2" ht="15" hidden="1" x14ac:dyDescent="0.25">
      <c r="B10677" s="5"/>
    </row>
    <row r="10678" spans="2:2" ht="15" hidden="1" x14ac:dyDescent="0.25">
      <c r="B10678" s="5"/>
    </row>
    <row r="10679" spans="2:2" ht="15" hidden="1" x14ac:dyDescent="0.25">
      <c r="B10679" s="5"/>
    </row>
    <row r="10680" spans="2:2" ht="15" hidden="1" x14ac:dyDescent="0.25">
      <c r="B10680" s="5"/>
    </row>
    <row r="10681" spans="2:2" ht="15" hidden="1" x14ac:dyDescent="0.25">
      <c r="B10681" s="5"/>
    </row>
    <row r="10682" spans="2:2" ht="15" hidden="1" x14ac:dyDescent="0.25">
      <c r="B10682" s="5"/>
    </row>
    <row r="10683" spans="2:2" ht="15" hidden="1" x14ac:dyDescent="0.25">
      <c r="B10683" s="5"/>
    </row>
    <row r="10684" spans="2:2" ht="15" hidden="1" x14ac:dyDescent="0.25">
      <c r="B10684" s="5"/>
    </row>
    <row r="10685" spans="2:2" ht="15" hidden="1" x14ac:dyDescent="0.25">
      <c r="B10685" s="5"/>
    </row>
    <row r="10686" spans="2:2" ht="15" hidden="1" x14ac:dyDescent="0.25">
      <c r="B10686" s="5"/>
    </row>
    <row r="10687" spans="2:2" ht="15" hidden="1" x14ac:dyDescent="0.25">
      <c r="B10687" s="5"/>
    </row>
    <row r="10688" spans="2:2" ht="15" hidden="1" x14ac:dyDescent="0.25">
      <c r="B10688" s="5"/>
    </row>
    <row r="10689" spans="2:2" ht="15" hidden="1" x14ac:dyDescent="0.25">
      <c r="B10689" s="5"/>
    </row>
    <row r="10690" spans="2:2" ht="15" hidden="1" x14ac:dyDescent="0.25">
      <c r="B10690" s="5"/>
    </row>
    <row r="10691" spans="2:2" ht="15" hidden="1" x14ac:dyDescent="0.25">
      <c r="B10691" s="5"/>
    </row>
    <row r="10692" spans="2:2" ht="15" hidden="1" x14ac:dyDescent="0.25">
      <c r="B10692" s="5"/>
    </row>
    <row r="10693" spans="2:2" ht="15" hidden="1" x14ac:dyDescent="0.25">
      <c r="B10693" s="5"/>
    </row>
    <row r="10694" spans="2:2" ht="15" hidden="1" x14ac:dyDescent="0.25">
      <c r="B10694" s="5"/>
    </row>
    <row r="10695" spans="2:2" ht="15" hidden="1" x14ac:dyDescent="0.25">
      <c r="B10695" s="5"/>
    </row>
    <row r="10696" spans="2:2" ht="15" hidden="1" x14ac:dyDescent="0.25">
      <c r="B10696" s="5"/>
    </row>
    <row r="10697" spans="2:2" ht="15" hidden="1" x14ac:dyDescent="0.25">
      <c r="B10697" s="5"/>
    </row>
    <row r="10698" spans="2:2" ht="15" hidden="1" x14ac:dyDescent="0.25">
      <c r="B10698" s="5"/>
    </row>
    <row r="10699" spans="2:2" ht="15" hidden="1" x14ac:dyDescent="0.25">
      <c r="B10699" s="5"/>
    </row>
    <row r="10700" spans="2:2" ht="15" hidden="1" x14ac:dyDescent="0.25">
      <c r="B10700" s="5"/>
    </row>
    <row r="10701" spans="2:2" ht="15" hidden="1" x14ac:dyDescent="0.25">
      <c r="B10701" s="5"/>
    </row>
    <row r="10702" spans="2:2" ht="15" hidden="1" x14ac:dyDescent="0.25">
      <c r="B10702" s="5"/>
    </row>
    <row r="10703" spans="2:2" ht="15" hidden="1" x14ac:dyDescent="0.25">
      <c r="B10703" s="5"/>
    </row>
    <row r="10704" spans="2:2" ht="15" hidden="1" x14ac:dyDescent="0.25">
      <c r="B10704" s="5"/>
    </row>
    <row r="10705" spans="2:2" ht="15" hidden="1" x14ac:dyDescent="0.25">
      <c r="B10705" s="5"/>
    </row>
    <row r="10706" spans="2:2" ht="15" hidden="1" x14ac:dyDescent="0.25">
      <c r="B10706" s="5"/>
    </row>
    <row r="10707" spans="2:2" ht="15" hidden="1" x14ac:dyDescent="0.25">
      <c r="B10707" s="5"/>
    </row>
    <row r="10708" spans="2:2" ht="15" hidden="1" x14ac:dyDescent="0.25">
      <c r="B10708" s="5"/>
    </row>
    <row r="10709" spans="2:2" ht="15" hidden="1" x14ac:dyDescent="0.25">
      <c r="B10709" s="5"/>
    </row>
    <row r="10710" spans="2:2" ht="15" hidden="1" x14ac:dyDescent="0.25">
      <c r="B10710" s="5"/>
    </row>
    <row r="10711" spans="2:2" ht="15" hidden="1" x14ac:dyDescent="0.25">
      <c r="B10711" s="5"/>
    </row>
    <row r="10712" spans="2:2" ht="15" hidden="1" x14ac:dyDescent="0.25">
      <c r="B10712" s="5"/>
    </row>
    <row r="10713" spans="2:2" ht="15" hidden="1" x14ac:dyDescent="0.25">
      <c r="B10713" s="5"/>
    </row>
    <row r="10714" spans="2:2" ht="15" hidden="1" x14ac:dyDescent="0.25">
      <c r="B10714" s="5"/>
    </row>
    <row r="10715" spans="2:2" ht="15" hidden="1" x14ac:dyDescent="0.25">
      <c r="B10715" s="5"/>
    </row>
    <row r="10716" spans="2:2" ht="15" hidden="1" x14ac:dyDescent="0.25">
      <c r="B10716" s="5"/>
    </row>
    <row r="10717" spans="2:2" ht="15" hidden="1" x14ac:dyDescent="0.25">
      <c r="B10717" s="5"/>
    </row>
    <row r="10718" spans="2:2" ht="15" hidden="1" x14ac:dyDescent="0.25">
      <c r="B10718" s="5"/>
    </row>
    <row r="10719" spans="2:2" ht="15" hidden="1" x14ac:dyDescent="0.25">
      <c r="B10719" s="5"/>
    </row>
    <row r="10720" spans="2:2" ht="15" hidden="1" x14ac:dyDescent="0.25">
      <c r="B10720" s="5"/>
    </row>
    <row r="10721" spans="2:2" ht="15" hidden="1" x14ac:dyDescent="0.25">
      <c r="B10721" s="5"/>
    </row>
    <row r="10722" spans="2:2" ht="15" hidden="1" x14ac:dyDescent="0.25">
      <c r="B10722" s="5"/>
    </row>
    <row r="10723" spans="2:2" ht="15" hidden="1" x14ac:dyDescent="0.25">
      <c r="B10723" s="5"/>
    </row>
    <row r="10724" spans="2:2" ht="15" hidden="1" x14ac:dyDescent="0.25">
      <c r="B10724" s="5"/>
    </row>
    <row r="10725" spans="2:2" ht="15" hidden="1" x14ac:dyDescent="0.25">
      <c r="B10725" s="5"/>
    </row>
    <row r="10726" spans="2:2" ht="15" hidden="1" x14ac:dyDescent="0.25">
      <c r="B10726" s="5"/>
    </row>
    <row r="10727" spans="2:2" ht="15" hidden="1" x14ac:dyDescent="0.25">
      <c r="B10727" s="5"/>
    </row>
    <row r="10728" spans="2:2" ht="15" hidden="1" x14ac:dyDescent="0.25">
      <c r="B10728" s="5"/>
    </row>
    <row r="10729" spans="2:2" ht="15" hidden="1" x14ac:dyDescent="0.25">
      <c r="B10729" s="5"/>
    </row>
    <row r="10730" spans="2:2" ht="15" hidden="1" x14ac:dyDescent="0.25">
      <c r="B10730" s="5"/>
    </row>
    <row r="10731" spans="2:2" ht="15" hidden="1" x14ac:dyDescent="0.25">
      <c r="B10731" s="5"/>
    </row>
    <row r="10732" spans="2:2" ht="15" hidden="1" x14ac:dyDescent="0.25">
      <c r="B10732" s="5"/>
    </row>
    <row r="10733" spans="2:2" ht="15" hidden="1" x14ac:dyDescent="0.25">
      <c r="B10733" s="5"/>
    </row>
    <row r="10734" spans="2:2" ht="15" hidden="1" x14ac:dyDescent="0.25">
      <c r="B10734" s="5"/>
    </row>
    <row r="10735" spans="2:2" ht="15" hidden="1" x14ac:dyDescent="0.25">
      <c r="B10735" s="5"/>
    </row>
    <row r="10736" spans="2:2" ht="15" hidden="1" x14ac:dyDescent="0.25">
      <c r="B10736" s="5"/>
    </row>
    <row r="10737" spans="2:2" ht="15" hidden="1" x14ac:dyDescent="0.25">
      <c r="B10737" s="5"/>
    </row>
    <row r="10738" spans="2:2" ht="15" hidden="1" x14ac:dyDescent="0.25">
      <c r="B10738" s="5"/>
    </row>
    <row r="10739" spans="2:2" ht="15" hidden="1" x14ac:dyDescent="0.25">
      <c r="B10739" s="5"/>
    </row>
    <row r="10740" spans="2:2" ht="15" hidden="1" x14ac:dyDescent="0.25">
      <c r="B10740" s="5"/>
    </row>
    <row r="10741" spans="2:2" ht="15" hidden="1" x14ac:dyDescent="0.25">
      <c r="B10741" s="5"/>
    </row>
    <row r="10742" spans="2:2" ht="15" hidden="1" x14ac:dyDescent="0.25">
      <c r="B10742" s="5"/>
    </row>
    <row r="10743" spans="2:2" ht="15" hidden="1" x14ac:dyDescent="0.25">
      <c r="B10743" s="5"/>
    </row>
    <row r="10744" spans="2:2" ht="15" hidden="1" x14ac:dyDescent="0.25">
      <c r="B10744" s="5"/>
    </row>
    <row r="10745" spans="2:2" ht="15" hidden="1" x14ac:dyDescent="0.25">
      <c r="B10745" s="5"/>
    </row>
    <row r="10746" spans="2:2" ht="15" hidden="1" x14ac:dyDescent="0.25">
      <c r="B10746" s="5"/>
    </row>
    <row r="10747" spans="2:2" ht="15" hidden="1" x14ac:dyDescent="0.25">
      <c r="B10747" s="5"/>
    </row>
    <row r="10748" spans="2:2" ht="15" hidden="1" x14ac:dyDescent="0.25">
      <c r="B10748" s="5"/>
    </row>
    <row r="10749" spans="2:2" ht="15" hidden="1" x14ac:dyDescent="0.25">
      <c r="B10749" s="5"/>
    </row>
    <row r="10750" spans="2:2" ht="15" hidden="1" x14ac:dyDescent="0.25">
      <c r="B10750" s="5"/>
    </row>
    <row r="10751" spans="2:2" ht="15" hidden="1" x14ac:dyDescent="0.25">
      <c r="B10751" s="5"/>
    </row>
    <row r="10752" spans="2:2" ht="15" hidden="1" x14ac:dyDescent="0.25">
      <c r="B10752" s="5"/>
    </row>
    <row r="10753" spans="2:2" ht="15" hidden="1" x14ac:dyDescent="0.25">
      <c r="B10753" s="5"/>
    </row>
    <row r="10754" spans="2:2" ht="15" hidden="1" x14ac:dyDescent="0.25">
      <c r="B10754" s="5"/>
    </row>
    <row r="10755" spans="2:2" ht="15" hidden="1" x14ac:dyDescent="0.25">
      <c r="B10755" s="5"/>
    </row>
    <row r="10756" spans="2:2" ht="15" hidden="1" x14ac:dyDescent="0.25">
      <c r="B10756" s="5"/>
    </row>
    <row r="10757" spans="2:2" ht="15" hidden="1" x14ac:dyDescent="0.25">
      <c r="B10757" s="5"/>
    </row>
    <row r="10758" spans="2:2" ht="15" hidden="1" x14ac:dyDescent="0.25">
      <c r="B10758" s="5"/>
    </row>
    <row r="10759" spans="2:2" ht="15" hidden="1" x14ac:dyDescent="0.25">
      <c r="B10759" s="5"/>
    </row>
    <row r="10760" spans="2:2" ht="15" hidden="1" x14ac:dyDescent="0.25">
      <c r="B10760" s="5"/>
    </row>
    <row r="10761" spans="2:2" ht="15" hidden="1" x14ac:dyDescent="0.25">
      <c r="B10761" s="5"/>
    </row>
    <row r="10762" spans="2:2" ht="15" hidden="1" x14ac:dyDescent="0.25">
      <c r="B10762" s="5"/>
    </row>
    <row r="10763" spans="2:2" ht="15" hidden="1" x14ac:dyDescent="0.25">
      <c r="B10763" s="5"/>
    </row>
    <row r="10764" spans="2:2" ht="15" hidden="1" x14ac:dyDescent="0.25">
      <c r="B10764" s="5"/>
    </row>
    <row r="10765" spans="2:2" ht="15" hidden="1" x14ac:dyDescent="0.25">
      <c r="B10765" s="5"/>
    </row>
    <row r="10766" spans="2:2" ht="15" hidden="1" x14ac:dyDescent="0.25">
      <c r="B10766" s="5"/>
    </row>
    <row r="10767" spans="2:2" ht="15" hidden="1" x14ac:dyDescent="0.25">
      <c r="B10767" s="5"/>
    </row>
    <row r="10768" spans="2:2" ht="15" hidden="1" x14ac:dyDescent="0.25">
      <c r="B10768" s="5"/>
    </row>
    <row r="10769" spans="2:2" ht="15" hidden="1" x14ac:dyDescent="0.25">
      <c r="B10769" s="5"/>
    </row>
    <row r="10770" spans="2:2" ht="15" hidden="1" x14ac:dyDescent="0.25">
      <c r="B10770" s="5"/>
    </row>
    <row r="10771" spans="2:2" ht="15" hidden="1" x14ac:dyDescent="0.25">
      <c r="B10771" s="5"/>
    </row>
    <row r="10772" spans="2:2" ht="15" hidden="1" x14ac:dyDescent="0.25">
      <c r="B10772" s="5"/>
    </row>
    <row r="10773" spans="2:2" ht="15" hidden="1" x14ac:dyDescent="0.25">
      <c r="B10773" s="5"/>
    </row>
    <row r="10774" spans="2:2" ht="15" hidden="1" x14ac:dyDescent="0.25">
      <c r="B10774" s="5"/>
    </row>
    <row r="10775" spans="2:2" ht="15" hidden="1" x14ac:dyDescent="0.25">
      <c r="B10775" s="5"/>
    </row>
    <row r="10776" spans="2:2" ht="15" hidden="1" x14ac:dyDescent="0.25">
      <c r="B10776" s="5"/>
    </row>
    <row r="10777" spans="2:2" ht="15" hidden="1" x14ac:dyDescent="0.25">
      <c r="B10777" s="5"/>
    </row>
    <row r="10778" spans="2:2" ht="15" hidden="1" x14ac:dyDescent="0.25">
      <c r="B10778" s="5"/>
    </row>
    <row r="10779" spans="2:2" ht="15" hidden="1" x14ac:dyDescent="0.25">
      <c r="B10779" s="5"/>
    </row>
    <row r="10780" spans="2:2" ht="15" hidden="1" x14ac:dyDescent="0.25">
      <c r="B10780" s="5"/>
    </row>
    <row r="10781" spans="2:2" ht="15" hidden="1" x14ac:dyDescent="0.25">
      <c r="B10781" s="5"/>
    </row>
    <row r="10782" spans="2:2" ht="15" hidden="1" x14ac:dyDescent="0.25">
      <c r="B10782" s="5"/>
    </row>
    <row r="10783" spans="2:2" ht="15" hidden="1" x14ac:dyDescent="0.25">
      <c r="B10783" s="5"/>
    </row>
    <row r="10784" spans="2:2" ht="15" hidden="1" x14ac:dyDescent="0.25">
      <c r="B10784" s="5"/>
    </row>
    <row r="10785" spans="2:2" ht="15" hidden="1" x14ac:dyDescent="0.25">
      <c r="B10785" s="5"/>
    </row>
    <row r="10786" spans="2:2" ht="15" hidden="1" x14ac:dyDescent="0.25">
      <c r="B10786" s="5"/>
    </row>
    <row r="10787" spans="2:2" ht="15" hidden="1" x14ac:dyDescent="0.25">
      <c r="B10787" s="5"/>
    </row>
    <row r="10788" spans="2:2" ht="15" hidden="1" x14ac:dyDescent="0.25">
      <c r="B10788" s="5"/>
    </row>
    <row r="10789" spans="2:2" ht="15" hidden="1" x14ac:dyDescent="0.25">
      <c r="B10789" s="5"/>
    </row>
    <row r="10790" spans="2:2" ht="15" hidden="1" x14ac:dyDescent="0.25">
      <c r="B10790" s="5"/>
    </row>
    <row r="10791" spans="2:2" ht="15" hidden="1" x14ac:dyDescent="0.25">
      <c r="B10791" s="5"/>
    </row>
    <row r="10792" spans="2:2" ht="15" hidden="1" x14ac:dyDescent="0.25">
      <c r="B10792" s="5"/>
    </row>
    <row r="10793" spans="2:2" ht="15" hidden="1" x14ac:dyDescent="0.25">
      <c r="B10793" s="5"/>
    </row>
    <row r="10794" spans="2:2" ht="15" hidden="1" x14ac:dyDescent="0.25">
      <c r="B10794" s="5"/>
    </row>
    <row r="10795" spans="2:2" ht="15" hidden="1" x14ac:dyDescent="0.25">
      <c r="B10795" s="5"/>
    </row>
    <row r="10796" spans="2:2" ht="15" hidden="1" x14ac:dyDescent="0.25">
      <c r="B10796" s="5"/>
    </row>
    <row r="10797" spans="2:2" ht="15" hidden="1" x14ac:dyDescent="0.25">
      <c r="B10797" s="5"/>
    </row>
    <row r="10798" spans="2:2" ht="15" hidden="1" x14ac:dyDescent="0.25">
      <c r="B10798" s="5"/>
    </row>
    <row r="10799" spans="2:2" ht="15" hidden="1" x14ac:dyDescent="0.25">
      <c r="B10799" s="5"/>
    </row>
    <row r="10800" spans="2:2" ht="15" hidden="1" x14ac:dyDescent="0.25">
      <c r="B10800" s="5"/>
    </row>
    <row r="10801" spans="2:2" ht="15" hidden="1" x14ac:dyDescent="0.25">
      <c r="B10801" s="5"/>
    </row>
    <row r="10802" spans="2:2" ht="15" hidden="1" x14ac:dyDescent="0.25">
      <c r="B10802" s="5"/>
    </row>
    <row r="10803" spans="2:2" ht="15" hidden="1" x14ac:dyDescent="0.25">
      <c r="B10803" s="5"/>
    </row>
    <row r="10804" spans="2:2" ht="15" hidden="1" x14ac:dyDescent="0.25">
      <c r="B10804" s="5"/>
    </row>
    <row r="10805" spans="2:2" ht="15" hidden="1" x14ac:dyDescent="0.25">
      <c r="B10805" s="5"/>
    </row>
    <row r="10806" spans="2:2" ht="15" hidden="1" x14ac:dyDescent="0.25">
      <c r="B10806" s="5"/>
    </row>
    <row r="10807" spans="2:2" ht="15" hidden="1" x14ac:dyDescent="0.25">
      <c r="B10807" s="5"/>
    </row>
    <row r="10808" spans="2:2" ht="15" hidden="1" x14ac:dyDescent="0.25">
      <c r="B10808" s="5"/>
    </row>
    <row r="10809" spans="2:2" ht="15" hidden="1" x14ac:dyDescent="0.25">
      <c r="B10809" s="5"/>
    </row>
    <row r="10810" spans="2:2" ht="15" hidden="1" x14ac:dyDescent="0.25">
      <c r="B10810" s="5"/>
    </row>
    <row r="10811" spans="2:2" ht="15" hidden="1" x14ac:dyDescent="0.25">
      <c r="B10811" s="5"/>
    </row>
    <row r="10812" spans="2:2" ht="15" hidden="1" x14ac:dyDescent="0.25">
      <c r="B10812" s="5"/>
    </row>
    <row r="10813" spans="2:2" ht="15" hidden="1" x14ac:dyDescent="0.25">
      <c r="B10813" s="5"/>
    </row>
    <row r="10814" spans="2:2" ht="15" hidden="1" x14ac:dyDescent="0.25">
      <c r="B10814" s="5"/>
    </row>
    <row r="10815" spans="2:2" ht="15" hidden="1" x14ac:dyDescent="0.25">
      <c r="B10815" s="5"/>
    </row>
    <row r="10816" spans="2:2" ht="15" hidden="1" x14ac:dyDescent="0.25">
      <c r="B10816" s="5"/>
    </row>
    <row r="10817" spans="2:2" ht="15" hidden="1" x14ac:dyDescent="0.25">
      <c r="B10817" s="5"/>
    </row>
    <row r="10818" spans="2:2" ht="15" hidden="1" x14ac:dyDescent="0.25">
      <c r="B10818" s="5"/>
    </row>
    <row r="10819" spans="2:2" ht="15" hidden="1" x14ac:dyDescent="0.25">
      <c r="B10819" s="5"/>
    </row>
    <row r="10820" spans="2:2" ht="15" hidden="1" x14ac:dyDescent="0.25">
      <c r="B10820" s="5"/>
    </row>
    <row r="10821" spans="2:2" ht="15" hidden="1" x14ac:dyDescent="0.25">
      <c r="B10821" s="5"/>
    </row>
    <row r="10822" spans="2:2" ht="15" hidden="1" x14ac:dyDescent="0.25">
      <c r="B10822" s="5"/>
    </row>
    <row r="10823" spans="2:2" ht="15" hidden="1" x14ac:dyDescent="0.25">
      <c r="B10823" s="5"/>
    </row>
    <row r="10824" spans="2:2" ht="15" hidden="1" x14ac:dyDescent="0.25">
      <c r="B10824" s="5"/>
    </row>
    <row r="10825" spans="2:2" ht="15" hidden="1" x14ac:dyDescent="0.25">
      <c r="B10825" s="5"/>
    </row>
    <row r="10826" spans="2:2" ht="15" hidden="1" x14ac:dyDescent="0.25">
      <c r="B10826" s="5"/>
    </row>
    <row r="10827" spans="2:2" ht="15" hidden="1" x14ac:dyDescent="0.25">
      <c r="B10827" s="5"/>
    </row>
    <row r="10828" spans="2:2" ht="15" hidden="1" x14ac:dyDescent="0.25">
      <c r="B10828" s="5"/>
    </row>
    <row r="10829" spans="2:2" ht="15" hidden="1" x14ac:dyDescent="0.25">
      <c r="B10829" s="5"/>
    </row>
    <row r="10830" spans="2:2" ht="15" hidden="1" x14ac:dyDescent="0.25">
      <c r="B10830" s="5"/>
    </row>
    <row r="10831" spans="2:2" ht="15" hidden="1" x14ac:dyDescent="0.25">
      <c r="B10831" s="5"/>
    </row>
    <row r="10832" spans="2:2" ht="15" hidden="1" x14ac:dyDescent="0.25">
      <c r="B10832" s="5"/>
    </row>
    <row r="10833" spans="2:2" ht="15" hidden="1" x14ac:dyDescent="0.25">
      <c r="B10833" s="5"/>
    </row>
    <row r="10834" spans="2:2" ht="15" hidden="1" x14ac:dyDescent="0.25">
      <c r="B10834" s="5"/>
    </row>
    <row r="10835" spans="2:2" ht="15" hidden="1" x14ac:dyDescent="0.25">
      <c r="B10835" s="5"/>
    </row>
    <row r="10836" spans="2:2" ht="15" hidden="1" x14ac:dyDescent="0.25">
      <c r="B10836" s="5"/>
    </row>
    <row r="10837" spans="2:2" ht="15" hidden="1" x14ac:dyDescent="0.25">
      <c r="B10837" s="5"/>
    </row>
    <row r="10838" spans="2:2" ht="15" hidden="1" x14ac:dyDescent="0.25">
      <c r="B10838" s="5"/>
    </row>
    <row r="10839" spans="2:2" ht="15" hidden="1" x14ac:dyDescent="0.25">
      <c r="B10839" s="5"/>
    </row>
    <row r="10840" spans="2:2" ht="15" hidden="1" x14ac:dyDescent="0.25">
      <c r="B10840" s="5"/>
    </row>
    <row r="10841" spans="2:2" ht="15" hidden="1" x14ac:dyDescent="0.25">
      <c r="B10841" s="5"/>
    </row>
    <row r="10842" spans="2:2" ht="15" hidden="1" x14ac:dyDescent="0.25">
      <c r="B10842" s="5"/>
    </row>
    <row r="10843" spans="2:2" ht="15" hidden="1" x14ac:dyDescent="0.25">
      <c r="B10843" s="5"/>
    </row>
    <row r="10844" spans="2:2" ht="15" hidden="1" x14ac:dyDescent="0.25">
      <c r="B10844" s="5"/>
    </row>
    <row r="10845" spans="2:2" ht="15" hidden="1" x14ac:dyDescent="0.25">
      <c r="B10845" s="5"/>
    </row>
    <row r="10846" spans="2:2" ht="15" hidden="1" x14ac:dyDescent="0.25">
      <c r="B10846" s="5"/>
    </row>
    <row r="10847" spans="2:2" ht="15" hidden="1" x14ac:dyDescent="0.25">
      <c r="B10847" s="5"/>
    </row>
    <row r="10848" spans="2:2" ht="15" hidden="1" x14ac:dyDescent="0.25">
      <c r="B10848" s="5"/>
    </row>
    <row r="10849" spans="2:2" ht="15" hidden="1" x14ac:dyDescent="0.25">
      <c r="B10849" s="5"/>
    </row>
    <row r="10850" spans="2:2" ht="15" hidden="1" x14ac:dyDescent="0.25">
      <c r="B10850" s="5"/>
    </row>
    <row r="10851" spans="2:2" ht="15" hidden="1" x14ac:dyDescent="0.25">
      <c r="B10851" s="5"/>
    </row>
    <row r="10852" spans="2:2" ht="15" hidden="1" x14ac:dyDescent="0.25">
      <c r="B10852" s="5"/>
    </row>
    <row r="10853" spans="2:2" ht="15" hidden="1" x14ac:dyDescent="0.25">
      <c r="B10853" s="5"/>
    </row>
    <row r="10854" spans="2:2" ht="15" hidden="1" x14ac:dyDescent="0.25">
      <c r="B10854" s="5"/>
    </row>
    <row r="10855" spans="2:2" ht="15" hidden="1" x14ac:dyDescent="0.25">
      <c r="B10855" s="5"/>
    </row>
    <row r="10856" spans="2:2" ht="15" hidden="1" x14ac:dyDescent="0.25">
      <c r="B10856" s="5"/>
    </row>
    <row r="10857" spans="2:2" ht="15" hidden="1" x14ac:dyDescent="0.25">
      <c r="B10857" s="5"/>
    </row>
    <row r="10858" spans="2:2" ht="15" hidden="1" x14ac:dyDescent="0.25">
      <c r="B10858" s="5"/>
    </row>
    <row r="10859" spans="2:2" ht="15" hidden="1" x14ac:dyDescent="0.25">
      <c r="B10859" s="5"/>
    </row>
    <row r="10860" spans="2:2" ht="15" hidden="1" x14ac:dyDescent="0.25">
      <c r="B10860" s="5"/>
    </row>
    <row r="10861" spans="2:2" ht="15" hidden="1" x14ac:dyDescent="0.25">
      <c r="B10861" s="5"/>
    </row>
    <row r="10862" spans="2:2" ht="15" hidden="1" x14ac:dyDescent="0.25">
      <c r="B10862" s="5"/>
    </row>
    <row r="10863" spans="2:2" ht="15" hidden="1" x14ac:dyDescent="0.25">
      <c r="B10863" s="5"/>
    </row>
    <row r="10864" spans="2:2" ht="15" hidden="1" x14ac:dyDescent="0.25">
      <c r="B10864" s="5"/>
    </row>
    <row r="10865" spans="2:2" ht="15" hidden="1" x14ac:dyDescent="0.25">
      <c r="B10865" s="5"/>
    </row>
    <row r="10866" spans="2:2" ht="15" hidden="1" x14ac:dyDescent="0.25">
      <c r="B10866" s="5"/>
    </row>
    <row r="10867" spans="2:2" ht="15" hidden="1" x14ac:dyDescent="0.25">
      <c r="B10867" s="5"/>
    </row>
    <row r="10868" spans="2:2" ht="15" hidden="1" x14ac:dyDescent="0.25">
      <c r="B10868" s="5"/>
    </row>
    <row r="10869" spans="2:2" ht="15" hidden="1" x14ac:dyDescent="0.25">
      <c r="B10869" s="5"/>
    </row>
    <row r="10870" spans="2:2" ht="15" hidden="1" x14ac:dyDescent="0.25">
      <c r="B10870" s="5"/>
    </row>
    <row r="10871" spans="2:2" ht="15" hidden="1" x14ac:dyDescent="0.25">
      <c r="B10871" s="5"/>
    </row>
    <row r="10872" spans="2:2" ht="15" hidden="1" x14ac:dyDescent="0.25">
      <c r="B10872" s="5"/>
    </row>
    <row r="10873" spans="2:2" ht="15" hidden="1" x14ac:dyDescent="0.25">
      <c r="B10873" s="5"/>
    </row>
    <row r="10874" spans="2:2" ht="15" hidden="1" x14ac:dyDescent="0.25">
      <c r="B10874" s="5"/>
    </row>
    <row r="10875" spans="2:2" ht="15" hidden="1" x14ac:dyDescent="0.25">
      <c r="B10875" s="5"/>
    </row>
    <row r="10876" spans="2:2" ht="15" hidden="1" x14ac:dyDescent="0.25">
      <c r="B10876" s="5"/>
    </row>
    <row r="10877" spans="2:2" ht="15" hidden="1" x14ac:dyDescent="0.25">
      <c r="B10877" s="5"/>
    </row>
    <row r="10878" spans="2:2" ht="15" hidden="1" x14ac:dyDescent="0.25">
      <c r="B10878" s="5"/>
    </row>
    <row r="10879" spans="2:2" ht="15" hidden="1" x14ac:dyDescent="0.25">
      <c r="B10879" s="5"/>
    </row>
    <row r="10880" spans="2:2" ht="15" hidden="1" x14ac:dyDescent="0.25">
      <c r="B10880" s="5"/>
    </row>
    <row r="10881" spans="2:2" ht="15" hidden="1" x14ac:dyDescent="0.25">
      <c r="B10881" s="5"/>
    </row>
    <row r="10882" spans="2:2" ht="15" hidden="1" x14ac:dyDescent="0.25">
      <c r="B10882" s="5"/>
    </row>
    <row r="10883" spans="2:2" ht="15" hidden="1" x14ac:dyDescent="0.25">
      <c r="B10883" s="5"/>
    </row>
    <row r="10884" spans="2:2" ht="15" hidden="1" x14ac:dyDescent="0.25">
      <c r="B10884" s="5"/>
    </row>
    <row r="10885" spans="2:2" ht="15" hidden="1" x14ac:dyDescent="0.25">
      <c r="B10885" s="5"/>
    </row>
    <row r="10886" spans="2:2" ht="15" hidden="1" x14ac:dyDescent="0.25">
      <c r="B10886" s="5"/>
    </row>
    <row r="10887" spans="2:2" ht="15" hidden="1" x14ac:dyDescent="0.25">
      <c r="B10887" s="5"/>
    </row>
    <row r="10888" spans="2:2" ht="15" hidden="1" x14ac:dyDescent="0.25">
      <c r="B10888" s="5"/>
    </row>
    <row r="10889" spans="2:2" ht="15" hidden="1" x14ac:dyDescent="0.25">
      <c r="B10889" s="5"/>
    </row>
    <row r="10890" spans="2:2" ht="15" hidden="1" x14ac:dyDescent="0.25">
      <c r="B10890" s="5"/>
    </row>
    <row r="10891" spans="2:2" ht="15" hidden="1" x14ac:dyDescent="0.25">
      <c r="B10891" s="5"/>
    </row>
    <row r="10892" spans="2:2" ht="15" hidden="1" x14ac:dyDescent="0.25">
      <c r="B10892" s="5"/>
    </row>
    <row r="10893" spans="2:2" ht="15" hidden="1" x14ac:dyDescent="0.25">
      <c r="B10893" s="5"/>
    </row>
    <row r="10894" spans="2:2" ht="15" hidden="1" x14ac:dyDescent="0.25">
      <c r="B10894" s="5"/>
    </row>
    <row r="10895" spans="2:2" ht="15" hidden="1" x14ac:dyDescent="0.25">
      <c r="B10895" s="5"/>
    </row>
    <row r="10896" spans="2:2" ht="15" hidden="1" x14ac:dyDescent="0.25">
      <c r="B10896" s="5"/>
    </row>
    <row r="10897" spans="2:2" ht="15" hidden="1" x14ac:dyDescent="0.25">
      <c r="B10897" s="5"/>
    </row>
    <row r="10898" spans="2:2" ht="15" hidden="1" x14ac:dyDescent="0.25">
      <c r="B10898" s="5"/>
    </row>
    <row r="10899" spans="2:2" ht="15" hidden="1" x14ac:dyDescent="0.25">
      <c r="B10899" s="5"/>
    </row>
    <row r="10900" spans="2:2" ht="15" hidden="1" x14ac:dyDescent="0.25">
      <c r="B10900" s="5"/>
    </row>
    <row r="10901" spans="2:2" ht="15" hidden="1" x14ac:dyDescent="0.25">
      <c r="B10901" s="5"/>
    </row>
    <row r="10902" spans="2:2" ht="15" hidden="1" x14ac:dyDescent="0.25">
      <c r="B10902" s="5"/>
    </row>
    <row r="10903" spans="2:2" ht="15" hidden="1" x14ac:dyDescent="0.25">
      <c r="B10903" s="5"/>
    </row>
    <row r="10904" spans="2:2" ht="15" hidden="1" x14ac:dyDescent="0.25">
      <c r="B10904" s="5"/>
    </row>
    <row r="10905" spans="2:2" ht="15" hidden="1" x14ac:dyDescent="0.25">
      <c r="B10905" s="5"/>
    </row>
    <row r="10906" spans="2:2" ht="15" hidden="1" x14ac:dyDescent="0.25">
      <c r="B10906" s="5"/>
    </row>
    <row r="10907" spans="2:2" ht="15" hidden="1" x14ac:dyDescent="0.25">
      <c r="B10907" s="5"/>
    </row>
    <row r="10908" spans="2:2" ht="15" hidden="1" x14ac:dyDescent="0.25">
      <c r="B10908" s="5"/>
    </row>
    <row r="10909" spans="2:2" ht="15" hidden="1" x14ac:dyDescent="0.25">
      <c r="B10909" s="5"/>
    </row>
    <row r="10910" spans="2:2" ht="15" hidden="1" x14ac:dyDescent="0.25">
      <c r="B10910" s="5"/>
    </row>
    <row r="10911" spans="2:2" ht="15" hidden="1" x14ac:dyDescent="0.25">
      <c r="B10911" s="5"/>
    </row>
    <row r="10912" spans="2:2" ht="15" hidden="1" x14ac:dyDescent="0.25">
      <c r="B10912" s="5"/>
    </row>
    <row r="10913" spans="2:2" ht="15" hidden="1" x14ac:dyDescent="0.25">
      <c r="B10913" s="5"/>
    </row>
    <row r="10914" spans="2:2" ht="15" hidden="1" x14ac:dyDescent="0.25">
      <c r="B10914" s="5"/>
    </row>
    <row r="10915" spans="2:2" ht="15" hidden="1" x14ac:dyDescent="0.25">
      <c r="B10915" s="5"/>
    </row>
    <row r="10916" spans="2:2" ht="15" hidden="1" x14ac:dyDescent="0.25">
      <c r="B10916" s="5"/>
    </row>
    <row r="10917" spans="2:2" ht="15" hidden="1" x14ac:dyDescent="0.25">
      <c r="B10917" s="5"/>
    </row>
    <row r="10918" spans="2:2" ht="15" hidden="1" x14ac:dyDescent="0.25">
      <c r="B10918" s="5"/>
    </row>
    <row r="10919" spans="2:2" ht="15" hidden="1" x14ac:dyDescent="0.25">
      <c r="B10919" s="5"/>
    </row>
    <row r="10920" spans="2:2" ht="15" hidden="1" x14ac:dyDescent="0.25">
      <c r="B10920" s="5"/>
    </row>
    <row r="10921" spans="2:2" ht="15" hidden="1" x14ac:dyDescent="0.25">
      <c r="B10921" s="5"/>
    </row>
    <row r="10922" spans="2:2" ht="15" hidden="1" x14ac:dyDescent="0.25">
      <c r="B10922" s="5"/>
    </row>
    <row r="10923" spans="2:2" ht="15" hidden="1" x14ac:dyDescent="0.25">
      <c r="B10923" s="5"/>
    </row>
    <row r="10924" spans="2:2" ht="15" hidden="1" x14ac:dyDescent="0.25">
      <c r="B10924" s="5"/>
    </row>
    <row r="10925" spans="2:2" ht="15" hidden="1" x14ac:dyDescent="0.25">
      <c r="B10925" s="5"/>
    </row>
    <row r="10926" spans="2:2" ht="15" hidden="1" x14ac:dyDescent="0.25">
      <c r="B10926" s="5"/>
    </row>
    <row r="10927" spans="2:2" ht="15" hidden="1" x14ac:dyDescent="0.25">
      <c r="B10927" s="5"/>
    </row>
    <row r="10928" spans="2:2" ht="15" hidden="1" x14ac:dyDescent="0.25">
      <c r="B10928" s="5"/>
    </row>
    <row r="10929" spans="2:2" ht="15" hidden="1" x14ac:dyDescent="0.25">
      <c r="B10929" s="5"/>
    </row>
    <row r="10930" spans="2:2" ht="15" hidden="1" x14ac:dyDescent="0.25">
      <c r="B10930" s="5"/>
    </row>
    <row r="10931" spans="2:2" ht="15" hidden="1" x14ac:dyDescent="0.25">
      <c r="B10931" s="5"/>
    </row>
    <row r="10932" spans="2:2" ht="15" hidden="1" x14ac:dyDescent="0.25">
      <c r="B10932" s="5"/>
    </row>
    <row r="10933" spans="2:2" ht="15" hidden="1" x14ac:dyDescent="0.25">
      <c r="B10933" s="5"/>
    </row>
    <row r="10934" spans="2:2" ht="15" hidden="1" x14ac:dyDescent="0.25">
      <c r="B10934" s="5"/>
    </row>
    <row r="10935" spans="2:2" ht="15" hidden="1" x14ac:dyDescent="0.25">
      <c r="B10935" s="5"/>
    </row>
    <row r="10936" spans="2:2" ht="15" hidden="1" x14ac:dyDescent="0.25">
      <c r="B10936" s="5"/>
    </row>
    <row r="10937" spans="2:2" ht="15" hidden="1" x14ac:dyDescent="0.25">
      <c r="B10937" s="5"/>
    </row>
    <row r="10938" spans="2:2" ht="15" hidden="1" x14ac:dyDescent="0.25">
      <c r="B10938" s="5"/>
    </row>
    <row r="10939" spans="2:2" ht="15" hidden="1" x14ac:dyDescent="0.25">
      <c r="B10939" s="5"/>
    </row>
    <row r="10940" spans="2:2" ht="15" hidden="1" x14ac:dyDescent="0.25">
      <c r="B10940" s="5"/>
    </row>
    <row r="10941" spans="2:2" ht="15" hidden="1" x14ac:dyDescent="0.25">
      <c r="B10941" s="5"/>
    </row>
    <row r="10942" spans="2:2" ht="15" hidden="1" x14ac:dyDescent="0.25">
      <c r="B10942" s="5"/>
    </row>
    <row r="10943" spans="2:2" ht="15" hidden="1" x14ac:dyDescent="0.25">
      <c r="B10943" s="5"/>
    </row>
    <row r="10944" spans="2:2" ht="15" hidden="1" x14ac:dyDescent="0.25">
      <c r="B10944" s="5"/>
    </row>
    <row r="10945" spans="2:2" ht="15" hidden="1" x14ac:dyDescent="0.25">
      <c r="B10945" s="5"/>
    </row>
    <row r="10946" spans="2:2" ht="15" hidden="1" x14ac:dyDescent="0.25">
      <c r="B10946" s="5"/>
    </row>
    <row r="10947" spans="2:2" ht="15" hidden="1" x14ac:dyDescent="0.25">
      <c r="B10947" s="5"/>
    </row>
    <row r="10948" spans="2:2" ht="15" hidden="1" x14ac:dyDescent="0.25">
      <c r="B10948" s="5"/>
    </row>
    <row r="10949" spans="2:2" ht="15" hidden="1" x14ac:dyDescent="0.25">
      <c r="B10949" s="5"/>
    </row>
    <row r="10950" spans="2:2" ht="15" hidden="1" x14ac:dyDescent="0.25">
      <c r="B10950" s="5"/>
    </row>
    <row r="10951" spans="2:2" ht="15" hidden="1" x14ac:dyDescent="0.25">
      <c r="B10951" s="5"/>
    </row>
    <row r="10952" spans="2:2" ht="15" hidden="1" x14ac:dyDescent="0.25">
      <c r="B10952" s="5"/>
    </row>
    <row r="10953" spans="2:2" ht="15" hidden="1" x14ac:dyDescent="0.25">
      <c r="B10953" s="5"/>
    </row>
    <row r="10954" spans="2:2" ht="15" hidden="1" x14ac:dyDescent="0.25">
      <c r="B10954" s="5"/>
    </row>
    <row r="10955" spans="2:2" ht="15" hidden="1" x14ac:dyDescent="0.25">
      <c r="B10955" s="5"/>
    </row>
    <row r="10956" spans="2:2" ht="15" hidden="1" x14ac:dyDescent="0.25">
      <c r="B10956" s="5"/>
    </row>
    <row r="10957" spans="2:2" ht="15" hidden="1" x14ac:dyDescent="0.25">
      <c r="B10957" s="5"/>
    </row>
    <row r="10958" spans="2:2" ht="15" hidden="1" x14ac:dyDescent="0.25">
      <c r="B10958" s="5"/>
    </row>
    <row r="10959" spans="2:2" ht="15" hidden="1" x14ac:dyDescent="0.25">
      <c r="B10959" s="5"/>
    </row>
    <row r="10960" spans="2:2" ht="15" hidden="1" x14ac:dyDescent="0.25">
      <c r="B10960" s="5"/>
    </row>
    <row r="10961" spans="2:2" ht="15" hidden="1" x14ac:dyDescent="0.25">
      <c r="B10961" s="5"/>
    </row>
    <row r="10962" spans="2:2" ht="15" hidden="1" x14ac:dyDescent="0.25">
      <c r="B10962" s="5"/>
    </row>
    <row r="10963" spans="2:2" ht="15" hidden="1" x14ac:dyDescent="0.25">
      <c r="B10963" s="5"/>
    </row>
    <row r="10964" spans="2:2" ht="15" hidden="1" x14ac:dyDescent="0.25">
      <c r="B10964" s="5"/>
    </row>
    <row r="10965" spans="2:2" ht="15" hidden="1" x14ac:dyDescent="0.25">
      <c r="B10965" s="5"/>
    </row>
    <row r="10966" spans="2:2" ht="15" hidden="1" x14ac:dyDescent="0.25">
      <c r="B10966" s="5"/>
    </row>
    <row r="10967" spans="2:2" ht="15" hidden="1" x14ac:dyDescent="0.25">
      <c r="B10967" s="5"/>
    </row>
    <row r="10968" spans="2:2" ht="15" hidden="1" x14ac:dyDescent="0.25">
      <c r="B10968" s="5"/>
    </row>
    <row r="10969" spans="2:2" ht="15" hidden="1" x14ac:dyDescent="0.25">
      <c r="B10969" s="5"/>
    </row>
    <row r="10970" spans="2:2" ht="15" hidden="1" x14ac:dyDescent="0.25">
      <c r="B10970" s="5"/>
    </row>
    <row r="10971" spans="2:2" ht="15" hidden="1" x14ac:dyDescent="0.25">
      <c r="B10971" s="5"/>
    </row>
    <row r="10972" spans="2:2" ht="15" hidden="1" x14ac:dyDescent="0.25">
      <c r="B10972" s="5"/>
    </row>
    <row r="10973" spans="2:2" ht="15" hidden="1" x14ac:dyDescent="0.25">
      <c r="B10973" s="5"/>
    </row>
    <row r="10974" spans="2:2" ht="15" hidden="1" x14ac:dyDescent="0.25">
      <c r="B10974" s="5"/>
    </row>
    <row r="10975" spans="2:2" ht="15" hidden="1" x14ac:dyDescent="0.25">
      <c r="B10975" s="5"/>
    </row>
    <row r="10976" spans="2:2" ht="15" hidden="1" x14ac:dyDescent="0.25">
      <c r="B10976" s="5"/>
    </row>
    <row r="10977" spans="2:2" ht="15" hidden="1" x14ac:dyDescent="0.25">
      <c r="B10977" s="5"/>
    </row>
    <row r="10978" spans="2:2" ht="15" hidden="1" x14ac:dyDescent="0.25">
      <c r="B10978" s="5"/>
    </row>
    <row r="10979" spans="2:2" ht="15" hidden="1" x14ac:dyDescent="0.25">
      <c r="B10979" s="5"/>
    </row>
    <row r="10980" spans="2:2" ht="15" hidden="1" x14ac:dyDescent="0.25">
      <c r="B10980" s="5"/>
    </row>
    <row r="10981" spans="2:2" ht="15" hidden="1" x14ac:dyDescent="0.25">
      <c r="B10981" s="5"/>
    </row>
    <row r="10982" spans="2:2" ht="15" hidden="1" x14ac:dyDescent="0.25">
      <c r="B10982" s="5"/>
    </row>
    <row r="10983" spans="2:2" ht="15" hidden="1" x14ac:dyDescent="0.25">
      <c r="B10983" s="5"/>
    </row>
    <row r="10984" spans="2:2" ht="15" hidden="1" x14ac:dyDescent="0.25">
      <c r="B10984" s="5"/>
    </row>
    <row r="10985" spans="2:2" ht="15" hidden="1" x14ac:dyDescent="0.25">
      <c r="B10985" s="5"/>
    </row>
    <row r="10986" spans="2:2" ht="15" hidden="1" x14ac:dyDescent="0.25">
      <c r="B10986" s="5"/>
    </row>
    <row r="10987" spans="2:2" ht="15" hidden="1" x14ac:dyDescent="0.25">
      <c r="B10987" s="5"/>
    </row>
    <row r="10988" spans="2:2" ht="15" hidden="1" x14ac:dyDescent="0.25">
      <c r="B10988" s="5"/>
    </row>
    <row r="10989" spans="2:2" ht="15" hidden="1" x14ac:dyDescent="0.25">
      <c r="B10989" s="5"/>
    </row>
    <row r="10990" spans="2:2" ht="15" hidden="1" x14ac:dyDescent="0.25">
      <c r="B10990" s="5"/>
    </row>
    <row r="10991" spans="2:2" ht="15" hidden="1" x14ac:dyDescent="0.25">
      <c r="B10991" s="5"/>
    </row>
    <row r="10992" spans="2:2" ht="15" hidden="1" x14ac:dyDescent="0.25">
      <c r="B10992" s="5"/>
    </row>
    <row r="10993" spans="2:2" ht="15" hidden="1" x14ac:dyDescent="0.25">
      <c r="B10993" s="5"/>
    </row>
    <row r="10994" spans="2:2" ht="15" hidden="1" x14ac:dyDescent="0.25">
      <c r="B10994" s="5"/>
    </row>
    <row r="10995" spans="2:2" ht="15" hidden="1" x14ac:dyDescent="0.25">
      <c r="B10995" s="5"/>
    </row>
    <row r="10996" spans="2:2" ht="15" hidden="1" x14ac:dyDescent="0.25">
      <c r="B10996" s="5"/>
    </row>
    <row r="10997" spans="2:2" ht="15" hidden="1" x14ac:dyDescent="0.25">
      <c r="B10997" s="5"/>
    </row>
    <row r="10998" spans="2:2" ht="15" hidden="1" x14ac:dyDescent="0.25">
      <c r="B10998" s="5"/>
    </row>
    <row r="10999" spans="2:2" ht="15" hidden="1" x14ac:dyDescent="0.25">
      <c r="B10999" s="5"/>
    </row>
    <row r="11000" spans="2:2" ht="15" hidden="1" x14ac:dyDescent="0.25">
      <c r="B11000" s="5"/>
    </row>
    <row r="11001" spans="2:2" ht="15" hidden="1" x14ac:dyDescent="0.25">
      <c r="B11001" s="5"/>
    </row>
    <row r="11002" spans="2:2" ht="15" hidden="1" x14ac:dyDescent="0.25">
      <c r="B11002" s="5"/>
    </row>
    <row r="11003" spans="2:2" ht="15" hidden="1" x14ac:dyDescent="0.25">
      <c r="B11003" s="5"/>
    </row>
    <row r="11004" spans="2:2" ht="15" hidden="1" x14ac:dyDescent="0.25">
      <c r="B11004" s="5"/>
    </row>
    <row r="11005" spans="2:2" ht="15" hidden="1" x14ac:dyDescent="0.25">
      <c r="B11005" s="5"/>
    </row>
    <row r="11006" spans="2:2" ht="15" hidden="1" x14ac:dyDescent="0.25">
      <c r="B11006" s="5"/>
    </row>
    <row r="11007" spans="2:2" ht="15" hidden="1" x14ac:dyDescent="0.25">
      <c r="B11007" s="5"/>
    </row>
    <row r="11008" spans="2:2" ht="15" hidden="1" x14ac:dyDescent="0.25">
      <c r="B11008" s="5"/>
    </row>
    <row r="11009" spans="2:2" ht="15" hidden="1" x14ac:dyDescent="0.25">
      <c r="B11009" s="5"/>
    </row>
    <row r="11010" spans="2:2" ht="15" hidden="1" x14ac:dyDescent="0.25">
      <c r="B11010" s="5"/>
    </row>
    <row r="11011" spans="2:2" ht="15" hidden="1" x14ac:dyDescent="0.25">
      <c r="B11011" s="5"/>
    </row>
    <row r="11012" spans="2:2" ht="15" hidden="1" x14ac:dyDescent="0.25">
      <c r="B11012" s="5"/>
    </row>
    <row r="11013" spans="2:2" ht="15" hidden="1" x14ac:dyDescent="0.25">
      <c r="B11013" s="5"/>
    </row>
    <row r="11014" spans="2:2" ht="15" hidden="1" x14ac:dyDescent="0.25">
      <c r="B11014" s="5"/>
    </row>
    <row r="11015" spans="2:2" ht="15" hidden="1" x14ac:dyDescent="0.25">
      <c r="B11015" s="5"/>
    </row>
    <row r="11016" spans="2:2" ht="15" hidden="1" x14ac:dyDescent="0.25">
      <c r="B11016" s="5"/>
    </row>
    <row r="11017" spans="2:2" ht="15" hidden="1" x14ac:dyDescent="0.25">
      <c r="B11017" s="5"/>
    </row>
    <row r="11018" spans="2:2" ht="15" hidden="1" x14ac:dyDescent="0.25">
      <c r="B11018" s="5"/>
    </row>
    <row r="11019" spans="2:2" ht="15" hidden="1" x14ac:dyDescent="0.25">
      <c r="B11019" s="5"/>
    </row>
    <row r="11020" spans="2:2" ht="15" hidden="1" x14ac:dyDescent="0.25">
      <c r="B11020" s="5"/>
    </row>
    <row r="11021" spans="2:2" ht="15" hidden="1" x14ac:dyDescent="0.25">
      <c r="B11021" s="5"/>
    </row>
    <row r="11022" spans="2:2" ht="15" hidden="1" x14ac:dyDescent="0.25">
      <c r="B11022" s="5"/>
    </row>
    <row r="11023" spans="2:2" ht="15" hidden="1" x14ac:dyDescent="0.25">
      <c r="B11023" s="5"/>
    </row>
    <row r="11024" spans="2:2" ht="15" hidden="1" x14ac:dyDescent="0.25">
      <c r="B11024" s="5"/>
    </row>
    <row r="11025" spans="2:2" ht="15" hidden="1" x14ac:dyDescent="0.25">
      <c r="B11025" s="5"/>
    </row>
    <row r="11026" spans="2:2" ht="15" hidden="1" x14ac:dyDescent="0.25">
      <c r="B11026" s="5"/>
    </row>
    <row r="11027" spans="2:2" ht="15" hidden="1" x14ac:dyDescent="0.25">
      <c r="B11027" s="5"/>
    </row>
    <row r="11028" spans="2:2" ht="15" hidden="1" x14ac:dyDescent="0.25">
      <c r="B11028" s="5"/>
    </row>
    <row r="11029" spans="2:2" ht="15" hidden="1" x14ac:dyDescent="0.25">
      <c r="B11029" s="5"/>
    </row>
    <row r="11030" spans="2:2" ht="15" hidden="1" x14ac:dyDescent="0.25">
      <c r="B11030" s="5"/>
    </row>
    <row r="11031" spans="2:2" ht="15" hidden="1" x14ac:dyDescent="0.25">
      <c r="B11031" s="5"/>
    </row>
    <row r="11032" spans="2:2" ht="15" hidden="1" x14ac:dyDescent="0.25">
      <c r="B11032" s="5"/>
    </row>
    <row r="11033" spans="2:2" ht="15" hidden="1" x14ac:dyDescent="0.25">
      <c r="B11033" s="5"/>
    </row>
    <row r="11034" spans="2:2" ht="15" hidden="1" x14ac:dyDescent="0.25">
      <c r="B11034" s="5"/>
    </row>
    <row r="11035" spans="2:2" ht="15" hidden="1" x14ac:dyDescent="0.25">
      <c r="B11035" s="5"/>
    </row>
    <row r="11036" spans="2:2" ht="15" hidden="1" x14ac:dyDescent="0.25">
      <c r="B11036" s="5"/>
    </row>
    <row r="11037" spans="2:2" ht="15" hidden="1" x14ac:dyDescent="0.25">
      <c r="B11037" s="5"/>
    </row>
    <row r="11038" spans="2:2" ht="15" hidden="1" x14ac:dyDescent="0.25">
      <c r="B11038" s="5"/>
    </row>
    <row r="11039" spans="2:2" ht="15" hidden="1" x14ac:dyDescent="0.25">
      <c r="B11039" s="5"/>
    </row>
    <row r="11040" spans="2:2" ht="15" hidden="1" x14ac:dyDescent="0.25">
      <c r="B11040" s="5"/>
    </row>
    <row r="11041" spans="2:2" ht="15" hidden="1" x14ac:dyDescent="0.25">
      <c r="B11041" s="5"/>
    </row>
    <row r="11042" spans="2:2" ht="15" hidden="1" x14ac:dyDescent="0.25">
      <c r="B11042" s="5"/>
    </row>
    <row r="11043" spans="2:2" ht="15" hidden="1" x14ac:dyDescent="0.25">
      <c r="B11043" s="5"/>
    </row>
    <row r="11044" spans="2:2" ht="15" hidden="1" x14ac:dyDescent="0.25">
      <c r="B11044" s="5"/>
    </row>
    <row r="11045" spans="2:2" ht="15" hidden="1" x14ac:dyDescent="0.25">
      <c r="B11045" s="5"/>
    </row>
    <row r="11046" spans="2:2" ht="15" hidden="1" x14ac:dyDescent="0.25">
      <c r="B11046" s="5"/>
    </row>
    <row r="11047" spans="2:2" ht="15" hidden="1" x14ac:dyDescent="0.25">
      <c r="B11047" s="5"/>
    </row>
    <row r="11048" spans="2:2" ht="15" hidden="1" x14ac:dyDescent="0.25">
      <c r="B11048" s="5"/>
    </row>
    <row r="11049" spans="2:2" ht="15" hidden="1" x14ac:dyDescent="0.25">
      <c r="B11049" s="5"/>
    </row>
    <row r="11050" spans="2:2" ht="15" hidden="1" x14ac:dyDescent="0.25">
      <c r="B11050" s="5"/>
    </row>
    <row r="11051" spans="2:2" ht="15" hidden="1" x14ac:dyDescent="0.25">
      <c r="B11051" s="5"/>
    </row>
    <row r="11052" spans="2:2" ht="15" hidden="1" x14ac:dyDescent="0.25">
      <c r="B11052" s="5"/>
    </row>
    <row r="11053" spans="2:2" ht="15" hidden="1" x14ac:dyDescent="0.25">
      <c r="B11053" s="5"/>
    </row>
    <row r="11054" spans="2:2" ht="15" hidden="1" x14ac:dyDescent="0.25">
      <c r="B11054" s="5"/>
    </row>
    <row r="11055" spans="2:2" ht="15" hidden="1" x14ac:dyDescent="0.25">
      <c r="B11055" s="5"/>
    </row>
    <row r="11056" spans="2:2" ht="15" hidden="1" x14ac:dyDescent="0.25">
      <c r="B11056" s="5"/>
    </row>
    <row r="11057" spans="2:2" ht="15" hidden="1" x14ac:dyDescent="0.25">
      <c r="B11057" s="5"/>
    </row>
    <row r="11058" spans="2:2" ht="15" hidden="1" x14ac:dyDescent="0.25">
      <c r="B11058" s="5"/>
    </row>
    <row r="11059" spans="2:2" ht="15" hidden="1" x14ac:dyDescent="0.25">
      <c r="B11059" s="5"/>
    </row>
    <row r="11060" spans="2:2" ht="15" hidden="1" x14ac:dyDescent="0.25">
      <c r="B11060" s="5"/>
    </row>
    <row r="11061" spans="2:2" ht="15" hidden="1" x14ac:dyDescent="0.25">
      <c r="B11061" s="5"/>
    </row>
    <row r="11062" spans="2:2" ht="15" hidden="1" x14ac:dyDescent="0.25">
      <c r="B11062" s="5"/>
    </row>
    <row r="11063" spans="2:2" ht="15" hidden="1" x14ac:dyDescent="0.25">
      <c r="B11063" s="5"/>
    </row>
    <row r="11064" spans="2:2" ht="15" hidden="1" x14ac:dyDescent="0.25">
      <c r="B11064" s="5"/>
    </row>
    <row r="11065" spans="2:2" ht="15" hidden="1" x14ac:dyDescent="0.25">
      <c r="B11065" s="5"/>
    </row>
    <row r="11066" spans="2:2" ht="15" hidden="1" x14ac:dyDescent="0.25">
      <c r="B11066" s="5"/>
    </row>
    <row r="11067" spans="2:2" ht="15" hidden="1" x14ac:dyDescent="0.25">
      <c r="B11067" s="5"/>
    </row>
    <row r="11068" spans="2:2" ht="15" hidden="1" x14ac:dyDescent="0.25">
      <c r="B11068" s="5"/>
    </row>
    <row r="11069" spans="2:2" ht="15" hidden="1" x14ac:dyDescent="0.25">
      <c r="B11069" s="5"/>
    </row>
    <row r="11070" spans="2:2" ht="15" hidden="1" x14ac:dyDescent="0.25">
      <c r="B11070" s="5"/>
    </row>
    <row r="11071" spans="2:2" ht="15" hidden="1" x14ac:dyDescent="0.25">
      <c r="B11071" s="5"/>
    </row>
    <row r="11072" spans="2:2" ht="15" hidden="1" x14ac:dyDescent="0.25">
      <c r="B11072" s="5"/>
    </row>
    <row r="11073" spans="2:2" ht="15" hidden="1" x14ac:dyDescent="0.25">
      <c r="B11073" s="5"/>
    </row>
    <row r="11074" spans="2:2" ht="15" hidden="1" x14ac:dyDescent="0.25">
      <c r="B11074" s="5"/>
    </row>
    <row r="11075" spans="2:2" ht="15" hidden="1" x14ac:dyDescent="0.25">
      <c r="B11075" s="5"/>
    </row>
    <row r="11076" spans="2:2" ht="15" hidden="1" x14ac:dyDescent="0.25">
      <c r="B11076" s="5"/>
    </row>
    <row r="11077" spans="2:2" ht="15" hidden="1" x14ac:dyDescent="0.25">
      <c r="B11077" s="5"/>
    </row>
    <row r="11078" spans="2:2" ht="15" hidden="1" x14ac:dyDescent="0.25">
      <c r="B11078" s="5"/>
    </row>
    <row r="11079" spans="2:2" ht="15" hidden="1" x14ac:dyDescent="0.25">
      <c r="B11079" s="5"/>
    </row>
    <row r="11080" spans="2:2" ht="15" hidden="1" x14ac:dyDescent="0.25">
      <c r="B11080" s="5"/>
    </row>
    <row r="11081" spans="2:2" ht="15" hidden="1" x14ac:dyDescent="0.25">
      <c r="B11081" s="5"/>
    </row>
    <row r="11082" spans="2:2" ht="15" hidden="1" x14ac:dyDescent="0.25">
      <c r="B11082" s="5"/>
    </row>
    <row r="11083" spans="2:2" ht="15" hidden="1" x14ac:dyDescent="0.25">
      <c r="B11083" s="5"/>
    </row>
    <row r="11084" spans="2:2" ht="15" hidden="1" x14ac:dyDescent="0.25">
      <c r="B11084" s="5"/>
    </row>
    <row r="11085" spans="2:2" ht="15" hidden="1" x14ac:dyDescent="0.25">
      <c r="B11085" s="5"/>
    </row>
    <row r="11086" spans="2:2" ht="15" hidden="1" x14ac:dyDescent="0.25">
      <c r="B11086" s="5"/>
    </row>
    <row r="11087" spans="2:2" ht="15" hidden="1" x14ac:dyDescent="0.25">
      <c r="B11087" s="5"/>
    </row>
    <row r="11088" spans="2:2" ht="15" hidden="1" x14ac:dyDescent="0.25">
      <c r="B11088" s="5"/>
    </row>
    <row r="11089" spans="2:2" ht="15" hidden="1" x14ac:dyDescent="0.25">
      <c r="B11089" s="5"/>
    </row>
    <row r="11090" spans="2:2" ht="15" hidden="1" x14ac:dyDescent="0.25">
      <c r="B11090" s="5"/>
    </row>
    <row r="11091" spans="2:2" ht="15" hidden="1" x14ac:dyDescent="0.25">
      <c r="B11091" s="5"/>
    </row>
    <row r="11092" spans="2:2" ht="15" hidden="1" x14ac:dyDescent="0.25">
      <c r="B11092" s="5"/>
    </row>
    <row r="11093" spans="2:2" ht="15" hidden="1" x14ac:dyDescent="0.25">
      <c r="B11093" s="5"/>
    </row>
    <row r="11094" spans="2:2" ht="15" hidden="1" x14ac:dyDescent="0.25">
      <c r="B11094" s="5"/>
    </row>
    <row r="11095" spans="2:2" ht="15" hidden="1" x14ac:dyDescent="0.25">
      <c r="B11095" s="5"/>
    </row>
    <row r="11096" spans="2:2" ht="15" hidden="1" x14ac:dyDescent="0.25">
      <c r="B11096" s="5"/>
    </row>
    <row r="11097" spans="2:2" ht="15" hidden="1" x14ac:dyDescent="0.25">
      <c r="B11097" s="5"/>
    </row>
    <row r="11098" spans="2:2" ht="15" hidden="1" x14ac:dyDescent="0.25">
      <c r="B11098" s="5"/>
    </row>
    <row r="11099" spans="2:2" ht="15" hidden="1" x14ac:dyDescent="0.25">
      <c r="B11099" s="5"/>
    </row>
    <row r="11100" spans="2:2" ht="15" hidden="1" x14ac:dyDescent="0.25">
      <c r="B11100" s="5"/>
    </row>
    <row r="11101" spans="2:2" ht="15" hidden="1" x14ac:dyDescent="0.25">
      <c r="B11101" s="5"/>
    </row>
    <row r="11102" spans="2:2" ht="15" hidden="1" x14ac:dyDescent="0.25">
      <c r="B11102" s="5"/>
    </row>
    <row r="11103" spans="2:2" ht="15" hidden="1" x14ac:dyDescent="0.25">
      <c r="B11103" s="5"/>
    </row>
    <row r="11104" spans="2:2" ht="15" hidden="1" x14ac:dyDescent="0.25">
      <c r="B11104" s="5"/>
    </row>
    <row r="11105" spans="2:2" ht="15" hidden="1" x14ac:dyDescent="0.25">
      <c r="B11105" s="5"/>
    </row>
    <row r="11106" spans="2:2" ht="15" hidden="1" x14ac:dyDescent="0.25">
      <c r="B11106" s="5"/>
    </row>
    <row r="11107" spans="2:2" ht="15" hidden="1" x14ac:dyDescent="0.25">
      <c r="B11107" s="5"/>
    </row>
    <row r="11108" spans="2:2" ht="15" hidden="1" x14ac:dyDescent="0.25">
      <c r="B11108" s="5"/>
    </row>
    <row r="11109" spans="2:2" ht="15" hidden="1" x14ac:dyDescent="0.25">
      <c r="B11109" s="5"/>
    </row>
    <row r="11110" spans="2:2" ht="15" hidden="1" x14ac:dyDescent="0.25">
      <c r="B11110" s="5"/>
    </row>
    <row r="11111" spans="2:2" ht="15" hidden="1" x14ac:dyDescent="0.25">
      <c r="B11111" s="5"/>
    </row>
    <row r="11112" spans="2:2" ht="15" hidden="1" x14ac:dyDescent="0.25">
      <c r="B11112" s="5"/>
    </row>
    <row r="11113" spans="2:2" ht="15" hidden="1" x14ac:dyDescent="0.25">
      <c r="B11113" s="5"/>
    </row>
    <row r="11114" spans="2:2" ht="15" hidden="1" x14ac:dyDescent="0.25">
      <c r="B11114" s="5"/>
    </row>
    <row r="11115" spans="2:2" ht="15" hidden="1" x14ac:dyDescent="0.25">
      <c r="B11115" s="5"/>
    </row>
    <row r="11116" spans="2:2" ht="15" hidden="1" x14ac:dyDescent="0.25">
      <c r="B11116" s="5"/>
    </row>
    <row r="11117" spans="2:2" ht="15" hidden="1" x14ac:dyDescent="0.25">
      <c r="B11117" s="5"/>
    </row>
    <row r="11118" spans="2:2" ht="15" hidden="1" x14ac:dyDescent="0.25">
      <c r="B11118" s="5"/>
    </row>
    <row r="11119" spans="2:2" ht="15" hidden="1" x14ac:dyDescent="0.25">
      <c r="B11119" s="5"/>
    </row>
    <row r="11120" spans="2:2" ht="15" hidden="1" x14ac:dyDescent="0.25">
      <c r="B11120" s="5"/>
    </row>
    <row r="11121" spans="2:2" ht="15" hidden="1" x14ac:dyDescent="0.25">
      <c r="B11121" s="5"/>
    </row>
    <row r="11122" spans="2:2" ht="15" hidden="1" x14ac:dyDescent="0.25">
      <c r="B11122" s="5"/>
    </row>
    <row r="11123" spans="2:2" ht="15" hidden="1" x14ac:dyDescent="0.25">
      <c r="B11123" s="5"/>
    </row>
    <row r="11124" spans="2:2" ht="15" hidden="1" x14ac:dyDescent="0.25">
      <c r="B11124" s="5"/>
    </row>
    <row r="11125" spans="2:2" ht="15" hidden="1" x14ac:dyDescent="0.25">
      <c r="B11125" s="5"/>
    </row>
    <row r="11126" spans="2:2" ht="15" hidden="1" x14ac:dyDescent="0.25">
      <c r="B11126" s="5"/>
    </row>
    <row r="11127" spans="2:2" ht="15" hidden="1" x14ac:dyDescent="0.25">
      <c r="B11127" s="5"/>
    </row>
    <row r="11128" spans="2:2" ht="15" hidden="1" x14ac:dyDescent="0.25">
      <c r="B11128" s="5"/>
    </row>
    <row r="11129" spans="2:2" ht="15" hidden="1" x14ac:dyDescent="0.25">
      <c r="B11129" s="5"/>
    </row>
    <row r="11130" spans="2:2" ht="15" hidden="1" x14ac:dyDescent="0.25">
      <c r="B11130" s="5"/>
    </row>
    <row r="11131" spans="2:2" ht="15" hidden="1" x14ac:dyDescent="0.25">
      <c r="B11131" s="5"/>
    </row>
    <row r="11132" spans="2:2" ht="15" hidden="1" x14ac:dyDescent="0.25">
      <c r="B11132" s="5"/>
    </row>
    <row r="11133" spans="2:2" ht="15" hidden="1" x14ac:dyDescent="0.25">
      <c r="B11133" s="5"/>
    </row>
    <row r="11134" spans="2:2" ht="15" hidden="1" x14ac:dyDescent="0.25">
      <c r="B11134" s="5"/>
    </row>
    <row r="11135" spans="2:2" ht="15" hidden="1" x14ac:dyDescent="0.25">
      <c r="B11135" s="5"/>
    </row>
    <row r="11136" spans="2:2" ht="15" hidden="1" x14ac:dyDescent="0.25">
      <c r="B11136" s="5"/>
    </row>
    <row r="11137" spans="2:2" ht="15" hidden="1" x14ac:dyDescent="0.25">
      <c r="B11137" s="5"/>
    </row>
    <row r="11138" spans="2:2" ht="15" hidden="1" x14ac:dyDescent="0.25">
      <c r="B11138" s="5"/>
    </row>
    <row r="11139" spans="2:2" ht="15" hidden="1" x14ac:dyDescent="0.25">
      <c r="B11139" s="5"/>
    </row>
    <row r="11140" spans="2:2" ht="15" hidden="1" x14ac:dyDescent="0.25">
      <c r="B11140" s="5"/>
    </row>
    <row r="11141" spans="2:2" ht="15" hidden="1" x14ac:dyDescent="0.25">
      <c r="B11141" s="5"/>
    </row>
    <row r="11142" spans="2:2" ht="15" hidden="1" x14ac:dyDescent="0.25">
      <c r="B11142" s="5"/>
    </row>
    <row r="11143" spans="2:2" ht="15" hidden="1" x14ac:dyDescent="0.25">
      <c r="B11143" s="5"/>
    </row>
    <row r="11144" spans="2:2" ht="15" hidden="1" x14ac:dyDescent="0.25">
      <c r="B11144" s="5"/>
    </row>
    <row r="11145" spans="2:2" ht="15" hidden="1" x14ac:dyDescent="0.25">
      <c r="B11145" s="5"/>
    </row>
    <row r="11146" spans="2:2" ht="15" hidden="1" x14ac:dyDescent="0.25">
      <c r="B11146" s="5"/>
    </row>
    <row r="11147" spans="2:2" ht="15" hidden="1" x14ac:dyDescent="0.25">
      <c r="B11147" s="5"/>
    </row>
    <row r="11148" spans="2:2" ht="15" hidden="1" x14ac:dyDescent="0.25">
      <c r="B11148" s="5"/>
    </row>
    <row r="11149" spans="2:2" ht="15" hidden="1" x14ac:dyDescent="0.25">
      <c r="B11149" s="5"/>
    </row>
    <row r="11150" spans="2:2" ht="15" hidden="1" x14ac:dyDescent="0.25">
      <c r="B11150" s="5"/>
    </row>
    <row r="11151" spans="2:2" ht="15" hidden="1" x14ac:dyDescent="0.25">
      <c r="B11151" s="5"/>
    </row>
    <row r="11152" spans="2:2" ht="15" hidden="1" x14ac:dyDescent="0.25">
      <c r="B11152" s="5"/>
    </row>
    <row r="11153" spans="2:2" ht="15" hidden="1" x14ac:dyDescent="0.25">
      <c r="B11153" s="5"/>
    </row>
    <row r="11154" spans="2:2" ht="15" hidden="1" x14ac:dyDescent="0.25">
      <c r="B11154" s="5"/>
    </row>
    <row r="11155" spans="2:2" ht="15" hidden="1" x14ac:dyDescent="0.25">
      <c r="B11155" s="5"/>
    </row>
    <row r="11156" spans="2:2" ht="15" hidden="1" x14ac:dyDescent="0.25">
      <c r="B11156" s="5"/>
    </row>
    <row r="11157" spans="2:2" ht="15" hidden="1" x14ac:dyDescent="0.25">
      <c r="B11157" s="5"/>
    </row>
    <row r="11158" spans="2:2" ht="15" hidden="1" x14ac:dyDescent="0.25">
      <c r="B11158" s="5"/>
    </row>
    <row r="11159" spans="2:2" ht="15" hidden="1" x14ac:dyDescent="0.25">
      <c r="B11159" s="5"/>
    </row>
    <row r="11160" spans="2:2" ht="15" hidden="1" x14ac:dyDescent="0.25">
      <c r="B11160" s="5"/>
    </row>
    <row r="11161" spans="2:2" ht="15" hidden="1" x14ac:dyDescent="0.25">
      <c r="B11161" s="5"/>
    </row>
    <row r="11162" spans="2:2" ht="15" hidden="1" x14ac:dyDescent="0.25">
      <c r="B11162" s="5"/>
    </row>
    <row r="11163" spans="2:2" ht="15" hidden="1" x14ac:dyDescent="0.25">
      <c r="B11163" s="5"/>
    </row>
    <row r="11164" spans="2:2" ht="15" hidden="1" x14ac:dyDescent="0.25">
      <c r="B11164" s="5"/>
    </row>
    <row r="11165" spans="2:2" ht="15" hidden="1" x14ac:dyDescent="0.25">
      <c r="B11165" s="5"/>
    </row>
    <row r="11166" spans="2:2" ht="15" hidden="1" x14ac:dyDescent="0.25">
      <c r="B11166" s="5"/>
    </row>
    <row r="11167" spans="2:2" ht="15" hidden="1" x14ac:dyDescent="0.25">
      <c r="B11167" s="5"/>
    </row>
    <row r="11168" spans="2:2" ht="15" hidden="1" x14ac:dyDescent="0.25">
      <c r="B11168" s="5"/>
    </row>
    <row r="11169" spans="2:2" ht="15" hidden="1" x14ac:dyDescent="0.25">
      <c r="B11169" s="5"/>
    </row>
    <row r="11170" spans="2:2" ht="15" hidden="1" x14ac:dyDescent="0.25">
      <c r="B11170" s="5"/>
    </row>
    <row r="11171" spans="2:2" ht="15" hidden="1" x14ac:dyDescent="0.25">
      <c r="B11171" s="5"/>
    </row>
    <row r="11172" spans="2:2" ht="15" hidden="1" x14ac:dyDescent="0.25">
      <c r="B11172" s="5"/>
    </row>
    <row r="11173" spans="2:2" ht="15" hidden="1" x14ac:dyDescent="0.25">
      <c r="B11173" s="5"/>
    </row>
    <row r="11174" spans="2:2" ht="15" hidden="1" x14ac:dyDescent="0.25">
      <c r="B11174" s="5"/>
    </row>
    <row r="11175" spans="2:2" ht="15" hidden="1" x14ac:dyDescent="0.25">
      <c r="B11175" s="5"/>
    </row>
    <row r="11176" spans="2:2" ht="15" hidden="1" x14ac:dyDescent="0.25">
      <c r="B11176" s="5"/>
    </row>
    <row r="11177" spans="2:2" ht="15" hidden="1" x14ac:dyDescent="0.25">
      <c r="B11177" s="5"/>
    </row>
    <row r="11178" spans="2:2" ht="15" hidden="1" x14ac:dyDescent="0.25">
      <c r="B11178" s="5"/>
    </row>
    <row r="11179" spans="2:2" ht="15" hidden="1" x14ac:dyDescent="0.25">
      <c r="B11179" s="5"/>
    </row>
    <row r="11180" spans="2:2" ht="15" hidden="1" x14ac:dyDescent="0.25">
      <c r="B11180" s="5"/>
    </row>
    <row r="11181" spans="2:2" ht="15" hidden="1" x14ac:dyDescent="0.25">
      <c r="B11181" s="5"/>
    </row>
    <row r="11182" spans="2:2" ht="15" hidden="1" x14ac:dyDescent="0.25">
      <c r="B11182" s="5"/>
    </row>
    <row r="11183" spans="2:2" ht="15" hidden="1" x14ac:dyDescent="0.25">
      <c r="B11183" s="5"/>
    </row>
    <row r="11184" spans="2:2" ht="15" hidden="1" x14ac:dyDescent="0.25">
      <c r="B11184" s="5"/>
    </row>
    <row r="11185" spans="2:2" ht="15" hidden="1" x14ac:dyDescent="0.25">
      <c r="B11185" s="5"/>
    </row>
    <row r="11186" spans="2:2" ht="15" hidden="1" x14ac:dyDescent="0.25">
      <c r="B11186" s="5"/>
    </row>
    <row r="11187" spans="2:2" ht="15" hidden="1" x14ac:dyDescent="0.25">
      <c r="B11187" s="5"/>
    </row>
    <row r="11188" spans="2:2" ht="15" hidden="1" x14ac:dyDescent="0.25">
      <c r="B11188" s="5"/>
    </row>
    <row r="11189" spans="2:2" ht="15" hidden="1" x14ac:dyDescent="0.25">
      <c r="B11189" s="5"/>
    </row>
    <row r="11190" spans="2:2" ht="15" hidden="1" x14ac:dyDescent="0.25">
      <c r="B11190" s="5"/>
    </row>
    <row r="11191" spans="2:2" ht="15" hidden="1" x14ac:dyDescent="0.25">
      <c r="B11191" s="5"/>
    </row>
    <row r="11192" spans="2:2" ht="15" hidden="1" x14ac:dyDescent="0.25">
      <c r="B11192" s="5"/>
    </row>
    <row r="11193" spans="2:2" ht="15" hidden="1" x14ac:dyDescent="0.25">
      <c r="B11193" s="5"/>
    </row>
    <row r="11194" spans="2:2" ht="15" hidden="1" x14ac:dyDescent="0.25">
      <c r="B11194" s="5"/>
    </row>
    <row r="11195" spans="2:2" ht="15" hidden="1" x14ac:dyDescent="0.25">
      <c r="B11195" s="5"/>
    </row>
    <row r="11196" spans="2:2" ht="15" hidden="1" x14ac:dyDescent="0.25">
      <c r="B11196" s="5"/>
    </row>
    <row r="11197" spans="2:2" ht="15" hidden="1" x14ac:dyDescent="0.25">
      <c r="B11197" s="5"/>
    </row>
    <row r="11198" spans="2:2" ht="15" hidden="1" x14ac:dyDescent="0.25">
      <c r="B11198" s="5"/>
    </row>
    <row r="11199" spans="2:2" ht="15" hidden="1" x14ac:dyDescent="0.25">
      <c r="B11199" s="5"/>
    </row>
    <row r="11200" spans="2:2" ht="15" hidden="1" x14ac:dyDescent="0.25">
      <c r="B11200" s="5"/>
    </row>
    <row r="11201" spans="2:2" ht="15" hidden="1" x14ac:dyDescent="0.25">
      <c r="B11201" s="5"/>
    </row>
    <row r="11202" spans="2:2" ht="15" hidden="1" x14ac:dyDescent="0.25">
      <c r="B11202" s="5"/>
    </row>
    <row r="11203" spans="2:2" ht="15" hidden="1" x14ac:dyDescent="0.25">
      <c r="B11203" s="5"/>
    </row>
    <row r="11204" spans="2:2" ht="15" hidden="1" x14ac:dyDescent="0.25">
      <c r="B11204" s="5"/>
    </row>
    <row r="11205" spans="2:2" ht="15" hidden="1" x14ac:dyDescent="0.25">
      <c r="B11205" s="5"/>
    </row>
    <row r="11206" spans="2:2" ht="15" hidden="1" x14ac:dyDescent="0.25">
      <c r="B11206" s="5"/>
    </row>
    <row r="11207" spans="2:2" ht="15" hidden="1" x14ac:dyDescent="0.25">
      <c r="B11207" s="5"/>
    </row>
    <row r="11208" spans="2:2" ht="15" hidden="1" x14ac:dyDescent="0.25">
      <c r="B11208" s="5"/>
    </row>
    <row r="11209" spans="2:2" ht="15" hidden="1" x14ac:dyDescent="0.25">
      <c r="B11209" s="5"/>
    </row>
    <row r="11210" spans="2:2" ht="15" hidden="1" x14ac:dyDescent="0.25">
      <c r="B11210" s="5"/>
    </row>
    <row r="11211" spans="2:2" ht="15" hidden="1" x14ac:dyDescent="0.25">
      <c r="B11211" s="5"/>
    </row>
    <row r="11212" spans="2:2" ht="15" hidden="1" x14ac:dyDescent="0.25">
      <c r="B11212" s="5"/>
    </row>
    <row r="11213" spans="2:2" ht="15" hidden="1" x14ac:dyDescent="0.25">
      <c r="B11213" s="5"/>
    </row>
    <row r="11214" spans="2:2" ht="15" hidden="1" x14ac:dyDescent="0.25">
      <c r="B11214" s="5"/>
    </row>
    <row r="11215" spans="2:2" ht="15" hidden="1" x14ac:dyDescent="0.25">
      <c r="B11215" s="5"/>
    </row>
    <row r="11216" spans="2:2" ht="15" hidden="1" x14ac:dyDescent="0.25">
      <c r="B11216" s="5"/>
    </row>
    <row r="11217" spans="2:2" ht="15" hidden="1" x14ac:dyDescent="0.25">
      <c r="B11217" s="5"/>
    </row>
    <row r="11218" spans="2:2" ht="15" hidden="1" x14ac:dyDescent="0.25">
      <c r="B11218" s="5"/>
    </row>
    <row r="11219" spans="2:2" ht="15" hidden="1" x14ac:dyDescent="0.25">
      <c r="B11219" s="5"/>
    </row>
    <row r="11220" spans="2:2" ht="15" hidden="1" x14ac:dyDescent="0.25">
      <c r="B11220" s="5"/>
    </row>
    <row r="11221" spans="2:2" ht="15" hidden="1" x14ac:dyDescent="0.25">
      <c r="B11221" s="5"/>
    </row>
    <row r="11222" spans="2:2" ht="15" hidden="1" x14ac:dyDescent="0.25">
      <c r="B11222" s="5"/>
    </row>
    <row r="11223" spans="2:2" ht="15" hidden="1" x14ac:dyDescent="0.25">
      <c r="B11223" s="5"/>
    </row>
    <row r="11224" spans="2:2" ht="15" hidden="1" x14ac:dyDescent="0.25">
      <c r="B11224" s="5"/>
    </row>
    <row r="11225" spans="2:2" ht="15" hidden="1" x14ac:dyDescent="0.25">
      <c r="B11225" s="5"/>
    </row>
    <row r="11226" spans="2:2" ht="15" hidden="1" x14ac:dyDescent="0.25">
      <c r="B11226" s="5"/>
    </row>
    <row r="11227" spans="2:2" ht="15" hidden="1" x14ac:dyDescent="0.25">
      <c r="B11227" s="5"/>
    </row>
    <row r="11228" spans="2:2" ht="15" hidden="1" x14ac:dyDescent="0.25">
      <c r="B11228" s="5"/>
    </row>
    <row r="11229" spans="2:2" ht="15" hidden="1" x14ac:dyDescent="0.25">
      <c r="B11229" s="5"/>
    </row>
    <row r="11230" spans="2:2" ht="15" hidden="1" x14ac:dyDescent="0.25">
      <c r="B11230" s="5"/>
    </row>
    <row r="11231" spans="2:2" ht="15" hidden="1" x14ac:dyDescent="0.25">
      <c r="B11231" s="5"/>
    </row>
    <row r="11232" spans="2:2" ht="15" hidden="1" x14ac:dyDescent="0.25">
      <c r="B11232" s="5"/>
    </row>
    <row r="11233" spans="2:2" ht="15" hidden="1" x14ac:dyDescent="0.25">
      <c r="B11233" s="5"/>
    </row>
    <row r="11234" spans="2:2" ht="15" hidden="1" x14ac:dyDescent="0.25">
      <c r="B11234" s="5"/>
    </row>
    <row r="11235" spans="2:2" ht="15" hidden="1" x14ac:dyDescent="0.25">
      <c r="B11235" s="5"/>
    </row>
    <row r="11236" spans="2:2" ht="15" hidden="1" x14ac:dyDescent="0.25">
      <c r="B11236" s="5"/>
    </row>
    <row r="11237" spans="2:2" ht="15" hidden="1" x14ac:dyDescent="0.25">
      <c r="B11237" s="5"/>
    </row>
    <row r="11238" spans="2:2" ht="15" hidden="1" x14ac:dyDescent="0.25">
      <c r="B11238" s="5"/>
    </row>
    <row r="11239" spans="2:2" ht="15" hidden="1" x14ac:dyDescent="0.25">
      <c r="B11239" s="5"/>
    </row>
    <row r="11240" spans="2:2" ht="15" hidden="1" x14ac:dyDescent="0.25">
      <c r="B11240" s="5"/>
    </row>
    <row r="11241" spans="2:2" ht="15" hidden="1" x14ac:dyDescent="0.25">
      <c r="B11241" s="5"/>
    </row>
    <row r="11242" spans="2:2" ht="15" hidden="1" x14ac:dyDescent="0.25">
      <c r="B11242" s="5"/>
    </row>
    <row r="11243" spans="2:2" ht="15" hidden="1" x14ac:dyDescent="0.25">
      <c r="B11243" s="5"/>
    </row>
    <row r="11244" spans="2:2" ht="15" hidden="1" x14ac:dyDescent="0.25">
      <c r="B11244" s="5"/>
    </row>
    <row r="11245" spans="2:2" ht="15" hidden="1" x14ac:dyDescent="0.25">
      <c r="B11245" s="5"/>
    </row>
    <row r="11246" spans="2:2" ht="15" hidden="1" x14ac:dyDescent="0.25">
      <c r="B11246" s="5"/>
    </row>
    <row r="11247" spans="2:2" ht="15" hidden="1" x14ac:dyDescent="0.25">
      <c r="B11247" s="5"/>
    </row>
    <row r="11248" spans="2:2" ht="15" hidden="1" x14ac:dyDescent="0.25">
      <c r="B11248" s="5"/>
    </row>
    <row r="11249" spans="2:2" ht="15" hidden="1" x14ac:dyDescent="0.25">
      <c r="B11249" s="5"/>
    </row>
    <row r="11250" spans="2:2" ht="15" hidden="1" x14ac:dyDescent="0.25">
      <c r="B11250" s="5"/>
    </row>
    <row r="11251" spans="2:2" ht="15" hidden="1" x14ac:dyDescent="0.25">
      <c r="B11251" s="5"/>
    </row>
    <row r="11252" spans="2:2" ht="15" hidden="1" x14ac:dyDescent="0.25">
      <c r="B11252" s="5"/>
    </row>
    <row r="11253" spans="2:2" ht="15" hidden="1" x14ac:dyDescent="0.25">
      <c r="B11253" s="5"/>
    </row>
    <row r="11254" spans="2:2" ht="15" hidden="1" x14ac:dyDescent="0.25">
      <c r="B11254" s="5"/>
    </row>
    <row r="11255" spans="2:2" ht="15" hidden="1" x14ac:dyDescent="0.25">
      <c r="B11255" s="5"/>
    </row>
    <row r="11256" spans="2:2" ht="15" hidden="1" x14ac:dyDescent="0.25">
      <c r="B11256" s="5"/>
    </row>
    <row r="11257" spans="2:2" ht="15" hidden="1" x14ac:dyDescent="0.25">
      <c r="B11257" s="5"/>
    </row>
    <row r="11258" spans="2:2" ht="15" hidden="1" x14ac:dyDescent="0.25">
      <c r="B11258" s="5"/>
    </row>
    <row r="11259" spans="2:2" ht="15" hidden="1" x14ac:dyDescent="0.25">
      <c r="B11259" s="5"/>
    </row>
    <row r="11260" spans="2:2" ht="15" hidden="1" x14ac:dyDescent="0.25">
      <c r="B11260" s="5"/>
    </row>
    <row r="11261" spans="2:2" ht="15" hidden="1" x14ac:dyDescent="0.25">
      <c r="B11261" s="5"/>
    </row>
    <row r="11262" spans="2:2" ht="15" hidden="1" x14ac:dyDescent="0.25">
      <c r="B11262" s="5"/>
    </row>
    <row r="11263" spans="2:2" ht="15" hidden="1" x14ac:dyDescent="0.25">
      <c r="B11263" s="5"/>
    </row>
    <row r="11264" spans="2:2" ht="15" hidden="1" x14ac:dyDescent="0.25">
      <c r="B11264" s="5"/>
    </row>
    <row r="11265" spans="2:2" ht="15" hidden="1" x14ac:dyDescent="0.25">
      <c r="B11265" s="5"/>
    </row>
    <row r="11266" spans="2:2" ht="15" hidden="1" x14ac:dyDescent="0.25">
      <c r="B11266" s="5"/>
    </row>
    <row r="11267" spans="2:2" ht="15" hidden="1" x14ac:dyDescent="0.25">
      <c r="B11267" s="5"/>
    </row>
    <row r="11268" spans="2:2" ht="15" hidden="1" x14ac:dyDescent="0.25">
      <c r="B11268" s="5"/>
    </row>
    <row r="11269" spans="2:2" ht="15" hidden="1" x14ac:dyDescent="0.25">
      <c r="B11269" s="5"/>
    </row>
    <row r="11270" spans="2:2" ht="15" hidden="1" x14ac:dyDescent="0.25">
      <c r="B11270" s="5"/>
    </row>
    <row r="11271" spans="2:2" ht="15" hidden="1" x14ac:dyDescent="0.25">
      <c r="B11271" s="5"/>
    </row>
    <row r="11272" spans="2:2" ht="15" hidden="1" x14ac:dyDescent="0.25">
      <c r="B11272" s="5"/>
    </row>
    <row r="11273" spans="2:2" ht="15" hidden="1" x14ac:dyDescent="0.25">
      <c r="B11273" s="5"/>
    </row>
    <row r="11274" spans="2:2" ht="15" hidden="1" x14ac:dyDescent="0.25">
      <c r="B11274" s="5"/>
    </row>
    <row r="11275" spans="2:2" ht="15" hidden="1" x14ac:dyDescent="0.25">
      <c r="B11275" s="5"/>
    </row>
    <row r="11276" spans="2:2" ht="15" hidden="1" x14ac:dyDescent="0.25">
      <c r="B11276" s="5"/>
    </row>
    <row r="11277" spans="2:2" ht="15" hidden="1" x14ac:dyDescent="0.25">
      <c r="B11277" s="5"/>
    </row>
    <row r="11278" spans="2:2" ht="15" hidden="1" x14ac:dyDescent="0.25">
      <c r="B11278" s="5"/>
    </row>
    <row r="11279" spans="2:2" ht="15" hidden="1" x14ac:dyDescent="0.25">
      <c r="B11279" s="5"/>
    </row>
    <row r="11280" spans="2:2" ht="15" hidden="1" x14ac:dyDescent="0.25">
      <c r="B11280" s="5"/>
    </row>
    <row r="11281" spans="2:2" ht="15" hidden="1" x14ac:dyDescent="0.25">
      <c r="B11281" s="5"/>
    </row>
    <row r="11282" spans="2:2" ht="15" hidden="1" x14ac:dyDescent="0.25">
      <c r="B11282" s="5"/>
    </row>
    <row r="11283" spans="2:2" ht="15" hidden="1" x14ac:dyDescent="0.25">
      <c r="B11283" s="5"/>
    </row>
    <row r="11284" spans="2:2" ht="15" hidden="1" x14ac:dyDescent="0.25">
      <c r="B11284" s="5"/>
    </row>
    <row r="11285" spans="2:2" ht="15" hidden="1" x14ac:dyDescent="0.25">
      <c r="B11285" s="5"/>
    </row>
    <row r="11286" spans="2:2" ht="15" hidden="1" x14ac:dyDescent="0.25">
      <c r="B11286" s="5"/>
    </row>
    <row r="11287" spans="2:2" ht="15" hidden="1" x14ac:dyDescent="0.25">
      <c r="B11287" s="5"/>
    </row>
    <row r="11288" spans="2:2" ht="15" hidden="1" x14ac:dyDescent="0.25">
      <c r="B11288" s="5"/>
    </row>
    <row r="11289" spans="2:2" ht="15" hidden="1" x14ac:dyDescent="0.25">
      <c r="B11289" s="5"/>
    </row>
    <row r="11290" spans="2:2" ht="15" hidden="1" x14ac:dyDescent="0.25">
      <c r="B11290" s="5"/>
    </row>
    <row r="11291" spans="2:2" ht="15" hidden="1" x14ac:dyDescent="0.25">
      <c r="B11291" s="5"/>
    </row>
    <row r="11292" spans="2:2" ht="15" hidden="1" x14ac:dyDescent="0.25">
      <c r="B11292" s="5"/>
    </row>
    <row r="11293" spans="2:2" ht="15" hidden="1" x14ac:dyDescent="0.25">
      <c r="B11293" s="5"/>
    </row>
    <row r="11294" spans="2:2" ht="15" hidden="1" x14ac:dyDescent="0.25">
      <c r="B11294" s="5"/>
    </row>
    <row r="11295" spans="2:2" ht="15" hidden="1" x14ac:dyDescent="0.25">
      <c r="B11295" s="5"/>
    </row>
    <row r="11296" spans="2:2" ht="15" hidden="1" x14ac:dyDescent="0.25">
      <c r="B11296" s="5"/>
    </row>
    <row r="11297" spans="2:2" ht="15" hidden="1" x14ac:dyDescent="0.25">
      <c r="B11297" s="5"/>
    </row>
    <row r="11298" spans="2:2" ht="15" hidden="1" x14ac:dyDescent="0.25">
      <c r="B11298" s="5"/>
    </row>
    <row r="11299" spans="2:2" ht="15" hidden="1" x14ac:dyDescent="0.25">
      <c r="B11299" s="5"/>
    </row>
    <row r="11300" spans="2:2" ht="15" hidden="1" x14ac:dyDescent="0.25">
      <c r="B11300" s="5"/>
    </row>
    <row r="11301" spans="2:2" ht="15" hidden="1" x14ac:dyDescent="0.25">
      <c r="B11301" s="5"/>
    </row>
    <row r="11302" spans="2:2" ht="15" hidden="1" x14ac:dyDescent="0.25">
      <c r="B11302" s="5"/>
    </row>
    <row r="11303" spans="2:2" ht="15" hidden="1" x14ac:dyDescent="0.25">
      <c r="B11303" s="5"/>
    </row>
    <row r="11304" spans="2:2" ht="15" hidden="1" x14ac:dyDescent="0.25">
      <c r="B11304" s="5"/>
    </row>
    <row r="11305" spans="2:2" ht="15" hidden="1" x14ac:dyDescent="0.25">
      <c r="B11305" s="5"/>
    </row>
    <row r="11306" spans="2:2" ht="15" hidden="1" x14ac:dyDescent="0.25">
      <c r="B11306" s="5"/>
    </row>
    <row r="11307" spans="2:2" ht="15" hidden="1" x14ac:dyDescent="0.25">
      <c r="B11307" s="5"/>
    </row>
    <row r="11308" spans="2:2" ht="15" hidden="1" x14ac:dyDescent="0.25">
      <c r="B11308" s="5"/>
    </row>
    <row r="11309" spans="2:2" ht="15" hidden="1" x14ac:dyDescent="0.25">
      <c r="B11309" s="5"/>
    </row>
    <row r="11310" spans="2:2" ht="15" hidden="1" x14ac:dyDescent="0.25">
      <c r="B11310" s="5"/>
    </row>
    <row r="11311" spans="2:2" ht="15" hidden="1" x14ac:dyDescent="0.25">
      <c r="B11311" s="5"/>
    </row>
    <row r="11312" spans="2:2" ht="15" hidden="1" x14ac:dyDescent="0.25">
      <c r="B11312" s="5"/>
    </row>
    <row r="11313" spans="2:2" ht="15" hidden="1" x14ac:dyDescent="0.25">
      <c r="B11313" s="5"/>
    </row>
    <row r="11314" spans="2:2" ht="15" hidden="1" x14ac:dyDescent="0.25">
      <c r="B11314" s="5"/>
    </row>
    <row r="11315" spans="2:2" ht="15" hidden="1" x14ac:dyDescent="0.25">
      <c r="B11315" s="5"/>
    </row>
    <row r="11316" spans="2:2" ht="15" hidden="1" x14ac:dyDescent="0.25">
      <c r="B11316" s="5"/>
    </row>
    <row r="11317" spans="2:2" ht="15" hidden="1" x14ac:dyDescent="0.25">
      <c r="B11317" s="5"/>
    </row>
    <row r="11318" spans="2:2" ht="15" hidden="1" x14ac:dyDescent="0.25">
      <c r="B11318" s="5"/>
    </row>
    <row r="11319" spans="2:2" ht="15" hidden="1" x14ac:dyDescent="0.25">
      <c r="B11319" s="5"/>
    </row>
    <row r="11320" spans="2:2" ht="15" hidden="1" x14ac:dyDescent="0.25">
      <c r="B11320" s="5"/>
    </row>
    <row r="11321" spans="2:2" ht="15" hidden="1" x14ac:dyDescent="0.25">
      <c r="B11321" s="5"/>
    </row>
    <row r="11322" spans="2:2" ht="15" hidden="1" x14ac:dyDescent="0.25">
      <c r="B11322" s="5"/>
    </row>
    <row r="11323" spans="2:2" ht="15" hidden="1" x14ac:dyDescent="0.25">
      <c r="B11323" s="5"/>
    </row>
    <row r="11324" spans="2:2" ht="15" hidden="1" x14ac:dyDescent="0.25">
      <c r="B11324" s="5"/>
    </row>
    <row r="11325" spans="2:2" ht="15" hidden="1" x14ac:dyDescent="0.25">
      <c r="B11325" s="5"/>
    </row>
    <row r="11326" spans="2:2" ht="15" hidden="1" x14ac:dyDescent="0.25">
      <c r="B11326" s="5"/>
    </row>
    <row r="11327" spans="2:2" ht="15" hidden="1" x14ac:dyDescent="0.25">
      <c r="B11327" s="5"/>
    </row>
    <row r="11328" spans="2:2" ht="15" hidden="1" x14ac:dyDescent="0.25">
      <c r="B11328" s="5"/>
    </row>
    <row r="11329" spans="2:2" ht="15" hidden="1" x14ac:dyDescent="0.25">
      <c r="B11329" s="5"/>
    </row>
    <row r="11330" spans="2:2" ht="15" hidden="1" x14ac:dyDescent="0.25">
      <c r="B11330" s="5"/>
    </row>
    <row r="11331" spans="2:2" ht="15" hidden="1" x14ac:dyDescent="0.25">
      <c r="B11331" s="5"/>
    </row>
    <row r="11332" spans="2:2" ht="15" hidden="1" x14ac:dyDescent="0.25">
      <c r="B11332" s="5"/>
    </row>
    <row r="11333" spans="2:2" ht="15" hidden="1" x14ac:dyDescent="0.25">
      <c r="B11333" s="5"/>
    </row>
    <row r="11334" spans="2:2" ht="15" hidden="1" x14ac:dyDescent="0.25">
      <c r="B11334" s="5"/>
    </row>
    <row r="11335" spans="2:2" ht="15" hidden="1" x14ac:dyDescent="0.25">
      <c r="B11335" s="5"/>
    </row>
    <row r="11336" spans="2:2" ht="15" hidden="1" x14ac:dyDescent="0.25">
      <c r="B11336" s="5"/>
    </row>
    <row r="11337" spans="2:2" ht="15" hidden="1" x14ac:dyDescent="0.25">
      <c r="B11337" s="5"/>
    </row>
    <row r="11338" spans="2:2" ht="15" hidden="1" x14ac:dyDescent="0.25">
      <c r="B11338" s="5"/>
    </row>
    <row r="11339" spans="2:2" ht="15" hidden="1" x14ac:dyDescent="0.25">
      <c r="B11339" s="5"/>
    </row>
    <row r="11340" spans="2:2" ht="15" hidden="1" x14ac:dyDescent="0.25">
      <c r="B11340" s="5"/>
    </row>
    <row r="11341" spans="2:2" ht="15" hidden="1" x14ac:dyDescent="0.25">
      <c r="B11341" s="5"/>
    </row>
    <row r="11342" spans="2:2" ht="15" hidden="1" x14ac:dyDescent="0.25">
      <c r="B11342" s="5"/>
    </row>
    <row r="11343" spans="2:2" ht="15" hidden="1" x14ac:dyDescent="0.25">
      <c r="B11343" s="5"/>
    </row>
    <row r="11344" spans="2:2" ht="15" hidden="1" x14ac:dyDescent="0.25">
      <c r="B11344" s="5"/>
    </row>
    <row r="11345" spans="2:2" ht="15" hidden="1" x14ac:dyDescent="0.25">
      <c r="B11345" s="5"/>
    </row>
    <row r="11346" spans="2:2" ht="15" hidden="1" x14ac:dyDescent="0.25">
      <c r="B11346" s="5"/>
    </row>
    <row r="11347" spans="2:2" ht="15" hidden="1" x14ac:dyDescent="0.25">
      <c r="B11347" s="5"/>
    </row>
    <row r="11348" spans="2:2" ht="15" hidden="1" x14ac:dyDescent="0.25">
      <c r="B11348" s="5"/>
    </row>
    <row r="11349" spans="2:2" ht="15" hidden="1" x14ac:dyDescent="0.25">
      <c r="B11349" s="5"/>
    </row>
    <row r="11350" spans="2:2" ht="15" hidden="1" x14ac:dyDescent="0.25">
      <c r="B11350" s="5"/>
    </row>
    <row r="11351" spans="2:2" ht="15" hidden="1" x14ac:dyDescent="0.25">
      <c r="B11351" s="5"/>
    </row>
    <row r="11352" spans="2:2" ht="15" hidden="1" x14ac:dyDescent="0.25">
      <c r="B11352" s="5"/>
    </row>
    <row r="11353" spans="2:2" ht="15" hidden="1" x14ac:dyDescent="0.25">
      <c r="B11353" s="5"/>
    </row>
    <row r="11354" spans="2:2" ht="15" hidden="1" x14ac:dyDescent="0.25">
      <c r="B11354" s="5"/>
    </row>
    <row r="11355" spans="2:2" ht="15" hidden="1" x14ac:dyDescent="0.25">
      <c r="B11355" s="5"/>
    </row>
    <row r="11356" spans="2:2" ht="15" hidden="1" x14ac:dyDescent="0.25">
      <c r="B11356" s="5"/>
    </row>
    <row r="11357" spans="2:2" ht="15" hidden="1" x14ac:dyDescent="0.25">
      <c r="B11357" s="5"/>
    </row>
    <row r="11358" spans="2:2" ht="15" hidden="1" x14ac:dyDescent="0.25">
      <c r="B11358" s="5"/>
    </row>
    <row r="11359" spans="2:2" ht="15" hidden="1" x14ac:dyDescent="0.25">
      <c r="B11359" s="5"/>
    </row>
    <row r="11360" spans="2:2" ht="15" hidden="1" x14ac:dyDescent="0.25">
      <c r="B11360" s="5"/>
    </row>
    <row r="11361" spans="2:2" ht="15" hidden="1" x14ac:dyDescent="0.25">
      <c r="B11361" s="5"/>
    </row>
    <row r="11362" spans="2:2" ht="15" hidden="1" x14ac:dyDescent="0.25">
      <c r="B11362" s="5"/>
    </row>
    <row r="11363" spans="2:2" ht="15" hidden="1" x14ac:dyDescent="0.25">
      <c r="B11363" s="5"/>
    </row>
    <row r="11364" spans="2:2" ht="15" hidden="1" x14ac:dyDescent="0.25">
      <c r="B11364" s="5"/>
    </row>
    <row r="11365" spans="2:2" ht="15" hidden="1" x14ac:dyDescent="0.25">
      <c r="B11365" s="5"/>
    </row>
    <row r="11366" spans="2:2" ht="15" hidden="1" x14ac:dyDescent="0.25">
      <c r="B11366" s="5"/>
    </row>
    <row r="11367" spans="2:2" ht="15" hidden="1" x14ac:dyDescent="0.25">
      <c r="B11367" s="5"/>
    </row>
    <row r="11368" spans="2:2" ht="15" hidden="1" x14ac:dyDescent="0.25">
      <c r="B11368" s="5"/>
    </row>
    <row r="11369" spans="2:2" ht="15" hidden="1" x14ac:dyDescent="0.25">
      <c r="B11369" s="5"/>
    </row>
    <row r="11370" spans="2:2" ht="15" hidden="1" x14ac:dyDescent="0.25">
      <c r="B11370" s="5"/>
    </row>
    <row r="11371" spans="2:2" ht="15" hidden="1" x14ac:dyDescent="0.25">
      <c r="B11371" s="5"/>
    </row>
    <row r="11372" spans="2:2" ht="15" hidden="1" x14ac:dyDescent="0.25">
      <c r="B11372" s="5"/>
    </row>
    <row r="11373" spans="2:2" ht="15" hidden="1" x14ac:dyDescent="0.25">
      <c r="B11373" s="5"/>
    </row>
    <row r="11374" spans="2:2" ht="15" hidden="1" x14ac:dyDescent="0.25">
      <c r="B11374" s="5"/>
    </row>
    <row r="11375" spans="2:2" ht="15" hidden="1" x14ac:dyDescent="0.25">
      <c r="B11375" s="5"/>
    </row>
    <row r="11376" spans="2:2" ht="15" hidden="1" x14ac:dyDescent="0.25">
      <c r="B11376" s="5"/>
    </row>
    <row r="11377" spans="2:2" ht="15" hidden="1" x14ac:dyDescent="0.25">
      <c r="B11377" s="5"/>
    </row>
    <row r="11378" spans="2:2" ht="15" hidden="1" x14ac:dyDescent="0.25">
      <c r="B11378" s="5"/>
    </row>
    <row r="11379" spans="2:2" ht="15" hidden="1" x14ac:dyDescent="0.25">
      <c r="B11379" s="5"/>
    </row>
    <row r="11380" spans="2:2" ht="15" hidden="1" x14ac:dyDescent="0.25">
      <c r="B11380" s="5"/>
    </row>
    <row r="11381" spans="2:2" ht="15" hidden="1" x14ac:dyDescent="0.25">
      <c r="B11381" s="5"/>
    </row>
    <row r="11382" spans="2:2" ht="15" hidden="1" x14ac:dyDescent="0.25">
      <c r="B11382" s="5"/>
    </row>
    <row r="11383" spans="2:2" ht="15" hidden="1" x14ac:dyDescent="0.25">
      <c r="B11383" s="5"/>
    </row>
    <row r="11384" spans="2:2" ht="15" hidden="1" x14ac:dyDescent="0.25">
      <c r="B11384" s="5"/>
    </row>
    <row r="11385" spans="2:2" ht="15" hidden="1" x14ac:dyDescent="0.25">
      <c r="B11385" s="5"/>
    </row>
    <row r="11386" spans="2:2" ht="15" hidden="1" x14ac:dyDescent="0.25">
      <c r="B11386" s="5"/>
    </row>
    <row r="11387" spans="2:2" ht="15" hidden="1" x14ac:dyDescent="0.25">
      <c r="B11387" s="5"/>
    </row>
    <row r="11388" spans="2:2" ht="15" hidden="1" x14ac:dyDescent="0.25">
      <c r="B11388" s="5"/>
    </row>
    <row r="11389" spans="2:2" ht="15" hidden="1" x14ac:dyDescent="0.25">
      <c r="B11389" s="5"/>
    </row>
    <row r="11390" spans="2:2" ht="15" hidden="1" x14ac:dyDescent="0.25">
      <c r="B11390" s="5"/>
    </row>
    <row r="11391" spans="2:2" ht="15" hidden="1" x14ac:dyDescent="0.25">
      <c r="B11391" s="5"/>
    </row>
    <row r="11392" spans="2:2" ht="15" hidden="1" x14ac:dyDescent="0.25">
      <c r="B11392" s="5"/>
    </row>
    <row r="11393" spans="2:2" ht="15" hidden="1" x14ac:dyDescent="0.25">
      <c r="B11393" s="5"/>
    </row>
    <row r="11394" spans="2:2" ht="15" hidden="1" x14ac:dyDescent="0.25">
      <c r="B11394" s="5"/>
    </row>
    <row r="11395" spans="2:2" ht="15" hidden="1" x14ac:dyDescent="0.25">
      <c r="B11395" s="5"/>
    </row>
    <row r="11396" spans="2:2" ht="15" hidden="1" x14ac:dyDescent="0.25">
      <c r="B11396" s="5"/>
    </row>
    <row r="11397" spans="2:2" ht="15" hidden="1" x14ac:dyDescent="0.25">
      <c r="B11397" s="5"/>
    </row>
    <row r="11398" spans="2:2" ht="15" hidden="1" x14ac:dyDescent="0.25">
      <c r="B11398" s="5"/>
    </row>
    <row r="11399" spans="2:2" ht="15" hidden="1" x14ac:dyDescent="0.25">
      <c r="B11399" s="5"/>
    </row>
    <row r="11400" spans="2:2" ht="15" hidden="1" x14ac:dyDescent="0.25">
      <c r="B11400" s="5"/>
    </row>
    <row r="11401" spans="2:2" ht="15" hidden="1" x14ac:dyDescent="0.25">
      <c r="B11401" s="5"/>
    </row>
    <row r="11402" spans="2:2" ht="15" hidden="1" x14ac:dyDescent="0.25">
      <c r="B11402" s="5"/>
    </row>
    <row r="11403" spans="2:2" ht="15" hidden="1" x14ac:dyDescent="0.25">
      <c r="B11403" s="5"/>
    </row>
    <row r="11404" spans="2:2" ht="15" hidden="1" x14ac:dyDescent="0.25">
      <c r="B11404" s="5"/>
    </row>
    <row r="11405" spans="2:2" ht="15" hidden="1" x14ac:dyDescent="0.25">
      <c r="B11405" s="5"/>
    </row>
    <row r="11406" spans="2:2" ht="15" hidden="1" x14ac:dyDescent="0.25">
      <c r="B11406" s="5"/>
    </row>
    <row r="11407" spans="2:2" ht="15" hidden="1" x14ac:dyDescent="0.25">
      <c r="B11407" s="5"/>
    </row>
    <row r="11408" spans="2:2" ht="15" hidden="1" x14ac:dyDescent="0.25">
      <c r="B11408" s="5"/>
    </row>
    <row r="11409" spans="2:2" ht="15" hidden="1" x14ac:dyDescent="0.25">
      <c r="B11409" s="5"/>
    </row>
    <row r="11410" spans="2:2" ht="15" hidden="1" x14ac:dyDescent="0.25">
      <c r="B11410" s="5"/>
    </row>
    <row r="11411" spans="2:2" ht="15" hidden="1" x14ac:dyDescent="0.25">
      <c r="B11411" s="5"/>
    </row>
    <row r="11412" spans="2:2" ht="15" hidden="1" x14ac:dyDescent="0.25">
      <c r="B11412" s="5"/>
    </row>
    <row r="11413" spans="2:2" ht="15" hidden="1" x14ac:dyDescent="0.25">
      <c r="B11413" s="5"/>
    </row>
    <row r="11414" spans="2:2" ht="15" hidden="1" x14ac:dyDescent="0.25">
      <c r="B11414" s="5"/>
    </row>
    <row r="11415" spans="2:2" ht="15" hidden="1" x14ac:dyDescent="0.25">
      <c r="B11415" s="5"/>
    </row>
    <row r="11416" spans="2:2" ht="15" hidden="1" x14ac:dyDescent="0.25">
      <c r="B11416" s="5"/>
    </row>
    <row r="11417" spans="2:2" ht="15" hidden="1" x14ac:dyDescent="0.25">
      <c r="B11417" s="5"/>
    </row>
    <row r="11418" spans="2:2" ht="15" hidden="1" x14ac:dyDescent="0.25">
      <c r="B11418" s="5"/>
    </row>
    <row r="11419" spans="2:2" ht="15" hidden="1" x14ac:dyDescent="0.25">
      <c r="B11419" s="5"/>
    </row>
    <row r="11420" spans="2:2" ht="15" hidden="1" x14ac:dyDescent="0.25">
      <c r="B11420" s="5"/>
    </row>
    <row r="11421" spans="2:2" ht="15" hidden="1" x14ac:dyDescent="0.25">
      <c r="B11421" s="5"/>
    </row>
    <row r="11422" spans="2:2" ht="15" hidden="1" x14ac:dyDescent="0.25">
      <c r="B11422" s="5"/>
    </row>
    <row r="11423" spans="2:2" ht="15" hidden="1" x14ac:dyDescent="0.25">
      <c r="B11423" s="5"/>
    </row>
    <row r="11424" spans="2:2" ht="15" hidden="1" x14ac:dyDescent="0.25">
      <c r="B11424" s="5"/>
    </row>
    <row r="11425" spans="2:2" ht="15" hidden="1" x14ac:dyDescent="0.25">
      <c r="B11425" s="5"/>
    </row>
    <row r="11426" spans="2:2" ht="15" hidden="1" x14ac:dyDescent="0.25">
      <c r="B11426" s="5"/>
    </row>
    <row r="11427" spans="2:2" ht="15" hidden="1" x14ac:dyDescent="0.25">
      <c r="B11427" s="5"/>
    </row>
    <row r="11428" spans="2:2" ht="15" hidden="1" x14ac:dyDescent="0.25">
      <c r="B11428" s="5"/>
    </row>
    <row r="11429" spans="2:2" ht="15" hidden="1" x14ac:dyDescent="0.25">
      <c r="B11429" s="5"/>
    </row>
    <row r="11430" spans="2:2" ht="15" hidden="1" x14ac:dyDescent="0.25">
      <c r="B11430" s="5"/>
    </row>
    <row r="11431" spans="2:2" ht="15" hidden="1" x14ac:dyDescent="0.25">
      <c r="B11431" s="5"/>
    </row>
    <row r="11432" spans="2:2" ht="15" hidden="1" x14ac:dyDescent="0.25">
      <c r="B11432" s="5"/>
    </row>
    <row r="11433" spans="2:2" ht="15" hidden="1" x14ac:dyDescent="0.25">
      <c r="B11433" s="5"/>
    </row>
    <row r="11434" spans="2:2" ht="15" hidden="1" x14ac:dyDescent="0.25">
      <c r="B11434" s="5"/>
    </row>
    <row r="11435" spans="2:2" ht="15" hidden="1" x14ac:dyDescent="0.25">
      <c r="B11435" s="5"/>
    </row>
    <row r="11436" spans="2:2" ht="15" hidden="1" x14ac:dyDescent="0.25">
      <c r="B11436" s="5"/>
    </row>
    <row r="11437" spans="2:2" ht="15" hidden="1" x14ac:dyDescent="0.25">
      <c r="B11437" s="5"/>
    </row>
    <row r="11438" spans="2:2" ht="15" hidden="1" x14ac:dyDescent="0.25">
      <c r="B11438" s="5"/>
    </row>
    <row r="11439" spans="2:2" ht="15" hidden="1" x14ac:dyDescent="0.25">
      <c r="B11439" s="5"/>
    </row>
    <row r="11440" spans="2:2" ht="15" hidden="1" x14ac:dyDescent="0.25">
      <c r="B11440" s="5"/>
    </row>
    <row r="11441" spans="2:2" ht="15" hidden="1" x14ac:dyDescent="0.25">
      <c r="B11441" s="5"/>
    </row>
    <row r="11442" spans="2:2" ht="15" hidden="1" x14ac:dyDescent="0.25">
      <c r="B11442" s="5"/>
    </row>
    <row r="11443" spans="2:2" ht="15" hidden="1" x14ac:dyDescent="0.25">
      <c r="B11443" s="5"/>
    </row>
    <row r="11444" spans="2:2" ht="15" hidden="1" x14ac:dyDescent="0.25">
      <c r="B11444" s="5"/>
    </row>
    <row r="11445" spans="2:2" ht="15" hidden="1" x14ac:dyDescent="0.25">
      <c r="B11445" s="5"/>
    </row>
    <row r="11446" spans="2:2" ht="15" hidden="1" x14ac:dyDescent="0.25">
      <c r="B11446" s="5"/>
    </row>
    <row r="11447" spans="2:2" ht="15" hidden="1" x14ac:dyDescent="0.25">
      <c r="B11447" s="5"/>
    </row>
    <row r="11448" spans="2:2" ht="15" hidden="1" x14ac:dyDescent="0.25">
      <c r="B11448" s="5"/>
    </row>
    <row r="11449" spans="2:2" ht="15" hidden="1" x14ac:dyDescent="0.25">
      <c r="B11449" s="5"/>
    </row>
    <row r="11450" spans="2:2" ht="15" hidden="1" x14ac:dyDescent="0.25">
      <c r="B11450" s="5"/>
    </row>
    <row r="11451" spans="2:2" ht="15" hidden="1" x14ac:dyDescent="0.25">
      <c r="B11451" s="5"/>
    </row>
    <row r="11452" spans="2:2" ht="15" hidden="1" x14ac:dyDescent="0.25">
      <c r="B11452" s="5"/>
    </row>
    <row r="11453" spans="2:2" ht="15" hidden="1" x14ac:dyDescent="0.25">
      <c r="B11453" s="5"/>
    </row>
    <row r="11454" spans="2:2" ht="15" hidden="1" x14ac:dyDescent="0.25">
      <c r="B11454" s="5"/>
    </row>
    <row r="11455" spans="2:2" ht="15" hidden="1" x14ac:dyDescent="0.25">
      <c r="B11455" s="5"/>
    </row>
    <row r="11456" spans="2:2" ht="15" hidden="1" x14ac:dyDescent="0.25">
      <c r="B11456" s="5"/>
    </row>
    <row r="11457" spans="2:2" ht="15" hidden="1" x14ac:dyDescent="0.25">
      <c r="B11457" s="5"/>
    </row>
    <row r="11458" spans="2:2" ht="15" hidden="1" x14ac:dyDescent="0.25">
      <c r="B11458" s="5"/>
    </row>
    <row r="11459" spans="2:2" ht="15" hidden="1" x14ac:dyDescent="0.25">
      <c r="B11459" s="5"/>
    </row>
    <row r="11460" spans="2:2" ht="15" hidden="1" x14ac:dyDescent="0.25">
      <c r="B11460" s="5"/>
    </row>
    <row r="11461" spans="2:2" ht="15" hidden="1" x14ac:dyDescent="0.25">
      <c r="B11461" s="5"/>
    </row>
    <row r="11462" spans="2:2" ht="15" hidden="1" x14ac:dyDescent="0.25">
      <c r="B11462" s="5"/>
    </row>
    <row r="11463" spans="2:2" ht="15" hidden="1" x14ac:dyDescent="0.25">
      <c r="B11463" s="5"/>
    </row>
    <row r="11464" spans="2:2" ht="15" hidden="1" x14ac:dyDescent="0.25">
      <c r="B11464" s="5"/>
    </row>
    <row r="11465" spans="2:2" ht="15" hidden="1" x14ac:dyDescent="0.25">
      <c r="B11465" s="5"/>
    </row>
    <row r="11466" spans="2:2" ht="15" hidden="1" x14ac:dyDescent="0.25">
      <c r="B11466" s="5"/>
    </row>
    <row r="11467" spans="2:2" ht="15" hidden="1" x14ac:dyDescent="0.25">
      <c r="B11467" s="5"/>
    </row>
    <row r="11468" spans="2:2" ht="15" hidden="1" x14ac:dyDescent="0.25">
      <c r="B11468" s="5"/>
    </row>
    <row r="11469" spans="2:2" ht="15" hidden="1" x14ac:dyDescent="0.25">
      <c r="B11469" s="5"/>
    </row>
    <row r="11470" spans="2:2" ht="15" hidden="1" x14ac:dyDescent="0.25">
      <c r="B11470" s="5"/>
    </row>
    <row r="11471" spans="2:2" ht="15" hidden="1" x14ac:dyDescent="0.25">
      <c r="B11471" s="5"/>
    </row>
    <row r="11472" spans="2:2" ht="15" hidden="1" x14ac:dyDescent="0.25">
      <c r="B11472" s="5"/>
    </row>
    <row r="11473" spans="2:2" ht="15" hidden="1" x14ac:dyDescent="0.25">
      <c r="B11473" s="5"/>
    </row>
    <row r="11474" spans="2:2" ht="15" hidden="1" x14ac:dyDescent="0.25">
      <c r="B11474" s="5"/>
    </row>
    <row r="11475" spans="2:2" ht="15" hidden="1" x14ac:dyDescent="0.25">
      <c r="B11475" s="5"/>
    </row>
    <row r="11476" spans="2:2" ht="15" hidden="1" x14ac:dyDescent="0.25">
      <c r="B11476" s="5"/>
    </row>
    <row r="11477" spans="2:2" ht="15" hidden="1" x14ac:dyDescent="0.25">
      <c r="B11477" s="5"/>
    </row>
    <row r="11478" spans="2:2" ht="15" hidden="1" x14ac:dyDescent="0.25">
      <c r="B11478" s="5"/>
    </row>
    <row r="11479" spans="2:2" ht="15" hidden="1" x14ac:dyDescent="0.25">
      <c r="B11479" s="5"/>
    </row>
    <row r="11480" spans="2:2" ht="15" hidden="1" x14ac:dyDescent="0.25">
      <c r="B11480" s="5"/>
    </row>
    <row r="11481" spans="2:2" ht="15" hidden="1" x14ac:dyDescent="0.25">
      <c r="B11481" s="5"/>
    </row>
    <row r="11482" spans="2:2" ht="15" hidden="1" x14ac:dyDescent="0.25">
      <c r="B11482" s="5"/>
    </row>
    <row r="11483" spans="2:2" ht="15" hidden="1" x14ac:dyDescent="0.25">
      <c r="B11483" s="5"/>
    </row>
    <row r="11484" spans="2:2" ht="15" hidden="1" x14ac:dyDescent="0.25">
      <c r="B11484" s="5"/>
    </row>
    <row r="11485" spans="2:2" ht="15" hidden="1" x14ac:dyDescent="0.25">
      <c r="B11485" s="5"/>
    </row>
    <row r="11486" spans="2:2" ht="15" hidden="1" x14ac:dyDescent="0.25">
      <c r="B11486" s="5"/>
    </row>
    <row r="11487" spans="2:2" ht="15" hidden="1" x14ac:dyDescent="0.25">
      <c r="B11487" s="5"/>
    </row>
    <row r="11488" spans="2:2" ht="15" hidden="1" x14ac:dyDescent="0.25">
      <c r="B11488" s="5"/>
    </row>
    <row r="11489" spans="2:2" ht="15" hidden="1" x14ac:dyDescent="0.25">
      <c r="B11489" s="5"/>
    </row>
    <row r="11490" spans="2:2" ht="15" hidden="1" x14ac:dyDescent="0.25">
      <c r="B11490" s="5"/>
    </row>
    <row r="11491" spans="2:2" ht="15" hidden="1" x14ac:dyDescent="0.25">
      <c r="B11491" s="5"/>
    </row>
    <row r="11492" spans="2:2" ht="15" hidden="1" x14ac:dyDescent="0.25">
      <c r="B11492" s="5"/>
    </row>
    <row r="11493" spans="2:2" ht="15" hidden="1" x14ac:dyDescent="0.25">
      <c r="B11493" s="5"/>
    </row>
    <row r="11494" spans="2:2" ht="15" hidden="1" x14ac:dyDescent="0.25">
      <c r="B11494" s="5"/>
    </row>
    <row r="11495" spans="2:2" ht="15" hidden="1" x14ac:dyDescent="0.25">
      <c r="B11495" s="5"/>
    </row>
    <row r="11496" spans="2:2" ht="15" hidden="1" x14ac:dyDescent="0.25">
      <c r="B11496" s="5"/>
    </row>
    <row r="11497" spans="2:2" ht="15" hidden="1" x14ac:dyDescent="0.25">
      <c r="B11497" s="5"/>
    </row>
    <row r="11498" spans="2:2" ht="15" hidden="1" x14ac:dyDescent="0.25">
      <c r="B11498" s="5"/>
    </row>
    <row r="11499" spans="2:2" ht="15" hidden="1" x14ac:dyDescent="0.25">
      <c r="B11499" s="5"/>
    </row>
    <row r="11500" spans="2:2" ht="15" hidden="1" x14ac:dyDescent="0.25">
      <c r="B11500" s="5"/>
    </row>
    <row r="11501" spans="2:2" ht="15" hidden="1" x14ac:dyDescent="0.25">
      <c r="B11501" s="5"/>
    </row>
    <row r="11502" spans="2:2" ht="15" hidden="1" x14ac:dyDescent="0.25">
      <c r="B11502" s="5"/>
    </row>
    <row r="11503" spans="2:2" ht="15" hidden="1" x14ac:dyDescent="0.25">
      <c r="B11503" s="5"/>
    </row>
    <row r="11504" spans="2:2" ht="15" hidden="1" x14ac:dyDescent="0.25">
      <c r="B11504" s="5"/>
    </row>
    <row r="11505" spans="2:2" ht="15" hidden="1" x14ac:dyDescent="0.25">
      <c r="B11505" s="5"/>
    </row>
    <row r="11506" spans="2:2" ht="15" hidden="1" x14ac:dyDescent="0.25">
      <c r="B11506" s="5"/>
    </row>
    <row r="11507" spans="2:2" ht="15" hidden="1" x14ac:dyDescent="0.25">
      <c r="B11507" s="5"/>
    </row>
    <row r="11508" spans="2:2" ht="15" hidden="1" x14ac:dyDescent="0.25">
      <c r="B11508" s="5"/>
    </row>
    <row r="11509" spans="2:2" ht="15" hidden="1" x14ac:dyDescent="0.25">
      <c r="B11509" s="5"/>
    </row>
    <row r="11510" spans="2:2" ht="15" hidden="1" x14ac:dyDescent="0.25">
      <c r="B11510" s="5"/>
    </row>
    <row r="11511" spans="2:2" ht="15" hidden="1" x14ac:dyDescent="0.25">
      <c r="B11511" s="5"/>
    </row>
    <row r="11512" spans="2:2" ht="15" hidden="1" x14ac:dyDescent="0.25">
      <c r="B11512" s="5"/>
    </row>
    <row r="11513" spans="2:2" ht="15" hidden="1" x14ac:dyDescent="0.25">
      <c r="B11513" s="5"/>
    </row>
    <row r="11514" spans="2:2" ht="15" hidden="1" x14ac:dyDescent="0.25">
      <c r="B11514" s="5"/>
    </row>
    <row r="11515" spans="2:2" ht="15" hidden="1" x14ac:dyDescent="0.25">
      <c r="B11515" s="5"/>
    </row>
    <row r="11516" spans="2:2" ht="15" hidden="1" x14ac:dyDescent="0.25">
      <c r="B11516" s="5"/>
    </row>
    <row r="11517" spans="2:2" ht="15" hidden="1" x14ac:dyDescent="0.25">
      <c r="B11517" s="5"/>
    </row>
    <row r="11518" spans="2:2" ht="15" hidden="1" x14ac:dyDescent="0.25">
      <c r="B11518" s="5"/>
    </row>
    <row r="11519" spans="2:2" ht="15" hidden="1" x14ac:dyDescent="0.25">
      <c r="B11519" s="5"/>
    </row>
    <row r="11520" spans="2:2" ht="15" hidden="1" x14ac:dyDescent="0.25">
      <c r="B11520" s="5"/>
    </row>
    <row r="11521" spans="2:2" ht="15" hidden="1" x14ac:dyDescent="0.25">
      <c r="B11521" s="5"/>
    </row>
    <row r="11522" spans="2:2" ht="15" hidden="1" x14ac:dyDescent="0.25">
      <c r="B11522" s="5"/>
    </row>
    <row r="11523" spans="2:2" ht="15" hidden="1" x14ac:dyDescent="0.25">
      <c r="B11523" s="5"/>
    </row>
    <row r="11524" spans="2:2" ht="15" hidden="1" x14ac:dyDescent="0.25">
      <c r="B11524" s="5"/>
    </row>
    <row r="11525" spans="2:2" ht="15" hidden="1" x14ac:dyDescent="0.25">
      <c r="B11525" s="5"/>
    </row>
    <row r="11526" spans="2:2" ht="15" hidden="1" x14ac:dyDescent="0.25">
      <c r="B11526" s="5"/>
    </row>
    <row r="11527" spans="2:2" ht="15" hidden="1" x14ac:dyDescent="0.25">
      <c r="B11527" s="5"/>
    </row>
    <row r="11528" spans="2:2" ht="15" hidden="1" x14ac:dyDescent="0.25">
      <c r="B11528" s="5"/>
    </row>
    <row r="11529" spans="2:2" ht="15" hidden="1" x14ac:dyDescent="0.25">
      <c r="B11529" s="5"/>
    </row>
    <row r="11530" spans="2:2" ht="15" hidden="1" x14ac:dyDescent="0.25">
      <c r="B11530" s="5"/>
    </row>
    <row r="11531" spans="2:2" ht="15" hidden="1" x14ac:dyDescent="0.25">
      <c r="B11531" s="5"/>
    </row>
    <row r="11532" spans="2:2" ht="15" hidden="1" x14ac:dyDescent="0.25">
      <c r="B11532" s="5"/>
    </row>
    <row r="11533" spans="2:2" ht="15" hidden="1" x14ac:dyDescent="0.25">
      <c r="B11533" s="5"/>
    </row>
    <row r="11534" spans="2:2" ht="15" hidden="1" x14ac:dyDescent="0.25">
      <c r="B11534" s="5"/>
    </row>
    <row r="11535" spans="2:2" ht="15" hidden="1" x14ac:dyDescent="0.25">
      <c r="B11535" s="5"/>
    </row>
    <row r="11536" spans="2:2" ht="15" hidden="1" x14ac:dyDescent="0.25">
      <c r="B11536" s="5"/>
    </row>
    <row r="11537" spans="2:2" ht="15" hidden="1" x14ac:dyDescent="0.25">
      <c r="B11537" s="5"/>
    </row>
    <row r="11538" spans="2:2" ht="15" hidden="1" x14ac:dyDescent="0.25">
      <c r="B11538" s="5"/>
    </row>
    <row r="11539" spans="2:2" ht="15" hidden="1" x14ac:dyDescent="0.25">
      <c r="B11539" s="5"/>
    </row>
    <row r="11540" spans="2:2" ht="15" hidden="1" x14ac:dyDescent="0.25">
      <c r="B11540" s="5"/>
    </row>
    <row r="11541" spans="2:2" ht="15" hidden="1" x14ac:dyDescent="0.25">
      <c r="B11541" s="5"/>
    </row>
    <row r="11542" spans="2:2" ht="15" hidden="1" x14ac:dyDescent="0.25">
      <c r="B11542" s="5"/>
    </row>
    <row r="11543" spans="2:2" ht="15" hidden="1" x14ac:dyDescent="0.25">
      <c r="B11543" s="5"/>
    </row>
    <row r="11544" spans="2:2" ht="15" hidden="1" x14ac:dyDescent="0.25">
      <c r="B11544" s="5"/>
    </row>
    <row r="11545" spans="2:2" ht="15" hidden="1" x14ac:dyDescent="0.25">
      <c r="B11545" s="5"/>
    </row>
    <row r="11546" spans="2:2" ht="15" hidden="1" x14ac:dyDescent="0.25">
      <c r="B11546" s="5"/>
    </row>
    <row r="11547" spans="2:2" ht="15" hidden="1" x14ac:dyDescent="0.25">
      <c r="B11547" s="5"/>
    </row>
    <row r="11548" spans="2:2" ht="15" hidden="1" x14ac:dyDescent="0.25">
      <c r="B11548" s="5"/>
    </row>
    <row r="11549" spans="2:2" ht="15" hidden="1" x14ac:dyDescent="0.25">
      <c r="B11549" s="5"/>
    </row>
    <row r="11550" spans="2:2" ht="15" hidden="1" x14ac:dyDescent="0.25">
      <c r="B11550" s="5"/>
    </row>
    <row r="11551" spans="2:2" ht="15" hidden="1" x14ac:dyDescent="0.25">
      <c r="B11551" s="5"/>
    </row>
    <row r="11552" spans="2:2" ht="15" hidden="1" x14ac:dyDescent="0.25">
      <c r="B11552" s="5"/>
    </row>
    <row r="11553" spans="2:2" ht="15" hidden="1" x14ac:dyDescent="0.25">
      <c r="B11553" s="5"/>
    </row>
    <row r="11554" spans="2:2" ht="15" hidden="1" x14ac:dyDescent="0.25">
      <c r="B11554" s="5"/>
    </row>
    <row r="11555" spans="2:2" ht="15" hidden="1" x14ac:dyDescent="0.25">
      <c r="B11555" s="5"/>
    </row>
    <row r="11556" spans="2:2" ht="15" hidden="1" x14ac:dyDescent="0.25">
      <c r="B11556" s="5"/>
    </row>
    <row r="11557" spans="2:2" ht="15" hidden="1" x14ac:dyDescent="0.25">
      <c r="B11557" s="5"/>
    </row>
    <row r="11558" spans="2:2" ht="15" hidden="1" x14ac:dyDescent="0.25">
      <c r="B11558" s="5"/>
    </row>
    <row r="11559" spans="2:2" ht="15" hidden="1" x14ac:dyDescent="0.25">
      <c r="B11559" s="5"/>
    </row>
    <row r="11560" spans="2:2" ht="15" hidden="1" x14ac:dyDescent="0.25">
      <c r="B11560" s="5"/>
    </row>
    <row r="11561" spans="2:2" ht="15" hidden="1" x14ac:dyDescent="0.25">
      <c r="B11561" s="5"/>
    </row>
    <row r="11562" spans="2:2" ht="15" hidden="1" x14ac:dyDescent="0.25">
      <c r="B11562" s="5"/>
    </row>
    <row r="11563" spans="2:2" ht="15" hidden="1" x14ac:dyDescent="0.25">
      <c r="B11563" s="5"/>
    </row>
    <row r="11564" spans="2:2" ht="15" hidden="1" x14ac:dyDescent="0.25">
      <c r="B11564" s="5"/>
    </row>
    <row r="11565" spans="2:2" ht="15" hidden="1" x14ac:dyDescent="0.25">
      <c r="B11565" s="5"/>
    </row>
    <row r="11566" spans="2:2" ht="15" hidden="1" x14ac:dyDescent="0.25">
      <c r="B11566" s="5"/>
    </row>
    <row r="11567" spans="2:2" ht="15" hidden="1" x14ac:dyDescent="0.25">
      <c r="B11567" s="5"/>
    </row>
    <row r="11568" spans="2:2" ht="15" hidden="1" x14ac:dyDescent="0.25">
      <c r="B11568" s="5"/>
    </row>
    <row r="11569" spans="2:2" ht="15" hidden="1" x14ac:dyDescent="0.25">
      <c r="B11569" s="5"/>
    </row>
    <row r="11570" spans="2:2" ht="15" hidden="1" x14ac:dyDescent="0.25">
      <c r="B11570" s="5"/>
    </row>
    <row r="11571" spans="2:2" ht="15" hidden="1" x14ac:dyDescent="0.25">
      <c r="B11571" s="5"/>
    </row>
    <row r="11572" spans="2:2" ht="15" hidden="1" x14ac:dyDescent="0.25">
      <c r="B11572" s="5"/>
    </row>
    <row r="11573" spans="2:2" ht="15" hidden="1" x14ac:dyDescent="0.25">
      <c r="B11573" s="5"/>
    </row>
    <row r="11574" spans="2:2" ht="15" hidden="1" x14ac:dyDescent="0.25">
      <c r="B11574" s="5"/>
    </row>
    <row r="11575" spans="2:2" ht="15" hidden="1" x14ac:dyDescent="0.25">
      <c r="B11575" s="5"/>
    </row>
    <row r="11576" spans="2:2" ht="15" hidden="1" x14ac:dyDescent="0.25">
      <c r="B11576" s="5"/>
    </row>
    <row r="11577" spans="2:2" ht="15" hidden="1" x14ac:dyDescent="0.25">
      <c r="B11577" s="5"/>
    </row>
    <row r="11578" spans="2:2" ht="15" hidden="1" x14ac:dyDescent="0.25">
      <c r="B11578" s="5"/>
    </row>
    <row r="11579" spans="2:2" ht="15" hidden="1" x14ac:dyDescent="0.25">
      <c r="B11579" s="5"/>
    </row>
    <row r="11580" spans="2:2" ht="15" hidden="1" x14ac:dyDescent="0.25">
      <c r="B11580" s="5"/>
    </row>
    <row r="11581" spans="2:2" ht="15" hidden="1" x14ac:dyDescent="0.25">
      <c r="B11581" s="5"/>
    </row>
    <row r="11582" spans="2:2" ht="15" hidden="1" x14ac:dyDescent="0.25">
      <c r="B11582" s="5"/>
    </row>
    <row r="11583" spans="2:2" ht="15" hidden="1" x14ac:dyDescent="0.25">
      <c r="B11583" s="5"/>
    </row>
    <row r="11584" spans="2:2" ht="15" hidden="1" x14ac:dyDescent="0.25">
      <c r="B11584" s="5"/>
    </row>
    <row r="11585" spans="2:2" ht="15" hidden="1" x14ac:dyDescent="0.25">
      <c r="B11585" s="5"/>
    </row>
    <row r="11586" spans="2:2" ht="15" hidden="1" x14ac:dyDescent="0.25">
      <c r="B11586" s="5"/>
    </row>
    <row r="11587" spans="2:2" ht="15" hidden="1" x14ac:dyDescent="0.25">
      <c r="B11587" s="5"/>
    </row>
    <row r="11588" spans="2:2" ht="15" hidden="1" x14ac:dyDescent="0.25">
      <c r="B11588" s="5"/>
    </row>
    <row r="11589" spans="2:2" ht="15" hidden="1" x14ac:dyDescent="0.25">
      <c r="B11589" s="5"/>
    </row>
    <row r="11590" spans="2:2" ht="15" hidden="1" x14ac:dyDescent="0.25">
      <c r="B11590" s="5"/>
    </row>
    <row r="11591" spans="2:2" ht="15" hidden="1" x14ac:dyDescent="0.25">
      <c r="B11591" s="5"/>
    </row>
    <row r="11592" spans="2:2" ht="15" hidden="1" x14ac:dyDescent="0.25">
      <c r="B11592" s="5"/>
    </row>
    <row r="11593" spans="2:2" ht="15" hidden="1" x14ac:dyDescent="0.25">
      <c r="B11593" s="5"/>
    </row>
    <row r="11594" spans="2:2" ht="15" hidden="1" x14ac:dyDescent="0.25">
      <c r="B11594" s="5"/>
    </row>
    <row r="11595" spans="2:2" ht="15" hidden="1" x14ac:dyDescent="0.25">
      <c r="B11595" s="5"/>
    </row>
    <row r="11596" spans="2:2" ht="15" hidden="1" x14ac:dyDescent="0.25">
      <c r="B11596" s="5"/>
    </row>
    <row r="11597" spans="2:2" ht="15" hidden="1" x14ac:dyDescent="0.25">
      <c r="B11597" s="5"/>
    </row>
    <row r="11598" spans="2:2" ht="15" hidden="1" x14ac:dyDescent="0.25">
      <c r="B11598" s="5"/>
    </row>
    <row r="11599" spans="2:2" ht="15" hidden="1" x14ac:dyDescent="0.25">
      <c r="B11599" s="5"/>
    </row>
    <row r="11600" spans="2:2" ht="15" hidden="1" x14ac:dyDescent="0.25">
      <c r="B11600" s="5"/>
    </row>
    <row r="11601" spans="2:2" ht="15" hidden="1" x14ac:dyDescent="0.25">
      <c r="B11601" s="5"/>
    </row>
    <row r="11602" spans="2:2" ht="15" hidden="1" x14ac:dyDescent="0.25">
      <c r="B11602" s="5"/>
    </row>
    <row r="11603" spans="2:2" ht="15" hidden="1" x14ac:dyDescent="0.25">
      <c r="B11603" s="5"/>
    </row>
    <row r="11604" spans="2:2" ht="15" hidden="1" x14ac:dyDescent="0.25">
      <c r="B11604" s="5"/>
    </row>
    <row r="11605" spans="2:2" ht="15" hidden="1" x14ac:dyDescent="0.25">
      <c r="B11605" s="5"/>
    </row>
    <row r="11606" spans="2:2" ht="15" hidden="1" x14ac:dyDescent="0.25">
      <c r="B11606" s="5"/>
    </row>
    <row r="11607" spans="2:2" ht="15" hidden="1" x14ac:dyDescent="0.25">
      <c r="B11607" s="5"/>
    </row>
    <row r="11608" spans="2:2" ht="15" hidden="1" x14ac:dyDescent="0.25">
      <c r="B11608" s="5"/>
    </row>
    <row r="11609" spans="2:2" ht="15" hidden="1" x14ac:dyDescent="0.25">
      <c r="B11609" s="5"/>
    </row>
    <row r="11610" spans="2:2" ht="15" hidden="1" x14ac:dyDescent="0.25">
      <c r="B11610" s="5"/>
    </row>
    <row r="11611" spans="2:2" ht="15" hidden="1" x14ac:dyDescent="0.25">
      <c r="B11611" s="5"/>
    </row>
    <row r="11612" spans="2:2" ht="15" hidden="1" x14ac:dyDescent="0.25">
      <c r="B11612" s="5"/>
    </row>
    <row r="11613" spans="2:2" ht="15" hidden="1" x14ac:dyDescent="0.25">
      <c r="B11613" s="5"/>
    </row>
    <row r="11614" spans="2:2" ht="15" hidden="1" x14ac:dyDescent="0.25">
      <c r="B11614" s="5"/>
    </row>
    <row r="11615" spans="2:2" ht="15" hidden="1" x14ac:dyDescent="0.25">
      <c r="B11615" s="5"/>
    </row>
    <row r="11616" spans="2:2" ht="15" hidden="1" x14ac:dyDescent="0.25">
      <c r="B11616" s="5"/>
    </row>
    <row r="11617" spans="2:2" ht="15" hidden="1" x14ac:dyDescent="0.25">
      <c r="B11617" s="5"/>
    </row>
    <row r="11618" spans="2:2" ht="15" hidden="1" x14ac:dyDescent="0.25">
      <c r="B11618" s="5"/>
    </row>
    <row r="11619" spans="2:2" ht="15" hidden="1" x14ac:dyDescent="0.25">
      <c r="B11619" s="5"/>
    </row>
    <row r="11620" spans="2:2" ht="15" hidden="1" x14ac:dyDescent="0.25">
      <c r="B11620" s="5"/>
    </row>
    <row r="11621" spans="2:2" ht="15" hidden="1" x14ac:dyDescent="0.25">
      <c r="B11621" s="5"/>
    </row>
    <row r="11622" spans="2:2" ht="15" hidden="1" x14ac:dyDescent="0.25">
      <c r="B11622" s="5"/>
    </row>
    <row r="11623" spans="2:2" ht="15" hidden="1" x14ac:dyDescent="0.25">
      <c r="B11623" s="5"/>
    </row>
    <row r="11624" spans="2:2" ht="15" hidden="1" x14ac:dyDescent="0.25">
      <c r="B11624" s="5"/>
    </row>
    <row r="11625" spans="2:2" ht="15" hidden="1" x14ac:dyDescent="0.25">
      <c r="B11625" s="5"/>
    </row>
    <row r="11626" spans="2:2" ht="15" hidden="1" x14ac:dyDescent="0.25">
      <c r="B11626" s="5"/>
    </row>
    <row r="11627" spans="2:2" ht="15" hidden="1" x14ac:dyDescent="0.25">
      <c r="B11627" s="5"/>
    </row>
    <row r="11628" spans="2:2" ht="15" hidden="1" x14ac:dyDescent="0.25">
      <c r="B11628" s="5"/>
    </row>
    <row r="11629" spans="2:2" ht="15" hidden="1" x14ac:dyDescent="0.25">
      <c r="B11629" s="5"/>
    </row>
    <row r="11630" spans="2:2" ht="15" hidden="1" x14ac:dyDescent="0.25">
      <c r="B11630" s="5"/>
    </row>
    <row r="11631" spans="2:2" ht="15" hidden="1" x14ac:dyDescent="0.25">
      <c r="B11631" s="5"/>
    </row>
    <row r="11632" spans="2:2" ht="15" hidden="1" x14ac:dyDescent="0.25">
      <c r="B11632" s="5"/>
    </row>
    <row r="11633" spans="2:2" ht="15" hidden="1" x14ac:dyDescent="0.25">
      <c r="B11633" s="5"/>
    </row>
    <row r="11634" spans="2:2" ht="15" hidden="1" x14ac:dyDescent="0.25">
      <c r="B11634" s="5"/>
    </row>
    <row r="11635" spans="2:2" ht="15" hidden="1" x14ac:dyDescent="0.25">
      <c r="B11635" s="5"/>
    </row>
    <row r="11636" spans="2:2" ht="15" hidden="1" x14ac:dyDescent="0.25">
      <c r="B11636" s="5"/>
    </row>
    <row r="11637" spans="2:2" ht="15" hidden="1" x14ac:dyDescent="0.25">
      <c r="B11637" s="5"/>
    </row>
    <row r="11638" spans="2:2" ht="15" hidden="1" x14ac:dyDescent="0.25">
      <c r="B11638" s="5"/>
    </row>
    <row r="11639" spans="2:2" ht="15" hidden="1" x14ac:dyDescent="0.25">
      <c r="B11639" s="5"/>
    </row>
    <row r="11640" spans="2:2" ht="15" hidden="1" x14ac:dyDescent="0.25">
      <c r="B11640" s="5"/>
    </row>
    <row r="11641" spans="2:2" ht="15" hidden="1" x14ac:dyDescent="0.25">
      <c r="B11641" s="5"/>
    </row>
    <row r="11642" spans="2:2" ht="15" hidden="1" x14ac:dyDescent="0.25">
      <c r="B11642" s="5"/>
    </row>
    <row r="11643" spans="2:2" ht="15" hidden="1" x14ac:dyDescent="0.25">
      <c r="B11643" s="5"/>
    </row>
    <row r="11644" spans="2:2" ht="15" hidden="1" x14ac:dyDescent="0.25">
      <c r="B11644" s="5"/>
    </row>
    <row r="11645" spans="2:2" ht="15" hidden="1" x14ac:dyDescent="0.25">
      <c r="B11645" s="5"/>
    </row>
    <row r="11646" spans="2:2" ht="15" hidden="1" x14ac:dyDescent="0.25">
      <c r="B11646" s="5"/>
    </row>
    <row r="11647" spans="2:2" ht="15" hidden="1" x14ac:dyDescent="0.25">
      <c r="B11647" s="5"/>
    </row>
    <row r="11648" spans="2:2" ht="15" hidden="1" x14ac:dyDescent="0.25">
      <c r="B11648" s="5"/>
    </row>
    <row r="11649" spans="2:2" ht="15" hidden="1" x14ac:dyDescent="0.25">
      <c r="B11649" s="5"/>
    </row>
    <row r="11650" spans="2:2" ht="15" hidden="1" x14ac:dyDescent="0.25">
      <c r="B11650" s="5"/>
    </row>
    <row r="11651" spans="2:2" ht="15" hidden="1" x14ac:dyDescent="0.25">
      <c r="B11651" s="5"/>
    </row>
    <row r="11652" spans="2:2" ht="15" hidden="1" x14ac:dyDescent="0.25">
      <c r="B11652" s="5"/>
    </row>
    <row r="11653" spans="2:2" ht="15" hidden="1" x14ac:dyDescent="0.25">
      <c r="B11653" s="5"/>
    </row>
    <row r="11654" spans="2:2" ht="15" hidden="1" x14ac:dyDescent="0.25">
      <c r="B11654" s="5"/>
    </row>
    <row r="11655" spans="2:2" ht="15" hidden="1" x14ac:dyDescent="0.25">
      <c r="B11655" s="5"/>
    </row>
    <row r="11656" spans="2:2" ht="15" hidden="1" x14ac:dyDescent="0.25">
      <c r="B11656" s="5"/>
    </row>
    <row r="11657" spans="2:2" ht="15" hidden="1" x14ac:dyDescent="0.25">
      <c r="B11657" s="5"/>
    </row>
    <row r="11658" spans="2:2" ht="15" hidden="1" x14ac:dyDescent="0.25">
      <c r="B11658" s="5"/>
    </row>
    <row r="11659" spans="2:2" ht="15" hidden="1" x14ac:dyDescent="0.25">
      <c r="B11659" s="5"/>
    </row>
    <row r="11660" spans="2:2" ht="15" hidden="1" x14ac:dyDescent="0.25">
      <c r="B11660" s="5"/>
    </row>
    <row r="11661" spans="2:2" ht="15" hidden="1" x14ac:dyDescent="0.25">
      <c r="B11661" s="5"/>
    </row>
    <row r="11662" spans="2:2" ht="15" hidden="1" x14ac:dyDescent="0.25">
      <c r="B11662" s="5"/>
    </row>
    <row r="11663" spans="2:2" ht="15" hidden="1" x14ac:dyDescent="0.25">
      <c r="B11663" s="5"/>
    </row>
    <row r="11664" spans="2:2" ht="15" hidden="1" x14ac:dyDescent="0.25">
      <c r="B11664" s="5"/>
    </row>
    <row r="11665" spans="2:2" ht="15" hidden="1" x14ac:dyDescent="0.25">
      <c r="B11665" s="5"/>
    </row>
    <row r="11666" spans="2:2" ht="15" hidden="1" x14ac:dyDescent="0.25">
      <c r="B11666" s="5"/>
    </row>
    <row r="11667" spans="2:2" ht="15" hidden="1" x14ac:dyDescent="0.25">
      <c r="B11667" s="5"/>
    </row>
    <row r="11668" spans="2:2" ht="15" hidden="1" x14ac:dyDescent="0.25">
      <c r="B11668" s="5"/>
    </row>
    <row r="11669" spans="2:2" ht="15" hidden="1" x14ac:dyDescent="0.25">
      <c r="B11669" s="5"/>
    </row>
    <row r="11670" spans="2:2" ht="15" hidden="1" x14ac:dyDescent="0.25">
      <c r="B11670" s="5"/>
    </row>
    <row r="11671" spans="2:2" ht="15" hidden="1" x14ac:dyDescent="0.25">
      <c r="B11671" s="5"/>
    </row>
    <row r="11672" spans="2:2" ht="15" hidden="1" x14ac:dyDescent="0.25">
      <c r="B11672" s="5"/>
    </row>
    <row r="11673" spans="2:2" ht="15" hidden="1" x14ac:dyDescent="0.25">
      <c r="B11673" s="5"/>
    </row>
    <row r="11674" spans="2:2" ht="15" hidden="1" x14ac:dyDescent="0.25">
      <c r="B11674" s="5"/>
    </row>
    <row r="11675" spans="2:2" ht="15" hidden="1" x14ac:dyDescent="0.25">
      <c r="B11675" s="5"/>
    </row>
    <row r="11676" spans="2:2" ht="15" hidden="1" x14ac:dyDescent="0.25">
      <c r="B11676" s="5"/>
    </row>
    <row r="11677" spans="2:2" ht="15" hidden="1" x14ac:dyDescent="0.25">
      <c r="B11677" s="5"/>
    </row>
    <row r="11678" spans="2:2" ht="15" hidden="1" x14ac:dyDescent="0.25">
      <c r="B11678" s="5"/>
    </row>
    <row r="11679" spans="2:2" ht="15" hidden="1" x14ac:dyDescent="0.25">
      <c r="B11679" s="5"/>
    </row>
    <row r="11680" spans="2:2" ht="15" hidden="1" x14ac:dyDescent="0.25">
      <c r="B11680" s="5"/>
    </row>
    <row r="11681" spans="2:2" ht="15" hidden="1" x14ac:dyDescent="0.25">
      <c r="B11681" s="5"/>
    </row>
    <row r="11682" spans="2:2" ht="15" hidden="1" x14ac:dyDescent="0.25">
      <c r="B11682" s="5"/>
    </row>
    <row r="11683" spans="2:2" ht="15" hidden="1" x14ac:dyDescent="0.25">
      <c r="B11683" s="5"/>
    </row>
    <row r="11684" spans="2:2" ht="15" hidden="1" x14ac:dyDescent="0.25">
      <c r="B11684" s="5"/>
    </row>
    <row r="11685" spans="2:2" ht="15" hidden="1" x14ac:dyDescent="0.25">
      <c r="B11685" s="5"/>
    </row>
    <row r="11686" spans="2:2" ht="15" hidden="1" x14ac:dyDescent="0.25">
      <c r="B11686" s="5"/>
    </row>
    <row r="11687" spans="2:2" ht="15" hidden="1" x14ac:dyDescent="0.25">
      <c r="B11687" s="5"/>
    </row>
    <row r="11688" spans="2:2" ht="15" hidden="1" x14ac:dyDescent="0.25">
      <c r="B11688" s="5"/>
    </row>
    <row r="11689" spans="2:2" ht="15" hidden="1" x14ac:dyDescent="0.25">
      <c r="B11689" s="5"/>
    </row>
    <row r="11690" spans="2:2" ht="15" hidden="1" x14ac:dyDescent="0.25">
      <c r="B11690" s="5"/>
    </row>
    <row r="11691" spans="2:2" ht="15" hidden="1" x14ac:dyDescent="0.25">
      <c r="B11691" s="5"/>
    </row>
    <row r="11692" spans="2:2" ht="15" hidden="1" x14ac:dyDescent="0.25">
      <c r="B11692" s="5"/>
    </row>
    <row r="11693" spans="2:2" ht="15" hidden="1" x14ac:dyDescent="0.25">
      <c r="B11693" s="5"/>
    </row>
    <row r="11694" spans="2:2" ht="15" hidden="1" x14ac:dyDescent="0.25">
      <c r="B11694" s="5"/>
    </row>
    <row r="11695" spans="2:2" ht="15" hidden="1" x14ac:dyDescent="0.25">
      <c r="B11695" s="5"/>
    </row>
    <row r="11696" spans="2:2" ht="15" hidden="1" x14ac:dyDescent="0.25">
      <c r="B11696" s="5"/>
    </row>
    <row r="11697" spans="2:2" ht="15" hidden="1" x14ac:dyDescent="0.25">
      <c r="B11697" s="5"/>
    </row>
    <row r="11698" spans="2:2" ht="15" hidden="1" x14ac:dyDescent="0.25">
      <c r="B11698" s="5"/>
    </row>
    <row r="11699" spans="2:2" ht="15" hidden="1" x14ac:dyDescent="0.25">
      <c r="B11699" s="5"/>
    </row>
    <row r="11700" spans="2:2" ht="15" hidden="1" x14ac:dyDescent="0.25">
      <c r="B11700" s="5"/>
    </row>
    <row r="11701" spans="2:2" ht="15" hidden="1" x14ac:dyDescent="0.25">
      <c r="B11701" s="5"/>
    </row>
    <row r="11702" spans="2:2" ht="15" hidden="1" x14ac:dyDescent="0.25">
      <c r="B11702" s="5"/>
    </row>
    <row r="11703" spans="2:2" ht="15" hidden="1" x14ac:dyDescent="0.25">
      <c r="B11703" s="5"/>
    </row>
    <row r="11704" spans="2:2" ht="15" hidden="1" x14ac:dyDescent="0.25">
      <c r="B11704" s="5"/>
    </row>
    <row r="11705" spans="2:2" ht="15" hidden="1" x14ac:dyDescent="0.25">
      <c r="B11705" s="5"/>
    </row>
    <row r="11706" spans="2:2" ht="15" hidden="1" x14ac:dyDescent="0.25">
      <c r="B11706" s="5"/>
    </row>
    <row r="11707" spans="2:2" ht="15" hidden="1" x14ac:dyDescent="0.25">
      <c r="B11707" s="5"/>
    </row>
    <row r="11708" spans="2:2" ht="15" hidden="1" x14ac:dyDescent="0.25">
      <c r="B11708" s="5"/>
    </row>
    <row r="11709" spans="2:2" ht="15" hidden="1" x14ac:dyDescent="0.25">
      <c r="B11709" s="5"/>
    </row>
    <row r="11710" spans="2:2" ht="15" hidden="1" x14ac:dyDescent="0.25">
      <c r="B11710" s="5"/>
    </row>
    <row r="11711" spans="2:2" ht="15" hidden="1" x14ac:dyDescent="0.25">
      <c r="B11711" s="5"/>
    </row>
    <row r="11712" spans="2:2" ht="15" hidden="1" x14ac:dyDescent="0.25">
      <c r="B11712" s="5"/>
    </row>
    <row r="11713" spans="2:2" ht="15" hidden="1" x14ac:dyDescent="0.25">
      <c r="B11713" s="5"/>
    </row>
    <row r="11714" spans="2:2" ht="15" hidden="1" x14ac:dyDescent="0.25">
      <c r="B11714" s="5"/>
    </row>
    <row r="11715" spans="2:2" ht="15" hidden="1" x14ac:dyDescent="0.25">
      <c r="B11715" s="5"/>
    </row>
    <row r="11716" spans="2:2" ht="15" hidden="1" x14ac:dyDescent="0.25">
      <c r="B11716" s="5"/>
    </row>
    <row r="11717" spans="2:2" ht="15" hidden="1" x14ac:dyDescent="0.25">
      <c r="B11717" s="5"/>
    </row>
    <row r="11718" spans="2:2" ht="15" hidden="1" x14ac:dyDescent="0.25">
      <c r="B11718" s="5"/>
    </row>
    <row r="11719" spans="2:2" ht="15" hidden="1" x14ac:dyDescent="0.25">
      <c r="B11719" s="5"/>
    </row>
    <row r="11720" spans="2:2" ht="15" hidden="1" x14ac:dyDescent="0.25">
      <c r="B11720" s="5"/>
    </row>
    <row r="11721" spans="2:2" ht="15" hidden="1" x14ac:dyDescent="0.25">
      <c r="B11721" s="5"/>
    </row>
    <row r="11722" spans="2:2" ht="15" hidden="1" x14ac:dyDescent="0.25">
      <c r="B11722" s="5"/>
    </row>
    <row r="11723" spans="2:2" ht="15" hidden="1" x14ac:dyDescent="0.25">
      <c r="B11723" s="5"/>
    </row>
    <row r="11724" spans="2:2" ht="15" hidden="1" x14ac:dyDescent="0.25">
      <c r="B11724" s="5"/>
    </row>
    <row r="11725" spans="2:2" ht="15" hidden="1" x14ac:dyDescent="0.25">
      <c r="B11725" s="5"/>
    </row>
    <row r="11726" spans="2:2" ht="15" hidden="1" x14ac:dyDescent="0.25">
      <c r="B11726" s="5"/>
    </row>
    <row r="11727" spans="2:2" ht="15" hidden="1" x14ac:dyDescent="0.25">
      <c r="B11727" s="5"/>
    </row>
    <row r="11728" spans="2:2" ht="15" hidden="1" x14ac:dyDescent="0.25">
      <c r="B11728" s="5"/>
    </row>
    <row r="11729" spans="2:2" ht="15" hidden="1" x14ac:dyDescent="0.25">
      <c r="B11729" s="5"/>
    </row>
    <row r="11730" spans="2:2" ht="15" hidden="1" x14ac:dyDescent="0.25">
      <c r="B11730" s="5"/>
    </row>
    <row r="11731" spans="2:2" ht="15" hidden="1" x14ac:dyDescent="0.25">
      <c r="B11731" s="5"/>
    </row>
    <row r="11732" spans="2:2" ht="15" hidden="1" x14ac:dyDescent="0.25">
      <c r="B11732" s="5"/>
    </row>
    <row r="11733" spans="2:2" ht="15" hidden="1" x14ac:dyDescent="0.25">
      <c r="B11733" s="5"/>
    </row>
    <row r="11734" spans="2:2" ht="15" hidden="1" x14ac:dyDescent="0.25">
      <c r="B11734" s="5"/>
    </row>
    <row r="11735" spans="2:2" ht="15" hidden="1" x14ac:dyDescent="0.25">
      <c r="B11735" s="5"/>
    </row>
    <row r="11736" spans="2:2" ht="15" hidden="1" x14ac:dyDescent="0.25">
      <c r="B11736" s="5"/>
    </row>
    <row r="11737" spans="2:2" ht="15" hidden="1" x14ac:dyDescent="0.25">
      <c r="B11737" s="5"/>
    </row>
    <row r="11738" spans="2:2" ht="15" hidden="1" x14ac:dyDescent="0.25">
      <c r="B11738" s="5"/>
    </row>
    <row r="11739" spans="2:2" ht="15" hidden="1" x14ac:dyDescent="0.25">
      <c r="B11739" s="5"/>
    </row>
    <row r="11740" spans="2:2" ht="15" hidden="1" x14ac:dyDescent="0.25">
      <c r="B11740" s="5"/>
    </row>
    <row r="11741" spans="2:2" ht="15" hidden="1" x14ac:dyDescent="0.25">
      <c r="B11741" s="5"/>
    </row>
    <row r="11742" spans="2:2" ht="15" hidden="1" x14ac:dyDescent="0.25">
      <c r="B11742" s="5"/>
    </row>
    <row r="11743" spans="2:2" ht="15" hidden="1" x14ac:dyDescent="0.25">
      <c r="B11743" s="5"/>
    </row>
    <row r="11744" spans="2:2" ht="15" hidden="1" x14ac:dyDescent="0.25">
      <c r="B11744" s="5"/>
    </row>
    <row r="11745" spans="2:2" ht="15" hidden="1" x14ac:dyDescent="0.25">
      <c r="B11745" s="5"/>
    </row>
    <row r="11746" spans="2:2" ht="15" hidden="1" x14ac:dyDescent="0.25">
      <c r="B11746" s="5"/>
    </row>
    <row r="11747" spans="2:2" ht="15" hidden="1" x14ac:dyDescent="0.25">
      <c r="B11747" s="5"/>
    </row>
    <row r="11748" spans="2:2" ht="15" hidden="1" x14ac:dyDescent="0.25">
      <c r="B11748" s="5"/>
    </row>
    <row r="11749" spans="2:2" ht="15" hidden="1" x14ac:dyDescent="0.25">
      <c r="B11749" s="5"/>
    </row>
    <row r="11750" spans="2:2" ht="15" hidden="1" x14ac:dyDescent="0.25">
      <c r="B11750" s="5"/>
    </row>
    <row r="11751" spans="2:2" ht="15" hidden="1" x14ac:dyDescent="0.25">
      <c r="B11751" s="5"/>
    </row>
    <row r="11752" spans="2:2" ht="15" hidden="1" x14ac:dyDescent="0.25">
      <c r="B11752" s="5"/>
    </row>
    <row r="11753" spans="2:2" ht="15" hidden="1" x14ac:dyDescent="0.25">
      <c r="B11753" s="5"/>
    </row>
    <row r="11754" spans="2:2" ht="15" hidden="1" x14ac:dyDescent="0.25">
      <c r="B11754" s="5"/>
    </row>
    <row r="11755" spans="2:2" ht="15" hidden="1" x14ac:dyDescent="0.25">
      <c r="B11755" s="5"/>
    </row>
    <row r="11756" spans="2:2" ht="15" hidden="1" x14ac:dyDescent="0.25">
      <c r="B11756" s="5"/>
    </row>
    <row r="11757" spans="2:2" ht="15" hidden="1" x14ac:dyDescent="0.25">
      <c r="B11757" s="5"/>
    </row>
    <row r="11758" spans="2:2" ht="15" hidden="1" x14ac:dyDescent="0.25">
      <c r="B11758" s="5"/>
    </row>
    <row r="11759" spans="2:2" ht="15" hidden="1" x14ac:dyDescent="0.25">
      <c r="B11759" s="5"/>
    </row>
    <row r="11760" spans="2:2" ht="15" hidden="1" x14ac:dyDescent="0.25">
      <c r="B11760" s="5"/>
    </row>
    <row r="11761" spans="2:2" ht="15" hidden="1" x14ac:dyDescent="0.25">
      <c r="B11761" s="5"/>
    </row>
    <row r="11762" spans="2:2" ht="15" hidden="1" x14ac:dyDescent="0.25">
      <c r="B11762" s="5"/>
    </row>
    <row r="11763" spans="2:2" ht="15" hidden="1" x14ac:dyDescent="0.25">
      <c r="B11763" s="5"/>
    </row>
    <row r="11764" spans="2:2" ht="15" hidden="1" x14ac:dyDescent="0.25">
      <c r="B11764" s="5"/>
    </row>
    <row r="11765" spans="2:2" ht="15" hidden="1" x14ac:dyDescent="0.25">
      <c r="B11765" s="5"/>
    </row>
    <row r="11766" spans="2:2" ht="15" hidden="1" x14ac:dyDescent="0.25">
      <c r="B11766" s="5"/>
    </row>
    <row r="11767" spans="2:2" ht="15" hidden="1" x14ac:dyDescent="0.25">
      <c r="B11767" s="5"/>
    </row>
    <row r="11768" spans="2:2" ht="15" hidden="1" x14ac:dyDescent="0.25">
      <c r="B11768" s="5"/>
    </row>
    <row r="11769" spans="2:2" ht="15" hidden="1" x14ac:dyDescent="0.25">
      <c r="B11769" s="5"/>
    </row>
    <row r="11770" spans="2:2" ht="15" hidden="1" x14ac:dyDescent="0.25">
      <c r="B11770" s="5"/>
    </row>
    <row r="11771" spans="2:2" ht="15" hidden="1" x14ac:dyDescent="0.25">
      <c r="B11771" s="5"/>
    </row>
    <row r="11772" spans="2:2" ht="15" hidden="1" x14ac:dyDescent="0.25">
      <c r="B11772" s="5"/>
    </row>
    <row r="11773" spans="2:2" ht="15" hidden="1" x14ac:dyDescent="0.25">
      <c r="B11773" s="5"/>
    </row>
    <row r="11774" spans="2:2" ht="15" hidden="1" x14ac:dyDescent="0.25">
      <c r="B11774" s="5"/>
    </row>
    <row r="11775" spans="2:2" ht="15" hidden="1" x14ac:dyDescent="0.25">
      <c r="B11775" s="5"/>
    </row>
    <row r="11776" spans="2:2" ht="15" hidden="1" x14ac:dyDescent="0.25">
      <c r="B11776" s="5"/>
    </row>
    <row r="11777" spans="2:2" ht="15" hidden="1" x14ac:dyDescent="0.25">
      <c r="B11777" s="5"/>
    </row>
    <row r="11778" spans="2:2" ht="15" hidden="1" x14ac:dyDescent="0.25">
      <c r="B11778" s="5"/>
    </row>
    <row r="11779" spans="2:2" ht="15" hidden="1" x14ac:dyDescent="0.25">
      <c r="B11779" s="5"/>
    </row>
    <row r="11780" spans="2:2" ht="15" hidden="1" x14ac:dyDescent="0.25">
      <c r="B11780" s="5"/>
    </row>
    <row r="11781" spans="2:2" ht="15" hidden="1" x14ac:dyDescent="0.25">
      <c r="B11781" s="5"/>
    </row>
    <row r="11782" spans="2:2" ht="15" hidden="1" x14ac:dyDescent="0.25">
      <c r="B11782" s="5"/>
    </row>
    <row r="11783" spans="2:2" ht="15" hidden="1" x14ac:dyDescent="0.25">
      <c r="B11783" s="5"/>
    </row>
    <row r="11784" spans="2:2" ht="15" hidden="1" x14ac:dyDescent="0.25">
      <c r="B11784" s="5"/>
    </row>
    <row r="11785" spans="2:2" ht="15" hidden="1" x14ac:dyDescent="0.25">
      <c r="B11785" s="5"/>
    </row>
    <row r="11786" spans="2:2" ht="15" hidden="1" x14ac:dyDescent="0.25">
      <c r="B11786" s="5"/>
    </row>
    <row r="11787" spans="2:2" ht="15" hidden="1" x14ac:dyDescent="0.25">
      <c r="B11787" s="5"/>
    </row>
    <row r="11788" spans="2:2" ht="15" hidden="1" x14ac:dyDescent="0.25">
      <c r="B11788" s="5"/>
    </row>
    <row r="11789" spans="2:2" ht="15" hidden="1" x14ac:dyDescent="0.25">
      <c r="B11789" s="5"/>
    </row>
    <row r="11790" spans="2:2" ht="15" hidden="1" x14ac:dyDescent="0.25">
      <c r="B11790" s="5"/>
    </row>
    <row r="11791" spans="2:2" ht="15" hidden="1" x14ac:dyDescent="0.25">
      <c r="B11791" s="5"/>
    </row>
    <row r="11792" spans="2:2" ht="15" hidden="1" x14ac:dyDescent="0.25">
      <c r="B11792" s="5"/>
    </row>
    <row r="11793" spans="2:2" ht="15" hidden="1" x14ac:dyDescent="0.25">
      <c r="B11793" s="5"/>
    </row>
    <row r="11794" spans="2:2" ht="15" hidden="1" x14ac:dyDescent="0.25">
      <c r="B11794" s="5"/>
    </row>
    <row r="11795" spans="2:2" ht="15" hidden="1" x14ac:dyDescent="0.25">
      <c r="B11795" s="5"/>
    </row>
    <row r="11796" spans="2:2" ht="15" hidden="1" x14ac:dyDescent="0.25">
      <c r="B11796" s="5"/>
    </row>
    <row r="11797" spans="2:2" ht="15" hidden="1" x14ac:dyDescent="0.25">
      <c r="B11797" s="5"/>
    </row>
    <row r="11798" spans="2:2" ht="15" hidden="1" x14ac:dyDescent="0.25">
      <c r="B11798" s="5"/>
    </row>
    <row r="11799" spans="2:2" ht="15" hidden="1" x14ac:dyDescent="0.25">
      <c r="B11799" s="5"/>
    </row>
    <row r="11800" spans="2:2" ht="15" hidden="1" x14ac:dyDescent="0.25">
      <c r="B11800" s="5"/>
    </row>
    <row r="11801" spans="2:2" ht="15" hidden="1" x14ac:dyDescent="0.25">
      <c r="B11801" s="5"/>
    </row>
    <row r="11802" spans="2:2" ht="15" hidden="1" x14ac:dyDescent="0.25">
      <c r="B11802" s="5"/>
    </row>
    <row r="11803" spans="2:2" ht="15" hidden="1" x14ac:dyDescent="0.25">
      <c r="B11803" s="5"/>
    </row>
    <row r="11804" spans="2:2" ht="15" hidden="1" x14ac:dyDescent="0.25">
      <c r="B11804" s="5"/>
    </row>
    <row r="11805" spans="2:2" ht="15" hidden="1" x14ac:dyDescent="0.25">
      <c r="B11805" s="5"/>
    </row>
    <row r="11806" spans="2:2" ht="15" hidden="1" x14ac:dyDescent="0.25">
      <c r="B11806" s="5"/>
    </row>
    <row r="11807" spans="2:2" ht="15" hidden="1" x14ac:dyDescent="0.25">
      <c r="B11807" s="5"/>
    </row>
    <row r="11808" spans="2:2" ht="15" hidden="1" x14ac:dyDescent="0.25">
      <c r="B11808" s="5"/>
    </row>
    <row r="11809" spans="2:2" ht="15" hidden="1" x14ac:dyDescent="0.25">
      <c r="B11809" s="5"/>
    </row>
    <row r="11810" spans="2:2" ht="15" hidden="1" x14ac:dyDescent="0.25">
      <c r="B11810" s="5"/>
    </row>
    <row r="11811" spans="2:2" ht="15" hidden="1" x14ac:dyDescent="0.25">
      <c r="B11811" s="5"/>
    </row>
    <row r="11812" spans="2:2" ht="15" hidden="1" x14ac:dyDescent="0.25">
      <c r="B11812" s="5"/>
    </row>
    <row r="11813" spans="2:2" ht="15" hidden="1" x14ac:dyDescent="0.25">
      <c r="B11813" s="5"/>
    </row>
    <row r="11814" spans="2:2" ht="15" hidden="1" x14ac:dyDescent="0.25">
      <c r="B11814" s="5"/>
    </row>
    <row r="11815" spans="2:2" ht="15" hidden="1" x14ac:dyDescent="0.25">
      <c r="B11815" s="5"/>
    </row>
    <row r="11816" spans="2:2" ht="15" hidden="1" x14ac:dyDescent="0.25">
      <c r="B11816" s="5"/>
    </row>
    <row r="11817" spans="2:2" ht="15" hidden="1" x14ac:dyDescent="0.25">
      <c r="B11817" s="5"/>
    </row>
    <row r="11818" spans="2:2" ht="15" hidden="1" x14ac:dyDescent="0.25">
      <c r="B11818" s="5"/>
    </row>
    <row r="11819" spans="2:2" ht="15" hidden="1" x14ac:dyDescent="0.25">
      <c r="B11819" s="5"/>
    </row>
    <row r="11820" spans="2:2" ht="15" hidden="1" x14ac:dyDescent="0.25">
      <c r="B11820" s="5"/>
    </row>
    <row r="11821" spans="2:2" ht="15" hidden="1" x14ac:dyDescent="0.25">
      <c r="B11821" s="5"/>
    </row>
    <row r="11822" spans="2:2" ht="15" hidden="1" x14ac:dyDescent="0.25">
      <c r="B11822" s="5"/>
    </row>
    <row r="11823" spans="2:2" ht="15" hidden="1" x14ac:dyDescent="0.25">
      <c r="B11823" s="5"/>
    </row>
    <row r="11824" spans="2:2" ht="15" hidden="1" x14ac:dyDescent="0.25">
      <c r="B11824" s="5"/>
    </row>
    <row r="11825" spans="2:2" ht="15" hidden="1" x14ac:dyDescent="0.25">
      <c r="B11825" s="5"/>
    </row>
    <row r="11826" spans="2:2" ht="15" hidden="1" x14ac:dyDescent="0.25">
      <c r="B11826" s="5"/>
    </row>
    <row r="11827" spans="2:2" ht="15" hidden="1" x14ac:dyDescent="0.25">
      <c r="B11827" s="5"/>
    </row>
    <row r="11828" spans="2:2" ht="15" hidden="1" x14ac:dyDescent="0.25">
      <c r="B11828" s="5"/>
    </row>
    <row r="11829" spans="2:2" ht="15" hidden="1" x14ac:dyDescent="0.25">
      <c r="B11829" s="5"/>
    </row>
    <row r="11830" spans="2:2" ht="15" hidden="1" x14ac:dyDescent="0.25">
      <c r="B11830" s="5"/>
    </row>
    <row r="11831" spans="2:2" ht="15" hidden="1" x14ac:dyDescent="0.25">
      <c r="B11831" s="5"/>
    </row>
    <row r="11832" spans="2:2" ht="15" hidden="1" x14ac:dyDescent="0.25">
      <c r="B11832" s="5"/>
    </row>
    <row r="11833" spans="2:2" ht="15" hidden="1" x14ac:dyDescent="0.25">
      <c r="B11833" s="5"/>
    </row>
    <row r="11834" spans="2:2" ht="15" hidden="1" x14ac:dyDescent="0.25">
      <c r="B11834" s="5"/>
    </row>
    <row r="11835" spans="2:2" ht="15" hidden="1" x14ac:dyDescent="0.25">
      <c r="B11835" s="5"/>
    </row>
    <row r="11836" spans="2:2" ht="15" hidden="1" x14ac:dyDescent="0.25">
      <c r="B11836" s="5"/>
    </row>
    <row r="11837" spans="2:2" ht="15" hidden="1" x14ac:dyDescent="0.25">
      <c r="B11837" s="5"/>
    </row>
    <row r="11838" spans="2:2" ht="15" hidden="1" x14ac:dyDescent="0.25">
      <c r="B11838" s="5"/>
    </row>
    <row r="11839" spans="2:2" ht="15" hidden="1" x14ac:dyDescent="0.25">
      <c r="B11839" s="5"/>
    </row>
    <row r="11840" spans="2:2" ht="15" hidden="1" x14ac:dyDescent="0.25">
      <c r="B11840" s="5"/>
    </row>
    <row r="11841" spans="2:2" ht="15" hidden="1" x14ac:dyDescent="0.25">
      <c r="B11841" s="5"/>
    </row>
    <row r="11842" spans="2:2" ht="15" hidden="1" x14ac:dyDescent="0.25">
      <c r="B11842" s="5"/>
    </row>
    <row r="11843" spans="2:2" ht="15" hidden="1" x14ac:dyDescent="0.25">
      <c r="B11843" s="5"/>
    </row>
    <row r="11844" spans="2:2" ht="15" hidden="1" x14ac:dyDescent="0.25">
      <c r="B11844" s="5"/>
    </row>
    <row r="11845" spans="2:2" ht="15" hidden="1" x14ac:dyDescent="0.25">
      <c r="B11845" s="5"/>
    </row>
    <row r="11846" spans="2:2" ht="15" hidden="1" x14ac:dyDescent="0.25">
      <c r="B11846" s="5"/>
    </row>
    <row r="11847" spans="2:2" ht="15" hidden="1" x14ac:dyDescent="0.25">
      <c r="B11847" s="5"/>
    </row>
    <row r="11848" spans="2:2" ht="15" hidden="1" x14ac:dyDescent="0.25">
      <c r="B11848" s="5"/>
    </row>
    <row r="11849" spans="2:2" ht="15" hidden="1" x14ac:dyDescent="0.25">
      <c r="B11849" s="5"/>
    </row>
    <row r="11850" spans="2:2" ht="15" hidden="1" x14ac:dyDescent="0.25">
      <c r="B11850" s="5"/>
    </row>
    <row r="11851" spans="2:2" ht="15" hidden="1" x14ac:dyDescent="0.25">
      <c r="B11851" s="5"/>
    </row>
    <row r="11852" spans="2:2" ht="15" hidden="1" x14ac:dyDescent="0.25">
      <c r="B11852" s="5"/>
    </row>
    <row r="11853" spans="2:2" ht="15" hidden="1" x14ac:dyDescent="0.25">
      <c r="B11853" s="5"/>
    </row>
    <row r="11854" spans="2:2" ht="15" hidden="1" x14ac:dyDescent="0.25">
      <c r="B11854" s="5"/>
    </row>
    <row r="11855" spans="2:2" ht="15" hidden="1" x14ac:dyDescent="0.25">
      <c r="B11855" s="5"/>
    </row>
    <row r="11856" spans="2:2" ht="15" hidden="1" x14ac:dyDescent="0.25">
      <c r="B11856" s="5"/>
    </row>
    <row r="11857" spans="2:2" ht="15" hidden="1" x14ac:dyDescent="0.25">
      <c r="B11857" s="5"/>
    </row>
    <row r="11858" spans="2:2" ht="15" hidden="1" x14ac:dyDescent="0.25">
      <c r="B11858" s="5"/>
    </row>
    <row r="11859" spans="2:2" ht="15" hidden="1" x14ac:dyDescent="0.25">
      <c r="B11859" s="5"/>
    </row>
    <row r="11860" spans="2:2" ht="15" hidden="1" x14ac:dyDescent="0.25">
      <c r="B11860" s="5"/>
    </row>
    <row r="11861" spans="2:2" ht="15" hidden="1" x14ac:dyDescent="0.25">
      <c r="B11861" s="5"/>
    </row>
    <row r="11862" spans="2:2" ht="15" hidden="1" x14ac:dyDescent="0.25">
      <c r="B11862" s="5"/>
    </row>
    <row r="11863" spans="2:2" ht="15" hidden="1" x14ac:dyDescent="0.25">
      <c r="B11863" s="5"/>
    </row>
    <row r="11864" spans="2:2" ht="15" hidden="1" x14ac:dyDescent="0.25">
      <c r="B11864" s="5"/>
    </row>
    <row r="11865" spans="2:2" ht="15" hidden="1" x14ac:dyDescent="0.25">
      <c r="B11865" s="5"/>
    </row>
    <row r="11866" spans="2:2" ht="15" hidden="1" x14ac:dyDescent="0.25">
      <c r="B11866" s="5"/>
    </row>
    <row r="11867" spans="2:2" ht="15" hidden="1" x14ac:dyDescent="0.25">
      <c r="B11867" s="5"/>
    </row>
    <row r="11868" spans="2:2" ht="15" hidden="1" x14ac:dyDescent="0.25">
      <c r="B11868" s="5"/>
    </row>
    <row r="11869" spans="2:2" ht="15" hidden="1" x14ac:dyDescent="0.25">
      <c r="B11869" s="5"/>
    </row>
    <row r="11870" spans="2:2" ht="15" hidden="1" x14ac:dyDescent="0.25">
      <c r="B11870" s="5"/>
    </row>
    <row r="11871" spans="2:2" ht="15" hidden="1" x14ac:dyDescent="0.25">
      <c r="B11871" s="5"/>
    </row>
    <row r="11872" spans="2:2" ht="15" hidden="1" x14ac:dyDescent="0.25">
      <c r="B11872" s="5"/>
    </row>
    <row r="11873" spans="2:2" ht="15" hidden="1" x14ac:dyDescent="0.25">
      <c r="B11873" s="5"/>
    </row>
    <row r="11874" spans="2:2" ht="15" hidden="1" x14ac:dyDescent="0.25">
      <c r="B11874" s="5"/>
    </row>
    <row r="11875" spans="2:2" ht="15" hidden="1" x14ac:dyDescent="0.25">
      <c r="B11875" s="5"/>
    </row>
    <row r="11876" spans="2:2" ht="15" hidden="1" x14ac:dyDescent="0.25">
      <c r="B11876" s="5"/>
    </row>
    <row r="11877" spans="2:2" ht="15" hidden="1" x14ac:dyDescent="0.25">
      <c r="B11877" s="5"/>
    </row>
    <row r="11878" spans="2:2" ht="15" hidden="1" x14ac:dyDescent="0.25">
      <c r="B11878" s="5"/>
    </row>
    <row r="11879" spans="2:2" ht="15" hidden="1" x14ac:dyDescent="0.25">
      <c r="B11879" s="5"/>
    </row>
    <row r="11880" spans="2:2" ht="15" hidden="1" x14ac:dyDescent="0.25">
      <c r="B11880" s="5"/>
    </row>
    <row r="11881" spans="2:2" ht="15" hidden="1" x14ac:dyDescent="0.25">
      <c r="B11881" s="5"/>
    </row>
    <row r="11882" spans="2:2" ht="15" hidden="1" x14ac:dyDescent="0.25">
      <c r="B11882" s="5"/>
    </row>
    <row r="11883" spans="2:2" ht="15" hidden="1" x14ac:dyDescent="0.25">
      <c r="B11883" s="5"/>
    </row>
    <row r="11884" spans="2:2" ht="15" hidden="1" x14ac:dyDescent="0.25">
      <c r="B11884" s="5"/>
    </row>
    <row r="11885" spans="2:2" ht="15" hidden="1" x14ac:dyDescent="0.25">
      <c r="B11885" s="5"/>
    </row>
    <row r="11886" spans="2:2" ht="15" hidden="1" x14ac:dyDescent="0.25">
      <c r="B11886" s="5"/>
    </row>
    <row r="11887" spans="2:2" ht="15" hidden="1" x14ac:dyDescent="0.25">
      <c r="B11887" s="5"/>
    </row>
    <row r="11888" spans="2:2" ht="15" hidden="1" x14ac:dyDescent="0.25">
      <c r="B11888" s="5"/>
    </row>
    <row r="11889" spans="2:2" ht="15" hidden="1" x14ac:dyDescent="0.25">
      <c r="B11889" s="5"/>
    </row>
    <row r="11890" spans="2:2" ht="15" hidden="1" x14ac:dyDescent="0.25">
      <c r="B11890" s="5"/>
    </row>
    <row r="11891" spans="2:2" ht="15" hidden="1" x14ac:dyDescent="0.25">
      <c r="B11891" s="5"/>
    </row>
    <row r="11892" spans="2:2" ht="15" hidden="1" x14ac:dyDescent="0.25">
      <c r="B11892" s="5"/>
    </row>
    <row r="11893" spans="2:2" ht="15" hidden="1" x14ac:dyDescent="0.25">
      <c r="B11893" s="5"/>
    </row>
    <row r="11894" spans="2:2" ht="15" hidden="1" x14ac:dyDescent="0.25">
      <c r="B11894" s="5"/>
    </row>
    <row r="11895" spans="2:2" ht="15" hidden="1" x14ac:dyDescent="0.25">
      <c r="B11895" s="5"/>
    </row>
    <row r="11896" spans="2:2" ht="15" hidden="1" x14ac:dyDescent="0.25">
      <c r="B11896" s="5"/>
    </row>
    <row r="11897" spans="2:2" ht="15" hidden="1" x14ac:dyDescent="0.25">
      <c r="B11897" s="5"/>
    </row>
    <row r="11898" spans="2:2" ht="15" hidden="1" x14ac:dyDescent="0.25">
      <c r="B11898" s="5"/>
    </row>
    <row r="11899" spans="2:2" ht="15" hidden="1" x14ac:dyDescent="0.25">
      <c r="B11899" s="5"/>
    </row>
    <row r="11900" spans="2:2" ht="15" hidden="1" x14ac:dyDescent="0.25">
      <c r="B11900" s="5"/>
    </row>
    <row r="11901" spans="2:2" ht="15" hidden="1" x14ac:dyDescent="0.25">
      <c r="B11901" s="5"/>
    </row>
    <row r="11902" spans="2:2" ht="15" hidden="1" x14ac:dyDescent="0.25">
      <c r="B11902" s="5"/>
    </row>
    <row r="11903" spans="2:2" ht="15" hidden="1" x14ac:dyDescent="0.25">
      <c r="B11903" s="5"/>
    </row>
    <row r="11904" spans="2:2" ht="15" hidden="1" x14ac:dyDescent="0.25">
      <c r="B11904" s="5"/>
    </row>
    <row r="11905" spans="2:2" ht="15" hidden="1" x14ac:dyDescent="0.25">
      <c r="B11905" s="5"/>
    </row>
    <row r="11906" spans="2:2" ht="15" hidden="1" x14ac:dyDescent="0.25">
      <c r="B11906" s="5"/>
    </row>
    <row r="11907" spans="2:2" ht="15" hidden="1" x14ac:dyDescent="0.25">
      <c r="B11907" s="5"/>
    </row>
    <row r="11908" spans="2:2" ht="15" hidden="1" x14ac:dyDescent="0.25">
      <c r="B11908" s="5"/>
    </row>
    <row r="11909" spans="2:2" ht="15" hidden="1" x14ac:dyDescent="0.25">
      <c r="B11909" s="5"/>
    </row>
    <row r="11910" spans="2:2" ht="15" hidden="1" x14ac:dyDescent="0.25">
      <c r="B11910" s="5"/>
    </row>
    <row r="11911" spans="2:2" ht="15" hidden="1" x14ac:dyDescent="0.25">
      <c r="B11911" s="5"/>
    </row>
    <row r="11912" spans="2:2" ht="15" hidden="1" x14ac:dyDescent="0.25">
      <c r="B11912" s="5"/>
    </row>
    <row r="11913" spans="2:2" ht="15" hidden="1" x14ac:dyDescent="0.25">
      <c r="B11913" s="5"/>
    </row>
    <row r="11914" spans="2:2" ht="15" hidden="1" x14ac:dyDescent="0.25">
      <c r="B11914" s="5"/>
    </row>
    <row r="11915" spans="2:2" ht="15" hidden="1" x14ac:dyDescent="0.25">
      <c r="B11915" s="5"/>
    </row>
    <row r="11916" spans="2:2" ht="15" hidden="1" x14ac:dyDescent="0.25">
      <c r="B11916" s="5"/>
    </row>
    <row r="11917" spans="2:2" ht="15" hidden="1" x14ac:dyDescent="0.25">
      <c r="B11917" s="5"/>
    </row>
    <row r="11918" spans="2:2" ht="15" hidden="1" x14ac:dyDescent="0.25">
      <c r="B11918" s="5"/>
    </row>
    <row r="11919" spans="2:2" ht="15" hidden="1" x14ac:dyDescent="0.25">
      <c r="B11919" s="5"/>
    </row>
    <row r="11920" spans="2:2" ht="15" hidden="1" x14ac:dyDescent="0.25">
      <c r="B11920" s="5"/>
    </row>
    <row r="11921" spans="2:2" ht="15" hidden="1" x14ac:dyDescent="0.25">
      <c r="B11921" s="5"/>
    </row>
    <row r="11922" spans="2:2" ht="15" hidden="1" x14ac:dyDescent="0.25">
      <c r="B11922" s="5"/>
    </row>
    <row r="11923" spans="2:2" ht="15" hidden="1" x14ac:dyDescent="0.25">
      <c r="B11923" s="5"/>
    </row>
    <row r="11924" spans="2:2" ht="15" hidden="1" x14ac:dyDescent="0.25">
      <c r="B11924" s="5"/>
    </row>
    <row r="11925" spans="2:2" ht="15" hidden="1" x14ac:dyDescent="0.25">
      <c r="B11925" s="5"/>
    </row>
    <row r="11926" spans="2:2" ht="15" hidden="1" x14ac:dyDescent="0.25">
      <c r="B11926" s="5"/>
    </row>
    <row r="11927" spans="2:2" ht="15" hidden="1" x14ac:dyDescent="0.25">
      <c r="B11927" s="5"/>
    </row>
    <row r="11928" spans="2:2" ht="15" hidden="1" x14ac:dyDescent="0.25">
      <c r="B11928" s="5"/>
    </row>
    <row r="11929" spans="2:2" ht="15" hidden="1" x14ac:dyDescent="0.25">
      <c r="B11929" s="5"/>
    </row>
    <row r="11930" spans="2:2" ht="15" hidden="1" x14ac:dyDescent="0.25">
      <c r="B11930" s="5"/>
    </row>
    <row r="11931" spans="2:2" ht="15" hidden="1" x14ac:dyDescent="0.25">
      <c r="B11931" s="5"/>
    </row>
    <row r="11932" spans="2:2" ht="15" hidden="1" x14ac:dyDescent="0.25">
      <c r="B11932" s="5"/>
    </row>
    <row r="11933" spans="2:2" ht="15" hidden="1" x14ac:dyDescent="0.25">
      <c r="B11933" s="5"/>
    </row>
    <row r="11934" spans="2:2" ht="15" hidden="1" x14ac:dyDescent="0.25">
      <c r="B11934" s="5"/>
    </row>
    <row r="11935" spans="2:2" ht="15" hidden="1" x14ac:dyDescent="0.25">
      <c r="B11935" s="5"/>
    </row>
    <row r="11936" spans="2:2" ht="15" hidden="1" x14ac:dyDescent="0.25">
      <c r="B11936" s="5"/>
    </row>
    <row r="11937" spans="2:2" ht="15" hidden="1" x14ac:dyDescent="0.25">
      <c r="B11937" s="5"/>
    </row>
    <row r="11938" spans="2:2" ht="15" hidden="1" x14ac:dyDescent="0.25">
      <c r="B11938" s="5"/>
    </row>
    <row r="11939" spans="2:2" ht="15" hidden="1" x14ac:dyDescent="0.25">
      <c r="B11939" s="5"/>
    </row>
    <row r="11940" spans="2:2" ht="15" hidden="1" x14ac:dyDescent="0.25">
      <c r="B11940" s="5"/>
    </row>
    <row r="11941" spans="2:2" ht="15" hidden="1" x14ac:dyDescent="0.25">
      <c r="B11941" s="5"/>
    </row>
    <row r="11942" spans="2:2" ht="15" hidden="1" x14ac:dyDescent="0.25">
      <c r="B11942" s="5"/>
    </row>
    <row r="11943" spans="2:2" ht="15" hidden="1" x14ac:dyDescent="0.25">
      <c r="B11943" s="5"/>
    </row>
    <row r="11944" spans="2:2" ht="15" hidden="1" x14ac:dyDescent="0.25">
      <c r="B11944" s="5"/>
    </row>
    <row r="11945" spans="2:2" ht="15" hidden="1" x14ac:dyDescent="0.25">
      <c r="B11945" s="5"/>
    </row>
    <row r="11946" spans="2:2" ht="15" hidden="1" x14ac:dyDescent="0.25">
      <c r="B11946" s="5"/>
    </row>
    <row r="11947" spans="2:2" ht="15" hidden="1" x14ac:dyDescent="0.25">
      <c r="B11947" s="5"/>
    </row>
    <row r="11948" spans="2:2" ht="15" hidden="1" x14ac:dyDescent="0.25">
      <c r="B11948" s="5"/>
    </row>
    <row r="11949" spans="2:2" ht="15" hidden="1" x14ac:dyDescent="0.25">
      <c r="B11949" s="5"/>
    </row>
    <row r="11950" spans="2:2" ht="15" hidden="1" x14ac:dyDescent="0.25">
      <c r="B11950" s="5"/>
    </row>
    <row r="11951" spans="2:2" ht="15" hidden="1" x14ac:dyDescent="0.25">
      <c r="B11951" s="5"/>
    </row>
    <row r="11952" spans="2:2" ht="15" hidden="1" x14ac:dyDescent="0.25">
      <c r="B11952" s="5"/>
    </row>
    <row r="11953" spans="2:2" ht="15" hidden="1" x14ac:dyDescent="0.25">
      <c r="B11953" s="5"/>
    </row>
    <row r="11954" spans="2:2" ht="15" hidden="1" x14ac:dyDescent="0.25">
      <c r="B11954" s="5"/>
    </row>
    <row r="11955" spans="2:2" ht="15" hidden="1" x14ac:dyDescent="0.25">
      <c r="B11955" s="5"/>
    </row>
    <row r="11956" spans="2:2" ht="15" hidden="1" x14ac:dyDescent="0.25">
      <c r="B11956" s="5"/>
    </row>
    <row r="11957" spans="2:2" ht="15" hidden="1" x14ac:dyDescent="0.25">
      <c r="B11957" s="5"/>
    </row>
    <row r="11958" spans="2:2" ht="15" hidden="1" x14ac:dyDescent="0.25">
      <c r="B11958" s="5"/>
    </row>
    <row r="11959" spans="2:2" ht="15" hidden="1" x14ac:dyDescent="0.25">
      <c r="B11959" s="5"/>
    </row>
    <row r="11960" spans="2:2" ht="15" hidden="1" x14ac:dyDescent="0.25">
      <c r="B11960" s="5"/>
    </row>
    <row r="11961" spans="2:2" ht="15" hidden="1" x14ac:dyDescent="0.25">
      <c r="B11961" s="5"/>
    </row>
    <row r="11962" spans="2:2" ht="15" hidden="1" x14ac:dyDescent="0.25">
      <c r="B11962" s="5"/>
    </row>
    <row r="11963" spans="2:2" ht="15" hidden="1" x14ac:dyDescent="0.25">
      <c r="B11963" s="5"/>
    </row>
    <row r="11964" spans="2:2" ht="15" hidden="1" x14ac:dyDescent="0.25">
      <c r="B11964" s="5"/>
    </row>
    <row r="11965" spans="2:2" ht="15" hidden="1" x14ac:dyDescent="0.25">
      <c r="B11965" s="5"/>
    </row>
    <row r="11966" spans="2:2" ht="15" hidden="1" x14ac:dyDescent="0.25">
      <c r="B11966" s="5"/>
    </row>
    <row r="11967" spans="2:2" ht="15" hidden="1" x14ac:dyDescent="0.25">
      <c r="B11967" s="5"/>
    </row>
    <row r="11968" spans="2:2" ht="15" hidden="1" x14ac:dyDescent="0.25">
      <c r="B11968" s="5"/>
    </row>
    <row r="11969" spans="2:2" ht="15" hidden="1" x14ac:dyDescent="0.25">
      <c r="B11969" s="5"/>
    </row>
    <row r="11970" spans="2:2" ht="15" hidden="1" x14ac:dyDescent="0.25">
      <c r="B11970" s="5"/>
    </row>
    <row r="11971" spans="2:2" ht="15" hidden="1" x14ac:dyDescent="0.25">
      <c r="B11971" s="5"/>
    </row>
    <row r="11972" spans="2:2" ht="15" hidden="1" x14ac:dyDescent="0.25">
      <c r="B11972" s="5"/>
    </row>
    <row r="11973" spans="2:2" ht="15" hidden="1" x14ac:dyDescent="0.25">
      <c r="B11973" s="5"/>
    </row>
    <row r="11974" spans="2:2" ht="15" hidden="1" x14ac:dyDescent="0.25">
      <c r="B11974" s="5"/>
    </row>
    <row r="11975" spans="2:2" ht="15" hidden="1" x14ac:dyDescent="0.25">
      <c r="B11975" s="5"/>
    </row>
    <row r="11976" spans="2:2" ht="15" hidden="1" x14ac:dyDescent="0.25">
      <c r="B11976" s="5"/>
    </row>
    <row r="11977" spans="2:2" ht="15" hidden="1" x14ac:dyDescent="0.25">
      <c r="B11977" s="5"/>
    </row>
    <row r="11978" spans="2:2" ht="15" hidden="1" x14ac:dyDescent="0.25">
      <c r="B11978" s="5"/>
    </row>
    <row r="11979" spans="2:2" ht="15" hidden="1" x14ac:dyDescent="0.25">
      <c r="B11979" s="5"/>
    </row>
    <row r="11980" spans="2:2" ht="15" hidden="1" x14ac:dyDescent="0.25">
      <c r="B11980" s="5"/>
    </row>
    <row r="11981" spans="2:2" ht="15" hidden="1" x14ac:dyDescent="0.25">
      <c r="B11981" s="5"/>
    </row>
    <row r="11982" spans="2:2" ht="15" hidden="1" x14ac:dyDescent="0.25">
      <c r="B11982" s="5"/>
    </row>
    <row r="11983" spans="2:2" ht="15" hidden="1" x14ac:dyDescent="0.25">
      <c r="B11983" s="5"/>
    </row>
    <row r="11984" spans="2:2" ht="15" hidden="1" x14ac:dyDescent="0.25">
      <c r="B11984" s="5"/>
    </row>
    <row r="11985" spans="2:2" ht="15" hidden="1" x14ac:dyDescent="0.25">
      <c r="B11985" s="5"/>
    </row>
    <row r="11986" spans="2:2" ht="15" hidden="1" x14ac:dyDescent="0.25">
      <c r="B11986" s="5"/>
    </row>
    <row r="11987" spans="2:2" ht="15" hidden="1" x14ac:dyDescent="0.25">
      <c r="B11987" s="5"/>
    </row>
    <row r="11988" spans="2:2" ht="15" hidden="1" x14ac:dyDescent="0.25">
      <c r="B11988" s="5"/>
    </row>
    <row r="11989" spans="2:2" ht="15" hidden="1" x14ac:dyDescent="0.25">
      <c r="B11989" s="5"/>
    </row>
    <row r="11990" spans="2:2" ht="15" hidden="1" x14ac:dyDescent="0.25">
      <c r="B11990" s="5"/>
    </row>
    <row r="11991" spans="2:2" ht="15" hidden="1" x14ac:dyDescent="0.25">
      <c r="B11991" s="5"/>
    </row>
    <row r="11992" spans="2:2" ht="15" hidden="1" x14ac:dyDescent="0.25">
      <c r="B11992" s="5"/>
    </row>
    <row r="11993" spans="2:2" ht="15" hidden="1" x14ac:dyDescent="0.25">
      <c r="B11993" s="5"/>
    </row>
    <row r="11994" spans="2:2" ht="15" hidden="1" x14ac:dyDescent="0.25">
      <c r="B11994" s="5"/>
    </row>
    <row r="11995" spans="2:2" ht="15" hidden="1" x14ac:dyDescent="0.25">
      <c r="B11995" s="5"/>
    </row>
    <row r="11996" spans="2:2" ht="15" hidden="1" x14ac:dyDescent="0.25">
      <c r="B11996" s="5"/>
    </row>
    <row r="11997" spans="2:2" ht="15" hidden="1" x14ac:dyDescent="0.25">
      <c r="B11997" s="5"/>
    </row>
    <row r="11998" spans="2:2" ht="15" hidden="1" x14ac:dyDescent="0.25">
      <c r="B11998" s="5"/>
    </row>
    <row r="11999" spans="2:2" ht="15" hidden="1" x14ac:dyDescent="0.25">
      <c r="B11999" s="5"/>
    </row>
    <row r="12000" spans="2:2" ht="15" hidden="1" x14ac:dyDescent="0.25">
      <c r="B12000" s="5"/>
    </row>
    <row r="12001" spans="2:2" ht="15" hidden="1" x14ac:dyDescent="0.25">
      <c r="B12001" s="5"/>
    </row>
    <row r="12002" spans="2:2" ht="15" hidden="1" x14ac:dyDescent="0.25">
      <c r="B12002" s="5"/>
    </row>
    <row r="12003" spans="2:2" ht="15" hidden="1" x14ac:dyDescent="0.25">
      <c r="B12003" s="5"/>
    </row>
    <row r="12004" spans="2:2" ht="15" hidden="1" x14ac:dyDescent="0.25">
      <c r="B12004" s="5"/>
    </row>
    <row r="12005" spans="2:2" ht="15" hidden="1" x14ac:dyDescent="0.25">
      <c r="B12005" s="5"/>
    </row>
    <row r="12006" spans="2:2" ht="15" hidden="1" x14ac:dyDescent="0.25">
      <c r="B12006" s="5"/>
    </row>
    <row r="12007" spans="2:2" ht="15" hidden="1" x14ac:dyDescent="0.25">
      <c r="B12007" s="5"/>
    </row>
    <row r="12008" spans="2:2" ht="15" hidden="1" x14ac:dyDescent="0.25">
      <c r="B12008" s="5"/>
    </row>
    <row r="12009" spans="2:2" ht="15" hidden="1" x14ac:dyDescent="0.25">
      <c r="B12009" s="5"/>
    </row>
    <row r="12010" spans="2:2" ht="15" hidden="1" x14ac:dyDescent="0.25">
      <c r="B12010" s="5"/>
    </row>
    <row r="12011" spans="2:2" ht="15" hidden="1" x14ac:dyDescent="0.25">
      <c r="B12011" s="5"/>
    </row>
    <row r="12012" spans="2:2" ht="15" hidden="1" x14ac:dyDescent="0.25">
      <c r="B12012" s="5"/>
    </row>
    <row r="12013" spans="2:2" ht="15" hidden="1" x14ac:dyDescent="0.25">
      <c r="B12013" s="5"/>
    </row>
    <row r="12014" spans="2:2" ht="15" hidden="1" x14ac:dyDescent="0.25">
      <c r="B12014" s="5"/>
    </row>
    <row r="12015" spans="2:2" ht="15" hidden="1" x14ac:dyDescent="0.25">
      <c r="B12015" s="5"/>
    </row>
    <row r="12016" spans="2:2" ht="15" hidden="1" x14ac:dyDescent="0.25">
      <c r="B12016" s="5"/>
    </row>
    <row r="12017" spans="2:2" ht="15" hidden="1" x14ac:dyDescent="0.25">
      <c r="B12017" s="5"/>
    </row>
    <row r="12018" spans="2:2" ht="15" hidden="1" x14ac:dyDescent="0.25">
      <c r="B12018" s="5"/>
    </row>
    <row r="12019" spans="2:2" ht="15" hidden="1" x14ac:dyDescent="0.25">
      <c r="B12019" s="5"/>
    </row>
    <row r="12020" spans="2:2" ht="15" hidden="1" x14ac:dyDescent="0.25">
      <c r="B12020" s="5"/>
    </row>
    <row r="12021" spans="2:2" ht="15" hidden="1" x14ac:dyDescent="0.25">
      <c r="B12021" s="5"/>
    </row>
    <row r="12022" spans="2:2" ht="15" hidden="1" x14ac:dyDescent="0.25">
      <c r="B12022" s="5"/>
    </row>
    <row r="12023" spans="2:2" ht="15" hidden="1" x14ac:dyDescent="0.25">
      <c r="B12023" s="5"/>
    </row>
    <row r="12024" spans="2:2" ht="15" hidden="1" x14ac:dyDescent="0.25">
      <c r="B12024" s="5"/>
    </row>
    <row r="12025" spans="2:2" ht="15" hidden="1" x14ac:dyDescent="0.25">
      <c r="B12025" s="5"/>
    </row>
    <row r="12026" spans="2:2" ht="15" hidden="1" x14ac:dyDescent="0.25">
      <c r="B12026" s="5"/>
    </row>
    <row r="12027" spans="2:2" ht="15" hidden="1" x14ac:dyDescent="0.25">
      <c r="B12027" s="5"/>
    </row>
    <row r="12028" spans="2:2" ht="15" hidden="1" x14ac:dyDescent="0.25">
      <c r="B12028" s="5"/>
    </row>
    <row r="12029" spans="2:2" ht="15" hidden="1" x14ac:dyDescent="0.25">
      <c r="B12029" s="5"/>
    </row>
    <row r="12030" spans="2:2" ht="15" hidden="1" x14ac:dyDescent="0.25">
      <c r="B12030" s="5"/>
    </row>
    <row r="12031" spans="2:2" ht="15" hidden="1" x14ac:dyDescent="0.25">
      <c r="B12031" s="5"/>
    </row>
    <row r="12032" spans="2:2" ht="15" hidden="1" x14ac:dyDescent="0.25">
      <c r="B12032" s="5"/>
    </row>
    <row r="12033" spans="2:2" ht="15" hidden="1" x14ac:dyDescent="0.25">
      <c r="B12033" s="5"/>
    </row>
    <row r="12034" spans="2:2" ht="15" hidden="1" x14ac:dyDescent="0.25">
      <c r="B12034" s="5"/>
    </row>
    <row r="12035" spans="2:2" ht="15" hidden="1" x14ac:dyDescent="0.25">
      <c r="B12035" s="5"/>
    </row>
    <row r="12036" spans="2:2" ht="15" hidden="1" x14ac:dyDescent="0.25">
      <c r="B12036" s="5"/>
    </row>
    <row r="12037" spans="2:2" ht="15" hidden="1" x14ac:dyDescent="0.25">
      <c r="B12037" s="5"/>
    </row>
    <row r="12038" spans="2:2" ht="15" hidden="1" x14ac:dyDescent="0.25">
      <c r="B12038" s="5"/>
    </row>
    <row r="12039" spans="2:2" ht="15" hidden="1" x14ac:dyDescent="0.25">
      <c r="B12039" s="5"/>
    </row>
    <row r="12040" spans="2:2" ht="15" hidden="1" x14ac:dyDescent="0.25">
      <c r="B12040" s="5"/>
    </row>
    <row r="12041" spans="2:2" ht="15" hidden="1" x14ac:dyDescent="0.25">
      <c r="B12041" s="5"/>
    </row>
    <row r="12042" spans="2:2" ht="15" hidden="1" x14ac:dyDescent="0.25">
      <c r="B12042" s="5"/>
    </row>
    <row r="12043" spans="2:2" ht="15" hidden="1" x14ac:dyDescent="0.25">
      <c r="B12043" s="5"/>
    </row>
    <row r="12044" spans="2:2" ht="15" hidden="1" x14ac:dyDescent="0.25">
      <c r="B12044" s="5"/>
    </row>
    <row r="12045" spans="2:2" ht="15" hidden="1" x14ac:dyDescent="0.25">
      <c r="B12045" s="5"/>
    </row>
    <row r="12046" spans="2:2" ht="15" hidden="1" x14ac:dyDescent="0.25">
      <c r="B12046" s="5"/>
    </row>
    <row r="12047" spans="2:2" ht="15" hidden="1" x14ac:dyDescent="0.25">
      <c r="B12047" s="5"/>
    </row>
    <row r="12048" spans="2:2" ht="15" hidden="1" x14ac:dyDescent="0.25">
      <c r="B12048" s="5"/>
    </row>
    <row r="12049" spans="2:2" ht="15" hidden="1" x14ac:dyDescent="0.25">
      <c r="B12049" s="5"/>
    </row>
    <row r="12050" spans="2:2" ht="15" hidden="1" x14ac:dyDescent="0.25">
      <c r="B12050" s="5"/>
    </row>
    <row r="12051" spans="2:2" ht="15" hidden="1" x14ac:dyDescent="0.25">
      <c r="B12051" s="5"/>
    </row>
    <row r="12052" spans="2:2" ht="15" hidden="1" x14ac:dyDescent="0.25">
      <c r="B12052" s="5"/>
    </row>
    <row r="12053" spans="2:2" ht="15" hidden="1" x14ac:dyDescent="0.25">
      <c r="B12053" s="5"/>
    </row>
    <row r="12054" spans="2:2" ht="15" hidden="1" x14ac:dyDescent="0.25">
      <c r="B12054" s="5"/>
    </row>
    <row r="12055" spans="2:2" ht="15" hidden="1" x14ac:dyDescent="0.25">
      <c r="B12055" s="5"/>
    </row>
    <row r="12056" spans="2:2" ht="15" hidden="1" x14ac:dyDescent="0.25">
      <c r="B12056" s="5"/>
    </row>
    <row r="12057" spans="2:2" ht="15" hidden="1" x14ac:dyDescent="0.25">
      <c r="B12057" s="5"/>
    </row>
    <row r="12058" spans="2:2" ht="15" hidden="1" x14ac:dyDescent="0.25">
      <c r="B12058" s="5"/>
    </row>
    <row r="12059" spans="2:2" ht="15" hidden="1" x14ac:dyDescent="0.25">
      <c r="B12059" s="5"/>
    </row>
    <row r="12060" spans="2:2" ht="15" hidden="1" x14ac:dyDescent="0.25">
      <c r="B12060" s="5"/>
    </row>
    <row r="12061" spans="2:2" ht="15" hidden="1" x14ac:dyDescent="0.25">
      <c r="B12061" s="5"/>
    </row>
    <row r="12062" spans="2:2" ht="15" hidden="1" x14ac:dyDescent="0.25">
      <c r="B12062" s="5"/>
    </row>
    <row r="12063" spans="2:2" ht="15" hidden="1" x14ac:dyDescent="0.25">
      <c r="B12063" s="5"/>
    </row>
    <row r="12064" spans="2:2" ht="15" hidden="1" x14ac:dyDescent="0.25">
      <c r="B12064" s="5"/>
    </row>
    <row r="12065" spans="2:2" ht="15" hidden="1" x14ac:dyDescent="0.25">
      <c r="B12065" s="5"/>
    </row>
    <row r="12066" spans="2:2" ht="15" hidden="1" x14ac:dyDescent="0.25">
      <c r="B12066" s="5"/>
    </row>
    <row r="12067" spans="2:2" ht="15" hidden="1" x14ac:dyDescent="0.25">
      <c r="B12067" s="5"/>
    </row>
    <row r="12068" spans="2:2" ht="15" hidden="1" x14ac:dyDescent="0.25">
      <c r="B12068" s="5"/>
    </row>
    <row r="12069" spans="2:2" ht="15" hidden="1" x14ac:dyDescent="0.25">
      <c r="B12069" s="5"/>
    </row>
    <row r="12070" spans="2:2" ht="15" hidden="1" x14ac:dyDescent="0.25">
      <c r="B12070" s="5"/>
    </row>
    <row r="12071" spans="2:2" ht="15" hidden="1" x14ac:dyDescent="0.25">
      <c r="B12071" s="5"/>
    </row>
    <row r="12072" spans="2:2" ht="15" hidden="1" x14ac:dyDescent="0.25">
      <c r="B12072" s="5"/>
    </row>
    <row r="12073" spans="2:2" ht="15" hidden="1" x14ac:dyDescent="0.25">
      <c r="B12073" s="5"/>
    </row>
    <row r="12074" spans="2:2" ht="15" hidden="1" x14ac:dyDescent="0.25">
      <c r="B12074" s="5"/>
    </row>
    <row r="12075" spans="2:2" ht="15" hidden="1" x14ac:dyDescent="0.25">
      <c r="B12075" s="5"/>
    </row>
    <row r="12076" spans="2:2" ht="15" hidden="1" x14ac:dyDescent="0.25">
      <c r="B12076" s="5"/>
    </row>
    <row r="12077" spans="2:2" ht="15" hidden="1" x14ac:dyDescent="0.25">
      <c r="B12077" s="5"/>
    </row>
    <row r="12078" spans="2:2" ht="15" hidden="1" x14ac:dyDescent="0.25">
      <c r="B12078" s="5"/>
    </row>
    <row r="12079" spans="2:2" ht="15" hidden="1" x14ac:dyDescent="0.25">
      <c r="B12079" s="5"/>
    </row>
    <row r="12080" spans="2:2" ht="15" hidden="1" x14ac:dyDescent="0.25">
      <c r="B12080" s="5"/>
    </row>
    <row r="12081" spans="2:2" ht="15" hidden="1" x14ac:dyDescent="0.25">
      <c r="B12081" s="5"/>
    </row>
    <row r="12082" spans="2:2" ht="15" hidden="1" x14ac:dyDescent="0.25">
      <c r="B12082" s="5"/>
    </row>
    <row r="12083" spans="2:2" ht="15" hidden="1" x14ac:dyDescent="0.25">
      <c r="B12083" s="5"/>
    </row>
    <row r="12084" spans="2:2" ht="15" hidden="1" x14ac:dyDescent="0.25">
      <c r="B12084" s="5"/>
    </row>
    <row r="12085" spans="2:2" ht="15" hidden="1" x14ac:dyDescent="0.25">
      <c r="B12085" s="5"/>
    </row>
    <row r="12086" spans="2:2" ht="15" hidden="1" x14ac:dyDescent="0.25">
      <c r="B12086" s="5"/>
    </row>
    <row r="12087" spans="2:2" ht="15" hidden="1" x14ac:dyDescent="0.25">
      <c r="B12087" s="5"/>
    </row>
    <row r="12088" spans="2:2" ht="15" hidden="1" x14ac:dyDescent="0.25">
      <c r="B12088" s="5"/>
    </row>
    <row r="12089" spans="2:2" ht="15" hidden="1" x14ac:dyDescent="0.25">
      <c r="B12089" s="5"/>
    </row>
    <row r="12090" spans="2:2" ht="15" hidden="1" x14ac:dyDescent="0.25">
      <c r="B12090" s="5"/>
    </row>
    <row r="12091" spans="2:2" ht="15" hidden="1" x14ac:dyDescent="0.25">
      <c r="B12091" s="5"/>
    </row>
    <row r="12092" spans="2:2" ht="15" hidden="1" x14ac:dyDescent="0.25">
      <c r="B12092" s="5"/>
    </row>
    <row r="12093" spans="2:2" ht="15" hidden="1" x14ac:dyDescent="0.25">
      <c r="B12093" s="5"/>
    </row>
    <row r="12094" spans="2:2" ht="15" hidden="1" x14ac:dyDescent="0.25">
      <c r="B12094" s="5"/>
    </row>
    <row r="12095" spans="2:2" ht="15" hidden="1" x14ac:dyDescent="0.25">
      <c r="B12095" s="5"/>
    </row>
    <row r="12096" spans="2:2" ht="15" hidden="1" x14ac:dyDescent="0.25">
      <c r="B12096" s="5"/>
    </row>
    <row r="12097" spans="2:2" ht="15" hidden="1" x14ac:dyDescent="0.25">
      <c r="B12097" s="5"/>
    </row>
    <row r="12098" spans="2:2" ht="15" hidden="1" x14ac:dyDescent="0.25">
      <c r="B12098" s="5"/>
    </row>
    <row r="12099" spans="2:2" ht="15" hidden="1" x14ac:dyDescent="0.25">
      <c r="B12099" s="5"/>
    </row>
    <row r="12100" spans="2:2" ht="15" hidden="1" x14ac:dyDescent="0.25">
      <c r="B12100" s="5"/>
    </row>
    <row r="12101" spans="2:2" ht="15" hidden="1" x14ac:dyDescent="0.25">
      <c r="B12101" s="5"/>
    </row>
    <row r="12102" spans="2:2" ht="15" hidden="1" x14ac:dyDescent="0.25">
      <c r="B12102" s="5"/>
    </row>
    <row r="12103" spans="2:2" ht="15" hidden="1" x14ac:dyDescent="0.25">
      <c r="B12103" s="5"/>
    </row>
    <row r="12104" spans="2:2" ht="15" hidden="1" x14ac:dyDescent="0.25">
      <c r="B12104" s="5"/>
    </row>
    <row r="12105" spans="2:2" ht="15" hidden="1" x14ac:dyDescent="0.25">
      <c r="B12105" s="5"/>
    </row>
    <row r="12106" spans="2:2" ht="15" hidden="1" x14ac:dyDescent="0.25">
      <c r="B12106" s="5"/>
    </row>
    <row r="12107" spans="2:2" ht="15" hidden="1" x14ac:dyDescent="0.25">
      <c r="B12107" s="5"/>
    </row>
    <row r="12108" spans="2:2" ht="15" hidden="1" x14ac:dyDescent="0.25">
      <c r="B12108" s="5"/>
    </row>
    <row r="12109" spans="2:2" ht="15" hidden="1" x14ac:dyDescent="0.25">
      <c r="B12109" s="5"/>
    </row>
    <row r="12110" spans="2:2" ht="15" hidden="1" x14ac:dyDescent="0.25">
      <c r="B12110" s="5"/>
    </row>
    <row r="12111" spans="2:2" ht="15" hidden="1" x14ac:dyDescent="0.25">
      <c r="B12111" s="5"/>
    </row>
    <row r="12112" spans="2:2" ht="15" hidden="1" x14ac:dyDescent="0.25">
      <c r="B12112" s="5"/>
    </row>
    <row r="12113" spans="2:2" ht="15" hidden="1" x14ac:dyDescent="0.25">
      <c r="B12113" s="5"/>
    </row>
    <row r="12114" spans="2:2" ht="15" hidden="1" x14ac:dyDescent="0.25">
      <c r="B12114" s="5"/>
    </row>
    <row r="12115" spans="2:2" ht="15" hidden="1" x14ac:dyDescent="0.25">
      <c r="B12115" s="5"/>
    </row>
    <row r="12116" spans="2:2" ht="15" hidden="1" x14ac:dyDescent="0.25">
      <c r="B12116" s="5"/>
    </row>
    <row r="12117" spans="2:2" ht="15" hidden="1" x14ac:dyDescent="0.25">
      <c r="B12117" s="5"/>
    </row>
    <row r="12118" spans="2:2" ht="15" hidden="1" x14ac:dyDescent="0.25">
      <c r="B12118" s="5"/>
    </row>
    <row r="12119" spans="2:2" ht="15" hidden="1" x14ac:dyDescent="0.25">
      <c r="B12119" s="5"/>
    </row>
    <row r="12120" spans="2:2" ht="15" hidden="1" x14ac:dyDescent="0.25">
      <c r="B12120" s="5"/>
    </row>
    <row r="12121" spans="2:2" ht="15" hidden="1" x14ac:dyDescent="0.25">
      <c r="B12121" s="5"/>
    </row>
    <row r="12122" spans="2:2" ht="15" hidden="1" x14ac:dyDescent="0.25">
      <c r="B12122" s="5"/>
    </row>
    <row r="12123" spans="2:2" ht="15" hidden="1" x14ac:dyDescent="0.25">
      <c r="B12123" s="5"/>
    </row>
    <row r="12124" spans="2:2" ht="15" hidden="1" x14ac:dyDescent="0.25">
      <c r="B12124" s="5"/>
    </row>
    <row r="12125" spans="2:2" ht="15" hidden="1" x14ac:dyDescent="0.25">
      <c r="B12125" s="5"/>
    </row>
    <row r="12126" spans="2:2" ht="15" hidden="1" x14ac:dyDescent="0.25">
      <c r="B12126" s="5"/>
    </row>
    <row r="12127" spans="2:2" ht="15" hidden="1" x14ac:dyDescent="0.25">
      <c r="B12127" s="5"/>
    </row>
    <row r="12128" spans="2:2" ht="15" hidden="1" x14ac:dyDescent="0.25">
      <c r="B12128" s="5"/>
    </row>
    <row r="12129" spans="2:2" ht="15" hidden="1" x14ac:dyDescent="0.25">
      <c r="B12129" s="5"/>
    </row>
    <row r="12130" spans="2:2" ht="15" hidden="1" x14ac:dyDescent="0.25">
      <c r="B12130" s="5"/>
    </row>
    <row r="12131" spans="2:2" ht="15" hidden="1" x14ac:dyDescent="0.25">
      <c r="B12131" s="5"/>
    </row>
    <row r="12132" spans="2:2" ht="15" hidden="1" x14ac:dyDescent="0.25">
      <c r="B12132" s="5"/>
    </row>
    <row r="12133" spans="2:2" ht="15" hidden="1" x14ac:dyDescent="0.25">
      <c r="B12133" s="5"/>
    </row>
    <row r="12134" spans="2:2" ht="15" hidden="1" x14ac:dyDescent="0.25">
      <c r="B12134" s="5"/>
    </row>
    <row r="12135" spans="2:2" ht="15" hidden="1" x14ac:dyDescent="0.25">
      <c r="B12135" s="5"/>
    </row>
    <row r="12136" spans="2:2" ht="15" hidden="1" x14ac:dyDescent="0.25">
      <c r="B12136" s="5"/>
    </row>
    <row r="12137" spans="2:2" ht="15" hidden="1" x14ac:dyDescent="0.25">
      <c r="B12137" s="5"/>
    </row>
    <row r="12138" spans="2:2" ht="15" hidden="1" x14ac:dyDescent="0.25">
      <c r="B12138" s="5"/>
    </row>
    <row r="12139" spans="2:2" ht="15" hidden="1" x14ac:dyDescent="0.25">
      <c r="B12139" s="5"/>
    </row>
    <row r="12140" spans="2:2" ht="15" hidden="1" x14ac:dyDescent="0.25">
      <c r="B12140" s="5"/>
    </row>
    <row r="12141" spans="2:2" ht="15" hidden="1" x14ac:dyDescent="0.25">
      <c r="B12141" s="5"/>
    </row>
    <row r="12142" spans="2:2" ht="15" hidden="1" x14ac:dyDescent="0.25">
      <c r="B12142" s="5"/>
    </row>
    <row r="12143" spans="2:2" ht="15" hidden="1" x14ac:dyDescent="0.25">
      <c r="B12143" s="5"/>
    </row>
    <row r="12144" spans="2:2" ht="15" hidden="1" x14ac:dyDescent="0.25">
      <c r="B12144" s="5"/>
    </row>
    <row r="12145" spans="2:2" ht="15" hidden="1" x14ac:dyDescent="0.25">
      <c r="B12145" s="5"/>
    </row>
    <row r="12146" spans="2:2" ht="15" hidden="1" x14ac:dyDescent="0.25">
      <c r="B12146" s="5"/>
    </row>
    <row r="12147" spans="2:2" ht="15" hidden="1" x14ac:dyDescent="0.25">
      <c r="B12147" s="5"/>
    </row>
    <row r="12148" spans="2:2" ht="15" hidden="1" x14ac:dyDescent="0.25">
      <c r="B12148" s="5"/>
    </row>
    <row r="12149" spans="2:2" ht="15" hidden="1" x14ac:dyDescent="0.25">
      <c r="B12149" s="5"/>
    </row>
    <row r="12150" spans="2:2" ht="15" hidden="1" x14ac:dyDescent="0.25">
      <c r="B12150" s="5"/>
    </row>
    <row r="12151" spans="2:2" ht="15" hidden="1" x14ac:dyDescent="0.25">
      <c r="B12151" s="5"/>
    </row>
    <row r="12152" spans="2:2" ht="15" hidden="1" x14ac:dyDescent="0.25">
      <c r="B12152" s="5"/>
    </row>
    <row r="12153" spans="2:2" ht="15" hidden="1" x14ac:dyDescent="0.25">
      <c r="B12153" s="5"/>
    </row>
    <row r="12154" spans="2:2" ht="15" hidden="1" x14ac:dyDescent="0.25">
      <c r="B12154" s="5"/>
    </row>
    <row r="12155" spans="2:2" ht="15" hidden="1" x14ac:dyDescent="0.25">
      <c r="B12155" s="5"/>
    </row>
    <row r="12156" spans="2:2" ht="15" hidden="1" x14ac:dyDescent="0.25">
      <c r="B12156" s="5"/>
    </row>
    <row r="12157" spans="2:2" ht="15" hidden="1" x14ac:dyDescent="0.25">
      <c r="B12157" s="5"/>
    </row>
    <row r="12158" spans="2:2" ht="15" hidden="1" x14ac:dyDescent="0.25">
      <c r="B12158" s="5"/>
    </row>
    <row r="12159" spans="2:2" ht="15" hidden="1" x14ac:dyDescent="0.25">
      <c r="B12159" s="5"/>
    </row>
    <row r="12160" spans="2:2" ht="15" hidden="1" x14ac:dyDescent="0.25">
      <c r="B12160" s="5"/>
    </row>
    <row r="12161" spans="2:2" ht="15" hidden="1" x14ac:dyDescent="0.25">
      <c r="B12161" s="5"/>
    </row>
    <row r="12162" spans="2:2" ht="15" hidden="1" x14ac:dyDescent="0.25">
      <c r="B12162" s="5"/>
    </row>
    <row r="12163" spans="2:2" ht="15" hidden="1" x14ac:dyDescent="0.25">
      <c r="B12163" s="5"/>
    </row>
    <row r="12164" spans="2:2" ht="15" hidden="1" x14ac:dyDescent="0.25">
      <c r="B12164" s="5"/>
    </row>
    <row r="12165" spans="2:2" ht="15" hidden="1" x14ac:dyDescent="0.25">
      <c r="B12165" s="5"/>
    </row>
    <row r="12166" spans="2:2" ht="15" hidden="1" x14ac:dyDescent="0.25">
      <c r="B12166" s="5"/>
    </row>
    <row r="12167" spans="2:2" ht="15" hidden="1" x14ac:dyDescent="0.25">
      <c r="B12167" s="5"/>
    </row>
    <row r="12168" spans="2:2" ht="15" hidden="1" x14ac:dyDescent="0.25">
      <c r="B12168" s="5"/>
    </row>
    <row r="12169" spans="2:2" ht="15" hidden="1" x14ac:dyDescent="0.25">
      <c r="B12169" s="5"/>
    </row>
    <row r="12170" spans="2:2" ht="15" hidden="1" x14ac:dyDescent="0.25">
      <c r="B12170" s="5"/>
    </row>
    <row r="12171" spans="2:2" ht="15" hidden="1" x14ac:dyDescent="0.25">
      <c r="B12171" s="5"/>
    </row>
    <row r="12172" spans="2:2" ht="15" hidden="1" x14ac:dyDescent="0.25">
      <c r="B12172" s="5"/>
    </row>
    <row r="12173" spans="2:2" ht="15" hidden="1" x14ac:dyDescent="0.25">
      <c r="B12173" s="5"/>
    </row>
    <row r="12174" spans="2:2" ht="15" hidden="1" x14ac:dyDescent="0.25">
      <c r="B12174" s="5"/>
    </row>
    <row r="12175" spans="2:2" ht="15" hidden="1" x14ac:dyDescent="0.25">
      <c r="B12175" s="5"/>
    </row>
    <row r="12176" spans="2:2" ht="15" hidden="1" x14ac:dyDescent="0.25">
      <c r="B12176" s="5"/>
    </row>
    <row r="12177" spans="2:2" ht="15" hidden="1" x14ac:dyDescent="0.25">
      <c r="B12177" s="5"/>
    </row>
    <row r="12178" spans="2:2" ht="15" hidden="1" x14ac:dyDescent="0.25">
      <c r="B12178" s="5"/>
    </row>
    <row r="12179" spans="2:2" ht="15" hidden="1" x14ac:dyDescent="0.25">
      <c r="B12179" s="5"/>
    </row>
    <row r="12180" spans="2:2" ht="15" hidden="1" x14ac:dyDescent="0.25">
      <c r="B12180" s="5"/>
    </row>
    <row r="12181" spans="2:2" ht="15" hidden="1" x14ac:dyDescent="0.25">
      <c r="B12181" s="5"/>
    </row>
    <row r="12182" spans="2:2" ht="15" hidden="1" x14ac:dyDescent="0.25">
      <c r="B12182" s="5"/>
    </row>
    <row r="12183" spans="2:2" ht="15" hidden="1" x14ac:dyDescent="0.25">
      <c r="B12183" s="5"/>
    </row>
    <row r="12184" spans="2:2" ht="15" hidden="1" x14ac:dyDescent="0.25">
      <c r="B12184" s="5"/>
    </row>
    <row r="12185" spans="2:2" ht="15" hidden="1" x14ac:dyDescent="0.25">
      <c r="B12185" s="5"/>
    </row>
    <row r="12186" spans="2:2" ht="15" hidden="1" x14ac:dyDescent="0.25">
      <c r="B12186" s="5"/>
    </row>
    <row r="12187" spans="2:2" ht="15" hidden="1" x14ac:dyDescent="0.25">
      <c r="B12187" s="5"/>
    </row>
    <row r="12188" spans="2:2" ht="15" hidden="1" x14ac:dyDescent="0.25">
      <c r="B12188" s="5"/>
    </row>
    <row r="12189" spans="2:2" ht="15" hidden="1" x14ac:dyDescent="0.25">
      <c r="B12189" s="5"/>
    </row>
    <row r="12190" spans="2:2" ht="15" hidden="1" x14ac:dyDescent="0.25">
      <c r="B12190" s="5"/>
    </row>
    <row r="12191" spans="2:2" ht="15" hidden="1" x14ac:dyDescent="0.25">
      <c r="B12191" s="5"/>
    </row>
    <row r="12192" spans="2:2" ht="15" hidden="1" x14ac:dyDescent="0.25">
      <c r="B12192" s="5"/>
    </row>
    <row r="12193" spans="2:2" ht="15" hidden="1" x14ac:dyDescent="0.25">
      <c r="B12193" s="5"/>
    </row>
    <row r="12194" spans="2:2" ht="15" hidden="1" x14ac:dyDescent="0.25">
      <c r="B12194" s="5"/>
    </row>
    <row r="12195" spans="2:2" ht="15" hidden="1" x14ac:dyDescent="0.25">
      <c r="B12195" s="5"/>
    </row>
    <row r="12196" spans="2:2" ht="15" hidden="1" x14ac:dyDescent="0.25">
      <c r="B12196" s="5"/>
    </row>
    <row r="12197" spans="2:2" ht="15" hidden="1" x14ac:dyDescent="0.25">
      <c r="B12197" s="5"/>
    </row>
    <row r="12198" spans="2:2" ht="15" hidden="1" x14ac:dyDescent="0.25">
      <c r="B12198" s="5"/>
    </row>
    <row r="12199" spans="2:2" ht="15" hidden="1" x14ac:dyDescent="0.25">
      <c r="B12199" s="5"/>
    </row>
    <row r="12200" spans="2:2" ht="15" hidden="1" x14ac:dyDescent="0.25">
      <c r="B12200" s="5"/>
    </row>
    <row r="12201" spans="2:2" ht="15" hidden="1" x14ac:dyDescent="0.25">
      <c r="B12201" s="5"/>
    </row>
    <row r="12202" spans="2:2" ht="15" hidden="1" x14ac:dyDescent="0.25">
      <c r="B12202" s="5"/>
    </row>
    <row r="12203" spans="2:2" ht="15" hidden="1" x14ac:dyDescent="0.25">
      <c r="B12203" s="5"/>
    </row>
    <row r="12204" spans="2:2" ht="15" hidden="1" x14ac:dyDescent="0.25">
      <c r="B12204" s="5"/>
    </row>
    <row r="12205" spans="2:2" ht="15" hidden="1" x14ac:dyDescent="0.25">
      <c r="B12205" s="5"/>
    </row>
    <row r="12206" spans="2:2" ht="15" hidden="1" x14ac:dyDescent="0.25">
      <c r="B12206" s="5"/>
    </row>
    <row r="12207" spans="2:2" ht="15" hidden="1" x14ac:dyDescent="0.25">
      <c r="B12207" s="5"/>
    </row>
    <row r="12208" spans="2:2" ht="15" hidden="1" x14ac:dyDescent="0.25">
      <c r="B12208" s="5"/>
    </row>
    <row r="12209" spans="2:2" ht="15" hidden="1" x14ac:dyDescent="0.25">
      <c r="B12209" s="5"/>
    </row>
    <row r="12210" spans="2:2" ht="15" hidden="1" x14ac:dyDescent="0.25">
      <c r="B12210" s="5"/>
    </row>
    <row r="12211" spans="2:2" ht="15" hidden="1" x14ac:dyDescent="0.25">
      <c r="B12211" s="5"/>
    </row>
    <row r="12212" spans="2:2" ht="15" hidden="1" x14ac:dyDescent="0.25">
      <c r="B12212" s="5"/>
    </row>
    <row r="12213" spans="2:2" ht="15" hidden="1" x14ac:dyDescent="0.25">
      <c r="B12213" s="5"/>
    </row>
    <row r="12214" spans="2:2" ht="15" hidden="1" x14ac:dyDescent="0.25">
      <c r="B12214" s="5"/>
    </row>
    <row r="12215" spans="2:2" ht="15" hidden="1" x14ac:dyDescent="0.25">
      <c r="B12215" s="5"/>
    </row>
    <row r="12216" spans="2:2" ht="15" hidden="1" x14ac:dyDescent="0.25">
      <c r="B12216" s="5"/>
    </row>
    <row r="12217" spans="2:2" ht="15" hidden="1" x14ac:dyDescent="0.25">
      <c r="B12217" s="5"/>
    </row>
    <row r="12218" spans="2:2" ht="15" hidden="1" x14ac:dyDescent="0.25">
      <c r="B12218" s="5"/>
    </row>
    <row r="12219" spans="2:2" ht="15" hidden="1" x14ac:dyDescent="0.25">
      <c r="B12219" s="5"/>
    </row>
    <row r="12220" spans="2:2" ht="15" hidden="1" x14ac:dyDescent="0.25">
      <c r="B12220" s="5"/>
    </row>
    <row r="12221" spans="2:2" ht="15" hidden="1" x14ac:dyDescent="0.25">
      <c r="B12221" s="5"/>
    </row>
    <row r="12222" spans="2:2" ht="15" hidden="1" x14ac:dyDescent="0.25">
      <c r="B12222" s="5"/>
    </row>
    <row r="12223" spans="2:2" ht="15" hidden="1" x14ac:dyDescent="0.25">
      <c r="B12223" s="5"/>
    </row>
    <row r="12224" spans="2:2" ht="15" hidden="1" x14ac:dyDescent="0.25">
      <c r="B12224" s="5"/>
    </row>
    <row r="12225" spans="2:2" ht="15" hidden="1" x14ac:dyDescent="0.25">
      <c r="B12225" s="5"/>
    </row>
    <row r="12226" spans="2:2" ht="15" hidden="1" x14ac:dyDescent="0.25">
      <c r="B12226" s="5"/>
    </row>
    <row r="12227" spans="2:2" ht="15" hidden="1" x14ac:dyDescent="0.25">
      <c r="B12227" s="5"/>
    </row>
    <row r="12228" spans="2:2" ht="15" hidden="1" x14ac:dyDescent="0.25">
      <c r="B12228" s="5"/>
    </row>
    <row r="12229" spans="2:2" ht="15" hidden="1" x14ac:dyDescent="0.25">
      <c r="B12229" s="5"/>
    </row>
    <row r="12230" spans="2:2" ht="15" hidden="1" x14ac:dyDescent="0.25">
      <c r="B12230" s="5"/>
    </row>
    <row r="12231" spans="2:2" ht="15" hidden="1" x14ac:dyDescent="0.25">
      <c r="B12231" s="5"/>
    </row>
    <row r="12232" spans="2:2" ht="15" hidden="1" x14ac:dyDescent="0.25">
      <c r="B12232" s="5"/>
    </row>
    <row r="12233" spans="2:2" ht="15" hidden="1" x14ac:dyDescent="0.25">
      <c r="B12233" s="5"/>
    </row>
    <row r="12234" spans="2:2" ht="15" hidden="1" x14ac:dyDescent="0.25">
      <c r="B12234" s="5"/>
    </row>
    <row r="12235" spans="2:2" ht="15" hidden="1" x14ac:dyDescent="0.25">
      <c r="B12235" s="5"/>
    </row>
    <row r="12236" spans="2:2" ht="15" hidden="1" x14ac:dyDescent="0.25">
      <c r="B12236" s="5"/>
    </row>
    <row r="12237" spans="2:2" ht="15" hidden="1" x14ac:dyDescent="0.25">
      <c r="B12237" s="5"/>
    </row>
    <row r="12238" spans="2:2" ht="15" hidden="1" x14ac:dyDescent="0.25">
      <c r="B12238" s="5"/>
    </row>
    <row r="12239" spans="2:2" ht="15" hidden="1" x14ac:dyDescent="0.25">
      <c r="B12239" s="5"/>
    </row>
    <row r="12240" spans="2:2" ht="15" hidden="1" x14ac:dyDescent="0.25">
      <c r="B12240" s="5"/>
    </row>
    <row r="12241" spans="2:2" ht="15" hidden="1" x14ac:dyDescent="0.25">
      <c r="B12241" s="5"/>
    </row>
    <row r="12242" spans="2:2" ht="15" hidden="1" x14ac:dyDescent="0.25">
      <c r="B12242" s="5"/>
    </row>
    <row r="12243" spans="2:2" ht="15" hidden="1" x14ac:dyDescent="0.25">
      <c r="B12243" s="5"/>
    </row>
    <row r="12244" spans="2:2" ht="15" hidden="1" x14ac:dyDescent="0.25">
      <c r="B12244" s="5"/>
    </row>
    <row r="12245" spans="2:2" ht="15" hidden="1" x14ac:dyDescent="0.25">
      <c r="B12245" s="5"/>
    </row>
    <row r="12246" spans="2:2" ht="15" hidden="1" x14ac:dyDescent="0.25">
      <c r="B12246" s="5"/>
    </row>
    <row r="12247" spans="2:2" ht="15" hidden="1" x14ac:dyDescent="0.25">
      <c r="B12247" s="5"/>
    </row>
    <row r="12248" spans="2:2" ht="15" hidden="1" x14ac:dyDescent="0.25">
      <c r="B12248" s="5"/>
    </row>
    <row r="12249" spans="2:2" ht="15" hidden="1" x14ac:dyDescent="0.25">
      <c r="B12249" s="5"/>
    </row>
    <row r="12250" spans="2:2" ht="15" hidden="1" x14ac:dyDescent="0.25">
      <c r="B12250" s="5"/>
    </row>
    <row r="12251" spans="2:2" ht="15" hidden="1" x14ac:dyDescent="0.25">
      <c r="B12251" s="5"/>
    </row>
    <row r="12252" spans="2:2" ht="15" hidden="1" x14ac:dyDescent="0.25">
      <c r="B12252" s="5"/>
    </row>
    <row r="12253" spans="2:2" ht="15" hidden="1" x14ac:dyDescent="0.25">
      <c r="B12253" s="5"/>
    </row>
    <row r="12254" spans="2:2" ht="15" hidden="1" x14ac:dyDescent="0.25">
      <c r="B12254" s="5"/>
    </row>
    <row r="12255" spans="2:2" ht="15" hidden="1" x14ac:dyDescent="0.25">
      <c r="B12255" s="5"/>
    </row>
    <row r="12256" spans="2:2" ht="15" hidden="1" x14ac:dyDescent="0.25">
      <c r="B12256" s="5"/>
    </row>
    <row r="12257" spans="2:2" ht="15" hidden="1" x14ac:dyDescent="0.25">
      <c r="B12257" s="5"/>
    </row>
    <row r="12258" spans="2:2" ht="15" hidden="1" x14ac:dyDescent="0.25">
      <c r="B12258" s="5"/>
    </row>
    <row r="12259" spans="2:2" ht="15" hidden="1" x14ac:dyDescent="0.25">
      <c r="B12259" s="5"/>
    </row>
    <row r="12260" spans="2:2" ht="15" hidden="1" x14ac:dyDescent="0.25">
      <c r="B12260" s="5"/>
    </row>
    <row r="12261" spans="2:2" ht="15" hidden="1" x14ac:dyDescent="0.25">
      <c r="B12261" s="5"/>
    </row>
    <row r="12262" spans="2:2" ht="15" hidden="1" x14ac:dyDescent="0.25">
      <c r="B12262" s="5"/>
    </row>
    <row r="12263" spans="2:2" ht="15" hidden="1" x14ac:dyDescent="0.25">
      <c r="B12263" s="5"/>
    </row>
    <row r="12264" spans="2:2" ht="15" hidden="1" x14ac:dyDescent="0.25">
      <c r="B12264" s="5"/>
    </row>
    <row r="12265" spans="2:2" ht="15" hidden="1" x14ac:dyDescent="0.25">
      <c r="B12265" s="5"/>
    </row>
    <row r="12266" spans="2:2" ht="15" hidden="1" x14ac:dyDescent="0.25">
      <c r="B12266" s="5"/>
    </row>
    <row r="12267" spans="2:2" ht="15" hidden="1" x14ac:dyDescent="0.25">
      <c r="B12267" s="5"/>
    </row>
    <row r="12268" spans="2:2" ht="15" hidden="1" x14ac:dyDescent="0.25">
      <c r="B12268" s="5"/>
    </row>
    <row r="12269" spans="2:2" ht="15" hidden="1" x14ac:dyDescent="0.25">
      <c r="B12269" s="5"/>
    </row>
    <row r="12270" spans="2:2" ht="15" hidden="1" x14ac:dyDescent="0.25">
      <c r="B12270" s="5"/>
    </row>
    <row r="12271" spans="2:2" ht="15" hidden="1" x14ac:dyDescent="0.25">
      <c r="B12271" s="5"/>
    </row>
    <row r="12272" spans="2:2" ht="15" hidden="1" x14ac:dyDescent="0.25">
      <c r="B12272" s="5"/>
    </row>
    <row r="12273" spans="2:2" ht="15" hidden="1" x14ac:dyDescent="0.25">
      <c r="B12273" s="5"/>
    </row>
    <row r="12274" spans="2:2" ht="15" hidden="1" x14ac:dyDescent="0.25">
      <c r="B12274" s="5"/>
    </row>
    <row r="12275" spans="2:2" ht="15" hidden="1" x14ac:dyDescent="0.25">
      <c r="B12275" s="5"/>
    </row>
    <row r="12276" spans="2:2" ht="15" hidden="1" x14ac:dyDescent="0.25">
      <c r="B12276" s="5"/>
    </row>
    <row r="12277" spans="2:2" ht="15" hidden="1" x14ac:dyDescent="0.25">
      <c r="B12277" s="5"/>
    </row>
    <row r="12278" spans="2:2" ht="15" hidden="1" x14ac:dyDescent="0.25">
      <c r="B12278" s="5"/>
    </row>
    <row r="12279" spans="2:2" ht="15" hidden="1" x14ac:dyDescent="0.25">
      <c r="B12279" s="5"/>
    </row>
    <row r="12280" spans="2:2" ht="15" hidden="1" x14ac:dyDescent="0.25">
      <c r="B12280" s="5"/>
    </row>
    <row r="12281" spans="2:2" ht="15" hidden="1" x14ac:dyDescent="0.25">
      <c r="B12281" s="5"/>
    </row>
    <row r="12282" spans="2:2" ht="15" hidden="1" x14ac:dyDescent="0.25">
      <c r="B12282" s="5"/>
    </row>
    <row r="12283" spans="2:2" ht="15" hidden="1" x14ac:dyDescent="0.25">
      <c r="B12283" s="5"/>
    </row>
    <row r="12284" spans="2:2" ht="15" hidden="1" x14ac:dyDescent="0.25">
      <c r="B12284" s="5"/>
    </row>
    <row r="12285" spans="2:2" ht="15" hidden="1" x14ac:dyDescent="0.25">
      <c r="B12285" s="5"/>
    </row>
    <row r="12286" spans="2:2" ht="15" hidden="1" x14ac:dyDescent="0.25">
      <c r="B12286" s="5"/>
    </row>
    <row r="12287" spans="2:2" ht="15" hidden="1" x14ac:dyDescent="0.25">
      <c r="B12287" s="5"/>
    </row>
    <row r="12288" spans="2:2" ht="15" hidden="1" x14ac:dyDescent="0.25">
      <c r="B12288" s="5"/>
    </row>
    <row r="12289" spans="2:2" ht="15" hidden="1" x14ac:dyDescent="0.25">
      <c r="B12289" s="5"/>
    </row>
    <row r="12290" spans="2:2" ht="15" hidden="1" x14ac:dyDescent="0.25">
      <c r="B12290" s="5"/>
    </row>
    <row r="12291" spans="2:2" ht="15" hidden="1" x14ac:dyDescent="0.25">
      <c r="B12291" s="5"/>
    </row>
    <row r="12292" spans="2:2" ht="15" hidden="1" x14ac:dyDescent="0.25">
      <c r="B12292" s="5"/>
    </row>
    <row r="12293" spans="2:2" ht="15" hidden="1" x14ac:dyDescent="0.25">
      <c r="B12293" s="5"/>
    </row>
    <row r="12294" spans="2:2" ht="15" hidden="1" x14ac:dyDescent="0.25">
      <c r="B12294" s="5"/>
    </row>
    <row r="12295" spans="2:2" ht="15" hidden="1" x14ac:dyDescent="0.25">
      <c r="B12295" s="5"/>
    </row>
    <row r="12296" spans="2:2" ht="15" hidden="1" x14ac:dyDescent="0.25">
      <c r="B12296" s="5"/>
    </row>
    <row r="12297" spans="2:2" ht="15" hidden="1" x14ac:dyDescent="0.25">
      <c r="B12297" s="5"/>
    </row>
    <row r="12298" spans="2:2" ht="15" hidden="1" x14ac:dyDescent="0.25">
      <c r="B12298" s="5"/>
    </row>
    <row r="12299" spans="2:2" ht="15" hidden="1" x14ac:dyDescent="0.25">
      <c r="B12299" s="5"/>
    </row>
    <row r="12300" spans="2:2" ht="15" hidden="1" x14ac:dyDescent="0.25">
      <c r="B12300" s="5"/>
    </row>
    <row r="12301" spans="2:2" ht="15" hidden="1" x14ac:dyDescent="0.25">
      <c r="B12301" s="5"/>
    </row>
    <row r="12302" spans="2:2" ht="15" hidden="1" x14ac:dyDescent="0.25">
      <c r="B12302" s="5"/>
    </row>
    <row r="12303" spans="2:2" ht="15" hidden="1" x14ac:dyDescent="0.25">
      <c r="B12303" s="5"/>
    </row>
    <row r="12304" spans="2:2" ht="15" hidden="1" x14ac:dyDescent="0.25">
      <c r="B12304" s="5"/>
    </row>
    <row r="12305" spans="2:2" ht="15" hidden="1" x14ac:dyDescent="0.25">
      <c r="B12305" s="5"/>
    </row>
    <row r="12306" spans="2:2" ht="15" hidden="1" x14ac:dyDescent="0.25">
      <c r="B12306" s="5"/>
    </row>
    <row r="12307" spans="2:2" ht="15" hidden="1" x14ac:dyDescent="0.25">
      <c r="B12307" s="5"/>
    </row>
    <row r="12308" spans="2:2" ht="15" hidden="1" x14ac:dyDescent="0.25">
      <c r="B12308" s="5"/>
    </row>
    <row r="12309" spans="2:2" ht="15" hidden="1" x14ac:dyDescent="0.25">
      <c r="B12309" s="5"/>
    </row>
    <row r="12310" spans="2:2" ht="15" hidden="1" x14ac:dyDescent="0.25">
      <c r="B12310" s="5"/>
    </row>
    <row r="12311" spans="2:2" ht="15" hidden="1" x14ac:dyDescent="0.25">
      <c r="B12311" s="5"/>
    </row>
    <row r="12312" spans="2:2" ht="15" hidden="1" x14ac:dyDescent="0.25">
      <c r="B12312" s="5"/>
    </row>
    <row r="12313" spans="2:2" ht="15" hidden="1" x14ac:dyDescent="0.25">
      <c r="B12313" s="5"/>
    </row>
    <row r="12314" spans="2:2" ht="15" hidden="1" x14ac:dyDescent="0.25">
      <c r="B12314" s="5"/>
    </row>
    <row r="12315" spans="2:2" ht="15" hidden="1" x14ac:dyDescent="0.25">
      <c r="B12315" s="5"/>
    </row>
    <row r="12316" spans="2:2" ht="15" hidden="1" x14ac:dyDescent="0.25">
      <c r="B12316" s="5"/>
    </row>
    <row r="12317" spans="2:2" ht="15" hidden="1" x14ac:dyDescent="0.25">
      <c r="B12317" s="5"/>
    </row>
    <row r="12318" spans="2:2" ht="15" hidden="1" x14ac:dyDescent="0.25">
      <c r="B12318" s="5"/>
    </row>
    <row r="12319" spans="2:2" ht="15" hidden="1" x14ac:dyDescent="0.25">
      <c r="B12319" s="5"/>
    </row>
    <row r="12320" spans="2:2" ht="15" hidden="1" x14ac:dyDescent="0.25">
      <c r="B12320" s="5"/>
    </row>
    <row r="12321" spans="2:2" ht="15" hidden="1" x14ac:dyDescent="0.25">
      <c r="B12321" s="5"/>
    </row>
    <row r="12322" spans="2:2" ht="15" hidden="1" x14ac:dyDescent="0.25">
      <c r="B12322" s="5"/>
    </row>
    <row r="12323" spans="2:2" ht="15" hidden="1" x14ac:dyDescent="0.25">
      <c r="B12323" s="5"/>
    </row>
    <row r="12324" spans="2:2" ht="15" hidden="1" x14ac:dyDescent="0.25">
      <c r="B12324" s="5"/>
    </row>
    <row r="12325" spans="2:2" ht="15" hidden="1" x14ac:dyDescent="0.25">
      <c r="B12325" s="5"/>
    </row>
    <row r="12326" spans="2:2" ht="15" hidden="1" x14ac:dyDescent="0.25">
      <c r="B12326" s="5"/>
    </row>
    <row r="12327" spans="2:2" ht="15" hidden="1" x14ac:dyDescent="0.25">
      <c r="B12327" s="5"/>
    </row>
    <row r="12328" spans="2:2" ht="15" hidden="1" x14ac:dyDescent="0.25">
      <c r="B12328" s="5"/>
    </row>
    <row r="12329" spans="2:2" ht="15" hidden="1" x14ac:dyDescent="0.25">
      <c r="B12329" s="5"/>
    </row>
    <row r="12330" spans="2:2" ht="15" hidden="1" x14ac:dyDescent="0.25">
      <c r="B12330" s="5"/>
    </row>
    <row r="12331" spans="2:2" ht="15" hidden="1" x14ac:dyDescent="0.25">
      <c r="B12331" s="5"/>
    </row>
    <row r="12332" spans="2:2" ht="15" hidden="1" x14ac:dyDescent="0.25">
      <c r="B12332" s="5"/>
    </row>
    <row r="12333" spans="2:2" ht="15" hidden="1" x14ac:dyDescent="0.25">
      <c r="B12333" s="5"/>
    </row>
    <row r="12334" spans="2:2" ht="15" hidden="1" x14ac:dyDescent="0.25">
      <c r="B12334" s="5"/>
    </row>
    <row r="12335" spans="2:2" ht="15" hidden="1" x14ac:dyDescent="0.25">
      <c r="B12335" s="5"/>
    </row>
    <row r="12336" spans="2:2" ht="15" hidden="1" x14ac:dyDescent="0.25">
      <c r="B12336" s="5"/>
    </row>
    <row r="12337" spans="2:2" ht="15" hidden="1" x14ac:dyDescent="0.25">
      <c r="B12337" s="5"/>
    </row>
    <row r="12338" spans="2:2" ht="15" hidden="1" x14ac:dyDescent="0.25">
      <c r="B12338" s="5"/>
    </row>
    <row r="12339" spans="2:2" ht="15" hidden="1" x14ac:dyDescent="0.25">
      <c r="B12339" s="5"/>
    </row>
    <row r="12340" spans="2:2" ht="15" hidden="1" x14ac:dyDescent="0.25">
      <c r="B12340" s="5"/>
    </row>
    <row r="12341" spans="2:2" ht="15" hidden="1" x14ac:dyDescent="0.25">
      <c r="B12341" s="5"/>
    </row>
    <row r="12342" spans="2:2" ht="15" hidden="1" x14ac:dyDescent="0.25">
      <c r="B12342" s="5"/>
    </row>
    <row r="12343" spans="2:2" ht="15" hidden="1" x14ac:dyDescent="0.25">
      <c r="B12343" s="5"/>
    </row>
    <row r="12344" spans="2:2" ht="15" hidden="1" x14ac:dyDescent="0.25">
      <c r="B12344" s="5"/>
    </row>
    <row r="12345" spans="2:2" ht="15" hidden="1" x14ac:dyDescent="0.25">
      <c r="B12345" s="5"/>
    </row>
    <row r="12346" spans="2:2" ht="15" hidden="1" x14ac:dyDescent="0.25">
      <c r="B12346" s="5"/>
    </row>
    <row r="12347" spans="2:2" ht="15" hidden="1" x14ac:dyDescent="0.25">
      <c r="B12347" s="5"/>
    </row>
    <row r="12348" spans="2:2" ht="15" hidden="1" x14ac:dyDescent="0.25">
      <c r="B12348" s="5"/>
    </row>
    <row r="12349" spans="2:2" ht="15" hidden="1" x14ac:dyDescent="0.25">
      <c r="B12349" s="5"/>
    </row>
    <row r="12350" spans="2:2" ht="15" hidden="1" x14ac:dyDescent="0.25">
      <c r="B12350" s="5"/>
    </row>
    <row r="12351" spans="2:2" ht="15" hidden="1" x14ac:dyDescent="0.25">
      <c r="B12351" s="5"/>
    </row>
    <row r="12352" spans="2:2" ht="15" hidden="1" x14ac:dyDescent="0.25">
      <c r="B12352" s="5"/>
    </row>
    <row r="12353" spans="2:2" ht="15" hidden="1" x14ac:dyDescent="0.25">
      <c r="B12353" s="5"/>
    </row>
    <row r="12354" spans="2:2" ht="15" hidden="1" x14ac:dyDescent="0.25">
      <c r="B12354" s="5"/>
    </row>
    <row r="12355" spans="2:2" ht="15" hidden="1" x14ac:dyDescent="0.25">
      <c r="B12355" s="5"/>
    </row>
    <row r="12356" spans="2:2" ht="15" hidden="1" x14ac:dyDescent="0.25">
      <c r="B12356" s="5"/>
    </row>
    <row r="12357" spans="2:2" ht="15" hidden="1" x14ac:dyDescent="0.25">
      <c r="B12357" s="5"/>
    </row>
    <row r="12358" spans="2:2" ht="15" hidden="1" x14ac:dyDescent="0.25">
      <c r="B12358" s="5"/>
    </row>
    <row r="12359" spans="2:2" ht="15" hidden="1" x14ac:dyDescent="0.25">
      <c r="B12359" s="5"/>
    </row>
    <row r="12360" spans="2:2" ht="15" hidden="1" x14ac:dyDescent="0.25">
      <c r="B12360" s="5"/>
    </row>
    <row r="12361" spans="2:2" ht="15" hidden="1" x14ac:dyDescent="0.25">
      <c r="B12361" s="5"/>
    </row>
    <row r="12362" spans="2:2" ht="15" hidden="1" x14ac:dyDescent="0.25">
      <c r="B12362" s="5"/>
    </row>
    <row r="12363" spans="2:2" ht="15" hidden="1" x14ac:dyDescent="0.25">
      <c r="B12363" s="5"/>
    </row>
    <row r="12364" spans="2:2" ht="15" hidden="1" x14ac:dyDescent="0.25">
      <c r="B12364" s="5"/>
    </row>
    <row r="12365" spans="2:2" ht="15" hidden="1" x14ac:dyDescent="0.25">
      <c r="B12365" s="5"/>
    </row>
    <row r="12366" spans="2:2" ht="15" hidden="1" x14ac:dyDescent="0.25">
      <c r="B12366" s="5"/>
    </row>
    <row r="12367" spans="2:2" ht="15" hidden="1" x14ac:dyDescent="0.25">
      <c r="B12367" s="5"/>
    </row>
    <row r="12368" spans="2:2" ht="15" hidden="1" x14ac:dyDescent="0.25">
      <c r="B12368" s="5"/>
    </row>
    <row r="12369" spans="2:2" ht="15" hidden="1" x14ac:dyDescent="0.25">
      <c r="B12369" s="5"/>
    </row>
    <row r="12370" spans="2:2" ht="15" hidden="1" x14ac:dyDescent="0.25">
      <c r="B12370" s="5"/>
    </row>
    <row r="12371" spans="2:2" ht="15" hidden="1" x14ac:dyDescent="0.25">
      <c r="B12371" s="5"/>
    </row>
    <row r="12372" spans="2:2" ht="15" hidden="1" x14ac:dyDescent="0.25">
      <c r="B12372" s="5"/>
    </row>
    <row r="12373" spans="2:2" ht="15" hidden="1" x14ac:dyDescent="0.25">
      <c r="B12373" s="5"/>
    </row>
    <row r="12374" spans="2:2" ht="15" hidden="1" x14ac:dyDescent="0.25">
      <c r="B12374" s="5"/>
    </row>
    <row r="12375" spans="2:2" ht="15" hidden="1" x14ac:dyDescent="0.25">
      <c r="B12375" s="5"/>
    </row>
    <row r="12376" spans="2:2" ht="15" hidden="1" x14ac:dyDescent="0.25">
      <c r="B12376" s="5"/>
    </row>
    <row r="12377" spans="2:2" ht="15" hidden="1" x14ac:dyDescent="0.25">
      <c r="B12377" s="5"/>
    </row>
    <row r="12378" spans="2:2" ht="15" hidden="1" x14ac:dyDescent="0.25">
      <c r="B12378" s="5"/>
    </row>
    <row r="12379" spans="2:2" ht="15" hidden="1" x14ac:dyDescent="0.25">
      <c r="B12379" s="5"/>
    </row>
    <row r="12380" spans="2:2" ht="15" hidden="1" x14ac:dyDescent="0.25">
      <c r="B12380" s="5"/>
    </row>
    <row r="12381" spans="2:2" ht="15" hidden="1" x14ac:dyDescent="0.25">
      <c r="B12381" s="5"/>
    </row>
    <row r="12382" spans="2:2" ht="15" hidden="1" x14ac:dyDescent="0.25">
      <c r="B12382" s="5"/>
    </row>
    <row r="12383" spans="2:2" ht="15" hidden="1" x14ac:dyDescent="0.25">
      <c r="B12383" s="5"/>
    </row>
    <row r="12384" spans="2:2" ht="15" hidden="1" x14ac:dyDescent="0.25">
      <c r="B12384" s="5"/>
    </row>
    <row r="12385" spans="2:2" ht="15" hidden="1" x14ac:dyDescent="0.25">
      <c r="B12385" s="5"/>
    </row>
    <row r="12386" spans="2:2" ht="15" hidden="1" x14ac:dyDescent="0.25">
      <c r="B12386" s="5"/>
    </row>
    <row r="12387" spans="2:2" ht="15" hidden="1" x14ac:dyDescent="0.25">
      <c r="B12387" s="5"/>
    </row>
    <row r="12388" spans="2:2" ht="15" hidden="1" x14ac:dyDescent="0.25">
      <c r="B12388" s="5"/>
    </row>
    <row r="12389" spans="2:2" ht="15" hidden="1" x14ac:dyDescent="0.25">
      <c r="B12389" s="5"/>
    </row>
    <row r="12390" spans="2:2" ht="15" hidden="1" x14ac:dyDescent="0.25">
      <c r="B12390" s="5"/>
    </row>
    <row r="12391" spans="2:2" ht="15" hidden="1" x14ac:dyDescent="0.25">
      <c r="B12391" s="5"/>
    </row>
    <row r="12392" spans="2:2" ht="15" hidden="1" x14ac:dyDescent="0.25">
      <c r="B12392" s="5"/>
    </row>
    <row r="12393" spans="2:2" ht="15" hidden="1" x14ac:dyDescent="0.25">
      <c r="B12393" s="5"/>
    </row>
    <row r="12394" spans="2:2" ht="15" hidden="1" x14ac:dyDescent="0.25">
      <c r="B12394" s="5"/>
    </row>
    <row r="12395" spans="2:2" ht="15" hidden="1" x14ac:dyDescent="0.25">
      <c r="B12395" s="5"/>
    </row>
    <row r="12396" spans="2:2" ht="15" hidden="1" x14ac:dyDescent="0.25">
      <c r="B12396" s="5"/>
    </row>
    <row r="12397" spans="2:2" ht="15" hidden="1" x14ac:dyDescent="0.25">
      <c r="B12397" s="5"/>
    </row>
    <row r="12398" spans="2:2" ht="15" hidden="1" x14ac:dyDescent="0.25">
      <c r="B12398" s="5"/>
    </row>
    <row r="12399" spans="2:2" ht="15" hidden="1" x14ac:dyDescent="0.25">
      <c r="B12399" s="5"/>
    </row>
    <row r="12400" spans="2:2" ht="15" hidden="1" x14ac:dyDescent="0.25">
      <c r="B12400" s="5"/>
    </row>
    <row r="12401" spans="2:2" ht="15" hidden="1" x14ac:dyDescent="0.25">
      <c r="B12401" s="5"/>
    </row>
    <row r="12402" spans="2:2" ht="15" hidden="1" x14ac:dyDescent="0.25">
      <c r="B12402" s="5"/>
    </row>
    <row r="12403" spans="2:2" ht="15" hidden="1" x14ac:dyDescent="0.25">
      <c r="B12403" s="5"/>
    </row>
    <row r="12404" spans="2:2" ht="15" hidden="1" x14ac:dyDescent="0.25">
      <c r="B12404" s="5"/>
    </row>
    <row r="12405" spans="2:2" ht="15" hidden="1" x14ac:dyDescent="0.25">
      <c r="B12405" s="5"/>
    </row>
    <row r="12406" spans="2:2" ht="15" hidden="1" x14ac:dyDescent="0.25">
      <c r="B12406" s="5"/>
    </row>
    <row r="12407" spans="2:2" ht="15" hidden="1" x14ac:dyDescent="0.25">
      <c r="B12407" s="5"/>
    </row>
    <row r="12408" spans="2:2" ht="15" hidden="1" x14ac:dyDescent="0.25">
      <c r="B12408" s="5"/>
    </row>
    <row r="12409" spans="2:2" ht="15" hidden="1" x14ac:dyDescent="0.25">
      <c r="B12409" s="5"/>
    </row>
    <row r="12410" spans="2:2" ht="15" hidden="1" x14ac:dyDescent="0.25">
      <c r="B12410" s="5"/>
    </row>
    <row r="12411" spans="2:2" ht="15" hidden="1" x14ac:dyDescent="0.25">
      <c r="B12411" s="5"/>
    </row>
    <row r="12412" spans="2:2" ht="15" hidden="1" x14ac:dyDescent="0.25">
      <c r="B12412" s="5"/>
    </row>
    <row r="12413" spans="2:2" ht="15" hidden="1" x14ac:dyDescent="0.25">
      <c r="B12413" s="5"/>
    </row>
    <row r="12414" spans="2:2" ht="15" hidden="1" x14ac:dyDescent="0.25">
      <c r="B12414" s="5"/>
    </row>
    <row r="12415" spans="2:2" ht="15" hidden="1" x14ac:dyDescent="0.25">
      <c r="B12415" s="5"/>
    </row>
    <row r="12416" spans="2:2" ht="15" hidden="1" x14ac:dyDescent="0.25">
      <c r="B12416" s="5"/>
    </row>
    <row r="12417" spans="2:2" ht="15" hidden="1" x14ac:dyDescent="0.25">
      <c r="B12417" s="5"/>
    </row>
    <row r="12418" spans="2:2" ht="15" hidden="1" x14ac:dyDescent="0.25">
      <c r="B12418" s="5"/>
    </row>
    <row r="12419" spans="2:2" ht="15" hidden="1" x14ac:dyDescent="0.25">
      <c r="B12419" s="5"/>
    </row>
    <row r="12420" spans="2:2" ht="15" hidden="1" x14ac:dyDescent="0.25">
      <c r="B12420" s="5"/>
    </row>
    <row r="12421" spans="2:2" ht="15" hidden="1" x14ac:dyDescent="0.25">
      <c r="B12421" s="5"/>
    </row>
    <row r="12422" spans="2:2" ht="15" hidden="1" x14ac:dyDescent="0.25">
      <c r="B12422" s="5"/>
    </row>
    <row r="12423" spans="2:2" ht="15" hidden="1" x14ac:dyDescent="0.25">
      <c r="B12423" s="5"/>
    </row>
    <row r="12424" spans="2:2" ht="15" hidden="1" x14ac:dyDescent="0.25">
      <c r="B12424" s="5"/>
    </row>
    <row r="12425" spans="2:2" ht="15" hidden="1" x14ac:dyDescent="0.25">
      <c r="B12425" s="5"/>
    </row>
    <row r="12426" spans="2:2" ht="15" hidden="1" x14ac:dyDescent="0.25">
      <c r="B12426" s="5"/>
    </row>
    <row r="12427" spans="2:2" ht="15" hidden="1" x14ac:dyDescent="0.25">
      <c r="B12427" s="5"/>
    </row>
    <row r="12428" spans="2:2" ht="15" hidden="1" x14ac:dyDescent="0.25">
      <c r="B12428" s="5"/>
    </row>
    <row r="12429" spans="2:2" ht="15" hidden="1" x14ac:dyDescent="0.25">
      <c r="B12429" s="5"/>
    </row>
    <row r="12430" spans="2:2" ht="15" hidden="1" x14ac:dyDescent="0.25">
      <c r="B12430" s="5"/>
    </row>
    <row r="12431" spans="2:2" ht="15" hidden="1" x14ac:dyDescent="0.25">
      <c r="B12431" s="5"/>
    </row>
    <row r="12432" spans="2:2" ht="15" hidden="1" x14ac:dyDescent="0.25">
      <c r="B12432" s="5"/>
    </row>
    <row r="12433" spans="2:2" ht="15" hidden="1" x14ac:dyDescent="0.25">
      <c r="B12433" s="5"/>
    </row>
    <row r="12434" spans="2:2" ht="15" hidden="1" x14ac:dyDescent="0.25">
      <c r="B12434" s="5"/>
    </row>
    <row r="12435" spans="2:2" ht="15" hidden="1" x14ac:dyDescent="0.25">
      <c r="B12435" s="5"/>
    </row>
    <row r="12436" spans="2:2" ht="15" hidden="1" x14ac:dyDescent="0.25">
      <c r="B12436" s="5"/>
    </row>
    <row r="12437" spans="2:2" ht="15" hidden="1" x14ac:dyDescent="0.25">
      <c r="B12437" s="5"/>
    </row>
    <row r="12438" spans="2:2" ht="15" hidden="1" x14ac:dyDescent="0.25">
      <c r="B12438" s="5"/>
    </row>
    <row r="12439" spans="2:2" ht="15" hidden="1" x14ac:dyDescent="0.25">
      <c r="B12439" s="5"/>
    </row>
    <row r="12440" spans="2:2" ht="15" hidden="1" x14ac:dyDescent="0.25">
      <c r="B12440" s="5"/>
    </row>
    <row r="12441" spans="2:2" ht="15" hidden="1" x14ac:dyDescent="0.25">
      <c r="B12441" s="5"/>
    </row>
    <row r="12442" spans="2:2" ht="15" hidden="1" x14ac:dyDescent="0.25">
      <c r="B12442" s="5"/>
    </row>
    <row r="12443" spans="2:2" ht="15" hidden="1" x14ac:dyDescent="0.25">
      <c r="B12443" s="5"/>
    </row>
    <row r="12444" spans="2:2" ht="15" hidden="1" x14ac:dyDescent="0.25">
      <c r="B12444" s="5"/>
    </row>
    <row r="12445" spans="2:2" ht="15" hidden="1" x14ac:dyDescent="0.25">
      <c r="B12445" s="5"/>
    </row>
    <row r="12446" spans="2:2" ht="15" hidden="1" x14ac:dyDescent="0.25">
      <c r="B12446" s="5"/>
    </row>
    <row r="12447" spans="2:2" ht="15" hidden="1" x14ac:dyDescent="0.25">
      <c r="B12447" s="5"/>
    </row>
    <row r="12448" spans="2:2" ht="15" hidden="1" x14ac:dyDescent="0.25">
      <c r="B12448" s="5"/>
    </row>
    <row r="12449" spans="2:2" ht="15" hidden="1" x14ac:dyDescent="0.25">
      <c r="B12449" s="5"/>
    </row>
    <row r="12450" spans="2:2" ht="15" hidden="1" x14ac:dyDescent="0.25">
      <c r="B12450" s="5"/>
    </row>
    <row r="12451" spans="2:2" ht="15" hidden="1" x14ac:dyDescent="0.25">
      <c r="B12451" s="5"/>
    </row>
    <row r="12452" spans="2:2" ht="15" hidden="1" x14ac:dyDescent="0.25">
      <c r="B12452" s="5"/>
    </row>
    <row r="12453" spans="2:2" ht="15" hidden="1" x14ac:dyDescent="0.25">
      <c r="B12453" s="5"/>
    </row>
    <row r="12454" spans="2:2" ht="15" hidden="1" x14ac:dyDescent="0.25">
      <c r="B12454" s="5"/>
    </row>
    <row r="12455" spans="2:2" ht="15" hidden="1" x14ac:dyDescent="0.25">
      <c r="B12455" s="5"/>
    </row>
    <row r="12456" spans="2:2" ht="15" hidden="1" x14ac:dyDescent="0.25">
      <c r="B12456" s="5"/>
    </row>
    <row r="12457" spans="2:2" ht="15" hidden="1" x14ac:dyDescent="0.25">
      <c r="B12457" s="5"/>
    </row>
    <row r="12458" spans="2:2" ht="15" hidden="1" x14ac:dyDescent="0.25">
      <c r="B12458" s="5"/>
    </row>
    <row r="12459" spans="2:2" ht="15" hidden="1" x14ac:dyDescent="0.25">
      <c r="B12459" s="5"/>
    </row>
    <row r="12460" spans="2:2" ht="15" hidden="1" x14ac:dyDescent="0.25">
      <c r="B12460" s="5"/>
    </row>
    <row r="12461" spans="2:2" ht="15" hidden="1" x14ac:dyDescent="0.25">
      <c r="B12461" s="5"/>
    </row>
    <row r="12462" spans="2:2" ht="15" hidden="1" x14ac:dyDescent="0.25">
      <c r="B12462" s="5"/>
    </row>
    <row r="12463" spans="2:2" ht="15" hidden="1" x14ac:dyDescent="0.25">
      <c r="B12463" s="5"/>
    </row>
    <row r="12464" spans="2:2" ht="15" hidden="1" x14ac:dyDescent="0.25">
      <c r="B12464" s="5"/>
    </row>
    <row r="12465" spans="2:2" ht="15" hidden="1" x14ac:dyDescent="0.25">
      <c r="B12465" s="5"/>
    </row>
    <row r="12466" spans="2:2" ht="15" hidden="1" x14ac:dyDescent="0.25">
      <c r="B12466" s="5"/>
    </row>
    <row r="12467" spans="2:2" ht="15" hidden="1" x14ac:dyDescent="0.25">
      <c r="B12467" s="5"/>
    </row>
    <row r="12468" spans="2:2" ht="15" hidden="1" x14ac:dyDescent="0.25">
      <c r="B12468" s="5"/>
    </row>
    <row r="12469" spans="2:2" ht="15" hidden="1" x14ac:dyDescent="0.25">
      <c r="B12469" s="5"/>
    </row>
    <row r="12470" spans="2:2" ht="15" hidden="1" x14ac:dyDescent="0.25">
      <c r="B12470" s="5"/>
    </row>
    <row r="12471" spans="2:2" ht="15" hidden="1" x14ac:dyDescent="0.25">
      <c r="B12471" s="5"/>
    </row>
    <row r="12472" spans="2:2" ht="15" hidden="1" x14ac:dyDescent="0.25">
      <c r="B12472" s="5"/>
    </row>
    <row r="12473" spans="2:2" ht="15" hidden="1" x14ac:dyDescent="0.25">
      <c r="B12473" s="5"/>
    </row>
    <row r="12474" spans="2:2" ht="15" hidden="1" x14ac:dyDescent="0.25">
      <c r="B12474" s="5"/>
    </row>
    <row r="12475" spans="2:2" ht="15" hidden="1" x14ac:dyDescent="0.25">
      <c r="B12475" s="5"/>
    </row>
    <row r="12476" spans="2:2" ht="15" hidden="1" x14ac:dyDescent="0.25">
      <c r="B12476" s="5"/>
    </row>
    <row r="12477" spans="2:2" ht="15" hidden="1" x14ac:dyDescent="0.25">
      <c r="B12477" s="5"/>
    </row>
    <row r="12478" spans="2:2" ht="15" hidden="1" x14ac:dyDescent="0.25">
      <c r="B12478" s="5"/>
    </row>
    <row r="12479" spans="2:2" ht="15" hidden="1" x14ac:dyDescent="0.25">
      <c r="B12479" s="5"/>
    </row>
    <row r="12480" spans="2:2" ht="15" hidden="1" x14ac:dyDescent="0.25">
      <c r="B12480" s="5"/>
    </row>
    <row r="12481" spans="2:2" ht="15" hidden="1" x14ac:dyDescent="0.25">
      <c r="B12481" s="5"/>
    </row>
    <row r="12482" spans="2:2" ht="15" hidden="1" x14ac:dyDescent="0.25">
      <c r="B12482" s="5"/>
    </row>
    <row r="12483" spans="2:2" ht="15" hidden="1" x14ac:dyDescent="0.25">
      <c r="B12483" s="5"/>
    </row>
    <row r="12484" spans="2:2" ht="15" hidden="1" x14ac:dyDescent="0.25">
      <c r="B12484" s="5"/>
    </row>
    <row r="12485" spans="2:2" ht="15" hidden="1" x14ac:dyDescent="0.25">
      <c r="B12485" s="5"/>
    </row>
    <row r="12486" spans="2:2" ht="15" hidden="1" x14ac:dyDescent="0.25">
      <c r="B12486" s="5"/>
    </row>
    <row r="12487" spans="2:2" ht="15" hidden="1" x14ac:dyDescent="0.25">
      <c r="B12487" s="5"/>
    </row>
    <row r="12488" spans="2:2" ht="15" hidden="1" x14ac:dyDescent="0.25">
      <c r="B12488" s="5"/>
    </row>
    <row r="12489" spans="2:2" ht="15" hidden="1" x14ac:dyDescent="0.25">
      <c r="B12489" s="5"/>
    </row>
    <row r="12490" spans="2:2" ht="15" hidden="1" x14ac:dyDescent="0.25">
      <c r="B12490" s="5"/>
    </row>
    <row r="12491" spans="2:2" ht="15" hidden="1" x14ac:dyDescent="0.25">
      <c r="B12491" s="5"/>
    </row>
    <row r="12492" spans="2:2" ht="15" hidden="1" x14ac:dyDescent="0.25">
      <c r="B12492" s="5"/>
    </row>
    <row r="12493" spans="2:2" ht="15" hidden="1" x14ac:dyDescent="0.25">
      <c r="B12493" s="5"/>
    </row>
    <row r="12494" spans="2:2" ht="15" hidden="1" x14ac:dyDescent="0.25">
      <c r="B12494" s="5"/>
    </row>
    <row r="12495" spans="2:2" ht="15" hidden="1" x14ac:dyDescent="0.25">
      <c r="B12495" s="5"/>
    </row>
    <row r="12496" spans="2:2" ht="15" hidden="1" x14ac:dyDescent="0.25">
      <c r="B12496" s="5"/>
    </row>
    <row r="12497" spans="2:2" ht="15" hidden="1" x14ac:dyDescent="0.25">
      <c r="B12497" s="5"/>
    </row>
    <row r="12498" spans="2:2" ht="15" hidden="1" x14ac:dyDescent="0.25">
      <c r="B12498" s="5"/>
    </row>
    <row r="12499" spans="2:2" ht="15" hidden="1" x14ac:dyDescent="0.25">
      <c r="B12499" s="5"/>
    </row>
    <row r="12500" spans="2:2" ht="15" hidden="1" x14ac:dyDescent="0.25">
      <c r="B12500" s="5"/>
    </row>
    <row r="12501" spans="2:2" ht="15" hidden="1" x14ac:dyDescent="0.25">
      <c r="B12501" s="5"/>
    </row>
    <row r="12502" spans="2:2" ht="15" hidden="1" x14ac:dyDescent="0.25">
      <c r="B12502" s="5"/>
    </row>
    <row r="12503" spans="2:2" ht="15" hidden="1" x14ac:dyDescent="0.25">
      <c r="B12503" s="5"/>
    </row>
    <row r="12504" spans="2:2" ht="15" hidden="1" x14ac:dyDescent="0.25">
      <c r="B12504" s="5"/>
    </row>
    <row r="12505" spans="2:2" ht="15" hidden="1" x14ac:dyDescent="0.25">
      <c r="B12505" s="5"/>
    </row>
    <row r="12506" spans="2:2" ht="15" hidden="1" x14ac:dyDescent="0.25">
      <c r="B12506" s="5"/>
    </row>
    <row r="12507" spans="2:2" ht="15" hidden="1" x14ac:dyDescent="0.25">
      <c r="B12507" s="5"/>
    </row>
    <row r="12508" spans="2:2" ht="15" hidden="1" x14ac:dyDescent="0.25">
      <c r="B12508" s="5"/>
    </row>
    <row r="12509" spans="2:2" ht="15" hidden="1" x14ac:dyDescent="0.25">
      <c r="B12509" s="5"/>
    </row>
    <row r="12510" spans="2:2" ht="15" hidden="1" x14ac:dyDescent="0.25">
      <c r="B12510" s="5"/>
    </row>
    <row r="12511" spans="2:2" ht="15" hidden="1" x14ac:dyDescent="0.25">
      <c r="B12511" s="5"/>
    </row>
    <row r="12512" spans="2:2" ht="15" hidden="1" x14ac:dyDescent="0.25">
      <c r="B12512" s="5"/>
    </row>
    <row r="12513" spans="2:2" ht="15" hidden="1" x14ac:dyDescent="0.25">
      <c r="B12513" s="5"/>
    </row>
    <row r="12514" spans="2:2" ht="15" hidden="1" x14ac:dyDescent="0.25">
      <c r="B12514" s="5"/>
    </row>
    <row r="12515" spans="2:2" ht="15" hidden="1" x14ac:dyDescent="0.25">
      <c r="B12515" s="5"/>
    </row>
    <row r="12516" spans="2:2" ht="15" hidden="1" x14ac:dyDescent="0.25">
      <c r="B12516" s="5"/>
    </row>
    <row r="12517" spans="2:2" ht="15" hidden="1" x14ac:dyDescent="0.25">
      <c r="B12517" s="5"/>
    </row>
    <row r="12518" spans="2:2" ht="15" hidden="1" x14ac:dyDescent="0.25">
      <c r="B12518" s="5"/>
    </row>
    <row r="12519" spans="2:2" ht="15" hidden="1" x14ac:dyDescent="0.25">
      <c r="B12519" s="5"/>
    </row>
    <row r="12520" spans="2:2" ht="15" hidden="1" x14ac:dyDescent="0.25">
      <c r="B12520" s="5"/>
    </row>
    <row r="12521" spans="2:2" ht="15" hidden="1" x14ac:dyDescent="0.25">
      <c r="B12521" s="5"/>
    </row>
    <row r="12522" spans="2:2" ht="15" hidden="1" x14ac:dyDescent="0.25">
      <c r="B12522" s="5"/>
    </row>
    <row r="12523" spans="2:2" ht="15" hidden="1" x14ac:dyDescent="0.25">
      <c r="B12523" s="5"/>
    </row>
    <row r="12524" spans="2:2" ht="15" hidden="1" x14ac:dyDescent="0.25">
      <c r="B12524" s="5"/>
    </row>
    <row r="12525" spans="2:2" ht="15" hidden="1" x14ac:dyDescent="0.25">
      <c r="B12525" s="5"/>
    </row>
    <row r="12526" spans="2:2" ht="15" hidden="1" x14ac:dyDescent="0.25">
      <c r="B12526" s="5"/>
    </row>
    <row r="12527" spans="2:2" ht="15" hidden="1" x14ac:dyDescent="0.25">
      <c r="B12527" s="5"/>
    </row>
    <row r="12528" spans="2:2" ht="15" hidden="1" x14ac:dyDescent="0.25">
      <c r="B12528" s="5"/>
    </row>
    <row r="12529" spans="2:2" ht="15" hidden="1" x14ac:dyDescent="0.25">
      <c r="B12529" s="5"/>
    </row>
    <row r="12530" spans="2:2" ht="15" hidden="1" x14ac:dyDescent="0.25">
      <c r="B12530" s="5"/>
    </row>
    <row r="12531" spans="2:2" ht="15" hidden="1" x14ac:dyDescent="0.25">
      <c r="B12531" s="5"/>
    </row>
    <row r="12532" spans="2:2" ht="15" hidden="1" x14ac:dyDescent="0.25">
      <c r="B12532" s="5"/>
    </row>
    <row r="12533" spans="2:2" ht="15" hidden="1" x14ac:dyDescent="0.25">
      <c r="B12533" s="5"/>
    </row>
    <row r="12534" spans="2:2" ht="15" hidden="1" x14ac:dyDescent="0.25">
      <c r="B12534" s="5"/>
    </row>
    <row r="12535" spans="2:2" ht="15" hidden="1" x14ac:dyDescent="0.25">
      <c r="B12535" s="5"/>
    </row>
    <row r="12536" spans="2:2" ht="15" hidden="1" x14ac:dyDescent="0.25">
      <c r="B12536" s="5"/>
    </row>
    <row r="12537" spans="2:2" ht="15" hidden="1" x14ac:dyDescent="0.25">
      <c r="B12537" s="5"/>
    </row>
    <row r="12538" spans="2:2" ht="15" hidden="1" x14ac:dyDescent="0.25">
      <c r="B12538" s="5"/>
    </row>
    <row r="12539" spans="2:2" ht="15" hidden="1" x14ac:dyDescent="0.25">
      <c r="B12539" s="5"/>
    </row>
    <row r="12540" spans="2:2" ht="15" hidden="1" x14ac:dyDescent="0.25">
      <c r="B12540" s="5"/>
    </row>
    <row r="12541" spans="2:2" ht="15" hidden="1" x14ac:dyDescent="0.25">
      <c r="B12541" s="5"/>
    </row>
    <row r="12542" spans="2:2" ht="15" hidden="1" x14ac:dyDescent="0.25">
      <c r="B12542" s="5"/>
    </row>
    <row r="12543" spans="2:2" ht="15" hidden="1" x14ac:dyDescent="0.25">
      <c r="B12543" s="5"/>
    </row>
    <row r="12544" spans="2:2" ht="15" hidden="1" x14ac:dyDescent="0.25">
      <c r="B12544" s="5"/>
    </row>
    <row r="12545" spans="2:2" ht="15" hidden="1" x14ac:dyDescent="0.25">
      <c r="B12545" s="5"/>
    </row>
    <row r="12546" spans="2:2" ht="15" hidden="1" x14ac:dyDescent="0.25">
      <c r="B12546" s="5"/>
    </row>
    <row r="12547" spans="2:2" ht="15" hidden="1" x14ac:dyDescent="0.25">
      <c r="B12547" s="5"/>
    </row>
    <row r="12548" spans="2:2" ht="15" hidden="1" x14ac:dyDescent="0.25">
      <c r="B12548" s="5"/>
    </row>
    <row r="12549" spans="2:2" ht="15" hidden="1" x14ac:dyDescent="0.25">
      <c r="B12549" s="5"/>
    </row>
    <row r="12550" spans="2:2" ht="15" hidden="1" x14ac:dyDescent="0.25">
      <c r="B12550" s="5"/>
    </row>
    <row r="12551" spans="2:2" ht="15" hidden="1" x14ac:dyDescent="0.25">
      <c r="B12551" s="5"/>
    </row>
    <row r="12552" spans="2:2" ht="15" hidden="1" x14ac:dyDescent="0.25">
      <c r="B12552" s="5"/>
    </row>
    <row r="12553" spans="2:2" ht="15" hidden="1" x14ac:dyDescent="0.25">
      <c r="B12553" s="5"/>
    </row>
    <row r="12554" spans="2:2" ht="15" hidden="1" x14ac:dyDescent="0.25">
      <c r="B12554" s="5"/>
    </row>
    <row r="12555" spans="2:2" ht="15" hidden="1" x14ac:dyDescent="0.25">
      <c r="B12555" s="5"/>
    </row>
    <row r="12556" spans="2:2" ht="15" hidden="1" x14ac:dyDescent="0.25">
      <c r="B12556" s="5"/>
    </row>
    <row r="12557" spans="2:2" ht="15" hidden="1" x14ac:dyDescent="0.25">
      <c r="B12557" s="5"/>
    </row>
    <row r="12558" spans="2:2" ht="15" hidden="1" x14ac:dyDescent="0.25">
      <c r="B12558" s="5"/>
    </row>
    <row r="12559" spans="2:2" ht="15" hidden="1" x14ac:dyDescent="0.25">
      <c r="B12559" s="5"/>
    </row>
    <row r="12560" spans="2:2" ht="15" hidden="1" x14ac:dyDescent="0.25">
      <c r="B12560" s="5"/>
    </row>
    <row r="12561" spans="2:2" ht="15" hidden="1" x14ac:dyDescent="0.25">
      <c r="B12561" s="5"/>
    </row>
    <row r="12562" spans="2:2" ht="15" hidden="1" x14ac:dyDescent="0.25">
      <c r="B12562" s="5"/>
    </row>
    <row r="12563" spans="2:2" ht="15" hidden="1" x14ac:dyDescent="0.25">
      <c r="B12563" s="5"/>
    </row>
    <row r="12564" spans="2:2" ht="15" hidden="1" x14ac:dyDescent="0.25">
      <c r="B12564" s="5"/>
    </row>
    <row r="12565" spans="2:2" ht="15" hidden="1" x14ac:dyDescent="0.25">
      <c r="B12565" s="5"/>
    </row>
    <row r="12566" spans="2:2" ht="15" hidden="1" x14ac:dyDescent="0.25">
      <c r="B12566" s="5"/>
    </row>
    <row r="12567" spans="2:2" ht="15" hidden="1" x14ac:dyDescent="0.25">
      <c r="B12567" s="5"/>
    </row>
    <row r="12568" spans="2:2" ht="15" hidden="1" x14ac:dyDescent="0.25">
      <c r="B12568" s="5"/>
    </row>
    <row r="12569" spans="2:2" ht="15" hidden="1" x14ac:dyDescent="0.25">
      <c r="B12569" s="5"/>
    </row>
    <row r="12570" spans="2:2" ht="15" hidden="1" x14ac:dyDescent="0.25">
      <c r="B12570" s="5"/>
    </row>
    <row r="12571" spans="2:2" ht="15" hidden="1" x14ac:dyDescent="0.25">
      <c r="B12571" s="5"/>
    </row>
    <row r="12572" spans="2:2" ht="15" hidden="1" x14ac:dyDescent="0.25">
      <c r="B12572" s="5"/>
    </row>
    <row r="12573" spans="2:2" ht="15" hidden="1" x14ac:dyDescent="0.25">
      <c r="B12573" s="5"/>
    </row>
    <row r="12574" spans="2:2" ht="15" hidden="1" x14ac:dyDescent="0.25">
      <c r="B12574" s="5"/>
    </row>
    <row r="12575" spans="2:2" ht="15" hidden="1" x14ac:dyDescent="0.25">
      <c r="B12575" s="5"/>
    </row>
    <row r="12576" spans="2:2" ht="15" hidden="1" x14ac:dyDescent="0.25">
      <c r="B12576" s="5"/>
    </row>
    <row r="12577" spans="2:2" ht="15" hidden="1" x14ac:dyDescent="0.25">
      <c r="B12577" s="5"/>
    </row>
    <row r="12578" spans="2:2" ht="15" hidden="1" x14ac:dyDescent="0.25">
      <c r="B12578" s="5"/>
    </row>
    <row r="12579" spans="2:2" ht="15" hidden="1" x14ac:dyDescent="0.25">
      <c r="B12579" s="5"/>
    </row>
    <row r="12580" spans="2:2" ht="15" hidden="1" x14ac:dyDescent="0.25">
      <c r="B12580" s="5"/>
    </row>
    <row r="12581" spans="2:2" ht="15" hidden="1" x14ac:dyDescent="0.25">
      <c r="B12581" s="5"/>
    </row>
    <row r="12582" spans="2:2" ht="15" hidden="1" x14ac:dyDescent="0.25">
      <c r="B12582" s="5"/>
    </row>
    <row r="12583" spans="2:2" ht="15" hidden="1" x14ac:dyDescent="0.25">
      <c r="B12583" s="5"/>
    </row>
    <row r="12584" spans="2:2" ht="15" hidden="1" x14ac:dyDescent="0.25">
      <c r="B12584" s="5"/>
    </row>
    <row r="12585" spans="2:2" ht="15" hidden="1" x14ac:dyDescent="0.25">
      <c r="B12585" s="5"/>
    </row>
    <row r="12586" spans="2:2" ht="15" hidden="1" x14ac:dyDescent="0.25">
      <c r="B12586" s="5"/>
    </row>
    <row r="12587" spans="2:2" ht="15" hidden="1" x14ac:dyDescent="0.25">
      <c r="B12587" s="5"/>
    </row>
    <row r="12588" spans="2:2" ht="15" hidden="1" x14ac:dyDescent="0.25">
      <c r="B12588" s="5"/>
    </row>
    <row r="12589" spans="2:2" ht="15" hidden="1" x14ac:dyDescent="0.25">
      <c r="B12589" s="5"/>
    </row>
    <row r="12590" spans="2:2" ht="15" hidden="1" x14ac:dyDescent="0.25">
      <c r="B12590" s="5"/>
    </row>
    <row r="12591" spans="2:2" ht="15" hidden="1" x14ac:dyDescent="0.25">
      <c r="B12591" s="5"/>
    </row>
    <row r="12592" spans="2:2" ht="15" hidden="1" x14ac:dyDescent="0.25">
      <c r="B12592" s="5"/>
    </row>
    <row r="12593" spans="2:2" ht="15" hidden="1" x14ac:dyDescent="0.25">
      <c r="B12593" s="5"/>
    </row>
    <row r="12594" spans="2:2" ht="15" hidden="1" x14ac:dyDescent="0.25">
      <c r="B12594" s="5"/>
    </row>
    <row r="12595" spans="2:2" ht="15" hidden="1" x14ac:dyDescent="0.25">
      <c r="B12595" s="5"/>
    </row>
    <row r="12596" spans="2:2" ht="15" hidden="1" x14ac:dyDescent="0.25">
      <c r="B12596" s="5"/>
    </row>
    <row r="12597" spans="2:2" ht="15" hidden="1" x14ac:dyDescent="0.25">
      <c r="B12597" s="5"/>
    </row>
    <row r="12598" spans="2:2" ht="15" hidden="1" x14ac:dyDescent="0.25">
      <c r="B12598" s="5"/>
    </row>
    <row r="12599" spans="2:2" ht="15" hidden="1" x14ac:dyDescent="0.25">
      <c r="B12599" s="5"/>
    </row>
    <row r="12600" spans="2:2" ht="15" hidden="1" x14ac:dyDescent="0.25">
      <c r="B12600" s="5"/>
    </row>
    <row r="12601" spans="2:2" ht="15" hidden="1" x14ac:dyDescent="0.25">
      <c r="B12601" s="5"/>
    </row>
    <row r="12602" spans="2:2" ht="15" hidden="1" x14ac:dyDescent="0.25">
      <c r="B12602" s="5"/>
    </row>
    <row r="12603" spans="2:2" ht="15" hidden="1" x14ac:dyDescent="0.25">
      <c r="B12603" s="5"/>
    </row>
    <row r="12604" spans="2:2" ht="15" hidden="1" x14ac:dyDescent="0.25">
      <c r="B12604" s="5"/>
    </row>
    <row r="12605" spans="2:2" ht="15" hidden="1" x14ac:dyDescent="0.25">
      <c r="B12605" s="5"/>
    </row>
    <row r="12606" spans="2:2" ht="15" hidden="1" x14ac:dyDescent="0.25">
      <c r="B12606" s="5"/>
    </row>
    <row r="12607" spans="2:2" ht="15" hidden="1" x14ac:dyDescent="0.25">
      <c r="B12607" s="5"/>
    </row>
    <row r="12608" spans="2:2" ht="15" hidden="1" x14ac:dyDescent="0.25">
      <c r="B12608" s="5"/>
    </row>
    <row r="12609" spans="2:2" ht="15" hidden="1" x14ac:dyDescent="0.25">
      <c r="B12609" s="5"/>
    </row>
    <row r="12610" spans="2:2" ht="15" hidden="1" x14ac:dyDescent="0.25">
      <c r="B12610" s="5"/>
    </row>
    <row r="12611" spans="2:2" ht="15" hidden="1" x14ac:dyDescent="0.25">
      <c r="B12611" s="5"/>
    </row>
    <row r="12612" spans="2:2" ht="15" hidden="1" x14ac:dyDescent="0.25">
      <c r="B12612" s="5"/>
    </row>
    <row r="12613" spans="2:2" ht="15" hidden="1" x14ac:dyDescent="0.25">
      <c r="B12613" s="5"/>
    </row>
    <row r="12614" spans="2:2" ht="15" hidden="1" x14ac:dyDescent="0.25">
      <c r="B12614" s="5"/>
    </row>
    <row r="12615" spans="2:2" ht="15" hidden="1" x14ac:dyDescent="0.25">
      <c r="B12615" s="5"/>
    </row>
    <row r="12616" spans="2:2" ht="15" hidden="1" x14ac:dyDescent="0.25">
      <c r="B12616" s="5"/>
    </row>
    <row r="12617" spans="2:2" ht="15" hidden="1" x14ac:dyDescent="0.25">
      <c r="B12617" s="5"/>
    </row>
    <row r="12618" spans="2:2" ht="15" hidden="1" x14ac:dyDescent="0.25">
      <c r="B12618" s="5"/>
    </row>
    <row r="12619" spans="2:2" ht="15" hidden="1" x14ac:dyDescent="0.25">
      <c r="B12619" s="5"/>
    </row>
    <row r="12620" spans="2:2" ht="15" hidden="1" x14ac:dyDescent="0.25">
      <c r="B12620" s="5"/>
    </row>
    <row r="12621" spans="2:2" ht="15" hidden="1" x14ac:dyDescent="0.25">
      <c r="B12621" s="5"/>
    </row>
    <row r="12622" spans="2:2" ht="15" hidden="1" x14ac:dyDescent="0.25">
      <c r="B12622" s="5"/>
    </row>
    <row r="12623" spans="2:2" ht="15" hidden="1" x14ac:dyDescent="0.25">
      <c r="B12623" s="5"/>
    </row>
    <row r="12624" spans="2:2" ht="15" hidden="1" x14ac:dyDescent="0.25">
      <c r="B12624" s="5"/>
    </row>
    <row r="12625" spans="2:2" ht="15" hidden="1" x14ac:dyDescent="0.25">
      <c r="B12625" s="5"/>
    </row>
    <row r="12626" spans="2:2" ht="15" hidden="1" x14ac:dyDescent="0.25">
      <c r="B12626" s="5"/>
    </row>
    <row r="12627" spans="2:2" ht="15" hidden="1" x14ac:dyDescent="0.25">
      <c r="B12627" s="5"/>
    </row>
    <row r="12628" spans="2:2" ht="15" hidden="1" x14ac:dyDescent="0.25">
      <c r="B12628" s="5"/>
    </row>
    <row r="12629" spans="2:2" ht="15" hidden="1" x14ac:dyDescent="0.25">
      <c r="B12629" s="5"/>
    </row>
    <row r="12630" spans="2:2" ht="15" hidden="1" x14ac:dyDescent="0.25">
      <c r="B12630" s="5"/>
    </row>
    <row r="12631" spans="2:2" ht="15" hidden="1" x14ac:dyDescent="0.25">
      <c r="B12631" s="5"/>
    </row>
    <row r="12632" spans="2:2" ht="15" hidden="1" x14ac:dyDescent="0.25">
      <c r="B12632" s="5"/>
    </row>
    <row r="12633" spans="2:2" ht="15" hidden="1" x14ac:dyDescent="0.25">
      <c r="B12633" s="5"/>
    </row>
    <row r="12634" spans="2:2" ht="15" hidden="1" x14ac:dyDescent="0.25">
      <c r="B12634" s="5"/>
    </row>
    <row r="12635" spans="2:2" ht="15" hidden="1" x14ac:dyDescent="0.25">
      <c r="B12635" s="5"/>
    </row>
    <row r="12636" spans="2:2" ht="15" hidden="1" x14ac:dyDescent="0.25">
      <c r="B12636" s="5"/>
    </row>
    <row r="12637" spans="2:2" ht="15" hidden="1" x14ac:dyDescent="0.25">
      <c r="B12637" s="5"/>
    </row>
    <row r="12638" spans="2:2" ht="15" hidden="1" x14ac:dyDescent="0.25">
      <c r="B12638" s="5"/>
    </row>
    <row r="12639" spans="2:2" ht="15" hidden="1" x14ac:dyDescent="0.25">
      <c r="B12639" s="5"/>
    </row>
    <row r="12640" spans="2:2" ht="15" hidden="1" x14ac:dyDescent="0.25">
      <c r="B12640" s="5"/>
    </row>
    <row r="12641" spans="2:2" ht="15" hidden="1" x14ac:dyDescent="0.25">
      <c r="B12641" s="5"/>
    </row>
    <row r="12642" spans="2:2" ht="15" hidden="1" x14ac:dyDescent="0.25">
      <c r="B12642" s="5"/>
    </row>
    <row r="12643" spans="2:2" ht="15" hidden="1" x14ac:dyDescent="0.25">
      <c r="B12643" s="5"/>
    </row>
    <row r="12644" spans="2:2" ht="15" hidden="1" x14ac:dyDescent="0.25">
      <c r="B12644" s="5"/>
    </row>
    <row r="12645" spans="2:2" ht="15" hidden="1" x14ac:dyDescent="0.25">
      <c r="B12645" s="5"/>
    </row>
    <row r="12646" spans="2:2" ht="15" hidden="1" x14ac:dyDescent="0.25">
      <c r="B12646" s="5"/>
    </row>
    <row r="12647" spans="2:2" ht="15" hidden="1" x14ac:dyDescent="0.25">
      <c r="B12647" s="5"/>
    </row>
    <row r="12648" spans="2:2" ht="15" hidden="1" x14ac:dyDescent="0.25">
      <c r="B12648" s="5"/>
    </row>
    <row r="12649" spans="2:2" ht="15" hidden="1" x14ac:dyDescent="0.25">
      <c r="B12649" s="5"/>
    </row>
    <row r="12650" spans="2:2" ht="15" hidden="1" x14ac:dyDescent="0.25">
      <c r="B12650" s="5"/>
    </row>
    <row r="12651" spans="2:2" ht="15" hidden="1" x14ac:dyDescent="0.25">
      <c r="B12651" s="5"/>
    </row>
    <row r="12652" spans="2:2" ht="15" hidden="1" x14ac:dyDescent="0.25">
      <c r="B12652" s="5"/>
    </row>
    <row r="12653" spans="2:2" ht="15" hidden="1" x14ac:dyDescent="0.25">
      <c r="B12653" s="5"/>
    </row>
    <row r="12654" spans="2:2" ht="15" hidden="1" x14ac:dyDescent="0.25">
      <c r="B12654" s="5"/>
    </row>
    <row r="12655" spans="2:2" ht="15" hidden="1" x14ac:dyDescent="0.25">
      <c r="B12655" s="5"/>
    </row>
    <row r="12656" spans="2:2" ht="15" hidden="1" x14ac:dyDescent="0.25">
      <c r="B12656" s="5"/>
    </row>
    <row r="12657" spans="2:2" ht="15" hidden="1" x14ac:dyDescent="0.25">
      <c r="B12657" s="5"/>
    </row>
    <row r="12658" spans="2:2" ht="15" hidden="1" x14ac:dyDescent="0.25">
      <c r="B12658" s="5"/>
    </row>
    <row r="12659" spans="2:2" ht="15" hidden="1" x14ac:dyDescent="0.25">
      <c r="B12659" s="5"/>
    </row>
    <row r="12660" spans="2:2" ht="15" hidden="1" x14ac:dyDescent="0.25">
      <c r="B12660" s="5"/>
    </row>
    <row r="12661" spans="2:2" ht="15" hidden="1" x14ac:dyDescent="0.25">
      <c r="B12661" s="5"/>
    </row>
    <row r="12662" spans="2:2" ht="15" hidden="1" x14ac:dyDescent="0.25">
      <c r="B12662" s="5"/>
    </row>
    <row r="12663" spans="2:2" ht="15" hidden="1" x14ac:dyDescent="0.25">
      <c r="B12663" s="5"/>
    </row>
    <row r="12664" spans="2:2" ht="15" hidden="1" x14ac:dyDescent="0.25">
      <c r="B12664" s="5"/>
    </row>
    <row r="12665" spans="2:2" ht="15" hidden="1" x14ac:dyDescent="0.25">
      <c r="B12665" s="5"/>
    </row>
    <row r="12666" spans="2:2" ht="15" hidden="1" x14ac:dyDescent="0.25">
      <c r="B12666" s="5"/>
    </row>
    <row r="12667" spans="2:2" ht="15" hidden="1" x14ac:dyDescent="0.25">
      <c r="B12667" s="5"/>
    </row>
    <row r="12668" spans="2:2" ht="15" hidden="1" x14ac:dyDescent="0.25">
      <c r="B12668" s="5"/>
    </row>
    <row r="12669" spans="2:2" ht="15" hidden="1" x14ac:dyDescent="0.25">
      <c r="B12669" s="5"/>
    </row>
    <row r="12670" spans="2:2" ht="15" hidden="1" x14ac:dyDescent="0.25">
      <c r="B12670" s="5"/>
    </row>
    <row r="12671" spans="2:2" ht="15" hidden="1" x14ac:dyDescent="0.25">
      <c r="B12671" s="5"/>
    </row>
    <row r="12672" spans="2:2" ht="15" hidden="1" x14ac:dyDescent="0.25">
      <c r="B12672" s="5"/>
    </row>
    <row r="12673" spans="2:2" ht="15" hidden="1" x14ac:dyDescent="0.25">
      <c r="B12673" s="5"/>
    </row>
    <row r="12674" spans="2:2" ht="15" hidden="1" x14ac:dyDescent="0.25">
      <c r="B12674" s="5"/>
    </row>
    <row r="12675" spans="2:2" ht="15" hidden="1" x14ac:dyDescent="0.25">
      <c r="B12675" s="5"/>
    </row>
    <row r="12676" spans="2:2" ht="15" hidden="1" x14ac:dyDescent="0.25">
      <c r="B12676" s="5"/>
    </row>
    <row r="12677" spans="2:2" ht="15" hidden="1" x14ac:dyDescent="0.25">
      <c r="B12677" s="5"/>
    </row>
    <row r="12678" spans="2:2" ht="15" hidden="1" x14ac:dyDescent="0.25">
      <c r="B12678" s="5"/>
    </row>
    <row r="12679" spans="2:2" ht="15" hidden="1" x14ac:dyDescent="0.25">
      <c r="B12679" s="5"/>
    </row>
    <row r="12680" spans="2:2" ht="15" hidden="1" x14ac:dyDescent="0.25">
      <c r="B12680" s="5"/>
    </row>
    <row r="12681" spans="2:2" ht="15" hidden="1" x14ac:dyDescent="0.25">
      <c r="B12681" s="5"/>
    </row>
    <row r="12682" spans="2:2" ht="15" hidden="1" x14ac:dyDescent="0.25">
      <c r="B12682" s="5"/>
    </row>
    <row r="12683" spans="2:2" ht="15" hidden="1" x14ac:dyDescent="0.25">
      <c r="B12683" s="5"/>
    </row>
    <row r="12684" spans="2:2" ht="15" hidden="1" x14ac:dyDescent="0.25">
      <c r="B12684" s="5"/>
    </row>
    <row r="12685" spans="2:2" ht="15" hidden="1" x14ac:dyDescent="0.25">
      <c r="B12685" s="5"/>
    </row>
    <row r="12686" spans="2:2" ht="15" hidden="1" x14ac:dyDescent="0.25">
      <c r="B12686" s="5"/>
    </row>
    <row r="12687" spans="2:2" ht="15" hidden="1" x14ac:dyDescent="0.25">
      <c r="B12687" s="5"/>
    </row>
    <row r="12688" spans="2:2" ht="15" hidden="1" x14ac:dyDescent="0.25">
      <c r="B12688" s="5"/>
    </row>
    <row r="12689" spans="2:2" ht="15" hidden="1" x14ac:dyDescent="0.25">
      <c r="B12689" s="5"/>
    </row>
    <row r="12690" spans="2:2" ht="15" hidden="1" x14ac:dyDescent="0.25">
      <c r="B12690" s="5"/>
    </row>
    <row r="12691" spans="2:2" ht="15" hidden="1" x14ac:dyDescent="0.25">
      <c r="B12691" s="5"/>
    </row>
    <row r="12692" spans="2:2" ht="15" hidden="1" x14ac:dyDescent="0.25">
      <c r="B12692" s="5"/>
    </row>
    <row r="12693" spans="2:2" ht="15" hidden="1" x14ac:dyDescent="0.25">
      <c r="B12693" s="5"/>
    </row>
    <row r="12694" spans="2:2" ht="15" hidden="1" x14ac:dyDescent="0.25">
      <c r="B12694" s="5"/>
    </row>
    <row r="12695" spans="2:2" ht="15" hidden="1" x14ac:dyDescent="0.25">
      <c r="B12695" s="5"/>
    </row>
    <row r="12696" spans="2:2" ht="15" hidden="1" x14ac:dyDescent="0.25">
      <c r="B12696" s="5"/>
    </row>
    <row r="12697" spans="2:2" ht="15" hidden="1" x14ac:dyDescent="0.25">
      <c r="B12697" s="5"/>
    </row>
    <row r="12698" spans="2:2" ht="15" hidden="1" x14ac:dyDescent="0.25">
      <c r="B12698" s="5"/>
    </row>
    <row r="12699" spans="2:2" ht="15" hidden="1" x14ac:dyDescent="0.25">
      <c r="B12699" s="5"/>
    </row>
    <row r="12700" spans="2:2" ht="15" hidden="1" x14ac:dyDescent="0.25">
      <c r="B12700" s="5"/>
    </row>
    <row r="12701" spans="2:2" ht="15" hidden="1" x14ac:dyDescent="0.25">
      <c r="B12701" s="5"/>
    </row>
    <row r="12702" spans="2:2" ht="15" hidden="1" x14ac:dyDescent="0.25">
      <c r="B12702" s="5"/>
    </row>
    <row r="12703" spans="2:2" ht="15" hidden="1" x14ac:dyDescent="0.25">
      <c r="B12703" s="5"/>
    </row>
    <row r="12704" spans="2:2" ht="15" hidden="1" x14ac:dyDescent="0.25">
      <c r="B12704" s="5"/>
    </row>
    <row r="12705" spans="2:2" ht="15" hidden="1" x14ac:dyDescent="0.25">
      <c r="B12705" s="5"/>
    </row>
    <row r="12706" spans="2:2" ht="15" hidden="1" x14ac:dyDescent="0.25">
      <c r="B12706" s="5"/>
    </row>
    <row r="12707" spans="2:2" ht="15" hidden="1" x14ac:dyDescent="0.25">
      <c r="B12707" s="5"/>
    </row>
    <row r="12708" spans="2:2" ht="15" hidden="1" x14ac:dyDescent="0.25">
      <c r="B12708" s="5"/>
    </row>
    <row r="12709" spans="2:2" ht="15" hidden="1" x14ac:dyDescent="0.25">
      <c r="B12709" s="5"/>
    </row>
    <row r="12710" spans="2:2" ht="15" hidden="1" x14ac:dyDescent="0.25">
      <c r="B12710" s="5"/>
    </row>
    <row r="12711" spans="2:2" ht="15" hidden="1" x14ac:dyDescent="0.25">
      <c r="B12711" s="5"/>
    </row>
    <row r="12712" spans="2:2" ht="15" hidden="1" x14ac:dyDescent="0.25">
      <c r="B12712" s="5"/>
    </row>
    <row r="12713" spans="2:2" ht="15" hidden="1" x14ac:dyDescent="0.25">
      <c r="B12713" s="5"/>
    </row>
    <row r="12714" spans="2:2" ht="15" hidden="1" x14ac:dyDescent="0.25">
      <c r="B12714" s="5"/>
    </row>
    <row r="12715" spans="2:2" ht="15" hidden="1" x14ac:dyDescent="0.25">
      <c r="B12715" s="5"/>
    </row>
    <row r="12716" spans="2:2" ht="15" hidden="1" x14ac:dyDescent="0.25">
      <c r="B12716" s="5"/>
    </row>
    <row r="12717" spans="2:2" ht="15" hidden="1" x14ac:dyDescent="0.25">
      <c r="B12717" s="5"/>
    </row>
    <row r="12718" spans="2:2" ht="15" hidden="1" x14ac:dyDescent="0.25">
      <c r="B12718" s="5"/>
    </row>
    <row r="12719" spans="2:2" ht="15" hidden="1" x14ac:dyDescent="0.25">
      <c r="B12719" s="5"/>
    </row>
    <row r="12720" spans="2:2" ht="15" hidden="1" x14ac:dyDescent="0.25">
      <c r="B12720" s="5"/>
    </row>
    <row r="12721" spans="2:2" ht="15" hidden="1" x14ac:dyDescent="0.25">
      <c r="B12721" s="5"/>
    </row>
    <row r="12722" spans="2:2" ht="15" hidden="1" x14ac:dyDescent="0.25">
      <c r="B12722" s="5"/>
    </row>
    <row r="12723" spans="2:2" ht="15" hidden="1" x14ac:dyDescent="0.25">
      <c r="B12723" s="5"/>
    </row>
    <row r="12724" spans="2:2" ht="15" hidden="1" x14ac:dyDescent="0.25">
      <c r="B12724" s="5"/>
    </row>
    <row r="12725" spans="2:2" ht="15" hidden="1" x14ac:dyDescent="0.25">
      <c r="B12725" s="5"/>
    </row>
    <row r="12726" spans="2:2" ht="15" hidden="1" x14ac:dyDescent="0.25">
      <c r="B12726" s="5"/>
    </row>
    <row r="12727" spans="2:2" ht="15" hidden="1" x14ac:dyDescent="0.25">
      <c r="B12727" s="5"/>
    </row>
    <row r="12728" spans="2:2" ht="15" hidden="1" x14ac:dyDescent="0.25">
      <c r="B12728" s="5"/>
    </row>
    <row r="12729" spans="2:2" ht="15" hidden="1" x14ac:dyDescent="0.25">
      <c r="B12729" s="5"/>
    </row>
    <row r="12730" spans="2:2" ht="15" hidden="1" x14ac:dyDescent="0.25">
      <c r="B12730" s="5"/>
    </row>
    <row r="12731" spans="2:2" ht="15" hidden="1" x14ac:dyDescent="0.25">
      <c r="B12731" s="5"/>
    </row>
    <row r="12732" spans="2:2" ht="15" hidden="1" x14ac:dyDescent="0.25">
      <c r="B12732" s="5"/>
    </row>
    <row r="12733" spans="2:2" ht="15" hidden="1" x14ac:dyDescent="0.25">
      <c r="B12733" s="5"/>
    </row>
    <row r="12734" spans="2:2" ht="15" hidden="1" x14ac:dyDescent="0.25">
      <c r="B12734" s="5"/>
    </row>
    <row r="12735" spans="2:2" ht="15" hidden="1" x14ac:dyDescent="0.25">
      <c r="B12735" s="5"/>
    </row>
    <row r="12736" spans="2:2" ht="15" hidden="1" x14ac:dyDescent="0.25">
      <c r="B12736" s="5"/>
    </row>
    <row r="12737" spans="2:2" ht="15" hidden="1" x14ac:dyDescent="0.25">
      <c r="B12737" s="5"/>
    </row>
    <row r="12738" spans="2:2" ht="15" hidden="1" x14ac:dyDescent="0.25">
      <c r="B12738" s="5"/>
    </row>
    <row r="12739" spans="2:2" ht="15" hidden="1" x14ac:dyDescent="0.25">
      <c r="B12739" s="5"/>
    </row>
    <row r="12740" spans="2:2" ht="15" hidden="1" x14ac:dyDescent="0.25">
      <c r="B12740" s="5"/>
    </row>
    <row r="12741" spans="2:2" ht="15" hidden="1" x14ac:dyDescent="0.25">
      <c r="B12741" s="5"/>
    </row>
    <row r="12742" spans="2:2" ht="15" hidden="1" x14ac:dyDescent="0.25">
      <c r="B12742" s="5"/>
    </row>
    <row r="12743" spans="2:2" ht="15" hidden="1" x14ac:dyDescent="0.25">
      <c r="B12743" s="5"/>
    </row>
    <row r="12744" spans="2:2" ht="15" hidden="1" x14ac:dyDescent="0.25">
      <c r="B12744" s="5"/>
    </row>
    <row r="12745" spans="2:2" ht="15" hidden="1" x14ac:dyDescent="0.25">
      <c r="B12745" s="5"/>
    </row>
    <row r="12746" spans="2:2" ht="15" hidden="1" x14ac:dyDescent="0.25">
      <c r="B12746" s="5"/>
    </row>
    <row r="12747" spans="2:2" ht="15" hidden="1" x14ac:dyDescent="0.25">
      <c r="B12747" s="5"/>
    </row>
    <row r="12748" spans="2:2" ht="15" hidden="1" x14ac:dyDescent="0.25">
      <c r="B12748" s="5"/>
    </row>
    <row r="12749" spans="2:2" ht="15" hidden="1" x14ac:dyDescent="0.25">
      <c r="B12749" s="5"/>
    </row>
    <row r="12750" spans="2:2" ht="15" hidden="1" x14ac:dyDescent="0.25">
      <c r="B12750" s="5"/>
    </row>
    <row r="12751" spans="2:2" ht="15" hidden="1" x14ac:dyDescent="0.25">
      <c r="B12751" s="5"/>
    </row>
    <row r="12752" spans="2:2" ht="15" hidden="1" x14ac:dyDescent="0.25">
      <c r="B12752" s="5"/>
    </row>
    <row r="12753" spans="2:2" ht="15" hidden="1" x14ac:dyDescent="0.25">
      <c r="B12753" s="5"/>
    </row>
    <row r="12754" spans="2:2" ht="15" hidden="1" x14ac:dyDescent="0.25">
      <c r="B12754" s="5"/>
    </row>
    <row r="12755" spans="2:2" ht="15" hidden="1" x14ac:dyDescent="0.25">
      <c r="B12755" s="5"/>
    </row>
    <row r="12756" spans="2:2" ht="15" hidden="1" x14ac:dyDescent="0.25">
      <c r="B12756" s="5"/>
    </row>
    <row r="12757" spans="2:2" ht="15" hidden="1" x14ac:dyDescent="0.25">
      <c r="B12757" s="5"/>
    </row>
    <row r="12758" spans="2:2" ht="15" hidden="1" x14ac:dyDescent="0.25">
      <c r="B12758" s="5"/>
    </row>
    <row r="12759" spans="2:2" ht="15" hidden="1" x14ac:dyDescent="0.25">
      <c r="B12759" s="5"/>
    </row>
    <row r="12760" spans="2:2" ht="15" hidden="1" x14ac:dyDescent="0.25">
      <c r="B12760" s="5"/>
    </row>
    <row r="12761" spans="2:2" ht="15" hidden="1" x14ac:dyDescent="0.25">
      <c r="B12761" s="5"/>
    </row>
    <row r="12762" spans="2:2" ht="15" hidden="1" x14ac:dyDescent="0.25">
      <c r="B12762" s="5"/>
    </row>
    <row r="12763" spans="2:2" ht="15" hidden="1" x14ac:dyDescent="0.25">
      <c r="B12763" s="5"/>
    </row>
    <row r="12764" spans="2:2" ht="15" hidden="1" x14ac:dyDescent="0.25">
      <c r="B12764" s="5"/>
    </row>
    <row r="12765" spans="2:2" ht="15" hidden="1" x14ac:dyDescent="0.25">
      <c r="B12765" s="5"/>
    </row>
    <row r="12766" spans="2:2" ht="15" hidden="1" x14ac:dyDescent="0.25">
      <c r="B12766" s="5"/>
    </row>
    <row r="12767" spans="2:2" ht="15" hidden="1" x14ac:dyDescent="0.25">
      <c r="B12767" s="5"/>
    </row>
    <row r="12768" spans="2:2" ht="15" hidden="1" x14ac:dyDescent="0.25">
      <c r="B12768" s="5"/>
    </row>
    <row r="12769" spans="2:2" ht="15" hidden="1" x14ac:dyDescent="0.25">
      <c r="B12769" s="5"/>
    </row>
    <row r="12770" spans="2:2" ht="15" hidden="1" x14ac:dyDescent="0.25">
      <c r="B12770" s="5"/>
    </row>
    <row r="12771" spans="2:2" ht="15" hidden="1" x14ac:dyDescent="0.25">
      <c r="B12771" s="5"/>
    </row>
    <row r="12772" spans="2:2" ht="15" hidden="1" x14ac:dyDescent="0.25">
      <c r="B12772" s="5"/>
    </row>
    <row r="12773" spans="2:2" ht="15" hidden="1" x14ac:dyDescent="0.25">
      <c r="B12773" s="5"/>
    </row>
    <row r="12774" spans="2:2" ht="15" hidden="1" x14ac:dyDescent="0.25">
      <c r="B12774" s="5"/>
    </row>
    <row r="12775" spans="2:2" ht="15" hidden="1" x14ac:dyDescent="0.25">
      <c r="B12775" s="5"/>
    </row>
    <row r="12776" spans="2:2" ht="15" hidden="1" x14ac:dyDescent="0.25">
      <c r="B12776" s="5"/>
    </row>
    <row r="12777" spans="2:2" ht="15" hidden="1" x14ac:dyDescent="0.25">
      <c r="B12777" s="5"/>
    </row>
    <row r="12778" spans="2:2" ht="15" hidden="1" x14ac:dyDescent="0.25">
      <c r="B12778" s="5"/>
    </row>
    <row r="12779" spans="2:2" ht="15" hidden="1" x14ac:dyDescent="0.25">
      <c r="B12779" s="5"/>
    </row>
    <row r="12780" spans="2:2" ht="15" hidden="1" x14ac:dyDescent="0.25">
      <c r="B12780" s="5"/>
    </row>
    <row r="12781" spans="2:2" ht="15" hidden="1" x14ac:dyDescent="0.25">
      <c r="B12781" s="5"/>
    </row>
    <row r="12782" spans="2:2" ht="15" hidden="1" x14ac:dyDescent="0.25">
      <c r="B12782" s="5"/>
    </row>
    <row r="12783" spans="2:2" ht="15" hidden="1" x14ac:dyDescent="0.25">
      <c r="B12783" s="5"/>
    </row>
    <row r="12784" spans="2:2" ht="15" hidden="1" x14ac:dyDescent="0.25">
      <c r="B12784" s="5"/>
    </row>
    <row r="12785" spans="2:2" ht="15" hidden="1" x14ac:dyDescent="0.25">
      <c r="B12785" s="5"/>
    </row>
    <row r="12786" spans="2:2" ht="15" hidden="1" x14ac:dyDescent="0.25">
      <c r="B12786" s="5"/>
    </row>
    <row r="12787" spans="2:2" ht="15" hidden="1" x14ac:dyDescent="0.25">
      <c r="B12787" s="5"/>
    </row>
    <row r="12788" spans="2:2" ht="15" hidden="1" x14ac:dyDescent="0.25">
      <c r="B12788" s="5"/>
    </row>
    <row r="12789" spans="2:2" ht="15" hidden="1" x14ac:dyDescent="0.25">
      <c r="B12789" s="5"/>
    </row>
    <row r="12790" spans="2:2" ht="15" hidden="1" x14ac:dyDescent="0.25">
      <c r="B12790" s="5"/>
    </row>
    <row r="12791" spans="2:2" ht="15" hidden="1" x14ac:dyDescent="0.25">
      <c r="B12791" s="5"/>
    </row>
    <row r="12792" spans="2:2" ht="15" hidden="1" x14ac:dyDescent="0.25">
      <c r="B12792" s="5"/>
    </row>
    <row r="12793" spans="2:2" ht="15" hidden="1" x14ac:dyDescent="0.25">
      <c r="B12793" s="5"/>
    </row>
    <row r="12794" spans="2:2" ht="15" hidden="1" x14ac:dyDescent="0.25">
      <c r="B12794" s="5"/>
    </row>
    <row r="12795" spans="2:2" ht="15" hidden="1" x14ac:dyDescent="0.25">
      <c r="B12795" s="5"/>
    </row>
    <row r="12796" spans="2:2" ht="15" hidden="1" x14ac:dyDescent="0.25">
      <c r="B12796" s="5"/>
    </row>
    <row r="12797" spans="2:2" ht="15" hidden="1" x14ac:dyDescent="0.25">
      <c r="B12797" s="5"/>
    </row>
    <row r="12798" spans="2:2" ht="15" hidden="1" x14ac:dyDescent="0.25">
      <c r="B12798" s="5"/>
    </row>
    <row r="12799" spans="2:2" ht="15" hidden="1" x14ac:dyDescent="0.25">
      <c r="B12799" s="5"/>
    </row>
    <row r="12800" spans="2:2" ht="15" hidden="1" x14ac:dyDescent="0.25">
      <c r="B12800" s="5"/>
    </row>
    <row r="12801" spans="2:2" ht="15" hidden="1" x14ac:dyDescent="0.25">
      <c r="B12801" s="5"/>
    </row>
    <row r="12802" spans="2:2" ht="15" hidden="1" x14ac:dyDescent="0.25">
      <c r="B12802" s="5"/>
    </row>
    <row r="12803" spans="2:2" ht="15" hidden="1" x14ac:dyDescent="0.25">
      <c r="B12803" s="5"/>
    </row>
    <row r="12804" spans="2:2" ht="15" hidden="1" x14ac:dyDescent="0.25">
      <c r="B12804" s="5"/>
    </row>
    <row r="12805" spans="2:2" ht="15" hidden="1" x14ac:dyDescent="0.25">
      <c r="B12805" s="5"/>
    </row>
    <row r="12806" spans="2:2" ht="15" hidden="1" x14ac:dyDescent="0.25">
      <c r="B12806" s="5"/>
    </row>
    <row r="12807" spans="2:2" ht="15" hidden="1" x14ac:dyDescent="0.25">
      <c r="B12807" s="5"/>
    </row>
    <row r="12808" spans="2:2" ht="15" hidden="1" x14ac:dyDescent="0.25">
      <c r="B12808" s="5"/>
    </row>
    <row r="12809" spans="2:2" ht="15" hidden="1" x14ac:dyDescent="0.25">
      <c r="B12809" s="5"/>
    </row>
    <row r="12810" spans="2:2" ht="15" hidden="1" x14ac:dyDescent="0.25">
      <c r="B12810" s="5"/>
    </row>
    <row r="12811" spans="2:2" ht="15" hidden="1" x14ac:dyDescent="0.25">
      <c r="B12811" s="5"/>
    </row>
    <row r="12812" spans="2:2" ht="15" hidden="1" x14ac:dyDescent="0.25">
      <c r="B12812" s="5"/>
    </row>
    <row r="12813" spans="2:2" ht="15" hidden="1" x14ac:dyDescent="0.25">
      <c r="B12813" s="5"/>
    </row>
    <row r="12814" spans="2:2" ht="15" hidden="1" x14ac:dyDescent="0.25">
      <c r="B12814" s="5"/>
    </row>
    <row r="12815" spans="2:2" ht="15" hidden="1" x14ac:dyDescent="0.25">
      <c r="B12815" s="5"/>
    </row>
    <row r="12816" spans="2:2" ht="15" hidden="1" x14ac:dyDescent="0.25">
      <c r="B12816" s="5"/>
    </row>
    <row r="12817" spans="2:2" ht="15" hidden="1" x14ac:dyDescent="0.25">
      <c r="B12817" s="5"/>
    </row>
    <row r="12818" spans="2:2" ht="15" hidden="1" x14ac:dyDescent="0.25">
      <c r="B12818" s="5"/>
    </row>
    <row r="12819" spans="2:2" ht="15" hidden="1" x14ac:dyDescent="0.25">
      <c r="B12819" s="5"/>
    </row>
    <row r="12820" spans="2:2" ht="15" hidden="1" x14ac:dyDescent="0.25">
      <c r="B12820" s="5"/>
    </row>
    <row r="12821" spans="2:2" ht="15" hidden="1" x14ac:dyDescent="0.25">
      <c r="B12821" s="5"/>
    </row>
    <row r="12822" spans="2:2" ht="15" hidden="1" x14ac:dyDescent="0.25">
      <c r="B12822" s="5"/>
    </row>
    <row r="12823" spans="2:2" ht="15" hidden="1" x14ac:dyDescent="0.25">
      <c r="B12823" s="5"/>
    </row>
    <row r="12824" spans="2:2" ht="15" hidden="1" x14ac:dyDescent="0.25">
      <c r="B12824" s="5"/>
    </row>
    <row r="12825" spans="2:2" ht="15" hidden="1" x14ac:dyDescent="0.25">
      <c r="B12825" s="5"/>
    </row>
    <row r="12826" spans="2:2" ht="15" hidden="1" x14ac:dyDescent="0.25">
      <c r="B12826" s="5"/>
    </row>
    <row r="12827" spans="2:2" ht="15" hidden="1" x14ac:dyDescent="0.25">
      <c r="B12827" s="5"/>
    </row>
    <row r="12828" spans="2:2" ht="15" hidden="1" x14ac:dyDescent="0.25">
      <c r="B12828" s="5"/>
    </row>
    <row r="12829" spans="2:2" ht="15" hidden="1" x14ac:dyDescent="0.25">
      <c r="B12829" s="5"/>
    </row>
    <row r="12830" spans="2:2" ht="15" hidden="1" x14ac:dyDescent="0.25">
      <c r="B12830" s="5"/>
    </row>
    <row r="12831" spans="2:2" ht="15" hidden="1" x14ac:dyDescent="0.25">
      <c r="B12831" s="5"/>
    </row>
    <row r="12832" spans="2:2" ht="15" hidden="1" x14ac:dyDescent="0.25">
      <c r="B12832" s="5"/>
    </row>
    <row r="12833" spans="2:2" ht="15" hidden="1" x14ac:dyDescent="0.25">
      <c r="B12833" s="5"/>
    </row>
    <row r="12834" spans="2:2" ht="15" hidden="1" x14ac:dyDescent="0.25">
      <c r="B12834" s="5"/>
    </row>
    <row r="12835" spans="2:2" ht="15" hidden="1" x14ac:dyDescent="0.25">
      <c r="B12835" s="5"/>
    </row>
    <row r="12836" spans="2:2" ht="15" hidden="1" x14ac:dyDescent="0.25">
      <c r="B12836" s="5"/>
    </row>
    <row r="12837" spans="2:2" ht="15" hidden="1" x14ac:dyDescent="0.25">
      <c r="B12837" s="5"/>
    </row>
    <row r="12838" spans="2:2" ht="15" hidden="1" x14ac:dyDescent="0.25">
      <c r="B12838" s="5"/>
    </row>
    <row r="12839" spans="2:2" ht="15" hidden="1" x14ac:dyDescent="0.25">
      <c r="B12839" s="5"/>
    </row>
    <row r="12840" spans="2:2" ht="15" hidden="1" x14ac:dyDescent="0.25">
      <c r="B12840" s="5"/>
    </row>
    <row r="12841" spans="2:2" ht="15" hidden="1" x14ac:dyDescent="0.25">
      <c r="B12841" s="5"/>
    </row>
    <row r="12842" spans="2:2" ht="15" hidden="1" x14ac:dyDescent="0.25">
      <c r="B12842" s="5"/>
    </row>
    <row r="12843" spans="2:2" ht="15" hidden="1" x14ac:dyDescent="0.25">
      <c r="B12843" s="5"/>
    </row>
    <row r="12844" spans="2:2" ht="15" hidden="1" x14ac:dyDescent="0.25">
      <c r="B12844" s="5"/>
    </row>
    <row r="12845" spans="2:2" ht="15" hidden="1" x14ac:dyDescent="0.25">
      <c r="B12845" s="5"/>
    </row>
    <row r="12846" spans="2:2" ht="15" hidden="1" x14ac:dyDescent="0.25">
      <c r="B12846" s="5"/>
    </row>
    <row r="12847" spans="2:2" ht="15" hidden="1" x14ac:dyDescent="0.25">
      <c r="B12847" s="5"/>
    </row>
    <row r="12848" spans="2:2" ht="15" hidden="1" x14ac:dyDescent="0.25">
      <c r="B12848" s="5"/>
    </row>
    <row r="12849" spans="2:2" ht="15" hidden="1" x14ac:dyDescent="0.25">
      <c r="B12849" s="5"/>
    </row>
    <row r="12850" spans="2:2" ht="15" hidden="1" x14ac:dyDescent="0.25">
      <c r="B12850" s="5"/>
    </row>
    <row r="12851" spans="2:2" ht="15" hidden="1" x14ac:dyDescent="0.25">
      <c r="B12851" s="5"/>
    </row>
    <row r="12852" spans="2:2" ht="15" hidden="1" x14ac:dyDescent="0.25">
      <c r="B12852" s="5"/>
    </row>
    <row r="12853" spans="2:2" ht="15" hidden="1" x14ac:dyDescent="0.25">
      <c r="B12853" s="5"/>
    </row>
    <row r="12854" spans="2:2" ht="15" hidden="1" x14ac:dyDescent="0.25">
      <c r="B12854" s="5"/>
    </row>
    <row r="12855" spans="2:2" ht="15" hidden="1" x14ac:dyDescent="0.25">
      <c r="B12855" s="5"/>
    </row>
    <row r="12856" spans="2:2" ht="15" hidden="1" x14ac:dyDescent="0.25">
      <c r="B12856" s="5"/>
    </row>
    <row r="12857" spans="2:2" ht="15" hidden="1" x14ac:dyDescent="0.25">
      <c r="B12857" s="5"/>
    </row>
    <row r="12858" spans="2:2" ht="15" hidden="1" x14ac:dyDescent="0.25">
      <c r="B12858" s="5"/>
    </row>
    <row r="12859" spans="2:2" ht="15" hidden="1" x14ac:dyDescent="0.25">
      <c r="B12859" s="5"/>
    </row>
    <row r="12860" spans="2:2" ht="15" hidden="1" x14ac:dyDescent="0.25">
      <c r="B12860" s="5"/>
    </row>
    <row r="12861" spans="2:2" ht="15" hidden="1" x14ac:dyDescent="0.25">
      <c r="B12861" s="5"/>
    </row>
    <row r="12862" spans="2:2" ht="15" hidden="1" x14ac:dyDescent="0.25">
      <c r="B12862" s="5"/>
    </row>
    <row r="12863" spans="2:2" ht="15" hidden="1" x14ac:dyDescent="0.25">
      <c r="B12863" s="5"/>
    </row>
    <row r="12864" spans="2:2" ht="15" hidden="1" x14ac:dyDescent="0.25">
      <c r="B12864" s="5"/>
    </row>
    <row r="12865" spans="2:2" ht="15" hidden="1" x14ac:dyDescent="0.25">
      <c r="B12865" s="5"/>
    </row>
    <row r="12866" spans="2:2" ht="15" hidden="1" x14ac:dyDescent="0.25">
      <c r="B12866" s="5"/>
    </row>
    <row r="12867" spans="2:2" ht="15" hidden="1" x14ac:dyDescent="0.25">
      <c r="B12867" s="5"/>
    </row>
    <row r="12868" spans="2:2" ht="15" hidden="1" x14ac:dyDescent="0.25">
      <c r="B12868" s="5"/>
    </row>
    <row r="12869" spans="2:2" ht="15" hidden="1" x14ac:dyDescent="0.25">
      <c r="B12869" s="5"/>
    </row>
    <row r="12870" spans="2:2" ht="15" hidden="1" x14ac:dyDescent="0.25">
      <c r="B12870" s="5"/>
    </row>
    <row r="12871" spans="2:2" ht="15" hidden="1" x14ac:dyDescent="0.25">
      <c r="B12871" s="5"/>
    </row>
    <row r="12872" spans="2:2" ht="15" hidden="1" x14ac:dyDescent="0.25">
      <c r="B12872" s="5"/>
    </row>
    <row r="12873" spans="2:2" ht="15" hidden="1" x14ac:dyDescent="0.25">
      <c r="B12873" s="5"/>
    </row>
    <row r="12874" spans="2:2" ht="15" hidden="1" x14ac:dyDescent="0.25">
      <c r="B12874" s="5"/>
    </row>
    <row r="12875" spans="2:2" ht="15" hidden="1" x14ac:dyDescent="0.25">
      <c r="B12875" s="5"/>
    </row>
    <row r="12876" spans="2:2" ht="15" hidden="1" x14ac:dyDescent="0.25">
      <c r="B12876" s="5"/>
    </row>
    <row r="12877" spans="2:2" ht="15" hidden="1" x14ac:dyDescent="0.25">
      <c r="B12877" s="5"/>
    </row>
    <row r="12878" spans="2:2" ht="15" hidden="1" x14ac:dyDescent="0.25">
      <c r="B12878" s="5"/>
    </row>
    <row r="12879" spans="2:2" ht="15" hidden="1" x14ac:dyDescent="0.25">
      <c r="B12879" s="5"/>
    </row>
    <row r="12880" spans="2:2" ht="15" hidden="1" x14ac:dyDescent="0.25">
      <c r="B12880" s="5"/>
    </row>
    <row r="12881" spans="2:2" ht="15" hidden="1" x14ac:dyDescent="0.25">
      <c r="B12881" s="5"/>
    </row>
    <row r="12882" spans="2:2" ht="15" hidden="1" x14ac:dyDescent="0.25">
      <c r="B12882" s="5"/>
    </row>
    <row r="12883" spans="2:2" ht="15" hidden="1" x14ac:dyDescent="0.25">
      <c r="B12883" s="5"/>
    </row>
    <row r="12884" spans="2:2" ht="15" hidden="1" x14ac:dyDescent="0.25">
      <c r="B12884" s="5"/>
    </row>
    <row r="12885" spans="2:2" ht="15" hidden="1" x14ac:dyDescent="0.25">
      <c r="B12885" s="5"/>
    </row>
    <row r="12886" spans="2:2" ht="15" hidden="1" x14ac:dyDescent="0.25">
      <c r="B12886" s="5"/>
    </row>
    <row r="12887" spans="2:2" ht="15" hidden="1" x14ac:dyDescent="0.25">
      <c r="B12887" s="5"/>
    </row>
    <row r="12888" spans="2:2" ht="15" hidden="1" x14ac:dyDescent="0.25">
      <c r="B12888" s="5"/>
    </row>
    <row r="12889" spans="2:2" ht="15" hidden="1" x14ac:dyDescent="0.25">
      <c r="B12889" s="5"/>
    </row>
    <row r="12890" spans="2:2" ht="15" hidden="1" x14ac:dyDescent="0.25">
      <c r="B12890" s="5"/>
    </row>
    <row r="12891" spans="2:2" ht="15" hidden="1" x14ac:dyDescent="0.25">
      <c r="B12891" s="5"/>
    </row>
    <row r="12892" spans="2:2" ht="15" hidden="1" x14ac:dyDescent="0.25">
      <c r="B12892" s="5"/>
    </row>
    <row r="12893" spans="2:2" ht="15" hidden="1" x14ac:dyDescent="0.25">
      <c r="B12893" s="5"/>
    </row>
    <row r="12894" spans="2:2" ht="15" hidden="1" x14ac:dyDescent="0.25">
      <c r="B12894" s="5"/>
    </row>
    <row r="12895" spans="2:2" ht="15" hidden="1" x14ac:dyDescent="0.25">
      <c r="B12895" s="5"/>
    </row>
    <row r="12896" spans="2:2" ht="15" hidden="1" x14ac:dyDescent="0.25">
      <c r="B12896" s="5"/>
    </row>
    <row r="12897" spans="2:2" ht="15" hidden="1" x14ac:dyDescent="0.25">
      <c r="B12897" s="5"/>
    </row>
    <row r="12898" spans="2:2" ht="15" hidden="1" x14ac:dyDescent="0.25">
      <c r="B12898" s="5"/>
    </row>
    <row r="12899" spans="2:2" ht="15" hidden="1" x14ac:dyDescent="0.25">
      <c r="B12899" s="5"/>
    </row>
    <row r="12900" spans="2:2" ht="15" hidden="1" x14ac:dyDescent="0.25">
      <c r="B12900" s="5"/>
    </row>
    <row r="12901" spans="2:2" ht="15" hidden="1" x14ac:dyDescent="0.25">
      <c r="B12901" s="5"/>
    </row>
    <row r="12902" spans="2:2" ht="15" hidden="1" x14ac:dyDescent="0.25">
      <c r="B12902" s="5"/>
    </row>
    <row r="12903" spans="2:2" ht="15" hidden="1" x14ac:dyDescent="0.25">
      <c r="B12903" s="5"/>
    </row>
    <row r="12904" spans="2:2" ht="15" hidden="1" x14ac:dyDescent="0.25">
      <c r="B12904" s="5"/>
    </row>
    <row r="12905" spans="2:2" ht="15" hidden="1" x14ac:dyDescent="0.25">
      <c r="B12905" s="5"/>
    </row>
    <row r="12906" spans="2:2" ht="15" hidden="1" x14ac:dyDescent="0.25">
      <c r="B12906" s="5"/>
    </row>
    <row r="12907" spans="2:2" ht="15" hidden="1" x14ac:dyDescent="0.25">
      <c r="B12907" s="5"/>
    </row>
    <row r="12908" spans="2:2" ht="15" hidden="1" x14ac:dyDescent="0.25">
      <c r="B12908" s="5"/>
    </row>
    <row r="12909" spans="2:2" ht="15" hidden="1" x14ac:dyDescent="0.25">
      <c r="B12909" s="5"/>
    </row>
    <row r="12910" spans="2:2" ht="15" hidden="1" x14ac:dyDescent="0.25">
      <c r="B12910" s="5"/>
    </row>
    <row r="12911" spans="2:2" ht="15" hidden="1" x14ac:dyDescent="0.25">
      <c r="B12911" s="5"/>
    </row>
    <row r="12912" spans="2:2" ht="15" hidden="1" x14ac:dyDescent="0.25">
      <c r="B12912" s="5"/>
    </row>
    <row r="12913" spans="2:2" ht="15" hidden="1" x14ac:dyDescent="0.25">
      <c r="B12913" s="5"/>
    </row>
    <row r="12914" spans="2:2" ht="15" hidden="1" x14ac:dyDescent="0.25">
      <c r="B12914" s="5"/>
    </row>
    <row r="12915" spans="2:2" ht="15" hidden="1" x14ac:dyDescent="0.25">
      <c r="B12915" s="5"/>
    </row>
    <row r="12916" spans="2:2" ht="15" hidden="1" x14ac:dyDescent="0.25">
      <c r="B12916" s="5"/>
    </row>
    <row r="12917" spans="2:2" ht="15" hidden="1" x14ac:dyDescent="0.25">
      <c r="B12917" s="5"/>
    </row>
    <row r="12918" spans="2:2" ht="15" hidden="1" x14ac:dyDescent="0.25">
      <c r="B12918" s="5"/>
    </row>
    <row r="12919" spans="2:2" ht="15" hidden="1" x14ac:dyDescent="0.25">
      <c r="B12919" s="5"/>
    </row>
    <row r="12920" spans="2:2" ht="15" hidden="1" x14ac:dyDescent="0.25">
      <c r="B12920" s="5"/>
    </row>
    <row r="12921" spans="2:2" ht="15" hidden="1" x14ac:dyDescent="0.25">
      <c r="B12921" s="5"/>
    </row>
    <row r="12922" spans="2:2" ht="15" hidden="1" x14ac:dyDescent="0.25">
      <c r="B12922" s="5"/>
    </row>
    <row r="12923" spans="2:2" ht="15" hidden="1" x14ac:dyDescent="0.25">
      <c r="B12923" s="5"/>
    </row>
    <row r="12924" spans="2:2" ht="15" hidden="1" x14ac:dyDescent="0.25">
      <c r="B12924" s="5"/>
    </row>
    <row r="12925" spans="2:2" ht="15" hidden="1" x14ac:dyDescent="0.25">
      <c r="B12925" s="5"/>
    </row>
    <row r="12926" spans="2:2" ht="15" hidden="1" x14ac:dyDescent="0.25">
      <c r="B12926" s="5"/>
    </row>
    <row r="12927" spans="2:2" ht="15" hidden="1" x14ac:dyDescent="0.25">
      <c r="B12927" s="5"/>
    </row>
    <row r="12928" spans="2:2" ht="15" hidden="1" x14ac:dyDescent="0.25">
      <c r="B12928" s="5"/>
    </row>
    <row r="12929" spans="2:2" ht="15" hidden="1" x14ac:dyDescent="0.25">
      <c r="B12929" s="5"/>
    </row>
    <row r="12930" spans="2:2" ht="15" hidden="1" x14ac:dyDescent="0.25">
      <c r="B12930" s="5"/>
    </row>
    <row r="12931" spans="2:2" ht="15" hidden="1" x14ac:dyDescent="0.25">
      <c r="B12931" s="5"/>
    </row>
    <row r="12932" spans="2:2" ht="15" hidden="1" x14ac:dyDescent="0.25">
      <c r="B12932" s="5"/>
    </row>
    <row r="12933" spans="2:2" ht="15" hidden="1" x14ac:dyDescent="0.25">
      <c r="B12933" s="5"/>
    </row>
    <row r="12934" spans="2:2" ht="15" hidden="1" x14ac:dyDescent="0.25">
      <c r="B12934" s="5"/>
    </row>
    <row r="12935" spans="2:2" ht="15" hidden="1" x14ac:dyDescent="0.25">
      <c r="B12935" s="5"/>
    </row>
    <row r="12936" spans="2:2" ht="15" hidden="1" x14ac:dyDescent="0.25">
      <c r="B12936" s="5"/>
    </row>
    <row r="12937" spans="2:2" ht="15" hidden="1" x14ac:dyDescent="0.25">
      <c r="B12937" s="5"/>
    </row>
    <row r="12938" spans="2:2" ht="15" hidden="1" x14ac:dyDescent="0.25">
      <c r="B12938" s="5"/>
    </row>
    <row r="12939" spans="2:2" ht="15" hidden="1" x14ac:dyDescent="0.25">
      <c r="B12939" s="5"/>
    </row>
    <row r="12940" spans="2:2" ht="15" hidden="1" x14ac:dyDescent="0.25">
      <c r="B12940" s="5"/>
    </row>
    <row r="12941" spans="2:2" ht="15" hidden="1" x14ac:dyDescent="0.25">
      <c r="B12941" s="5"/>
    </row>
    <row r="12942" spans="2:2" ht="15" hidden="1" x14ac:dyDescent="0.25">
      <c r="B12942" s="5"/>
    </row>
    <row r="12943" spans="2:2" ht="15" hidden="1" x14ac:dyDescent="0.25">
      <c r="B12943" s="5"/>
    </row>
    <row r="12944" spans="2:2" ht="15" hidden="1" x14ac:dyDescent="0.25">
      <c r="B12944" s="5"/>
    </row>
    <row r="12945" spans="2:2" ht="15" hidden="1" x14ac:dyDescent="0.25">
      <c r="B12945" s="5"/>
    </row>
    <row r="12946" spans="2:2" ht="15" hidden="1" x14ac:dyDescent="0.25">
      <c r="B12946" s="5"/>
    </row>
    <row r="12947" spans="2:2" ht="15" hidden="1" x14ac:dyDescent="0.25">
      <c r="B12947" s="5"/>
    </row>
    <row r="12948" spans="2:2" ht="15" hidden="1" x14ac:dyDescent="0.25">
      <c r="B12948" s="5"/>
    </row>
    <row r="12949" spans="2:2" ht="15" hidden="1" x14ac:dyDescent="0.25">
      <c r="B12949" s="5"/>
    </row>
    <row r="12950" spans="2:2" ht="15" hidden="1" x14ac:dyDescent="0.25">
      <c r="B12950" s="5"/>
    </row>
    <row r="12951" spans="2:2" ht="15" hidden="1" x14ac:dyDescent="0.25">
      <c r="B12951" s="5"/>
    </row>
    <row r="12952" spans="2:2" ht="15" hidden="1" x14ac:dyDescent="0.25">
      <c r="B12952" s="5"/>
    </row>
    <row r="12953" spans="2:2" ht="15" hidden="1" x14ac:dyDescent="0.25">
      <c r="B12953" s="5"/>
    </row>
    <row r="12954" spans="2:2" ht="15" hidden="1" x14ac:dyDescent="0.25">
      <c r="B12954" s="5"/>
    </row>
    <row r="12955" spans="2:2" ht="15" hidden="1" x14ac:dyDescent="0.25">
      <c r="B12955" s="5"/>
    </row>
    <row r="12956" spans="2:2" ht="15" hidden="1" x14ac:dyDescent="0.25">
      <c r="B12956" s="5"/>
    </row>
    <row r="12957" spans="2:2" ht="15" hidden="1" x14ac:dyDescent="0.25">
      <c r="B12957" s="5"/>
    </row>
    <row r="12958" spans="2:2" ht="15" hidden="1" x14ac:dyDescent="0.25">
      <c r="B12958" s="5"/>
    </row>
    <row r="12959" spans="2:2" ht="15" hidden="1" x14ac:dyDescent="0.25">
      <c r="B12959" s="5"/>
    </row>
    <row r="12960" spans="2:2" ht="15" hidden="1" x14ac:dyDescent="0.25">
      <c r="B12960" s="5"/>
    </row>
    <row r="12961" spans="2:2" ht="15" hidden="1" x14ac:dyDescent="0.25">
      <c r="B12961" s="5"/>
    </row>
    <row r="12962" spans="2:2" ht="15" hidden="1" x14ac:dyDescent="0.25">
      <c r="B12962" s="5"/>
    </row>
    <row r="12963" spans="2:2" ht="15" hidden="1" x14ac:dyDescent="0.25">
      <c r="B12963" s="5"/>
    </row>
    <row r="12964" spans="2:2" ht="15" hidden="1" x14ac:dyDescent="0.25">
      <c r="B12964" s="5"/>
    </row>
    <row r="12965" spans="2:2" ht="15" hidden="1" x14ac:dyDescent="0.25">
      <c r="B12965" s="5"/>
    </row>
    <row r="12966" spans="2:2" ht="15" hidden="1" x14ac:dyDescent="0.25">
      <c r="B12966" s="5"/>
    </row>
    <row r="12967" spans="2:2" ht="15" hidden="1" x14ac:dyDescent="0.25">
      <c r="B12967" s="5"/>
    </row>
    <row r="12968" spans="2:2" ht="15" hidden="1" x14ac:dyDescent="0.25">
      <c r="B12968" s="5"/>
    </row>
    <row r="12969" spans="2:2" ht="15" hidden="1" x14ac:dyDescent="0.25">
      <c r="B12969" s="5"/>
    </row>
    <row r="12970" spans="2:2" ht="15" hidden="1" x14ac:dyDescent="0.25">
      <c r="B12970" s="5"/>
    </row>
    <row r="12971" spans="2:2" ht="15" hidden="1" x14ac:dyDescent="0.25">
      <c r="B12971" s="5"/>
    </row>
    <row r="12972" spans="2:2" ht="15" hidden="1" x14ac:dyDescent="0.25">
      <c r="B12972" s="5"/>
    </row>
    <row r="12973" spans="2:2" ht="15" hidden="1" x14ac:dyDescent="0.25">
      <c r="B12973" s="5"/>
    </row>
    <row r="12974" spans="2:2" ht="15" hidden="1" x14ac:dyDescent="0.25">
      <c r="B12974" s="5"/>
    </row>
    <row r="12975" spans="2:2" ht="15" hidden="1" x14ac:dyDescent="0.25">
      <c r="B12975" s="5"/>
    </row>
    <row r="12976" spans="2:2" ht="15" hidden="1" x14ac:dyDescent="0.25">
      <c r="B12976" s="5"/>
    </row>
    <row r="12977" spans="2:2" ht="15" hidden="1" x14ac:dyDescent="0.25">
      <c r="B12977" s="5"/>
    </row>
    <row r="12978" spans="2:2" ht="15" hidden="1" x14ac:dyDescent="0.25">
      <c r="B12978" s="5"/>
    </row>
    <row r="12979" spans="2:2" ht="15" hidden="1" x14ac:dyDescent="0.25">
      <c r="B12979" s="5"/>
    </row>
    <row r="12980" spans="2:2" ht="15" hidden="1" x14ac:dyDescent="0.25">
      <c r="B12980" s="5"/>
    </row>
    <row r="12981" spans="2:2" ht="15" hidden="1" x14ac:dyDescent="0.25">
      <c r="B12981" s="5"/>
    </row>
    <row r="12982" spans="2:2" ht="15" hidden="1" x14ac:dyDescent="0.25">
      <c r="B12982" s="5"/>
    </row>
    <row r="12983" spans="2:2" ht="15" hidden="1" x14ac:dyDescent="0.25">
      <c r="B12983" s="5"/>
    </row>
    <row r="12984" spans="2:2" ht="15" hidden="1" x14ac:dyDescent="0.25">
      <c r="B12984" s="5"/>
    </row>
    <row r="12985" spans="2:2" ht="15" hidden="1" x14ac:dyDescent="0.25">
      <c r="B12985" s="5"/>
    </row>
    <row r="12986" spans="2:2" ht="15" hidden="1" x14ac:dyDescent="0.25">
      <c r="B12986" s="5"/>
    </row>
    <row r="12987" spans="2:2" ht="15" hidden="1" x14ac:dyDescent="0.25">
      <c r="B12987" s="5"/>
    </row>
    <row r="12988" spans="2:2" ht="15" hidden="1" x14ac:dyDescent="0.25">
      <c r="B12988" s="5"/>
    </row>
    <row r="12989" spans="2:2" ht="15" hidden="1" x14ac:dyDescent="0.25">
      <c r="B12989" s="5"/>
    </row>
    <row r="12990" spans="2:2" ht="15" hidden="1" x14ac:dyDescent="0.25">
      <c r="B12990" s="5"/>
    </row>
    <row r="12991" spans="2:2" ht="15" hidden="1" x14ac:dyDescent="0.25">
      <c r="B12991" s="5"/>
    </row>
    <row r="12992" spans="2:2" ht="15" hidden="1" x14ac:dyDescent="0.25">
      <c r="B12992" s="5"/>
    </row>
    <row r="12993" spans="2:2" ht="15" hidden="1" x14ac:dyDescent="0.25">
      <c r="B12993" s="5"/>
    </row>
    <row r="12994" spans="2:2" ht="15" hidden="1" x14ac:dyDescent="0.25">
      <c r="B12994" s="5"/>
    </row>
    <row r="12995" spans="2:2" ht="15" hidden="1" x14ac:dyDescent="0.25">
      <c r="B12995" s="5"/>
    </row>
    <row r="12996" spans="2:2" ht="15" hidden="1" x14ac:dyDescent="0.25">
      <c r="B12996" s="5"/>
    </row>
    <row r="12997" spans="2:2" ht="15" hidden="1" x14ac:dyDescent="0.25">
      <c r="B12997" s="5"/>
    </row>
    <row r="12998" spans="2:2" ht="15" hidden="1" x14ac:dyDescent="0.25">
      <c r="B12998" s="5"/>
    </row>
    <row r="12999" spans="2:2" ht="15" hidden="1" x14ac:dyDescent="0.25">
      <c r="B12999" s="5"/>
    </row>
    <row r="13000" spans="2:2" ht="15" hidden="1" x14ac:dyDescent="0.25">
      <c r="B13000" s="5"/>
    </row>
    <row r="13001" spans="2:2" ht="15" hidden="1" x14ac:dyDescent="0.25">
      <c r="B13001" s="5"/>
    </row>
    <row r="13002" spans="2:2" ht="15" hidden="1" x14ac:dyDescent="0.25">
      <c r="B13002" s="5"/>
    </row>
    <row r="13003" spans="2:2" ht="15" hidden="1" x14ac:dyDescent="0.25">
      <c r="B13003" s="5"/>
    </row>
    <row r="13004" spans="2:2" ht="15" hidden="1" x14ac:dyDescent="0.25">
      <c r="B13004" s="5"/>
    </row>
    <row r="13005" spans="2:2" ht="15" hidden="1" x14ac:dyDescent="0.25">
      <c r="B13005" s="5"/>
    </row>
    <row r="13006" spans="2:2" ht="15" hidden="1" x14ac:dyDescent="0.25">
      <c r="B13006" s="5"/>
    </row>
    <row r="13007" spans="2:2" ht="15" hidden="1" x14ac:dyDescent="0.25">
      <c r="B13007" s="5"/>
    </row>
    <row r="13008" spans="2:2" ht="15" hidden="1" x14ac:dyDescent="0.25">
      <c r="B13008" s="5"/>
    </row>
    <row r="13009" spans="2:2" ht="15" hidden="1" x14ac:dyDescent="0.25">
      <c r="B13009" s="5"/>
    </row>
    <row r="13010" spans="2:2" ht="15" hidden="1" x14ac:dyDescent="0.25">
      <c r="B13010" s="5"/>
    </row>
    <row r="13011" spans="2:2" ht="15" hidden="1" x14ac:dyDescent="0.25">
      <c r="B13011" s="5"/>
    </row>
    <row r="13012" spans="2:2" ht="15" hidden="1" x14ac:dyDescent="0.25">
      <c r="B13012" s="5"/>
    </row>
    <row r="13013" spans="2:2" ht="15" hidden="1" x14ac:dyDescent="0.25">
      <c r="B13013" s="5"/>
    </row>
    <row r="13014" spans="2:2" ht="15" hidden="1" x14ac:dyDescent="0.25">
      <c r="B13014" s="5"/>
    </row>
    <row r="13015" spans="2:2" ht="15" hidden="1" x14ac:dyDescent="0.25">
      <c r="B13015" s="5"/>
    </row>
    <row r="13016" spans="2:2" ht="15" hidden="1" x14ac:dyDescent="0.25">
      <c r="B13016" s="5"/>
    </row>
    <row r="13017" spans="2:2" ht="15" hidden="1" x14ac:dyDescent="0.25">
      <c r="B13017" s="5"/>
    </row>
    <row r="13018" spans="2:2" ht="15" hidden="1" x14ac:dyDescent="0.25">
      <c r="B13018" s="5"/>
    </row>
    <row r="13019" spans="2:2" ht="15" hidden="1" x14ac:dyDescent="0.25">
      <c r="B13019" s="5"/>
    </row>
    <row r="13020" spans="2:2" ht="15" hidden="1" x14ac:dyDescent="0.25">
      <c r="B13020" s="5"/>
    </row>
    <row r="13021" spans="2:2" ht="15" hidden="1" x14ac:dyDescent="0.25">
      <c r="B13021" s="5"/>
    </row>
    <row r="13022" spans="2:2" ht="15" hidden="1" x14ac:dyDescent="0.25">
      <c r="B13022" s="5"/>
    </row>
    <row r="13023" spans="2:2" ht="15" hidden="1" x14ac:dyDescent="0.25">
      <c r="B13023" s="5"/>
    </row>
    <row r="13024" spans="2:2" ht="15" hidden="1" x14ac:dyDescent="0.25">
      <c r="B13024" s="5"/>
    </row>
    <row r="13025" spans="2:2" ht="15" hidden="1" x14ac:dyDescent="0.25">
      <c r="B13025" s="5"/>
    </row>
    <row r="13026" spans="2:2" ht="15" hidden="1" x14ac:dyDescent="0.25">
      <c r="B13026" s="5"/>
    </row>
    <row r="13027" spans="2:2" ht="15" hidden="1" x14ac:dyDescent="0.25">
      <c r="B13027" s="5"/>
    </row>
    <row r="13028" spans="2:2" ht="15" hidden="1" x14ac:dyDescent="0.25">
      <c r="B13028" s="5"/>
    </row>
    <row r="13029" spans="2:2" ht="15" hidden="1" x14ac:dyDescent="0.25">
      <c r="B13029" s="5"/>
    </row>
    <row r="13030" spans="2:2" ht="15" hidden="1" x14ac:dyDescent="0.25">
      <c r="B13030" s="5"/>
    </row>
    <row r="13031" spans="2:2" ht="15" hidden="1" x14ac:dyDescent="0.25">
      <c r="B13031" s="5"/>
    </row>
    <row r="13032" spans="2:2" ht="15" hidden="1" x14ac:dyDescent="0.25">
      <c r="B13032" s="5"/>
    </row>
    <row r="13033" spans="2:2" ht="15" hidden="1" x14ac:dyDescent="0.25">
      <c r="B13033" s="5"/>
    </row>
    <row r="13034" spans="2:2" ht="15" hidden="1" x14ac:dyDescent="0.25">
      <c r="B13034" s="5"/>
    </row>
    <row r="13035" spans="2:2" ht="15" hidden="1" x14ac:dyDescent="0.25">
      <c r="B13035" s="5"/>
    </row>
    <row r="13036" spans="2:2" ht="15" hidden="1" x14ac:dyDescent="0.25">
      <c r="B13036" s="5"/>
    </row>
    <row r="13037" spans="2:2" ht="15" hidden="1" x14ac:dyDescent="0.25">
      <c r="B13037" s="5"/>
    </row>
    <row r="13038" spans="2:2" ht="15" hidden="1" x14ac:dyDescent="0.25">
      <c r="B13038" s="5"/>
    </row>
    <row r="13039" spans="2:2" ht="15" hidden="1" x14ac:dyDescent="0.25">
      <c r="B13039" s="5"/>
    </row>
    <row r="13040" spans="2:2" ht="15" hidden="1" x14ac:dyDescent="0.25">
      <c r="B13040" s="5"/>
    </row>
    <row r="13041" spans="2:2" ht="15" hidden="1" x14ac:dyDescent="0.25">
      <c r="B13041" s="5"/>
    </row>
    <row r="13042" spans="2:2" ht="15" hidden="1" x14ac:dyDescent="0.25">
      <c r="B13042" s="5"/>
    </row>
    <row r="13043" spans="2:2" ht="15" hidden="1" x14ac:dyDescent="0.25">
      <c r="B13043" s="5"/>
    </row>
    <row r="13044" spans="2:2" ht="15" hidden="1" x14ac:dyDescent="0.25">
      <c r="B13044" s="5"/>
    </row>
    <row r="13045" spans="2:2" ht="15" hidden="1" x14ac:dyDescent="0.25">
      <c r="B13045" s="5"/>
    </row>
    <row r="13046" spans="2:2" ht="15" hidden="1" x14ac:dyDescent="0.25">
      <c r="B13046" s="5"/>
    </row>
    <row r="13047" spans="2:2" ht="15" hidden="1" x14ac:dyDescent="0.25">
      <c r="B13047" s="5"/>
    </row>
    <row r="13048" spans="2:2" ht="15" hidden="1" x14ac:dyDescent="0.25">
      <c r="B13048" s="5"/>
    </row>
    <row r="13049" spans="2:2" ht="15" hidden="1" x14ac:dyDescent="0.25">
      <c r="B13049" s="5"/>
    </row>
    <row r="13050" spans="2:2" ht="15" hidden="1" x14ac:dyDescent="0.25">
      <c r="B13050" s="5"/>
    </row>
    <row r="13051" spans="2:2" ht="15" hidden="1" x14ac:dyDescent="0.25">
      <c r="B13051" s="5"/>
    </row>
    <row r="13052" spans="2:2" ht="15" hidden="1" x14ac:dyDescent="0.25">
      <c r="B13052" s="5"/>
    </row>
    <row r="13053" spans="2:2" ht="15" hidden="1" x14ac:dyDescent="0.25">
      <c r="B13053" s="5"/>
    </row>
    <row r="13054" spans="2:2" ht="15" hidden="1" x14ac:dyDescent="0.25">
      <c r="B13054" s="5"/>
    </row>
    <row r="13055" spans="2:2" ht="15" hidden="1" x14ac:dyDescent="0.25">
      <c r="B13055" s="5"/>
    </row>
    <row r="13056" spans="2:2" ht="15" hidden="1" x14ac:dyDescent="0.25">
      <c r="B13056" s="5"/>
    </row>
    <row r="13057" spans="2:2" ht="15" hidden="1" x14ac:dyDescent="0.25">
      <c r="B13057" s="5"/>
    </row>
    <row r="13058" spans="2:2" ht="15" hidden="1" x14ac:dyDescent="0.25">
      <c r="B13058" s="5"/>
    </row>
    <row r="13059" spans="2:2" ht="15" hidden="1" x14ac:dyDescent="0.25">
      <c r="B13059" s="5"/>
    </row>
    <row r="13060" spans="2:2" ht="15" hidden="1" x14ac:dyDescent="0.25">
      <c r="B13060" s="5"/>
    </row>
    <row r="13061" spans="2:2" ht="15" hidden="1" x14ac:dyDescent="0.25">
      <c r="B13061" s="5"/>
    </row>
    <row r="13062" spans="2:2" ht="15" hidden="1" x14ac:dyDescent="0.25">
      <c r="B13062" s="5"/>
    </row>
    <row r="13063" spans="2:2" ht="15" hidden="1" x14ac:dyDescent="0.25">
      <c r="B13063" s="5"/>
    </row>
    <row r="13064" spans="2:2" ht="15" hidden="1" x14ac:dyDescent="0.25">
      <c r="B13064" s="5"/>
    </row>
    <row r="13065" spans="2:2" ht="15" hidden="1" x14ac:dyDescent="0.25">
      <c r="B13065" s="5"/>
    </row>
    <row r="13066" spans="2:2" ht="15" hidden="1" x14ac:dyDescent="0.25">
      <c r="B13066" s="5"/>
    </row>
    <row r="13067" spans="2:2" ht="15" hidden="1" x14ac:dyDescent="0.25">
      <c r="B13067" s="5"/>
    </row>
    <row r="13068" spans="2:2" ht="15" hidden="1" x14ac:dyDescent="0.25">
      <c r="B13068" s="5"/>
    </row>
    <row r="13069" spans="2:2" ht="15" hidden="1" x14ac:dyDescent="0.25">
      <c r="B13069" s="5"/>
    </row>
    <row r="13070" spans="2:2" ht="15" hidden="1" x14ac:dyDescent="0.25">
      <c r="B13070" s="5"/>
    </row>
    <row r="13071" spans="2:2" ht="15" hidden="1" x14ac:dyDescent="0.25">
      <c r="B13071" s="5"/>
    </row>
    <row r="13072" spans="2:2" ht="15" hidden="1" x14ac:dyDescent="0.25">
      <c r="B13072" s="5"/>
    </row>
    <row r="13073" spans="2:2" ht="15" hidden="1" x14ac:dyDescent="0.25">
      <c r="B13073" s="5"/>
    </row>
    <row r="13074" spans="2:2" ht="15" hidden="1" x14ac:dyDescent="0.25">
      <c r="B13074" s="5"/>
    </row>
    <row r="13075" spans="2:2" ht="15" hidden="1" x14ac:dyDescent="0.25">
      <c r="B13075" s="5"/>
    </row>
    <row r="13076" spans="2:2" ht="15" hidden="1" x14ac:dyDescent="0.25">
      <c r="B13076" s="5"/>
    </row>
    <row r="13077" spans="2:2" ht="15" hidden="1" x14ac:dyDescent="0.25">
      <c r="B13077" s="5"/>
    </row>
    <row r="13078" spans="2:2" ht="15" hidden="1" x14ac:dyDescent="0.25">
      <c r="B13078" s="5"/>
    </row>
    <row r="13079" spans="2:2" ht="15" hidden="1" x14ac:dyDescent="0.25">
      <c r="B13079" s="5"/>
    </row>
    <row r="13080" spans="2:2" ht="15" hidden="1" x14ac:dyDescent="0.25">
      <c r="B13080" s="5"/>
    </row>
    <row r="13081" spans="2:2" ht="15" hidden="1" x14ac:dyDescent="0.25">
      <c r="B13081" s="5"/>
    </row>
    <row r="13082" spans="2:2" ht="15" hidden="1" x14ac:dyDescent="0.25">
      <c r="B13082" s="5"/>
    </row>
    <row r="13083" spans="2:2" ht="15" hidden="1" x14ac:dyDescent="0.25">
      <c r="B13083" s="5"/>
    </row>
    <row r="13084" spans="2:2" ht="15" hidden="1" x14ac:dyDescent="0.25">
      <c r="B13084" s="5"/>
    </row>
    <row r="13085" spans="2:2" ht="15" hidden="1" x14ac:dyDescent="0.25">
      <c r="B13085" s="5"/>
    </row>
    <row r="13086" spans="2:2" ht="15" hidden="1" x14ac:dyDescent="0.25">
      <c r="B13086" s="5"/>
    </row>
    <row r="13087" spans="2:2" ht="15" hidden="1" x14ac:dyDescent="0.25">
      <c r="B13087" s="5"/>
    </row>
    <row r="13088" spans="2:2" ht="15" hidden="1" x14ac:dyDescent="0.25">
      <c r="B13088" s="5"/>
    </row>
    <row r="13089" spans="2:2" ht="15" hidden="1" x14ac:dyDescent="0.25">
      <c r="B13089" s="5"/>
    </row>
    <row r="13090" spans="2:2" ht="15" hidden="1" x14ac:dyDescent="0.25">
      <c r="B13090" s="5"/>
    </row>
    <row r="13091" spans="2:2" ht="15" hidden="1" x14ac:dyDescent="0.25">
      <c r="B13091" s="5"/>
    </row>
    <row r="13092" spans="2:2" ht="15" hidden="1" x14ac:dyDescent="0.25">
      <c r="B13092" s="5"/>
    </row>
    <row r="13093" spans="2:2" ht="15" hidden="1" x14ac:dyDescent="0.25">
      <c r="B13093" s="5"/>
    </row>
    <row r="13094" spans="2:2" ht="15" hidden="1" x14ac:dyDescent="0.25">
      <c r="B13094" s="5"/>
    </row>
    <row r="13095" spans="2:2" ht="15" hidden="1" x14ac:dyDescent="0.25">
      <c r="B13095" s="5"/>
    </row>
    <row r="13096" spans="2:2" ht="15" hidden="1" x14ac:dyDescent="0.25">
      <c r="B13096" s="5"/>
    </row>
    <row r="13097" spans="2:2" ht="15" hidden="1" x14ac:dyDescent="0.25">
      <c r="B13097" s="5"/>
    </row>
    <row r="13098" spans="2:2" ht="15" hidden="1" x14ac:dyDescent="0.25">
      <c r="B13098" s="5"/>
    </row>
    <row r="13099" spans="2:2" ht="15" hidden="1" x14ac:dyDescent="0.25">
      <c r="B13099" s="5"/>
    </row>
    <row r="13100" spans="2:2" ht="15" hidden="1" x14ac:dyDescent="0.25">
      <c r="B13100" s="5"/>
    </row>
    <row r="13101" spans="2:2" ht="15" hidden="1" x14ac:dyDescent="0.25">
      <c r="B13101" s="5"/>
    </row>
    <row r="13102" spans="2:2" ht="15" hidden="1" x14ac:dyDescent="0.25">
      <c r="B13102" s="5"/>
    </row>
    <row r="13103" spans="2:2" ht="15" hidden="1" x14ac:dyDescent="0.25">
      <c r="B13103" s="5"/>
    </row>
    <row r="13104" spans="2:2" ht="15" hidden="1" x14ac:dyDescent="0.25">
      <c r="B13104" s="5"/>
    </row>
    <row r="13105" spans="2:2" ht="15" hidden="1" x14ac:dyDescent="0.25">
      <c r="B13105" s="5"/>
    </row>
    <row r="13106" spans="2:2" ht="15" hidden="1" x14ac:dyDescent="0.25">
      <c r="B13106" s="5"/>
    </row>
    <row r="13107" spans="2:2" ht="15" hidden="1" x14ac:dyDescent="0.25">
      <c r="B13107" s="5"/>
    </row>
    <row r="13108" spans="2:2" ht="15" hidden="1" x14ac:dyDescent="0.25">
      <c r="B13108" s="5"/>
    </row>
    <row r="13109" spans="2:2" ht="15" hidden="1" x14ac:dyDescent="0.25">
      <c r="B13109" s="5"/>
    </row>
    <row r="13110" spans="2:2" ht="15" hidden="1" x14ac:dyDescent="0.25">
      <c r="B13110" s="5"/>
    </row>
    <row r="13111" spans="2:2" ht="15" hidden="1" x14ac:dyDescent="0.25">
      <c r="B13111" s="5"/>
    </row>
    <row r="13112" spans="2:2" ht="15" hidden="1" x14ac:dyDescent="0.25">
      <c r="B13112" s="5"/>
    </row>
    <row r="13113" spans="2:2" ht="15" hidden="1" x14ac:dyDescent="0.25">
      <c r="B13113" s="5"/>
    </row>
    <row r="13114" spans="2:2" ht="15" hidden="1" x14ac:dyDescent="0.25">
      <c r="B13114" s="5"/>
    </row>
    <row r="13115" spans="2:2" ht="15" hidden="1" x14ac:dyDescent="0.25">
      <c r="B13115" s="5"/>
    </row>
    <row r="13116" spans="2:2" ht="15" hidden="1" x14ac:dyDescent="0.25">
      <c r="B13116" s="5"/>
    </row>
    <row r="13117" spans="2:2" ht="15" hidden="1" x14ac:dyDescent="0.25">
      <c r="B13117" s="5"/>
    </row>
    <row r="13118" spans="2:2" ht="15" hidden="1" x14ac:dyDescent="0.25">
      <c r="B13118" s="5"/>
    </row>
    <row r="13119" spans="2:2" ht="15" hidden="1" x14ac:dyDescent="0.25">
      <c r="B13119" s="5"/>
    </row>
    <row r="13120" spans="2:2" ht="15" hidden="1" x14ac:dyDescent="0.25">
      <c r="B13120" s="5"/>
    </row>
    <row r="13121" spans="2:2" ht="15" hidden="1" x14ac:dyDescent="0.25">
      <c r="B13121" s="5"/>
    </row>
    <row r="13122" spans="2:2" ht="15" hidden="1" x14ac:dyDescent="0.25">
      <c r="B13122" s="5"/>
    </row>
    <row r="13123" spans="2:2" ht="15" hidden="1" x14ac:dyDescent="0.25">
      <c r="B13123" s="5"/>
    </row>
    <row r="13124" spans="2:2" ht="15" hidden="1" x14ac:dyDescent="0.25">
      <c r="B13124" s="5"/>
    </row>
    <row r="13125" spans="2:2" ht="15" hidden="1" x14ac:dyDescent="0.25">
      <c r="B13125" s="5"/>
    </row>
    <row r="13126" spans="2:2" ht="15" hidden="1" x14ac:dyDescent="0.25">
      <c r="B13126" s="5"/>
    </row>
    <row r="13127" spans="2:2" ht="15" hidden="1" x14ac:dyDescent="0.25">
      <c r="B13127" s="5"/>
    </row>
    <row r="13128" spans="2:2" ht="15" hidden="1" x14ac:dyDescent="0.25">
      <c r="B13128" s="5"/>
    </row>
    <row r="13129" spans="2:2" ht="15" hidden="1" x14ac:dyDescent="0.25">
      <c r="B13129" s="5"/>
    </row>
    <row r="13130" spans="2:2" ht="15" hidden="1" x14ac:dyDescent="0.25">
      <c r="B13130" s="5"/>
    </row>
    <row r="13131" spans="2:2" ht="15" hidden="1" x14ac:dyDescent="0.25">
      <c r="B13131" s="5"/>
    </row>
    <row r="13132" spans="2:2" ht="15" hidden="1" x14ac:dyDescent="0.25">
      <c r="B13132" s="5"/>
    </row>
    <row r="13133" spans="2:2" ht="15" hidden="1" x14ac:dyDescent="0.25">
      <c r="B13133" s="5"/>
    </row>
    <row r="13134" spans="2:2" ht="15" hidden="1" x14ac:dyDescent="0.25">
      <c r="B13134" s="5"/>
    </row>
    <row r="13135" spans="2:2" ht="15" hidden="1" x14ac:dyDescent="0.25">
      <c r="B13135" s="5"/>
    </row>
    <row r="13136" spans="2:2" ht="15" hidden="1" x14ac:dyDescent="0.25">
      <c r="B13136" s="5"/>
    </row>
    <row r="13137" spans="2:2" ht="15" hidden="1" x14ac:dyDescent="0.25">
      <c r="B13137" s="5"/>
    </row>
    <row r="13138" spans="2:2" ht="15" hidden="1" x14ac:dyDescent="0.25">
      <c r="B13138" s="5"/>
    </row>
    <row r="13139" spans="2:2" ht="15" hidden="1" x14ac:dyDescent="0.25">
      <c r="B13139" s="5"/>
    </row>
    <row r="13140" spans="2:2" ht="15" hidden="1" x14ac:dyDescent="0.25">
      <c r="B13140" s="5"/>
    </row>
    <row r="13141" spans="2:2" ht="15" hidden="1" x14ac:dyDescent="0.25">
      <c r="B13141" s="5"/>
    </row>
    <row r="13142" spans="2:2" ht="15" hidden="1" x14ac:dyDescent="0.25">
      <c r="B13142" s="5"/>
    </row>
    <row r="13143" spans="2:2" ht="15" hidden="1" x14ac:dyDescent="0.25">
      <c r="B13143" s="5"/>
    </row>
    <row r="13144" spans="2:2" ht="15" hidden="1" x14ac:dyDescent="0.25">
      <c r="B13144" s="5"/>
    </row>
    <row r="13145" spans="2:2" ht="15" hidden="1" x14ac:dyDescent="0.25">
      <c r="B13145" s="5"/>
    </row>
    <row r="13146" spans="2:2" ht="15" hidden="1" x14ac:dyDescent="0.25">
      <c r="B13146" s="5"/>
    </row>
    <row r="13147" spans="2:2" ht="15" hidden="1" x14ac:dyDescent="0.25">
      <c r="B13147" s="5"/>
    </row>
    <row r="13148" spans="2:2" ht="15" hidden="1" x14ac:dyDescent="0.25">
      <c r="B13148" s="5"/>
    </row>
    <row r="13149" spans="2:2" ht="15" hidden="1" x14ac:dyDescent="0.25">
      <c r="B13149" s="5"/>
    </row>
    <row r="13150" spans="2:2" ht="15" hidden="1" x14ac:dyDescent="0.25">
      <c r="B13150" s="5"/>
    </row>
    <row r="13151" spans="2:2" ht="15" hidden="1" x14ac:dyDescent="0.25">
      <c r="B13151" s="5"/>
    </row>
    <row r="13152" spans="2:2" ht="15" hidden="1" x14ac:dyDescent="0.25">
      <c r="B13152" s="5"/>
    </row>
    <row r="13153" spans="2:2" ht="15" hidden="1" x14ac:dyDescent="0.25">
      <c r="B13153" s="5"/>
    </row>
    <row r="13154" spans="2:2" ht="15" hidden="1" x14ac:dyDescent="0.25">
      <c r="B13154" s="5"/>
    </row>
    <row r="13155" spans="2:2" ht="15" hidden="1" x14ac:dyDescent="0.25">
      <c r="B13155" s="5"/>
    </row>
    <row r="13156" spans="2:2" ht="15" hidden="1" x14ac:dyDescent="0.25">
      <c r="B13156" s="5"/>
    </row>
    <row r="13157" spans="2:2" ht="15" hidden="1" x14ac:dyDescent="0.25">
      <c r="B13157" s="5"/>
    </row>
    <row r="13158" spans="2:2" ht="15" hidden="1" x14ac:dyDescent="0.25">
      <c r="B13158" s="5"/>
    </row>
    <row r="13159" spans="2:2" ht="15" hidden="1" x14ac:dyDescent="0.25">
      <c r="B13159" s="5"/>
    </row>
    <row r="13160" spans="2:2" ht="15" hidden="1" x14ac:dyDescent="0.25">
      <c r="B13160" s="5"/>
    </row>
    <row r="13161" spans="2:2" ht="15" hidden="1" x14ac:dyDescent="0.25">
      <c r="B13161" s="5"/>
    </row>
    <row r="13162" spans="2:2" ht="15" hidden="1" x14ac:dyDescent="0.25">
      <c r="B13162" s="5"/>
    </row>
    <row r="13163" spans="2:2" ht="15" hidden="1" x14ac:dyDescent="0.25">
      <c r="B13163" s="5"/>
    </row>
    <row r="13164" spans="2:2" ht="15" hidden="1" x14ac:dyDescent="0.25">
      <c r="B13164" s="5"/>
    </row>
    <row r="13165" spans="2:2" ht="15" hidden="1" x14ac:dyDescent="0.25">
      <c r="B13165" s="5"/>
    </row>
    <row r="13166" spans="2:2" ht="15" hidden="1" x14ac:dyDescent="0.25">
      <c r="B13166" s="5"/>
    </row>
    <row r="13167" spans="2:2" ht="15" hidden="1" x14ac:dyDescent="0.25">
      <c r="B13167" s="5"/>
    </row>
    <row r="13168" spans="2:2" ht="15" hidden="1" x14ac:dyDescent="0.25">
      <c r="B13168" s="5"/>
    </row>
    <row r="13169" spans="2:2" ht="15" hidden="1" x14ac:dyDescent="0.25">
      <c r="B13169" s="5"/>
    </row>
    <row r="13170" spans="2:2" ht="15" hidden="1" x14ac:dyDescent="0.25">
      <c r="B13170" s="5"/>
    </row>
    <row r="13171" spans="2:2" ht="15" hidden="1" x14ac:dyDescent="0.25">
      <c r="B13171" s="5"/>
    </row>
    <row r="13172" spans="2:2" ht="15" hidden="1" x14ac:dyDescent="0.25">
      <c r="B13172" s="5"/>
    </row>
    <row r="13173" spans="2:2" ht="15" hidden="1" x14ac:dyDescent="0.25">
      <c r="B13173" s="5"/>
    </row>
    <row r="13174" spans="2:2" ht="15" hidden="1" x14ac:dyDescent="0.25">
      <c r="B13174" s="5"/>
    </row>
    <row r="13175" spans="2:2" ht="15" hidden="1" x14ac:dyDescent="0.25">
      <c r="B13175" s="5"/>
    </row>
    <row r="13176" spans="2:2" ht="15" hidden="1" x14ac:dyDescent="0.25">
      <c r="B13176" s="5"/>
    </row>
    <row r="13177" spans="2:2" ht="15" hidden="1" x14ac:dyDescent="0.25">
      <c r="B13177" s="5"/>
    </row>
    <row r="13178" spans="2:2" ht="15" hidden="1" x14ac:dyDescent="0.25">
      <c r="B13178" s="5"/>
    </row>
    <row r="13179" spans="2:2" ht="15" hidden="1" x14ac:dyDescent="0.25">
      <c r="B13179" s="5"/>
    </row>
    <row r="13180" spans="2:2" ht="15" hidden="1" x14ac:dyDescent="0.25">
      <c r="B13180" s="5"/>
    </row>
    <row r="13181" spans="2:2" ht="15" hidden="1" x14ac:dyDescent="0.25">
      <c r="B13181" s="5"/>
    </row>
    <row r="13182" spans="2:2" ht="15" hidden="1" x14ac:dyDescent="0.25">
      <c r="B13182" s="5"/>
    </row>
    <row r="13183" spans="2:2" ht="15" hidden="1" x14ac:dyDescent="0.25">
      <c r="B13183" s="5"/>
    </row>
    <row r="13184" spans="2:2" ht="15" hidden="1" x14ac:dyDescent="0.25">
      <c r="B13184" s="5"/>
    </row>
    <row r="13185" spans="2:2" ht="15" hidden="1" x14ac:dyDescent="0.25">
      <c r="B13185" s="5"/>
    </row>
    <row r="13186" spans="2:2" ht="15" hidden="1" x14ac:dyDescent="0.25">
      <c r="B13186" s="5"/>
    </row>
    <row r="13187" spans="2:2" ht="15" hidden="1" x14ac:dyDescent="0.25">
      <c r="B13187" s="5"/>
    </row>
    <row r="13188" spans="2:2" ht="15" hidden="1" x14ac:dyDescent="0.25">
      <c r="B13188" s="5"/>
    </row>
    <row r="13189" spans="2:2" ht="15" hidden="1" x14ac:dyDescent="0.25">
      <c r="B13189" s="5"/>
    </row>
    <row r="13190" spans="2:2" ht="15" hidden="1" x14ac:dyDescent="0.25">
      <c r="B13190" s="5"/>
    </row>
    <row r="13191" spans="2:2" ht="15" hidden="1" x14ac:dyDescent="0.25">
      <c r="B13191" s="5"/>
    </row>
    <row r="13192" spans="2:2" ht="15" hidden="1" x14ac:dyDescent="0.25">
      <c r="B13192" s="5"/>
    </row>
    <row r="13193" spans="2:2" ht="15" hidden="1" x14ac:dyDescent="0.25">
      <c r="B13193" s="5"/>
    </row>
    <row r="13194" spans="2:2" ht="15" hidden="1" x14ac:dyDescent="0.25">
      <c r="B13194" s="5"/>
    </row>
    <row r="13195" spans="2:2" ht="15" hidden="1" x14ac:dyDescent="0.25">
      <c r="B13195" s="5"/>
    </row>
    <row r="13196" spans="2:2" ht="15" hidden="1" x14ac:dyDescent="0.25">
      <c r="B13196" s="5"/>
    </row>
    <row r="13197" spans="2:2" ht="15" hidden="1" x14ac:dyDescent="0.25">
      <c r="B13197" s="5"/>
    </row>
    <row r="13198" spans="2:2" ht="15" hidden="1" x14ac:dyDescent="0.25">
      <c r="B13198" s="5"/>
    </row>
    <row r="13199" spans="2:2" ht="15" hidden="1" x14ac:dyDescent="0.25">
      <c r="B13199" s="5"/>
    </row>
    <row r="13200" spans="2:2" ht="15" hidden="1" x14ac:dyDescent="0.25">
      <c r="B13200" s="5"/>
    </row>
    <row r="13201" spans="2:2" ht="15" hidden="1" x14ac:dyDescent="0.25">
      <c r="B13201" s="5"/>
    </row>
    <row r="13202" spans="2:2" ht="15" hidden="1" x14ac:dyDescent="0.25">
      <c r="B13202" s="5"/>
    </row>
    <row r="13203" spans="2:2" ht="15" hidden="1" x14ac:dyDescent="0.25">
      <c r="B13203" s="5"/>
    </row>
    <row r="13204" spans="2:2" ht="15" hidden="1" x14ac:dyDescent="0.25">
      <c r="B13204" s="5"/>
    </row>
    <row r="13205" spans="2:2" ht="15" hidden="1" x14ac:dyDescent="0.25">
      <c r="B13205" s="5"/>
    </row>
    <row r="13206" spans="2:2" ht="15" hidden="1" x14ac:dyDescent="0.25">
      <c r="B13206" s="5"/>
    </row>
    <row r="13207" spans="2:2" ht="15" hidden="1" x14ac:dyDescent="0.25">
      <c r="B13207" s="5"/>
    </row>
    <row r="13208" spans="2:2" ht="15" hidden="1" x14ac:dyDescent="0.25">
      <c r="B13208" s="5"/>
    </row>
    <row r="13209" spans="2:2" ht="15" hidden="1" x14ac:dyDescent="0.25">
      <c r="B13209" s="5"/>
    </row>
    <row r="13210" spans="2:2" ht="15" hidden="1" x14ac:dyDescent="0.25">
      <c r="B13210" s="5"/>
    </row>
    <row r="13211" spans="2:2" ht="15" hidden="1" x14ac:dyDescent="0.25">
      <c r="B13211" s="5"/>
    </row>
    <row r="13212" spans="2:2" ht="15" hidden="1" x14ac:dyDescent="0.25">
      <c r="B13212" s="5"/>
    </row>
    <row r="13213" spans="2:2" ht="15" hidden="1" x14ac:dyDescent="0.25">
      <c r="B13213" s="5"/>
    </row>
    <row r="13214" spans="2:2" ht="15" hidden="1" x14ac:dyDescent="0.25">
      <c r="B13214" s="5"/>
    </row>
    <row r="13215" spans="2:2" ht="15" hidden="1" x14ac:dyDescent="0.25">
      <c r="B13215" s="5"/>
    </row>
    <row r="13216" spans="2:2" ht="15" hidden="1" x14ac:dyDescent="0.25">
      <c r="B13216" s="5"/>
    </row>
    <row r="13217" spans="2:2" ht="15" hidden="1" x14ac:dyDescent="0.25">
      <c r="B13217" s="5"/>
    </row>
    <row r="13218" spans="2:2" ht="15" hidden="1" x14ac:dyDescent="0.25">
      <c r="B13218" s="5"/>
    </row>
    <row r="13219" spans="2:2" ht="15" hidden="1" x14ac:dyDescent="0.25">
      <c r="B13219" s="5"/>
    </row>
    <row r="13220" spans="2:2" ht="15" hidden="1" x14ac:dyDescent="0.25">
      <c r="B13220" s="5"/>
    </row>
    <row r="13221" spans="2:2" ht="15" hidden="1" x14ac:dyDescent="0.25">
      <c r="B13221" s="5"/>
    </row>
    <row r="13222" spans="2:2" ht="15" hidden="1" x14ac:dyDescent="0.25">
      <c r="B13222" s="5"/>
    </row>
    <row r="13223" spans="2:2" ht="15" hidden="1" x14ac:dyDescent="0.25">
      <c r="B13223" s="5"/>
    </row>
    <row r="13224" spans="2:2" ht="15" hidden="1" x14ac:dyDescent="0.25">
      <c r="B13224" s="5"/>
    </row>
    <row r="13225" spans="2:2" ht="15" hidden="1" x14ac:dyDescent="0.25">
      <c r="B13225" s="5"/>
    </row>
    <row r="13226" spans="2:2" ht="15" hidden="1" x14ac:dyDescent="0.25">
      <c r="B13226" s="5"/>
    </row>
    <row r="13227" spans="2:2" ht="15" hidden="1" x14ac:dyDescent="0.25">
      <c r="B13227" s="5"/>
    </row>
    <row r="13228" spans="2:2" ht="15" hidden="1" x14ac:dyDescent="0.25">
      <c r="B13228" s="5"/>
    </row>
    <row r="13229" spans="2:2" ht="15" hidden="1" x14ac:dyDescent="0.25">
      <c r="B13229" s="5"/>
    </row>
    <row r="13230" spans="2:2" ht="15" hidden="1" x14ac:dyDescent="0.25">
      <c r="B13230" s="5"/>
    </row>
    <row r="13231" spans="2:2" ht="15" hidden="1" x14ac:dyDescent="0.25">
      <c r="B13231" s="5"/>
    </row>
    <row r="13232" spans="2:2" ht="15" hidden="1" x14ac:dyDescent="0.25">
      <c r="B13232" s="5"/>
    </row>
    <row r="13233" spans="2:2" ht="15" hidden="1" x14ac:dyDescent="0.25">
      <c r="B13233" s="5"/>
    </row>
    <row r="13234" spans="2:2" ht="15" hidden="1" x14ac:dyDescent="0.25">
      <c r="B13234" s="5"/>
    </row>
    <row r="13235" spans="2:2" ht="15" hidden="1" x14ac:dyDescent="0.25">
      <c r="B13235" s="5"/>
    </row>
    <row r="13236" spans="2:2" ht="15" hidden="1" x14ac:dyDescent="0.25">
      <c r="B13236" s="5"/>
    </row>
    <row r="13237" spans="2:2" ht="15" hidden="1" x14ac:dyDescent="0.25">
      <c r="B13237" s="5"/>
    </row>
    <row r="13238" spans="2:2" ht="15" hidden="1" x14ac:dyDescent="0.25">
      <c r="B13238" s="5"/>
    </row>
    <row r="13239" spans="2:2" ht="15" hidden="1" x14ac:dyDescent="0.25">
      <c r="B13239" s="5"/>
    </row>
    <row r="13240" spans="2:2" ht="15" hidden="1" x14ac:dyDescent="0.25">
      <c r="B13240" s="5"/>
    </row>
    <row r="13241" spans="2:2" ht="15" hidden="1" x14ac:dyDescent="0.25">
      <c r="B13241" s="5"/>
    </row>
    <row r="13242" spans="2:2" ht="15" hidden="1" x14ac:dyDescent="0.25">
      <c r="B13242" s="5"/>
    </row>
    <row r="13243" spans="2:2" ht="15" hidden="1" x14ac:dyDescent="0.25">
      <c r="B13243" s="5"/>
    </row>
    <row r="13244" spans="2:2" ht="15" hidden="1" x14ac:dyDescent="0.25">
      <c r="B13244" s="5"/>
    </row>
    <row r="13245" spans="2:2" ht="15" hidden="1" x14ac:dyDescent="0.25">
      <c r="B13245" s="5"/>
    </row>
    <row r="13246" spans="2:2" ht="15" hidden="1" x14ac:dyDescent="0.25">
      <c r="B13246" s="5"/>
    </row>
    <row r="13247" spans="2:2" ht="15" hidden="1" x14ac:dyDescent="0.25">
      <c r="B13247" s="5"/>
    </row>
    <row r="13248" spans="2:2" ht="15" hidden="1" x14ac:dyDescent="0.25">
      <c r="B13248" s="5"/>
    </row>
    <row r="13249" spans="2:2" ht="15" hidden="1" x14ac:dyDescent="0.25">
      <c r="B13249" s="5"/>
    </row>
    <row r="13250" spans="2:2" ht="15" hidden="1" x14ac:dyDescent="0.25">
      <c r="B13250" s="5"/>
    </row>
    <row r="13251" spans="2:2" ht="15" hidden="1" x14ac:dyDescent="0.25">
      <c r="B13251" s="5"/>
    </row>
    <row r="13252" spans="2:2" ht="15" hidden="1" x14ac:dyDescent="0.25">
      <c r="B13252" s="5"/>
    </row>
    <row r="13253" spans="2:2" ht="15" hidden="1" x14ac:dyDescent="0.25">
      <c r="B13253" s="5"/>
    </row>
    <row r="13254" spans="2:2" ht="15" hidden="1" x14ac:dyDescent="0.25">
      <c r="B13254" s="5"/>
    </row>
    <row r="13255" spans="2:2" ht="15" hidden="1" x14ac:dyDescent="0.25">
      <c r="B13255" s="5"/>
    </row>
    <row r="13256" spans="2:2" ht="15" hidden="1" x14ac:dyDescent="0.25">
      <c r="B13256" s="5"/>
    </row>
    <row r="13257" spans="2:2" ht="15" hidden="1" x14ac:dyDescent="0.25">
      <c r="B13257" s="5"/>
    </row>
    <row r="13258" spans="2:2" ht="15" hidden="1" x14ac:dyDescent="0.25">
      <c r="B13258" s="5"/>
    </row>
    <row r="13259" spans="2:2" ht="15" hidden="1" x14ac:dyDescent="0.25">
      <c r="B13259" s="5"/>
    </row>
    <row r="13260" spans="2:2" ht="15" hidden="1" x14ac:dyDescent="0.25">
      <c r="B13260" s="5"/>
    </row>
    <row r="13261" spans="2:2" ht="15" hidden="1" x14ac:dyDescent="0.25">
      <c r="B13261" s="5"/>
    </row>
    <row r="13262" spans="2:2" ht="15" hidden="1" x14ac:dyDescent="0.25">
      <c r="B13262" s="5"/>
    </row>
    <row r="13263" spans="2:2" ht="15" hidden="1" x14ac:dyDescent="0.25">
      <c r="B13263" s="5"/>
    </row>
    <row r="13264" spans="2:2" ht="15" hidden="1" x14ac:dyDescent="0.25">
      <c r="B13264" s="5"/>
    </row>
    <row r="13265" spans="2:2" ht="15" hidden="1" x14ac:dyDescent="0.25">
      <c r="B13265" s="5"/>
    </row>
    <row r="13266" spans="2:2" ht="15" hidden="1" x14ac:dyDescent="0.25">
      <c r="B13266" s="5"/>
    </row>
    <row r="13267" spans="2:2" ht="15" hidden="1" x14ac:dyDescent="0.25">
      <c r="B13267" s="5"/>
    </row>
    <row r="13268" spans="2:2" ht="15" hidden="1" x14ac:dyDescent="0.25">
      <c r="B13268" s="5"/>
    </row>
    <row r="13269" spans="2:2" ht="15" hidden="1" x14ac:dyDescent="0.25">
      <c r="B13269" s="5"/>
    </row>
    <row r="13270" spans="2:2" ht="15" hidden="1" x14ac:dyDescent="0.25">
      <c r="B13270" s="5"/>
    </row>
    <row r="13271" spans="2:2" ht="15" hidden="1" x14ac:dyDescent="0.25">
      <c r="B13271" s="5"/>
    </row>
    <row r="13272" spans="2:2" ht="15" hidden="1" x14ac:dyDescent="0.25">
      <c r="B13272" s="5"/>
    </row>
    <row r="13273" spans="2:2" ht="15" hidden="1" x14ac:dyDescent="0.25">
      <c r="B13273" s="5"/>
    </row>
    <row r="13274" spans="2:2" ht="15" hidden="1" x14ac:dyDescent="0.25">
      <c r="B13274" s="5"/>
    </row>
    <row r="13275" spans="2:2" ht="15" hidden="1" x14ac:dyDescent="0.25">
      <c r="B13275" s="5"/>
    </row>
    <row r="13276" spans="2:2" ht="15" hidden="1" x14ac:dyDescent="0.25">
      <c r="B13276" s="5"/>
    </row>
    <row r="13277" spans="2:2" ht="15" hidden="1" x14ac:dyDescent="0.25">
      <c r="B13277" s="5"/>
    </row>
    <row r="13278" spans="2:2" ht="15" hidden="1" x14ac:dyDescent="0.25">
      <c r="B13278" s="5"/>
    </row>
    <row r="13279" spans="2:2" ht="15" hidden="1" x14ac:dyDescent="0.25">
      <c r="B13279" s="5"/>
    </row>
    <row r="13280" spans="2:2" ht="15" hidden="1" x14ac:dyDescent="0.25">
      <c r="B13280" s="5"/>
    </row>
    <row r="13281" spans="2:2" ht="15" hidden="1" x14ac:dyDescent="0.25">
      <c r="B13281" s="5"/>
    </row>
    <row r="13282" spans="2:2" ht="15" hidden="1" x14ac:dyDescent="0.25">
      <c r="B13282" s="5"/>
    </row>
    <row r="13283" spans="2:2" ht="15" hidden="1" x14ac:dyDescent="0.25">
      <c r="B13283" s="5"/>
    </row>
    <row r="13284" spans="2:2" ht="15" hidden="1" x14ac:dyDescent="0.25">
      <c r="B13284" s="5"/>
    </row>
    <row r="13285" spans="2:2" ht="15" hidden="1" x14ac:dyDescent="0.25">
      <c r="B13285" s="5"/>
    </row>
    <row r="13286" spans="2:2" ht="15" hidden="1" x14ac:dyDescent="0.25">
      <c r="B13286" s="5"/>
    </row>
    <row r="13287" spans="2:2" ht="15" hidden="1" x14ac:dyDescent="0.25">
      <c r="B13287" s="5"/>
    </row>
    <row r="13288" spans="2:2" ht="15" hidden="1" x14ac:dyDescent="0.25">
      <c r="B13288" s="5"/>
    </row>
    <row r="13289" spans="2:2" ht="15" hidden="1" x14ac:dyDescent="0.25">
      <c r="B13289" s="5"/>
    </row>
    <row r="13290" spans="2:2" ht="15" hidden="1" x14ac:dyDescent="0.25">
      <c r="B13290" s="5"/>
    </row>
    <row r="13291" spans="2:2" ht="15" hidden="1" x14ac:dyDescent="0.25">
      <c r="B13291" s="5"/>
    </row>
    <row r="13292" spans="2:2" ht="15" hidden="1" x14ac:dyDescent="0.25">
      <c r="B13292" s="5"/>
    </row>
    <row r="13293" spans="2:2" ht="15" hidden="1" x14ac:dyDescent="0.25">
      <c r="B13293" s="5"/>
    </row>
    <row r="13294" spans="2:2" ht="15" hidden="1" x14ac:dyDescent="0.25">
      <c r="B13294" s="5"/>
    </row>
    <row r="13295" spans="2:2" ht="15" hidden="1" x14ac:dyDescent="0.25">
      <c r="B13295" s="5"/>
    </row>
    <row r="13296" spans="2:2" ht="15" hidden="1" x14ac:dyDescent="0.25">
      <c r="B13296" s="5"/>
    </row>
    <row r="13297" spans="2:2" ht="15" hidden="1" x14ac:dyDescent="0.25">
      <c r="B13297" s="5"/>
    </row>
    <row r="13298" spans="2:2" ht="15" hidden="1" x14ac:dyDescent="0.25">
      <c r="B13298" s="5"/>
    </row>
    <row r="13299" spans="2:2" ht="15" hidden="1" x14ac:dyDescent="0.25">
      <c r="B13299" s="5"/>
    </row>
    <row r="13300" spans="2:2" ht="15" hidden="1" x14ac:dyDescent="0.25">
      <c r="B13300" s="5"/>
    </row>
    <row r="13301" spans="2:2" ht="15" hidden="1" x14ac:dyDescent="0.25">
      <c r="B13301" s="5"/>
    </row>
    <row r="13302" spans="2:2" ht="15" hidden="1" x14ac:dyDescent="0.25">
      <c r="B13302" s="5"/>
    </row>
    <row r="13303" spans="2:2" ht="15" hidden="1" x14ac:dyDescent="0.25">
      <c r="B13303" s="5"/>
    </row>
    <row r="13304" spans="2:2" ht="15" hidden="1" x14ac:dyDescent="0.25">
      <c r="B13304" s="5"/>
    </row>
    <row r="13305" spans="2:2" ht="15" hidden="1" x14ac:dyDescent="0.25">
      <c r="B13305" s="5"/>
    </row>
    <row r="13306" spans="2:2" ht="15" hidden="1" x14ac:dyDescent="0.25">
      <c r="B13306" s="5"/>
    </row>
    <row r="13307" spans="2:2" ht="15" hidden="1" x14ac:dyDescent="0.25">
      <c r="B13307" s="5"/>
    </row>
    <row r="13308" spans="2:2" ht="15" hidden="1" x14ac:dyDescent="0.25">
      <c r="B13308" s="5"/>
    </row>
    <row r="13309" spans="2:2" ht="15" hidden="1" x14ac:dyDescent="0.25">
      <c r="B13309" s="5"/>
    </row>
    <row r="13310" spans="2:2" ht="15" hidden="1" x14ac:dyDescent="0.25">
      <c r="B13310" s="5"/>
    </row>
    <row r="13311" spans="2:2" ht="15" hidden="1" x14ac:dyDescent="0.25">
      <c r="B13311" s="5"/>
    </row>
    <row r="13312" spans="2:2" ht="15" hidden="1" x14ac:dyDescent="0.25">
      <c r="B13312" s="5"/>
    </row>
    <row r="13313" spans="2:2" ht="15" hidden="1" x14ac:dyDescent="0.25">
      <c r="B13313" s="5"/>
    </row>
    <row r="13314" spans="2:2" ht="15" hidden="1" x14ac:dyDescent="0.25">
      <c r="B13314" s="5"/>
    </row>
    <row r="13315" spans="2:2" ht="15" hidden="1" x14ac:dyDescent="0.25">
      <c r="B13315" s="5"/>
    </row>
    <row r="13316" spans="2:2" ht="15" hidden="1" x14ac:dyDescent="0.25">
      <c r="B13316" s="5"/>
    </row>
    <row r="13317" spans="2:2" ht="15" hidden="1" x14ac:dyDescent="0.25">
      <c r="B13317" s="5"/>
    </row>
    <row r="13318" spans="2:2" ht="15" hidden="1" x14ac:dyDescent="0.25">
      <c r="B13318" s="5"/>
    </row>
    <row r="13319" spans="2:2" ht="15" hidden="1" x14ac:dyDescent="0.25">
      <c r="B13319" s="5"/>
    </row>
    <row r="13320" spans="2:2" ht="15" hidden="1" x14ac:dyDescent="0.25">
      <c r="B13320" s="5"/>
    </row>
    <row r="13321" spans="2:2" ht="15" hidden="1" x14ac:dyDescent="0.25">
      <c r="B13321" s="5"/>
    </row>
    <row r="13322" spans="2:2" ht="15" hidden="1" x14ac:dyDescent="0.25">
      <c r="B13322" s="5"/>
    </row>
    <row r="13323" spans="2:2" ht="15" hidden="1" x14ac:dyDescent="0.25">
      <c r="B13323" s="5"/>
    </row>
    <row r="13324" spans="2:2" ht="15" hidden="1" x14ac:dyDescent="0.25">
      <c r="B13324" s="5"/>
    </row>
    <row r="13325" spans="2:2" ht="15" hidden="1" x14ac:dyDescent="0.25">
      <c r="B13325" s="5"/>
    </row>
    <row r="13326" spans="2:2" ht="15" hidden="1" x14ac:dyDescent="0.25">
      <c r="B13326" s="5"/>
    </row>
    <row r="13327" spans="2:2" ht="15" hidden="1" x14ac:dyDescent="0.25">
      <c r="B13327" s="5"/>
    </row>
    <row r="13328" spans="2:2" ht="15" hidden="1" x14ac:dyDescent="0.25">
      <c r="B13328" s="5"/>
    </row>
    <row r="13329" spans="2:2" ht="15" hidden="1" x14ac:dyDescent="0.25">
      <c r="B13329" s="5"/>
    </row>
    <row r="13330" spans="2:2" ht="15" hidden="1" x14ac:dyDescent="0.25">
      <c r="B13330" s="5"/>
    </row>
    <row r="13331" spans="2:2" ht="15" hidden="1" x14ac:dyDescent="0.25">
      <c r="B13331" s="5"/>
    </row>
    <row r="13332" spans="2:2" ht="15" hidden="1" x14ac:dyDescent="0.25">
      <c r="B13332" s="5"/>
    </row>
    <row r="13333" spans="2:2" ht="15" hidden="1" x14ac:dyDescent="0.25">
      <c r="B13333" s="5"/>
    </row>
    <row r="13334" spans="2:2" ht="15" hidden="1" x14ac:dyDescent="0.25">
      <c r="B13334" s="5"/>
    </row>
    <row r="13335" spans="2:2" ht="15" hidden="1" x14ac:dyDescent="0.25">
      <c r="B13335" s="5"/>
    </row>
    <row r="13336" spans="2:2" ht="15" hidden="1" x14ac:dyDescent="0.25">
      <c r="B13336" s="5"/>
    </row>
    <row r="13337" spans="2:2" ht="15" hidden="1" x14ac:dyDescent="0.25">
      <c r="B13337" s="5"/>
    </row>
    <row r="13338" spans="2:2" ht="15" hidden="1" x14ac:dyDescent="0.25">
      <c r="B13338" s="5"/>
    </row>
    <row r="13339" spans="2:2" ht="15" hidden="1" x14ac:dyDescent="0.25">
      <c r="B13339" s="5"/>
    </row>
    <row r="13340" spans="2:2" ht="15" hidden="1" x14ac:dyDescent="0.25">
      <c r="B13340" s="5"/>
    </row>
    <row r="13341" spans="2:2" ht="15" hidden="1" x14ac:dyDescent="0.25">
      <c r="B13341" s="5"/>
    </row>
    <row r="13342" spans="2:2" ht="15" hidden="1" x14ac:dyDescent="0.25">
      <c r="B13342" s="5"/>
    </row>
    <row r="13343" spans="2:2" ht="15" hidden="1" x14ac:dyDescent="0.25">
      <c r="B13343" s="5"/>
    </row>
    <row r="13344" spans="2:2" ht="15" hidden="1" x14ac:dyDescent="0.25">
      <c r="B13344" s="5"/>
    </row>
    <row r="13345" spans="2:2" ht="15" hidden="1" x14ac:dyDescent="0.25">
      <c r="B13345" s="5"/>
    </row>
    <row r="13346" spans="2:2" ht="15" hidden="1" x14ac:dyDescent="0.25">
      <c r="B13346" s="5"/>
    </row>
    <row r="13347" spans="2:2" ht="15" hidden="1" x14ac:dyDescent="0.25">
      <c r="B13347" s="5"/>
    </row>
    <row r="13348" spans="2:2" ht="15" hidden="1" x14ac:dyDescent="0.25">
      <c r="B13348" s="5"/>
    </row>
    <row r="13349" spans="2:2" ht="15" hidden="1" x14ac:dyDescent="0.25">
      <c r="B13349" s="5"/>
    </row>
    <row r="13350" spans="2:2" ht="15" hidden="1" x14ac:dyDescent="0.25">
      <c r="B13350" s="5"/>
    </row>
    <row r="13351" spans="2:2" ht="15" hidden="1" x14ac:dyDescent="0.25">
      <c r="B13351" s="5"/>
    </row>
    <row r="13352" spans="2:2" ht="15" hidden="1" x14ac:dyDescent="0.25">
      <c r="B13352" s="5"/>
    </row>
    <row r="13353" spans="2:2" ht="15" hidden="1" x14ac:dyDescent="0.25">
      <c r="B13353" s="5"/>
    </row>
    <row r="13354" spans="2:2" ht="15" hidden="1" x14ac:dyDescent="0.25">
      <c r="B13354" s="5"/>
    </row>
    <row r="13355" spans="2:2" ht="15" hidden="1" x14ac:dyDescent="0.25">
      <c r="B13355" s="5"/>
    </row>
    <row r="13356" spans="2:2" ht="15" hidden="1" x14ac:dyDescent="0.25">
      <c r="B13356" s="5"/>
    </row>
    <row r="13357" spans="2:2" ht="15" hidden="1" x14ac:dyDescent="0.25">
      <c r="B13357" s="5"/>
    </row>
    <row r="13358" spans="2:2" ht="15" hidden="1" x14ac:dyDescent="0.25">
      <c r="B13358" s="5"/>
    </row>
    <row r="13359" spans="2:2" ht="15" hidden="1" x14ac:dyDescent="0.25">
      <c r="B13359" s="5"/>
    </row>
    <row r="13360" spans="2:2" ht="15" hidden="1" x14ac:dyDescent="0.25">
      <c r="B13360" s="5"/>
    </row>
    <row r="13361" spans="2:2" ht="15" hidden="1" x14ac:dyDescent="0.25">
      <c r="B13361" s="5"/>
    </row>
    <row r="13362" spans="2:2" ht="15" hidden="1" x14ac:dyDescent="0.25">
      <c r="B13362" s="5"/>
    </row>
    <row r="13363" spans="2:2" ht="15" hidden="1" x14ac:dyDescent="0.25">
      <c r="B13363" s="5"/>
    </row>
    <row r="13364" spans="2:2" ht="15" hidden="1" x14ac:dyDescent="0.25">
      <c r="B13364" s="5"/>
    </row>
    <row r="13365" spans="2:2" ht="15" hidden="1" x14ac:dyDescent="0.25">
      <c r="B13365" s="5"/>
    </row>
    <row r="13366" spans="2:2" ht="15" hidden="1" x14ac:dyDescent="0.25">
      <c r="B13366" s="5"/>
    </row>
    <row r="13367" spans="2:2" ht="15" hidden="1" x14ac:dyDescent="0.25">
      <c r="B13367" s="5"/>
    </row>
    <row r="13368" spans="2:2" ht="15" hidden="1" x14ac:dyDescent="0.25">
      <c r="B13368" s="5"/>
    </row>
    <row r="13369" spans="2:2" ht="15" hidden="1" x14ac:dyDescent="0.25">
      <c r="B13369" s="5"/>
    </row>
    <row r="13370" spans="2:2" ht="15" hidden="1" x14ac:dyDescent="0.25">
      <c r="B13370" s="5"/>
    </row>
    <row r="13371" spans="2:2" ht="15" hidden="1" x14ac:dyDescent="0.25">
      <c r="B13371" s="5"/>
    </row>
    <row r="13372" spans="2:2" ht="15" hidden="1" x14ac:dyDescent="0.25">
      <c r="B13372" s="5"/>
    </row>
    <row r="13373" spans="2:2" ht="15" hidden="1" x14ac:dyDescent="0.25">
      <c r="B13373" s="5"/>
    </row>
    <row r="13374" spans="2:2" ht="15" hidden="1" x14ac:dyDescent="0.25">
      <c r="B13374" s="5"/>
    </row>
    <row r="13375" spans="2:2" ht="15" hidden="1" x14ac:dyDescent="0.25">
      <c r="B13375" s="5"/>
    </row>
    <row r="13376" spans="2:2" ht="15" hidden="1" x14ac:dyDescent="0.25">
      <c r="B13376" s="5"/>
    </row>
    <row r="13377" spans="2:2" ht="15" hidden="1" x14ac:dyDescent="0.25">
      <c r="B13377" s="5"/>
    </row>
    <row r="13378" spans="2:2" ht="15" hidden="1" x14ac:dyDescent="0.25">
      <c r="B13378" s="5"/>
    </row>
    <row r="13379" spans="2:2" ht="15" hidden="1" x14ac:dyDescent="0.25">
      <c r="B13379" s="5"/>
    </row>
    <row r="13380" spans="2:2" ht="15" hidden="1" x14ac:dyDescent="0.25">
      <c r="B13380" s="5"/>
    </row>
    <row r="13381" spans="2:2" ht="15" hidden="1" x14ac:dyDescent="0.25">
      <c r="B13381" s="5"/>
    </row>
    <row r="13382" spans="2:2" ht="15" hidden="1" x14ac:dyDescent="0.25">
      <c r="B13382" s="5"/>
    </row>
    <row r="13383" spans="2:2" ht="15" hidden="1" x14ac:dyDescent="0.25">
      <c r="B13383" s="5"/>
    </row>
    <row r="13384" spans="2:2" ht="15" hidden="1" x14ac:dyDescent="0.25">
      <c r="B13384" s="5"/>
    </row>
    <row r="13385" spans="2:2" ht="15" hidden="1" x14ac:dyDescent="0.25">
      <c r="B13385" s="5"/>
    </row>
    <row r="13386" spans="2:2" ht="15" hidden="1" x14ac:dyDescent="0.25">
      <c r="B13386" s="5"/>
    </row>
    <row r="13387" spans="2:2" ht="15" hidden="1" x14ac:dyDescent="0.25">
      <c r="B13387" s="5"/>
    </row>
    <row r="13388" spans="2:2" ht="15" hidden="1" x14ac:dyDescent="0.25">
      <c r="B13388" s="5"/>
    </row>
    <row r="13389" spans="2:2" ht="15" hidden="1" x14ac:dyDescent="0.25">
      <c r="B13389" s="5"/>
    </row>
    <row r="13390" spans="2:2" ht="15" hidden="1" x14ac:dyDescent="0.25">
      <c r="B13390" s="5"/>
    </row>
    <row r="13391" spans="2:2" ht="15" hidden="1" x14ac:dyDescent="0.25">
      <c r="B13391" s="5"/>
    </row>
    <row r="13392" spans="2:2" ht="15" hidden="1" x14ac:dyDescent="0.25">
      <c r="B13392" s="5"/>
    </row>
    <row r="13393" spans="2:2" ht="15" hidden="1" x14ac:dyDescent="0.25">
      <c r="B13393" s="5"/>
    </row>
    <row r="13394" spans="2:2" ht="15" hidden="1" x14ac:dyDescent="0.25">
      <c r="B13394" s="5"/>
    </row>
    <row r="13395" spans="2:2" ht="15" hidden="1" x14ac:dyDescent="0.25">
      <c r="B13395" s="5"/>
    </row>
    <row r="13396" spans="2:2" ht="15" hidden="1" x14ac:dyDescent="0.25">
      <c r="B13396" s="5"/>
    </row>
    <row r="13397" spans="2:2" ht="15" hidden="1" x14ac:dyDescent="0.25">
      <c r="B13397" s="5"/>
    </row>
    <row r="13398" spans="2:2" ht="15" hidden="1" x14ac:dyDescent="0.25">
      <c r="B13398" s="5"/>
    </row>
    <row r="13399" spans="2:2" ht="15" hidden="1" x14ac:dyDescent="0.25">
      <c r="B13399" s="5"/>
    </row>
    <row r="13400" spans="2:2" ht="15" hidden="1" x14ac:dyDescent="0.25">
      <c r="B13400" s="5"/>
    </row>
    <row r="13401" spans="2:2" ht="15" hidden="1" x14ac:dyDescent="0.25">
      <c r="B13401" s="5"/>
    </row>
    <row r="13402" spans="2:2" ht="15" hidden="1" x14ac:dyDescent="0.25">
      <c r="B13402" s="5"/>
    </row>
    <row r="13403" spans="2:2" ht="15" hidden="1" x14ac:dyDescent="0.25">
      <c r="B13403" s="5"/>
    </row>
    <row r="13404" spans="2:2" ht="15" hidden="1" x14ac:dyDescent="0.25">
      <c r="B13404" s="5"/>
    </row>
    <row r="13405" spans="2:2" ht="15" hidden="1" x14ac:dyDescent="0.25">
      <c r="B13405" s="5"/>
    </row>
    <row r="13406" spans="2:2" ht="15" hidden="1" x14ac:dyDescent="0.25">
      <c r="B13406" s="5"/>
    </row>
    <row r="13407" spans="2:2" ht="15" hidden="1" x14ac:dyDescent="0.25">
      <c r="B13407" s="5"/>
    </row>
    <row r="13408" spans="2:2" ht="15" hidden="1" x14ac:dyDescent="0.25">
      <c r="B13408" s="5"/>
    </row>
    <row r="13409" spans="2:2" ht="15" hidden="1" x14ac:dyDescent="0.25">
      <c r="B13409" s="5"/>
    </row>
    <row r="13410" spans="2:2" ht="15" hidden="1" x14ac:dyDescent="0.25">
      <c r="B13410" s="5"/>
    </row>
    <row r="13411" spans="2:2" ht="15" hidden="1" x14ac:dyDescent="0.25">
      <c r="B13411" s="5"/>
    </row>
    <row r="13412" spans="2:2" ht="15" hidden="1" x14ac:dyDescent="0.25">
      <c r="B13412" s="5"/>
    </row>
    <row r="13413" spans="2:2" ht="15" hidden="1" x14ac:dyDescent="0.25">
      <c r="B13413" s="5"/>
    </row>
    <row r="13414" spans="2:2" ht="15" hidden="1" x14ac:dyDescent="0.25">
      <c r="B13414" s="5"/>
    </row>
    <row r="13415" spans="2:2" ht="15" hidden="1" x14ac:dyDescent="0.25">
      <c r="B13415" s="5"/>
    </row>
    <row r="13416" spans="2:2" ht="15" hidden="1" x14ac:dyDescent="0.25">
      <c r="B13416" s="5"/>
    </row>
    <row r="13417" spans="2:2" ht="15" hidden="1" x14ac:dyDescent="0.25">
      <c r="B13417" s="5"/>
    </row>
    <row r="13418" spans="2:2" ht="15" hidden="1" x14ac:dyDescent="0.25">
      <c r="B13418" s="5"/>
    </row>
    <row r="13419" spans="2:2" ht="15" hidden="1" x14ac:dyDescent="0.25">
      <c r="B13419" s="5"/>
    </row>
    <row r="13420" spans="2:2" ht="15" hidden="1" x14ac:dyDescent="0.25">
      <c r="B13420" s="5"/>
    </row>
    <row r="13421" spans="2:2" ht="15" hidden="1" x14ac:dyDescent="0.25">
      <c r="B13421" s="5"/>
    </row>
    <row r="13422" spans="2:2" ht="15" hidden="1" x14ac:dyDescent="0.25">
      <c r="B13422" s="5"/>
    </row>
    <row r="13423" spans="2:2" ht="15" hidden="1" x14ac:dyDescent="0.25">
      <c r="B13423" s="5"/>
    </row>
    <row r="13424" spans="2:2" ht="15" hidden="1" x14ac:dyDescent="0.25">
      <c r="B13424" s="5"/>
    </row>
    <row r="13425" spans="2:2" ht="15" hidden="1" x14ac:dyDescent="0.25">
      <c r="B13425" s="5"/>
    </row>
    <row r="13426" spans="2:2" ht="15" hidden="1" x14ac:dyDescent="0.25">
      <c r="B13426" s="5"/>
    </row>
    <row r="13427" spans="2:2" ht="15" hidden="1" x14ac:dyDescent="0.25">
      <c r="B13427" s="5"/>
    </row>
    <row r="13428" spans="2:2" ht="15" hidden="1" x14ac:dyDescent="0.25">
      <c r="B13428" s="5"/>
    </row>
    <row r="13429" spans="2:2" ht="15" hidden="1" x14ac:dyDescent="0.25">
      <c r="B13429" s="5"/>
    </row>
    <row r="13430" spans="2:2" ht="15" hidden="1" x14ac:dyDescent="0.25">
      <c r="B13430" s="5"/>
    </row>
    <row r="13431" spans="2:2" ht="15" hidden="1" x14ac:dyDescent="0.25">
      <c r="B13431" s="5"/>
    </row>
    <row r="13432" spans="2:2" ht="15" hidden="1" x14ac:dyDescent="0.25">
      <c r="B13432" s="5"/>
    </row>
    <row r="13433" spans="2:2" ht="15" hidden="1" x14ac:dyDescent="0.25">
      <c r="B13433" s="5"/>
    </row>
    <row r="13434" spans="2:2" ht="15" hidden="1" x14ac:dyDescent="0.25">
      <c r="B13434" s="5"/>
    </row>
    <row r="13435" spans="2:2" ht="15" hidden="1" x14ac:dyDescent="0.25">
      <c r="B13435" s="5"/>
    </row>
    <row r="13436" spans="2:2" ht="15" hidden="1" x14ac:dyDescent="0.25">
      <c r="B13436" s="5"/>
    </row>
    <row r="13437" spans="2:2" ht="15" hidden="1" x14ac:dyDescent="0.25">
      <c r="B13437" s="5"/>
    </row>
    <row r="13438" spans="2:2" ht="15" hidden="1" x14ac:dyDescent="0.25">
      <c r="B13438" s="5"/>
    </row>
    <row r="13439" spans="2:2" ht="15" hidden="1" x14ac:dyDescent="0.25">
      <c r="B13439" s="5"/>
    </row>
    <row r="13440" spans="2:2" ht="15" hidden="1" x14ac:dyDescent="0.25">
      <c r="B13440" s="5"/>
    </row>
    <row r="13441" spans="2:2" ht="15" hidden="1" x14ac:dyDescent="0.25">
      <c r="B13441" s="5"/>
    </row>
    <row r="13442" spans="2:2" ht="15" hidden="1" x14ac:dyDescent="0.25">
      <c r="B13442" s="5"/>
    </row>
    <row r="13443" spans="2:2" ht="15" hidden="1" x14ac:dyDescent="0.25">
      <c r="B13443" s="5"/>
    </row>
    <row r="13444" spans="2:2" ht="15" hidden="1" x14ac:dyDescent="0.25">
      <c r="B13444" s="5"/>
    </row>
    <row r="13445" spans="2:2" ht="15" hidden="1" x14ac:dyDescent="0.25">
      <c r="B13445" s="5"/>
    </row>
    <row r="13446" spans="2:2" ht="15" hidden="1" x14ac:dyDescent="0.25">
      <c r="B13446" s="5"/>
    </row>
    <row r="13447" spans="2:2" ht="15" hidden="1" x14ac:dyDescent="0.25">
      <c r="B13447" s="5"/>
    </row>
    <row r="13448" spans="2:2" ht="15" hidden="1" x14ac:dyDescent="0.25">
      <c r="B13448" s="5"/>
    </row>
    <row r="13449" spans="2:2" ht="15" hidden="1" x14ac:dyDescent="0.25">
      <c r="B13449" s="5"/>
    </row>
    <row r="13450" spans="2:2" ht="15" hidden="1" x14ac:dyDescent="0.25">
      <c r="B13450" s="5"/>
    </row>
    <row r="13451" spans="2:2" ht="15" hidden="1" x14ac:dyDescent="0.25">
      <c r="B13451" s="5"/>
    </row>
    <row r="13452" spans="2:2" ht="15" hidden="1" x14ac:dyDescent="0.25">
      <c r="B13452" s="5"/>
    </row>
    <row r="13453" spans="2:2" ht="15" hidden="1" x14ac:dyDescent="0.25">
      <c r="B13453" s="5"/>
    </row>
    <row r="13454" spans="2:2" ht="15" hidden="1" x14ac:dyDescent="0.25">
      <c r="B13454" s="5"/>
    </row>
    <row r="13455" spans="2:2" ht="15" hidden="1" x14ac:dyDescent="0.25">
      <c r="B13455" s="5"/>
    </row>
    <row r="13456" spans="2:2" ht="15" hidden="1" x14ac:dyDescent="0.25">
      <c r="B13456" s="5"/>
    </row>
    <row r="13457" spans="2:2" ht="15" hidden="1" x14ac:dyDescent="0.25">
      <c r="B13457" s="5"/>
    </row>
    <row r="13458" spans="2:2" ht="15" hidden="1" x14ac:dyDescent="0.25">
      <c r="B13458" s="5"/>
    </row>
    <row r="13459" spans="2:2" ht="15" hidden="1" x14ac:dyDescent="0.25">
      <c r="B13459" s="5"/>
    </row>
    <row r="13460" spans="2:2" ht="15" hidden="1" x14ac:dyDescent="0.25">
      <c r="B13460" s="5"/>
    </row>
    <row r="13461" spans="2:2" ht="15" hidden="1" x14ac:dyDescent="0.25">
      <c r="B13461" s="5"/>
    </row>
    <row r="13462" spans="2:2" ht="15" hidden="1" x14ac:dyDescent="0.25">
      <c r="B13462" s="5"/>
    </row>
    <row r="13463" spans="2:2" ht="15" hidden="1" x14ac:dyDescent="0.25">
      <c r="B13463" s="5"/>
    </row>
    <row r="13464" spans="2:2" ht="15" hidden="1" x14ac:dyDescent="0.25">
      <c r="B13464" s="5"/>
    </row>
    <row r="13465" spans="2:2" ht="15" hidden="1" x14ac:dyDescent="0.25">
      <c r="B13465" s="5"/>
    </row>
    <row r="13466" spans="2:2" ht="15" hidden="1" x14ac:dyDescent="0.25">
      <c r="B13466" s="5"/>
    </row>
    <row r="13467" spans="2:2" ht="15" hidden="1" x14ac:dyDescent="0.25">
      <c r="B13467" s="5"/>
    </row>
    <row r="13468" spans="2:2" ht="15" hidden="1" x14ac:dyDescent="0.25">
      <c r="B13468" s="5"/>
    </row>
    <row r="13469" spans="2:2" ht="15" hidden="1" x14ac:dyDescent="0.25">
      <c r="B13469" s="5"/>
    </row>
    <row r="13470" spans="2:2" ht="15" hidden="1" x14ac:dyDescent="0.25">
      <c r="B13470" s="5"/>
    </row>
    <row r="13471" spans="2:2" ht="15" hidden="1" x14ac:dyDescent="0.25">
      <c r="B13471" s="5"/>
    </row>
    <row r="13472" spans="2:2" ht="15" hidden="1" x14ac:dyDescent="0.25">
      <c r="B13472" s="5"/>
    </row>
    <row r="13473" spans="2:2" ht="15" hidden="1" x14ac:dyDescent="0.25">
      <c r="B13473" s="5"/>
    </row>
    <row r="13474" spans="2:2" ht="15" hidden="1" x14ac:dyDescent="0.25">
      <c r="B13474" s="5"/>
    </row>
    <row r="13475" spans="2:2" ht="15" hidden="1" x14ac:dyDescent="0.25">
      <c r="B13475" s="5"/>
    </row>
    <row r="13476" spans="2:2" ht="15" hidden="1" x14ac:dyDescent="0.25">
      <c r="B13476" s="5"/>
    </row>
    <row r="13477" spans="2:2" ht="15" hidden="1" x14ac:dyDescent="0.25">
      <c r="B13477" s="5"/>
    </row>
    <row r="13478" spans="2:2" ht="15" hidden="1" x14ac:dyDescent="0.25">
      <c r="B13478" s="5"/>
    </row>
    <row r="13479" spans="2:2" ht="15" hidden="1" x14ac:dyDescent="0.25">
      <c r="B13479" s="5"/>
    </row>
    <row r="13480" spans="2:2" ht="15" hidden="1" x14ac:dyDescent="0.25">
      <c r="B13480" s="5"/>
    </row>
    <row r="13481" spans="2:2" ht="15" hidden="1" x14ac:dyDescent="0.25">
      <c r="B13481" s="5"/>
    </row>
    <row r="13482" spans="2:2" ht="15" hidden="1" x14ac:dyDescent="0.25">
      <c r="B13482" s="5"/>
    </row>
    <row r="13483" spans="2:2" ht="15" hidden="1" x14ac:dyDescent="0.25">
      <c r="B13483" s="5"/>
    </row>
    <row r="13484" spans="2:2" ht="15" hidden="1" x14ac:dyDescent="0.25">
      <c r="B13484" s="5"/>
    </row>
    <row r="13485" spans="2:2" ht="15" hidden="1" x14ac:dyDescent="0.25">
      <c r="B13485" s="5"/>
    </row>
    <row r="13486" spans="2:2" ht="15" hidden="1" x14ac:dyDescent="0.25">
      <c r="B13486" s="5"/>
    </row>
    <row r="13487" spans="2:2" ht="15" hidden="1" x14ac:dyDescent="0.25">
      <c r="B13487" s="5"/>
    </row>
    <row r="13488" spans="2:2" ht="15" hidden="1" x14ac:dyDescent="0.25">
      <c r="B13488" s="5"/>
    </row>
    <row r="13489" spans="2:2" ht="15" hidden="1" x14ac:dyDescent="0.25">
      <c r="B13489" s="5"/>
    </row>
    <row r="13490" spans="2:2" ht="15" hidden="1" x14ac:dyDescent="0.25">
      <c r="B13490" s="5"/>
    </row>
    <row r="13491" spans="2:2" ht="15" hidden="1" x14ac:dyDescent="0.25">
      <c r="B13491" s="5"/>
    </row>
    <row r="13492" spans="2:2" ht="15" hidden="1" x14ac:dyDescent="0.25">
      <c r="B13492" s="5"/>
    </row>
    <row r="13493" spans="2:2" ht="15" hidden="1" x14ac:dyDescent="0.25">
      <c r="B13493" s="5"/>
    </row>
    <row r="13494" spans="2:2" ht="15" hidden="1" x14ac:dyDescent="0.25">
      <c r="B13494" s="5"/>
    </row>
    <row r="13495" spans="2:2" ht="15" hidden="1" x14ac:dyDescent="0.25">
      <c r="B13495" s="5"/>
    </row>
    <row r="13496" spans="2:2" ht="15" hidden="1" x14ac:dyDescent="0.25">
      <c r="B13496" s="5"/>
    </row>
    <row r="13497" spans="2:2" ht="15" hidden="1" x14ac:dyDescent="0.25">
      <c r="B13497" s="5"/>
    </row>
    <row r="13498" spans="2:2" ht="15" hidden="1" x14ac:dyDescent="0.25">
      <c r="B13498" s="5"/>
    </row>
    <row r="13499" spans="2:2" ht="15" hidden="1" x14ac:dyDescent="0.25">
      <c r="B13499" s="5"/>
    </row>
    <row r="13500" spans="2:2" ht="15" hidden="1" x14ac:dyDescent="0.25">
      <c r="B13500" s="5"/>
    </row>
    <row r="13501" spans="2:2" ht="15" hidden="1" x14ac:dyDescent="0.25">
      <c r="B13501" s="5"/>
    </row>
    <row r="13502" spans="2:2" ht="15" hidden="1" x14ac:dyDescent="0.25">
      <c r="B13502" s="5"/>
    </row>
    <row r="13503" spans="2:2" ht="15" hidden="1" x14ac:dyDescent="0.25">
      <c r="B13503" s="5"/>
    </row>
    <row r="13504" spans="2:2" ht="15" hidden="1" x14ac:dyDescent="0.25">
      <c r="B13504" s="5"/>
    </row>
    <row r="13505" spans="2:2" ht="15" hidden="1" x14ac:dyDescent="0.25">
      <c r="B13505" s="5"/>
    </row>
    <row r="13506" spans="2:2" ht="15" hidden="1" x14ac:dyDescent="0.25">
      <c r="B13506" s="5"/>
    </row>
    <row r="13507" spans="2:2" ht="15" hidden="1" x14ac:dyDescent="0.25">
      <c r="B13507" s="5"/>
    </row>
    <row r="13508" spans="2:2" ht="15" hidden="1" x14ac:dyDescent="0.25">
      <c r="B13508" s="5"/>
    </row>
    <row r="13509" spans="2:2" ht="15" hidden="1" x14ac:dyDescent="0.25">
      <c r="B13509" s="5"/>
    </row>
    <row r="13510" spans="2:2" ht="15" hidden="1" x14ac:dyDescent="0.25">
      <c r="B13510" s="5"/>
    </row>
    <row r="13511" spans="2:2" ht="15" hidden="1" x14ac:dyDescent="0.25">
      <c r="B13511" s="5"/>
    </row>
    <row r="13512" spans="2:2" ht="15" hidden="1" x14ac:dyDescent="0.25">
      <c r="B13512" s="5"/>
    </row>
    <row r="13513" spans="2:2" ht="15" hidden="1" x14ac:dyDescent="0.25">
      <c r="B13513" s="5"/>
    </row>
    <row r="13514" spans="2:2" ht="15" hidden="1" x14ac:dyDescent="0.25">
      <c r="B13514" s="5"/>
    </row>
    <row r="13515" spans="2:2" ht="15" hidden="1" x14ac:dyDescent="0.25">
      <c r="B13515" s="5"/>
    </row>
    <row r="13516" spans="2:2" ht="15" hidden="1" x14ac:dyDescent="0.25">
      <c r="B13516" s="5"/>
    </row>
    <row r="13517" spans="2:2" ht="15" hidden="1" x14ac:dyDescent="0.25">
      <c r="B13517" s="5"/>
    </row>
    <row r="13518" spans="2:2" ht="15" hidden="1" x14ac:dyDescent="0.25">
      <c r="B13518" s="5"/>
    </row>
    <row r="13519" spans="2:2" ht="15" hidden="1" x14ac:dyDescent="0.25">
      <c r="B13519" s="5"/>
    </row>
    <row r="13520" spans="2:2" ht="15" hidden="1" x14ac:dyDescent="0.25">
      <c r="B13520" s="5"/>
    </row>
    <row r="13521" spans="2:2" ht="15" hidden="1" x14ac:dyDescent="0.25">
      <c r="B13521" s="5"/>
    </row>
    <row r="13522" spans="2:2" ht="15" hidden="1" x14ac:dyDescent="0.25">
      <c r="B13522" s="5"/>
    </row>
    <row r="13523" spans="2:2" ht="15" hidden="1" x14ac:dyDescent="0.25">
      <c r="B13523" s="5"/>
    </row>
    <row r="13524" spans="2:2" ht="15" hidden="1" x14ac:dyDescent="0.25">
      <c r="B13524" s="5"/>
    </row>
    <row r="13525" spans="2:2" ht="15" hidden="1" x14ac:dyDescent="0.25">
      <c r="B13525" s="5"/>
    </row>
    <row r="13526" spans="2:2" ht="15" hidden="1" x14ac:dyDescent="0.25">
      <c r="B13526" s="5"/>
    </row>
    <row r="13527" spans="2:2" ht="15" hidden="1" x14ac:dyDescent="0.25">
      <c r="B13527" s="5"/>
    </row>
    <row r="13528" spans="2:2" ht="15" hidden="1" x14ac:dyDescent="0.25">
      <c r="B13528" s="5"/>
    </row>
    <row r="13529" spans="2:2" ht="15" hidden="1" x14ac:dyDescent="0.25">
      <c r="B13529" s="5"/>
    </row>
    <row r="13530" spans="2:2" ht="15" hidden="1" x14ac:dyDescent="0.25">
      <c r="B13530" s="5"/>
    </row>
    <row r="13531" spans="2:2" ht="15" hidden="1" x14ac:dyDescent="0.25">
      <c r="B13531" s="5"/>
    </row>
    <row r="13532" spans="2:2" ht="15" hidden="1" x14ac:dyDescent="0.25">
      <c r="B13532" s="5"/>
    </row>
    <row r="13533" spans="2:2" ht="15" hidden="1" x14ac:dyDescent="0.25">
      <c r="B13533" s="5"/>
    </row>
    <row r="13534" spans="2:2" ht="15" hidden="1" x14ac:dyDescent="0.25">
      <c r="B13534" s="5"/>
    </row>
    <row r="13535" spans="2:2" ht="15" hidden="1" x14ac:dyDescent="0.25">
      <c r="B13535" s="5"/>
    </row>
    <row r="13536" spans="2:2" ht="15" hidden="1" x14ac:dyDescent="0.25">
      <c r="B13536" s="5"/>
    </row>
    <row r="13537" spans="2:2" ht="15" hidden="1" x14ac:dyDescent="0.25">
      <c r="B13537" s="5"/>
    </row>
    <row r="13538" spans="2:2" ht="15" hidden="1" x14ac:dyDescent="0.25">
      <c r="B13538" s="5"/>
    </row>
    <row r="13539" spans="2:2" ht="15" hidden="1" x14ac:dyDescent="0.25">
      <c r="B13539" s="5"/>
    </row>
    <row r="13540" spans="2:2" ht="15" hidden="1" x14ac:dyDescent="0.25">
      <c r="B13540" s="5"/>
    </row>
    <row r="13541" spans="2:2" ht="15" hidden="1" x14ac:dyDescent="0.25">
      <c r="B13541" s="5"/>
    </row>
    <row r="13542" spans="2:2" ht="15" hidden="1" x14ac:dyDescent="0.25">
      <c r="B13542" s="5"/>
    </row>
    <row r="13543" spans="2:2" ht="15" hidden="1" x14ac:dyDescent="0.25">
      <c r="B13543" s="5"/>
    </row>
    <row r="13544" spans="2:2" ht="15" hidden="1" x14ac:dyDescent="0.25">
      <c r="B13544" s="5"/>
    </row>
    <row r="13545" spans="2:2" ht="15" hidden="1" x14ac:dyDescent="0.25">
      <c r="B13545" s="5"/>
    </row>
    <row r="13546" spans="2:2" ht="15" hidden="1" x14ac:dyDescent="0.25">
      <c r="B13546" s="5"/>
    </row>
    <row r="13547" spans="2:2" ht="15" hidden="1" x14ac:dyDescent="0.25">
      <c r="B13547" s="5"/>
    </row>
    <row r="13548" spans="2:2" ht="15" hidden="1" x14ac:dyDescent="0.25">
      <c r="B13548" s="5"/>
    </row>
    <row r="13549" spans="2:2" ht="15" hidden="1" x14ac:dyDescent="0.25">
      <c r="B13549" s="5"/>
    </row>
    <row r="13550" spans="2:2" ht="15" hidden="1" x14ac:dyDescent="0.25">
      <c r="B13550" s="5"/>
    </row>
    <row r="13551" spans="2:2" ht="15" hidden="1" x14ac:dyDescent="0.25">
      <c r="B13551" s="5"/>
    </row>
    <row r="13552" spans="2:2" ht="15" hidden="1" x14ac:dyDescent="0.25">
      <c r="B13552" s="5"/>
    </row>
    <row r="13553" spans="2:2" ht="15" hidden="1" x14ac:dyDescent="0.25">
      <c r="B13553" s="5"/>
    </row>
    <row r="13554" spans="2:2" ht="15" hidden="1" x14ac:dyDescent="0.25">
      <c r="B13554" s="5"/>
    </row>
    <row r="13555" spans="2:2" ht="15" hidden="1" x14ac:dyDescent="0.25">
      <c r="B13555" s="5"/>
    </row>
    <row r="13556" spans="2:2" ht="15" hidden="1" x14ac:dyDescent="0.25">
      <c r="B13556" s="5"/>
    </row>
    <row r="13557" spans="2:2" ht="15" hidden="1" x14ac:dyDescent="0.25">
      <c r="B13557" s="5"/>
    </row>
    <row r="13558" spans="2:2" ht="15" hidden="1" x14ac:dyDescent="0.25">
      <c r="B13558" s="5"/>
    </row>
    <row r="13559" spans="2:2" ht="15" hidden="1" x14ac:dyDescent="0.25">
      <c r="B13559" s="5"/>
    </row>
    <row r="13560" spans="2:2" ht="15" hidden="1" x14ac:dyDescent="0.25">
      <c r="B13560" s="5"/>
    </row>
    <row r="13561" spans="2:2" ht="15" hidden="1" x14ac:dyDescent="0.25">
      <c r="B13561" s="5"/>
    </row>
    <row r="13562" spans="2:2" ht="15" hidden="1" x14ac:dyDescent="0.25">
      <c r="B13562" s="5"/>
    </row>
    <row r="13563" spans="2:2" ht="15" hidden="1" x14ac:dyDescent="0.25">
      <c r="B13563" s="5"/>
    </row>
    <row r="13564" spans="2:2" ht="15" hidden="1" x14ac:dyDescent="0.25">
      <c r="B13564" s="5"/>
    </row>
    <row r="13565" spans="2:2" ht="15" hidden="1" x14ac:dyDescent="0.25">
      <c r="B13565" s="5"/>
    </row>
    <row r="13566" spans="2:2" ht="15" hidden="1" x14ac:dyDescent="0.25">
      <c r="B13566" s="5"/>
    </row>
    <row r="13567" spans="2:2" ht="15" hidden="1" x14ac:dyDescent="0.25">
      <c r="B13567" s="5"/>
    </row>
    <row r="13568" spans="2:2" ht="15" hidden="1" x14ac:dyDescent="0.25">
      <c r="B13568" s="5"/>
    </row>
    <row r="13569" spans="2:2" ht="15" hidden="1" x14ac:dyDescent="0.25">
      <c r="B13569" s="5"/>
    </row>
    <row r="13570" spans="2:2" ht="15" hidden="1" x14ac:dyDescent="0.25">
      <c r="B13570" s="5"/>
    </row>
    <row r="13571" spans="2:2" ht="15" hidden="1" x14ac:dyDescent="0.25">
      <c r="B13571" s="5"/>
    </row>
    <row r="13572" spans="2:2" ht="15" hidden="1" x14ac:dyDescent="0.25">
      <c r="B13572" s="5"/>
    </row>
    <row r="13573" spans="2:2" ht="15" hidden="1" x14ac:dyDescent="0.25">
      <c r="B13573" s="5"/>
    </row>
    <row r="13574" spans="2:2" ht="15" hidden="1" x14ac:dyDescent="0.25">
      <c r="B13574" s="5"/>
    </row>
    <row r="13575" spans="2:2" ht="15" hidden="1" x14ac:dyDescent="0.25">
      <c r="B13575" s="5"/>
    </row>
    <row r="13576" spans="2:2" ht="15" hidden="1" x14ac:dyDescent="0.25">
      <c r="B13576" s="5"/>
    </row>
    <row r="13577" spans="2:2" ht="15" hidden="1" x14ac:dyDescent="0.25">
      <c r="B13577" s="5"/>
    </row>
    <row r="13578" spans="2:2" ht="15" hidden="1" x14ac:dyDescent="0.25">
      <c r="B13578" s="5"/>
    </row>
    <row r="13579" spans="2:2" ht="15" hidden="1" x14ac:dyDescent="0.25">
      <c r="B13579" s="5"/>
    </row>
    <row r="13580" spans="2:2" ht="15" hidden="1" x14ac:dyDescent="0.25">
      <c r="B13580" s="5"/>
    </row>
    <row r="13581" spans="2:2" ht="15" hidden="1" x14ac:dyDescent="0.25">
      <c r="B13581" s="5"/>
    </row>
    <row r="13582" spans="2:2" ht="15" hidden="1" x14ac:dyDescent="0.25">
      <c r="B13582" s="5"/>
    </row>
    <row r="13583" spans="2:2" ht="15" hidden="1" x14ac:dyDescent="0.25">
      <c r="B13583" s="5"/>
    </row>
    <row r="13584" spans="2:2" ht="15" hidden="1" x14ac:dyDescent="0.25">
      <c r="B13584" s="5"/>
    </row>
    <row r="13585" spans="2:2" ht="15" hidden="1" x14ac:dyDescent="0.25">
      <c r="B13585" s="5"/>
    </row>
    <row r="13586" spans="2:2" ht="15" hidden="1" x14ac:dyDescent="0.25">
      <c r="B13586" s="5"/>
    </row>
    <row r="13587" spans="2:2" ht="15" hidden="1" x14ac:dyDescent="0.25">
      <c r="B13587" s="5"/>
    </row>
    <row r="13588" spans="2:2" ht="15" hidden="1" x14ac:dyDescent="0.25">
      <c r="B13588" s="5"/>
    </row>
    <row r="13589" spans="2:2" ht="15" hidden="1" x14ac:dyDescent="0.25">
      <c r="B13589" s="5"/>
    </row>
    <row r="13590" spans="2:2" ht="15" hidden="1" x14ac:dyDescent="0.25">
      <c r="B13590" s="5"/>
    </row>
    <row r="13591" spans="2:2" ht="15" hidden="1" x14ac:dyDescent="0.25">
      <c r="B13591" s="5"/>
    </row>
    <row r="13592" spans="2:2" ht="15" hidden="1" x14ac:dyDescent="0.25">
      <c r="B13592" s="5"/>
    </row>
    <row r="13593" spans="2:2" ht="15" hidden="1" x14ac:dyDescent="0.25">
      <c r="B13593" s="5"/>
    </row>
    <row r="13594" spans="2:2" ht="15" hidden="1" x14ac:dyDescent="0.25">
      <c r="B13594" s="5"/>
    </row>
    <row r="13595" spans="2:2" ht="15" hidden="1" x14ac:dyDescent="0.25">
      <c r="B13595" s="5"/>
    </row>
    <row r="13596" spans="2:2" ht="15" hidden="1" x14ac:dyDescent="0.25">
      <c r="B13596" s="5"/>
    </row>
    <row r="13597" spans="2:2" ht="15" hidden="1" x14ac:dyDescent="0.25">
      <c r="B13597" s="5"/>
    </row>
    <row r="13598" spans="2:2" ht="15" hidden="1" x14ac:dyDescent="0.25">
      <c r="B13598" s="5"/>
    </row>
    <row r="13599" spans="2:2" ht="15" hidden="1" x14ac:dyDescent="0.25">
      <c r="B13599" s="5"/>
    </row>
    <row r="13600" spans="2:2" ht="15" hidden="1" x14ac:dyDescent="0.25">
      <c r="B13600" s="5"/>
    </row>
    <row r="13601" spans="2:2" ht="15" hidden="1" x14ac:dyDescent="0.25">
      <c r="B13601" s="5"/>
    </row>
    <row r="13602" spans="2:2" ht="15" hidden="1" x14ac:dyDescent="0.25">
      <c r="B13602" s="5"/>
    </row>
    <row r="13603" spans="2:2" ht="15" hidden="1" x14ac:dyDescent="0.25">
      <c r="B13603" s="5"/>
    </row>
    <row r="13604" spans="2:2" ht="15" hidden="1" x14ac:dyDescent="0.25">
      <c r="B13604" s="5"/>
    </row>
    <row r="13605" spans="2:2" ht="15" hidden="1" x14ac:dyDescent="0.25">
      <c r="B13605" s="5"/>
    </row>
    <row r="13606" spans="2:2" ht="15" hidden="1" x14ac:dyDescent="0.25">
      <c r="B13606" s="5"/>
    </row>
    <row r="13607" spans="2:2" ht="15" hidden="1" x14ac:dyDescent="0.25">
      <c r="B13607" s="5"/>
    </row>
    <row r="13608" spans="2:2" ht="15" hidden="1" x14ac:dyDescent="0.25">
      <c r="B13608" s="5"/>
    </row>
    <row r="13609" spans="2:2" ht="15" hidden="1" x14ac:dyDescent="0.25">
      <c r="B13609" s="5"/>
    </row>
    <row r="13610" spans="2:2" ht="15" hidden="1" x14ac:dyDescent="0.25">
      <c r="B13610" s="5"/>
    </row>
    <row r="13611" spans="2:2" ht="15" hidden="1" x14ac:dyDescent="0.25">
      <c r="B13611" s="5"/>
    </row>
    <row r="13612" spans="2:2" ht="15" hidden="1" x14ac:dyDescent="0.25">
      <c r="B13612" s="5"/>
    </row>
    <row r="13613" spans="2:2" ht="15" hidden="1" x14ac:dyDescent="0.25">
      <c r="B13613" s="5"/>
    </row>
    <row r="13614" spans="2:2" ht="15" hidden="1" x14ac:dyDescent="0.25">
      <c r="B13614" s="5"/>
    </row>
    <row r="13615" spans="2:2" ht="15" hidden="1" x14ac:dyDescent="0.25">
      <c r="B13615" s="5"/>
    </row>
    <row r="13616" spans="2:2" ht="15" hidden="1" x14ac:dyDescent="0.25">
      <c r="B13616" s="5"/>
    </row>
    <row r="13617" spans="2:2" ht="15" hidden="1" x14ac:dyDescent="0.25">
      <c r="B13617" s="5"/>
    </row>
    <row r="13618" spans="2:2" ht="15" hidden="1" x14ac:dyDescent="0.25">
      <c r="B13618" s="5"/>
    </row>
    <row r="13619" spans="2:2" ht="15" hidden="1" x14ac:dyDescent="0.25">
      <c r="B13619" s="5"/>
    </row>
    <row r="13620" spans="2:2" ht="15" hidden="1" x14ac:dyDescent="0.25">
      <c r="B13620" s="5"/>
    </row>
    <row r="13621" spans="2:2" ht="15" hidden="1" x14ac:dyDescent="0.25">
      <c r="B13621" s="5"/>
    </row>
    <row r="13622" spans="2:2" ht="15" hidden="1" x14ac:dyDescent="0.25">
      <c r="B13622" s="5"/>
    </row>
    <row r="13623" spans="2:2" ht="15" hidden="1" x14ac:dyDescent="0.25">
      <c r="B13623" s="5"/>
    </row>
    <row r="13624" spans="2:2" ht="15" hidden="1" x14ac:dyDescent="0.25">
      <c r="B13624" s="5"/>
    </row>
    <row r="13625" spans="2:2" ht="15" hidden="1" x14ac:dyDescent="0.25">
      <c r="B13625" s="5"/>
    </row>
    <row r="13626" spans="2:2" ht="15" hidden="1" x14ac:dyDescent="0.25">
      <c r="B13626" s="5"/>
    </row>
    <row r="13627" spans="2:2" ht="15" hidden="1" x14ac:dyDescent="0.25">
      <c r="B13627" s="5"/>
    </row>
    <row r="13628" spans="2:2" ht="15" hidden="1" x14ac:dyDescent="0.25">
      <c r="B13628" s="5"/>
    </row>
    <row r="13629" spans="2:2" ht="15" hidden="1" x14ac:dyDescent="0.25">
      <c r="B13629" s="5"/>
    </row>
    <row r="13630" spans="2:2" ht="15" hidden="1" x14ac:dyDescent="0.25">
      <c r="B13630" s="5"/>
    </row>
    <row r="13631" spans="2:2" ht="15" hidden="1" x14ac:dyDescent="0.25">
      <c r="B13631" s="5"/>
    </row>
    <row r="13632" spans="2:2" ht="15" hidden="1" x14ac:dyDescent="0.25">
      <c r="B13632" s="5"/>
    </row>
    <row r="13633" spans="2:2" ht="15" hidden="1" x14ac:dyDescent="0.25">
      <c r="B13633" s="5"/>
    </row>
    <row r="13634" spans="2:2" ht="15" hidden="1" x14ac:dyDescent="0.25">
      <c r="B13634" s="5"/>
    </row>
    <row r="13635" spans="2:2" ht="15" hidden="1" x14ac:dyDescent="0.25">
      <c r="B13635" s="5"/>
    </row>
    <row r="13636" spans="2:2" ht="15" hidden="1" x14ac:dyDescent="0.25">
      <c r="B13636" s="5"/>
    </row>
    <row r="13637" spans="2:2" ht="15" hidden="1" x14ac:dyDescent="0.25">
      <c r="B13637" s="5"/>
    </row>
    <row r="13638" spans="2:2" ht="15" hidden="1" x14ac:dyDescent="0.25">
      <c r="B13638" s="5"/>
    </row>
    <row r="13639" spans="2:2" ht="15" hidden="1" x14ac:dyDescent="0.25">
      <c r="B13639" s="5"/>
    </row>
    <row r="13640" spans="2:2" ht="15" hidden="1" x14ac:dyDescent="0.25">
      <c r="B13640" s="5"/>
    </row>
    <row r="13641" spans="2:2" ht="15" hidden="1" x14ac:dyDescent="0.25">
      <c r="B13641" s="5"/>
    </row>
    <row r="13642" spans="2:2" ht="15" hidden="1" x14ac:dyDescent="0.25">
      <c r="B13642" s="5"/>
    </row>
    <row r="13643" spans="2:2" ht="15" hidden="1" x14ac:dyDescent="0.25">
      <c r="B13643" s="5"/>
    </row>
    <row r="13644" spans="2:2" ht="15" hidden="1" x14ac:dyDescent="0.25">
      <c r="B13644" s="5"/>
    </row>
    <row r="13645" spans="2:2" ht="15" hidden="1" x14ac:dyDescent="0.25">
      <c r="B13645" s="5"/>
    </row>
    <row r="13646" spans="2:2" ht="15" hidden="1" x14ac:dyDescent="0.25">
      <c r="B13646" s="5"/>
    </row>
    <row r="13647" spans="2:2" ht="15" hidden="1" x14ac:dyDescent="0.25">
      <c r="B13647" s="5"/>
    </row>
    <row r="13648" spans="2:2" ht="15" hidden="1" x14ac:dyDescent="0.25">
      <c r="B13648" s="5"/>
    </row>
    <row r="13649" spans="2:2" ht="15" hidden="1" x14ac:dyDescent="0.25">
      <c r="B13649" s="5"/>
    </row>
    <row r="13650" spans="2:2" ht="15" hidden="1" x14ac:dyDescent="0.25">
      <c r="B13650" s="5"/>
    </row>
    <row r="13651" spans="2:2" ht="15" hidden="1" x14ac:dyDescent="0.25">
      <c r="B13651" s="5"/>
    </row>
    <row r="13652" spans="2:2" ht="15" hidden="1" x14ac:dyDescent="0.25">
      <c r="B13652" s="5"/>
    </row>
    <row r="13653" spans="2:2" ht="15" hidden="1" x14ac:dyDescent="0.25">
      <c r="B13653" s="5"/>
    </row>
    <row r="13654" spans="2:2" ht="15" hidden="1" x14ac:dyDescent="0.25">
      <c r="B13654" s="5"/>
    </row>
    <row r="13655" spans="2:2" ht="15" hidden="1" x14ac:dyDescent="0.25">
      <c r="B13655" s="5"/>
    </row>
    <row r="13656" spans="2:2" ht="15" hidden="1" x14ac:dyDescent="0.25">
      <c r="B13656" s="5"/>
    </row>
    <row r="13657" spans="2:2" ht="15" hidden="1" x14ac:dyDescent="0.25">
      <c r="B13657" s="5"/>
    </row>
    <row r="13658" spans="2:2" ht="15" hidden="1" x14ac:dyDescent="0.25">
      <c r="B13658" s="5"/>
    </row>
    <row r="13659" spans="2:2" ht="15" hidden="1" x14ac:dyDescent="0.25">
      <c r="B13659" s="5"/>
    </row>
    <row r="13660" spans="2:2" ht="15" hidden="1" x14ac:dyDescent="0.25">
      <c r="B13660" s="5"/>
    </row>
    <row r="13661" spans="2:2" ht="15" hidden="1" x14ac:dyDescent="0.25">
      <c r="B13661" s="5"/>
    </row>
    <row r="13662" spans="2:2" ht="15" hidden="1" x14ac:dyDescent="0.25">
      <c r="B13662" s="5"/>
    </row>
    <row r="13663" spans="2:2" ht="15" hidden="1" x14ac:dyDescent="0.25">
      <c r="B13663" s="5"/>
    </row>
    <row r="13664" spans="2:2" ht="15" hidden="1" x14ac:dyDescent="0.25">
      <c r="B13664" s="5"/>
    </row>
    <row r="13665" spans="2:2" ht="15" hidden="1" x14ac:dyDescent="0.25">
      <c r="B13665" s="5"/>
    </row>
    <row r="13666" spans="2:2" ht="15" hidden="1" x14ac:dyDescent="0.25">
      <c r="B13666" s="5"/>
    </row>
    <row r="13667" spans="2:2" ht="15" hidden="1" x14ac:dyDescent="0.25">
      <c r="B13667" s="5"/>
    </row>
    <row r="13668" spans="2:2" ht="15" hidden="1" x14ac:dyDescent="0.25">
      <c r="B13668" s="5"/>
    </row>
    <row r="13669" spans="2:2" ht="15" hidden="1" x14ac:dyDescent="0.25">
      <c r="B13669" s="5"/>
    </row>
    <row r="13670" spans="2:2" ht="15" hidden="1" x14ac:dyDescent="0.25">
      <c r="B13670" s="5"/>
    </row>
    <row r="13671" spans="2:2" ht="15" hidden="1" x14ac:dyDescent="0.25">
      <c r="B13671" s="5"/>
    </row>
    <row r="13672" spans="2:2" ht="15" hidden="1" x14ac:dyDescent="0.25">
      <c r="B13672" s="5"/>
    </row>
    <row r="13673" spans="2:2" ht="15" hidden="1" x14ac:dyDescent="0.25">
      <c r="B13673" s="5"/>
    </row>
    <row r="13674" spans="2:2" ht="15" hidden="1" x14ac:dyDescent="0.25">
      <c r="B13674" s="5"/>
    </row>
    <row r="13675" spans="2:2" ht="15" hidden="1" x14ac:dyDescent="0.25">
      <c r="B13675" s="5"/>
    </row>
    <row r="13676" spans="2:2" ht="15" hidden="1" x14ac:dyDescent="0.25">
      <c r="B13676" s="5"/>
    </row>
    <row r="13677" spans="2:2" ht="15" hidden="1" x14ac:dyDescent="0.25">
      <c r="B13677" s="5"/>
    </row>
    <row r="13678" spans="2:2" ht="15" hidden="1" x14ac:dyDescent="0.25">
      <c r="B13678" s="5"/>
    </row>
    <row r="13679" spans="2:2" ht="15" hidden="1" x14ac:dyDescent="0.25">
      <c r="B13679" s="5"/>
    </row>
    <row r="13680" spans="2:2" ht="15" hidden="1" x14ac:dyDescent="0.25">
      <c r="B13680" s="5"/>
    </row>
    <row r="13681" spans="2:2" ht="15" hidden="1" x14ac:dyDescent="0.25">
      <c r="B13681" s="5"/>
    </row>
    <row r="13682" spans="2:2" ht="15" hidden="1" x14ac:dyDescent="0.25">
      <c r="B13682" s="5"/>
    </row>
    <row r="13683" spans="2:2" ht="15" hidden="1" x14ac:dyDescent="0.25">
      <c r="B13683" s="5"/>
    </row>
    <row r="13684" spans="2:2" ht="15" hidden="1" x14ac:dyDescent="0.25">
      <c r="B13684" s="5"/>
    </row>
    <row r="13685" spans="2:2" ht="15" hidden="1" x14ac:dyDescent="0.25">
      <c r="B13685" s="5"/>
    </row>
    <row r="13686" spans="2:2" ht="15" hidden="1" x14ac:dyDescent="0.25">
      <c r="B13686" s="5"/>
    </row>
    <row r="13687" spans="2:2" ht="15" hidden="1" x14ac:dyDescent="0.25">
      <c r="B13687" s="5"/>
    </row>
    <row r="13688" spans="2:2" ht="15" hidden="1" x14ac:dyDescent="0.25">
      <c r="B13688" s="5"/>
    </row>
    <row r="13689" spans="2:2" ht="15" hidden="1" x14ac:dyDescent="0.25">
      <c r="B13689" s="5"/>
    </row>
    <row r="13690" spans="2:2" ht="15" hidden="1" x14ac:dyDescent="0.25">
      <c r="B13690" s="5"/>
    </row>
    <row r="13691" spans="2:2" ht="15" hidden="1" x14ac:dyDescent="0.25">
      <c r="B13691" s="5"/>
    </row>
    <row r="13692" spans="2:2" ht="15" hidden="1" x14ac:dyDescent="0.25">
      <c r="B13692" s="5"/>
    </row>
    <row r="13693" spans="2:2" ht="15" hidden="1" x14ac:dyDescent="0.25">
      <c r="B13693" s="5"/>
    </row>
    <row r="13694" spans="2:2" ht="15" hidden="1" x14ac:dyDescent="0.25">
      <c r="B13694" s="5"/>
    </row>
    <row r="13695" spans="2:2" ht="15" hidden="1" x14ac:dyDescent="0.25">
      <c r="B13695" s="5"/>
    </row>
    <row r="13696" spans="2:2" ht="15" hidden="1" x14ac:dyDescent="0.25">
      <c r="B13696" s="5"/>
    </row>
    <row r="13697" spans="2:2" ht="15" hidden="1" x14ac:dyDescent="0.25">
      <c r="B13697" s="5"/>
    </row>
    <row r="13698" spans="2:2" ht="15" hidden="1" x14ac:dyDescent="0.25">
      <c r="B13698" s="5"/>
    </row>
    <row r="13699" spans="2:2" ht="15" hidden="1" x14ac:dyDescent="0.25">
      <c r="B13699" s="5"/>
    </row>
    <row r="13700" spans="2:2" ht="15" hidden="1" x14ac:dyDescent="0.25">
      <c r="B13700" s="5"/>
    </row>
    <row r="13701" spans="2:2" ht="15" hidden="1" x14ac:dyDescent="0.25">
      <c r="B13701" s="5"/>
    </row>
    <row r="13702" spans="2:2" ht="15" hidden="1" x14ac:dyDescent="0.25">
      <c r="B13702" s="5"/>
    </row>
    <row r="13703" spans="2:2" ht="15" hidden="1" x14ac:dyDescent="0.25">
      <c r="B13703" s="5"/>
    </row>
    <row r="13704" spans="2:2" ht="15" hidden="1" x14ac:dyDescent="0.25">
      <c r="B13704" s="5"/>
    </row>
    <row r="13705" spans="2:2" ht="15" hidden="1" x14ac:dyDescent="0.25">
      <c r="B13705" s="5"/>
    </row>
    <row r="13706" spans="2:2" ht="15" hidden="1" x14ac:dyDescent="0.25">
      <c r="B13706" s="5"/>
    </row>
    <row r="13707" spans="2:2" ht="15" hidden="1" x14ac:dyDescent="0.25">
      <c r="B13707" s="5"/>
    </row>
    <row r="13708" spans="2:2" ht="15" hidden="1" x14ac:dyDescent="0.25">
      <c r="B13708" s="5"/>
    </row>
    <row r="13709" spans="2:2" ht="15" hidden="1" x14ac:dyDescent="0.25">
      <c r="B13709" s="5"/>
    </row>
    <row r="13710" spans="2:2" ht="15" hidden="1" x14ac:dyDescent="0.25">
      <c r="B13710" s="5"/>
    </row>
    <row r="13711" spans="2:2" ht="15" hidden="1" x14ac:dyDescent="0.25">
      <c r="B13711" s="5"/>
    </row>
    <row r="13712" spans="2:2" ht="15" hidden="1" x14ac:dyDescent="0.25">
      <c r="B13712" s="5"/>
    </row>
    <row r="13713" spans="2:2" ht="15" hidden="1" x14ac:dyDescent="0.25">
      <c r="B13713" s="5"/>
    </row>
    <row r="13714" spans="2:2" ht="15" hidden="1" x14ac:dyDescent="0.25">
      <c r="B13714" s="5"/>
    </row>
    <row r="13715" spans="2:2" ht="15" hidden="1" x14ac:dyDescent="0.25">
      <c r="B13715" s="5"/>
    </row>
    <row r="13716" spans="2:2" ht="15" hidden="1" x14ac:dyDescent="0.25">
      <c r="B13716" s="5"/>
    </row>
    <row r="13717" spans="2:2" ht="15" hidden="1" x14ac:dyDescent="0.25">
      <c r="B13717" s="5"/>
    </row>
    <row r="13718" spans="2:2" ht="15" hidden="1" x14ac:dyDescent="0.25">
      <c r="B13718" s="5"/>
    </row>
    <row r="13719" spans="2:2" ht="15" hidden="1" x14ac:dyDescent="0.25">
      <c r="B13719" s="5"/>
    </row>
    <row r="13720" spans="2:2" ht="15" hidden="1" x14ac:dyDescent="0.25">
      <c r="B13720" s="5"/>
    </row>
    <row r="13721" spans="2:2" ht="15" hidden="1" x14ac:dyDescent="0.25">
      <c r="B13721" s="5"/>
    </row>
    <row r="13722" spans="2:2" ht="15" hidden="1" x14ac:dyDescent="0.25">
      <c r="B13722" s="5"/>
    </row>
    <row r="13723" spans="2:2" ht="15" hidden="1" x14ac:dyDescent="0.25">
      <c r="B13723" s="5"/>
    </row>
    <row r="13724" spans="2:2" ht="15" hidden="1" x14ac:dyDescent="0.25">
      <c r="B13724" s="5"/>
    </row>
    <row r="13725" spans="2:2" ht="15" hidden="1" x14ac:dyDescent="0.25">
      <c r="B13725" s="5"/>
    </row>
    <row r="13726" spans="2:2" ht="15" hidden="1" x14ac:dyDescent="0.25">
      <c r="B13726" s="5"/>
    </row>
    <row r="13727" spans="2:2" ht="15" hidden="1" x14ac:dyDescent="0.25">
      <c r="B13727" s="5"/>
    </row>
    <row r="13728" spans="2:2" ht="15" hidden="1" x14ac:dyDescent="0.25">
      <c r="B13728" s="5"/>
    </row>
    <row r="13729" spans="2:2" ht="15" hidden="1" x14ac:dyDescent="0.25">
      <c r="B13729" s="5"/>
    </row>
    <row r="13730" spans="2:2" ht="15" hidden="1" x14ac:dyDescent="0.25">
      <c r="B13730" s="5"/>
    </row>
    <row r="13731" spans="2:2" ht="15" hidden="1" x14ac:dyDescent="0.25">
      <c r="B13731" s="5"/>
    </row>
    <row r="13732" spans="2:2" ht="15" hidden="1" x14ac:dyDescent="0.25">
      <c r="B13732" s="5"/>
    </row>
    <row r="13733" spans="2:2" ht="15" hidden="1" x14ac:dyDescent="0.25">
      <c r="B13733" s="5"/>
    </row>
    <row r="13734" spans="2:2" ht="15" hidden="1" x14ac:dyDescent="0.25">
      <c r="B13734" s="5"/>
    </row>
    <row r="13735" spans="2:2" ht="15" hidden="1" x14ac:dyDescent="0.25">
      <c r="B13735" s="5"/>
    </row>
    <row r="13736" spans="2:2" ht="15" hidden="1" x14ac:dyDescent="0.25">
      <c r="B13736" s="5"/>
    </row>
    <row r="13737" spans="2:2" ht="15" hidden="1" x14ac:dyDescent="0.25">
      <c r="B13737" s="5"/>
    </row>
    <row r="13738" spans="2:2" ht="15" hidden="1" x14ac:dyDescent="0.25">
      <c r="B13738" s="5"/>
    </row>
    <row r="13739" spans="2:2" ht="15" hidden="1" x14ac:dyDescent="0.25">
      <c r="B13739" s="5"/>
    </row>
    <row r="13740" spans="2:2" ht="15" hidden="1" x14ac:dyDescent="0.25">
      <c r="B13740" s="5"/>
    </row>
    <row r="13741" spans="2:2" ht="15" hidden="1" x14ac:dyDescent="0.25">
      <c r="B13741" s="5"/>
    </row>
    <row r="13742" spans="2:2" ht="15" hidden="1" x14ac:dyDescent="0.25">
      <c r="B13742" s="5"/>
    </row>
    <row r="13743" spans="2:2" ht="15" hidden="1" x14ac:dyDescent="0.25">
      <c r="B13743" s="5"/>
    </row>
    <row r="13744" spans="2:2" ht="15" hidden="1" x14ac:dyDescent="0.25">
      <c r="B13744" s="5"/>
    </row>
    <row r="13745" spans="2:2" ht="15" hidden="1" x14ac:dyDescent="0.25">
      <c r="B13745" s="5"/>
    </row>
    <row r="13746" spans="2:2" ht="15" hidden="1" x14ac:dyDescent="0.25">
      <c r="B13746" s="5"/>
    </row>
    <row r="13747" spans="2:2" ht="15" hidden="1" x14ac:dyDescent="0.25">
      <c r="B13747" s="5"/>
    </row>
    <row r="13748" spans="2:2" ht="15" hidden="1" x14ac:dyDescent="0.25">
      <c r="B13748" s="5"/>
    </row>
    <row r="13749" spans="2:2" ht="15" hidden="1" x14ac:dyDescent="0.25">
      <c r="B13749" s="5"/>
    </row>
    <row r="13750" spans="2:2" ht="15" hidden="1" x14ac:dyDescent="0.25">
      <c r="B13750" s="5"/>
    </row>
    <row r="13751" spans="2:2" ht="15" hidden="1" x14ac:dyDescent="0.25">
      <c r="B13751" s="5"/>
    </row>
    <row r="13752" spans="2:2" ht="15" hidden="1" x14ac:dyDescent="0.25">
      <c r="B13752" s="5"/>
    </row>
    <row r="13753" spans="2:2" ht="15" hidden="1" x14ac:dyDescent="0.25">
      <c r="B13753" s="5"/>
    </row>
    <row r="13754" spans="2:2" ht="15" hidden="1" x14ac:dyDescent="0.25">
      <c r="B13754" s="5"/>
    </row>
    <row r="13755" spans="2:2" ht="15" hidden="1" x14ac:dyDescent="0.25">
      <c r="B13755" s="5"/>
    </row>
    <row r="13756" spans="2:2" ht="15" hidden="1" x14ac:dyDescent="0.25">
      <c r="B13756" s="5"/>
    </row>
    <row r="13757" spans="2:2" ht="15" hidden="1" x14ac:dyDescent="0.25">
      <c r="B13757" s="5"/>
    </row>
    <row r="13758" spans="2:2" ht="15" hidden="1" x14ac:dyDescent="0.25">
      <c r="B13758" s="5"/>
    </row>
    <row r="13759" spans="2:2" ht="15" hidden="1" x14ac:dyDescent="0.25">
      <c r="B13759" s="5"/>
    </row>
    <row r="13760" spans="2:2" ht="15" hidden="1" x14ac:dyDescent="0.25">
      <c r="B13760" s="5"/>
    </row>
    <row r="13761" spans="2:2" ht="15" hidden="1" x14ac:dyDescent="0.25">
      <c r="B13761" s="5"/>
    </row>
    <row r="13762" spans="2:2" ht="15" hidden="1" x14ac:dyDescent="0.25">
      <c r="B13762" s="5"/>
    </row>
    <row r="13763" spans="2:2" ht="15" hidden="1" x14ac:dyDescent="0.25">
      <c r="B13763" s="5"/>
    </row>
    <row r="13764" spans="2:2" ht="15" hidden="1" x14ac:dyDescent="0.25">
      <c r="B13764" s="5"/>
    </row>
    <row r="13765" spans="2:2" ht="15" hidden="1" x14ac:dyDescent="0.25">
      <c r="B13765" s="5"/>
    </row>
    <row r="13766" spans="2:2" ht="15" hidden="1" x14ac:dyDescent="0.25">
      <c r="B13766" s="5"/>
    </row>
    <row r="13767" spans="2:2" ht="15" hidden="1" x14ac:dyDescent="0.25">
      <c r="B13767" s="5"/>
    </row>
    <row r="13768" spans="2:2" ht="15" hidden="1" x14ac:dyDescent="0.25">
      <c r="B13768" s="5"/>
    </row>
    <row r="13769" spans="2:2" ht="15" hidden="1" x14ac:dyDescent="0.25">
      <c r="B13769" s="5"/>
    </row>
    <row r="13770" spans="2:2" ht="15" hidden="1" x14ac:dyDescent="0.25">
      <c r="B13770" s="5"/>
    </row>
    <row r="13771" spans="2:2" ht="15" hidden="1" x14ac:dyDescent="0.25">
      <c r="B13771" s="5"/>
    </row>
    <row r="13772" spans="2:2" ht="15" hidden="1" x14ac:dyDescent="0.25">
      <c r="B13772" s="5"/>
    </row>
    <row r="13773" spans="2:2" ht="15" hidden="1" x14ac:dyDescent="0.25">
      <c r="B13773" s="5"/>
    </row>
    <row r="13774" spans="2:2" ht="15" hidden="1" x14ac:dyDescent="0.25">
      <c r="B13774" s="5"/>
    </row>
    <row r="13775" spans="2:2" ht="15" hidden="1" x14ac:dyDescent="0.25">
      <c r="B13775" s="5"/>
    </row>
    <row r="13776" spans="2:2" ht="15" hidden="1" x14ac:dyDescent="0.25">
      <c r="B13776" s="5"/>
    </row>
    <row r="13777" spans="2:2" ht="15" hidden="1" x14ac:dyDescent="0.25">
      <c r="B13777" s="5"/>
    </row>
    <row r="13778" spans="2:2" ht="15" hidden="1" x14ac:dyDescent="0.25">
      <c r="B13778" s="5"/>
    </row>
    <row r="13779" spans="2:2" ht="15" hidden="1" x14ac:dyDescent="0.25">
      <c r="B13779" s="5"/>
    </row>
    <row r="13780" spans="2:2" ht="15" hidden="1" x14ac:dyDescent="0.25">
      <c r="B13780" s="5"/>
    </row>
    <row r="13781" spans="2:2" ht="15" hidden="1" x14ac:dyDescent="0.25">
      <c r="B13781" s="5"/>
    </row>
    <row r="13782" spans="2:2" ht="15" hidden="1" x14ac:dyDescent="0.25">
      <c r="B13782" s="5"/>
    </row>
    <row r="13783" spans="2:2" ht="15" hidden="1" x14ac:dyDescent="0.25">
      <c r="B13783" s="5"/>
    </row>
    <row r="13784" spans="2:2" ht="15" hidden="1" x14ac:dyDescent="0.25">
      <c r="B13784" s="5"/>
    </row>
    <row r="13785" spans="2:2" ht="15" hidden="1" x14ac:dyDescent="0.25">
      <c r="B13785" s="5"/>
    </row>
    <row r="13786" spans="2:2" ht="15" hidden="1" x14ac:dyDescent="0.25">
      <c r="B13786" s="5"/>
    </row>
    <row r="13787" spans="2:2" ht="15" hidden="1" x14ac:dyDescent="0.25">
      <c r="B13787" s="5"/>
    </row>
    <row r="13788" spans="2:2" ht="15" hidden="1" x14ac:dyDescent="0.25">
      <c r="B13788" s="5"/>
    </row>
    <row r="13789" spans="2:2" ht="15" hidden="1" x14ac:dyDescent="0.25">
      <c r="B13789" s="5"/>
    </row>
    <row r="13790" spans="2:2" ht="15" hidden="1" x14ac:dyDescent="0.25">
      <c r="B13790" s="5"/>
    </row>
    <row r="13791" spans="2:2" ht="15" hidden="1" x14ac:dyDescent="0.25">
      <c r="B13791" s="5"/>
    </row>
    <row r="13792" spans="2:2" ht="15" hidden="1" x14ac:dyDescent="0.25">
      <c r="B13792" s="5"/>
    </row>
    <row r="13793" spans="2:2" ht="15" hidden="1" x14ac:dyDescent="0.25">
      <c r="B13793" s="5"/>
    </row>
    <row r="13794" spans="2:2" ht="15" hidden="1" x14ac:dyDescent="0.25">
      <c r="B13794" s="5"/>
    </row>
    <row r="13795" spans="2:2" ht="15" hidden="1" x14ac:dyDescent="0.25">
      <c r="B13795" s="5"/>
    </row>
    <row r="13796" spans="2:2" ht="15" hidden="1" x14ac:dyDescent="0.25">
      <c r="B13796" s="5"/>
    </row>
    <row r="13797" spans="2:2" ht="15" hidden="1" x14ac:dyDescent="0.25">
      <c r="B13797" s="5"/>
    </row>
    <row r="13798" spans="2:2" ht="15" hidden="1" x14ac:dyDescent="0.25">
      <c r="B13798" s="5"/>
    </row>
    <row r="13799" spans="2:2" ht="15" hidden="1" x14ac:dyDescent="0.25">
      <c r="B13799" s="5"/>
    </row>
    <row r="13800" spans="2:2" ht="15" hidden="1" x14ac:dyDescent="0.25">
      <c r="B13800" s="5"/>
    </row>
    <row r="13801" spans="2:2" ht="15" hidden="1" x14ac:dyDescent="0.25">
      <c r="B13801" s="5"/>
    </row>
    <row r="13802" spans="2:2" ht="15" hidden="1" x14ac:dyDescent="0.25">
      <c r="B13802" s="5"/>
    </row>
    <row r="13803" spans="2:2" ht="15" hidden="1" x14ac:dyDescent="0.25">
      <c r="B13803" s="5"/>
    </row>
    <row r="13804" spans="2:2" ht="15" hidden="1" x14ac:dyDescent="0.25">
      <c r="B13804" s="5"/>
    </row>
    <row r="13805" spans="2:2" ht="15" hidden="1" x14ac:dyDescent="0.25">
      <c r="B13805" s="5"/>
    </row>
    <row r="13806" spans="2:2" ht="15" hidden="1" x14ac:dyDescent="0.25">
      <c r="B13806" s="5"/>
    </row>
    <row r="13807" spans="2:2" ht="15" hidden="1" x14ac:dyDescent="0.25">
      <c r="B13807" s="5"/>
    </row>
    <row r="13808" spans="2:2" ht="15" hidden="1" x14ac:dyDescent="0.25">
      <c r="B13808" s="5"/>
    </row>
    <row r="13809" spans="2:2" ht="15" hidden="1" x14ac:dyDescent="0.25">
      <c r="B13809" s="5"/>
    </row>
    <row r="13810" spans="2:2" ht="15" hidden="1" x14ac:dyDescent="0.25">
      <c r="B13810" s="5"/>
    </row>
    <row r="13811" spans="2:2" ht="15" hidden="1" x14ac:dyDescent="0.25">
      <c r="B13811" s="5"/>
    </row>
    <row r="13812" spans="2:2" ht="15" hidden="1" x14ac:dyDescent="0.25">
      <c r="B13812" s="5"/>
    </row>
    <row r="13813" spans="2:2" ht="15" hidden="1" x14ac:dyDescent="0.25">
      <c r="B13813" s="5"/>
    </row>
    <row r="13814" spans="2:2" ht="15" hidden="1" x14ac:dyDescent="0.25">
      <c r="B13814" s="5"/>
    </row>
    <row r="13815" spans="2:2" ht="15" hidden="1" x14ac:dyDescent="0.25">
      <c r="B13815" s="5"/>
    </row>
    <row r="13816" spans="2:2" ht="15" hidden="1" x14ac:dyDescent="0.25">
      <c r="B13816" s="5"/>
    </row>
    <row r="13817" spans="2:2" ht="15" hidden="1" x14ac:dyDescent="0.25">
      <c r="B13817" s="5"/>
    </row>
    <row r="13818" spans="2:2" ht="15" hidden="1" x14ac:dyDescent="0.25">
      <c r="B13818" s="5"/>
    </row>
    <row r="13819" spans="2:2" ht="15" hidden="1" x14ac:dyDescent="0.25">
      <c r="B13819" s="5"/>
    </row>
    <row r="13820" spans="2:2" ht="15" hidden="1" x14ac:dyDescent="0.25">
      <c r="B13820" s="5"/>
    </row>
    <row r="13821" spans="2:2" ht="15" hidden="1" x14ac:dyDescent="0.25">
      <c r="B13821" s="5"/>
    </row>
    <row r="13822" spans="2:2" ht="15" hidden="1" x14ac:dyDescent="0.25">
      <c r="B13822" s="5"/>
    </row>
    <row r="13823" spans="2:2" ht="15" hidden="1" x14ac:dyDescent="0.25">
      <c r="B13823" s="5"/>
    </row>
    <row r="13824" spans="2:2" ht="15" hidden="1" x14ac:dyDescent="0.25">
      <c r="B13824" s="5"/>
    </row>
    <row r="13825" spans="2:2" ht="15" hidden="1" x14ac:dyDescent="0.25">
      <c r="B13825" s="5"/>
    </row>
    <row r="13826" spans="2:2" ht="15" hidden="1" x14ac:dyDescent="0.25">
      <c r="B13826" s="5"/>
    </row>
    <row r="13827" spans="2:2" ht="15" hidden="1" x14ac:dyDescent="0.25">
      <c r="B13827" s="5"/>
    </row>
    <row r="13828" spans="2:2" ht="15" hidden="1" x14ac:dyDescent="0.25">
      <c r="B13828" s="5"/>
    </row>
    <row r="13829" spans="2:2" ht="15" hidden="1" x14ac:dyDescent="0.25">
      <c r="B13829" s="5"/>
    </row>
    <row r="13830" spans="2:2" ht="15" hidden="1" x14ac:dyDescent="0.25">
      <c r="B13830" s="5"/>
    </row>
    <row r="13831" spans="2:2" ht="15" hidden="1" x14ac:dyDescent="0.25">
      <c r="B13831" s="5"/>
    </row>
    <row r="13832" spans="2:2" ht="15" hidden="1" x14ac:dyDescent="0.25">
      <c r="B13832" s="5"/>
    </row>
    <row r="13833" spans="2:2" ht="15" hidden="1" x14ac:dyDescent="0.25">
      <c r="B13833" s="5"/>
    </row>
    <row r="13834" spans="2:2" ht="15" hidden="1" x14ac:dyDescent="0.25">
      <c r="B13834" s="5"/>
    </row>
    <row r="13835" spans="2:2" ht="15" hidden="1" x14ac:dyDescent="0.25">
      <c r="B13835" s="5"/>
    </row>
    <row r="13836" spans="2:2" ht="15" hidden="1" x14ac:dyDescent="0.25">
      <c r="B13836" s="5"/>
    </row>
    <row r="13837" spans="2:2" ht="15" hidden="1" x14ac:dyDescent="0.25">
      <c r="B13837" s="5"/>
    </row>
    <row r="13838" spans="2:2" ht="15" hidden="1" x14ac:dyDescent="0.25">
      <c r="B13838" s="5"/>
    </row>
    <row r="13839" spans="2:2" ht="15" hidden="1" x14ac:dyDescent="0.25">
      <c r="B13839" s="5"/>
    </row>
    <row r="13840" spans="2:2" ht="15" hidden="1" x14ac:dyDescent="0.25">
      <c r="B13840" s="5"/>
    </row>
    <row r="13841" spans="2:2" ht="15" hidden="1" x14ac:dyDescent="0.25">
      <c r="B13841" s="5"/>
    </row>
    <row r="13842" spans="2:2" ht="15" hidden="1" x14ac:dyDescent="0.25">
      <c r="B13842" s="5"/>
    </row>
    <row r="13843" spans="2:2" ht="15" hidden="1" x14ac:dyDescent="0.25">
      <c r="B13843" s="5"/>
    </row>
    <row r="13844" spans="2:2" ht="15" hidden="1" x14ac:dyDescent="0.25">
      <c r="B13844" s="5"/>
    </row>
    <row r="13845" spans="2:2" ht="15" hidden="1" x14ac:dyDescent="0.25">
      <c r="B13845" s="5"/>
    </row>
    <row r="13846" spans="2:2" ht="15" hidden="1" x14ac:dyDescent="0.25">
      <c r="B13846" s="5"/>
    </row>
    <row r="13847" spans="2:2" ht="15" hidden="1" x14ac:dyDescent="0.25">
      <c r="B13847" s="5"/>
    </row>
    <row r="13848" spans="2:2" ht="15" hidden="1" x14ac:dyDescent="0.25">
      <c r="B13848" s="5"/>
    </row>
    <row r="13849" spans="2:2" ht="15" hidden="1" x14ac:dyDescent="0.25">
      <c r="B13849" s="5"/>
    </row>
    <row r="13850" spans="2:2" ht="15" hidden="1" x14ac:dyDescent="0.25">
      <c r="B13850" s="5"/>
    </row>
    <row r="13851" spans="2:2" ht="15" hidden="1" x14ac:dyDescent="0.25">
      <c r="B13851" s="5"/>
    </row>
    <row r="13852" spans="2:2" ht="15" hidden="1" x14ac:dyDescent="0.25">
      <c r="B13852" s="5"/>
    </row>
    <row r="13853" spans="2:2" ht="15" hidden="1" x14ac:dyDescent="0.25">
      <c r="B13853" s="5"/>
    </row>
    <row r="13854" spans="2:2" ht="15" hidden="1" x14ac:dyDescent="0.25">
      <c r="B13854" s="5"/>
    </row>
    <row r="13855" spans="2:2" ht="15" hidden="1" x14ac:dyDescent="0.25">
      <c r="B13855" s="5"/>
    </row>
    <row r="13856" spans="2:2" ht="15" hidden="1" x14ac:dyDescent="0.25">
      <c r="B13856" s="5"/>
    </row>
    <row r="13857" spans="2:2" ht="15" hidden="1" x14ac:dyDescent="0.25">
      <c r="B13857" s="5"/>
    </row>
    <row r="13858" spans="2:2" ht="15" hidden="1" x14ac:dyDescent="0.25">
      <c r="B13858" s="5"/>
    </row>
    <row r="13859" spans="2:2" ht="15" hidden="1" x14ac:dyDescent="0.25">
      <c r="B13859" s="5"/>
    </row>
    <row r="13860" spans="2:2" ht="15" hidden="1" x14ac:dyDescent="0.25">
      <c r="B13860" s="5"/>
    </row>
    <row r="13861" spans="2:2" ht="15" hidden="1" x14ac:dyDescent="0.25">
      <c r="B13861" s="5"/>
    </row>
    <row r="13862" spans="2:2" ht="15" hidden="1" x14ac:dyDescent="0.25">
      <c r="B13862" s="5"/>
    </row>
    <row r="13863" spans="2:2" ht="15" hidden="1" x14ac:dyDescent="0.25">
      <c r="B13863" s="5"/>
    </row>
    <row r="13864" spans="2:2" ht="15" hidden="1" x14ac:dyDescent="0.25">
      <c r="B13864" s="5"/>
    </row>
    <row r="13865" spans="2:2" ht="15" hidden="1" x14ac:dyDescent="0.25">
      <c r="B13865" s="5"/>
    </row>
    <row r="13866" spans="2:2" ht="15" hidden="1" x14ac:dyDescent="0.25">
      <c r="B13866" s="5"/>
    </row>
    <row r="13867" spans="2:2" ht="15" hidden="1" x14ac:dyDescent="0.25">
      <c r="B13867" s="5"/>
    </row>
    <row r="13868" spans="2:2" ht="15" hidden="1" x14ac:dyDescent="0.25">
      <c r="B13868" s="5"/>
    </row>
    <row r="13869" spans="2:2" ht="15" hidden="1" x14ac:dyDescent="0.25">
      <c r="B13869" s="5"/>
    </row>
    <row r="13870" spans="2:2" ht="15" hidden="1" x14ac:dyDescent="0.25">
      <c r="B13870" s="5"/>
    </row>
    <row r="13871" spans="2:2" ht="15" hidden="1" x14ac:dyDescent="0.25">
      <c r="B13871" s="5"/>
    </row>
    <row r="13872" spans="2:2" ht="15" hidden="1" x14ac:dyDescent="0.25">
      <c r="B13872" s="5"/>
    </row>
    <row r="13873" spans="2:2" ht="15" hidden="1" x14ac:dyDescent="0.25">
      <c r="B13873" s="5"/>
    </row>
    <row r="13874" spans="2:2" ht="15" hidden="1" x14ac:dyDescent="0.25">
      <c r="B13874" s="5"/>
    </row>
    <row r="13875" spans="2:2" ht="15" hidden="1" x14ac:dyDescent="0.25">
      <c r="B13875" s="5"/>
    </row>
    <row r="13876" spans="2:2" ht="15" hidden="1" x14ac:dyDescent="0.25">
      <c r="B13876" s="5"/>
    </row>
    <row r="13877" spans="2:2" ht="15" hidden="1" x14ac:dyDescent="0.25">
      <c r="B13877" s="5"/>
    </row>
    <row r="13878" spans="2:2" ht="15" hidden="1" x14ac:dyDescent="0.25">
      <c r="B13878" s="5"/>
    </row>
    <row r="13879" spans="2:2" ht="15" hidden="1" x14ac:dyDescent="0.25">
      <c r="B13879" s="5"/>
    </row>
    <row r="13880" spans="2:2" ht="15" hidden="1" x14ac:dyDescent="0.25">
      <c r="B13880" s="5"/>
    </row>
    <row r="13881" spans="2:2" ht="15" hidden="1" x14ac:dyDescent="0.25">
      <c r="B13881" s="5"/>
    </row>
    <row r="13882" spans="2:2" ht="15" hidden="1" x14ac:dyDescent="0.25">
      <c r="B13882" s="5"/>
    </row>
    <row r="13883" spans="2:2" ht="15" hidden="1" x14ac:dyDescent="0.25">
      <c r="B13883" s="5"/>
    </row>
    <row r="13884" spans="2:2" ht="15" hidden="1" x14ac:dyDescent="0.25">
      <c r="B13884" s="5"/>
    </row>
    <row r="13885" spans="2:2" ht="15" hidden="1" x14ac:dyDescent="0.25">
      <c r="B13885" s="5"/>
    </row>
    <row r="13886" spans="2:2" ht="15" hidden="1" x14ac:dyDescent="0.25">
      <c r="B13886" s="5"/>
    </row>
    <row r="13887" spans="2:2" ht="15" hidden="1" x14ac:dyDescent="0.25">
      <c r="B13887" s="5"/>
    </row>
    <row r="13888" spans="2:2" ht="15" hidden="1" x14ac:dyDescent="0.25">
      <c r="B13888" s="5"/>
    </row>
    <row r="13889" spans="2:2" ht="15" hidden="1" x14ac:dyDescent="0.25">
      <c r="B13889" s="5"/>
    </row>
    <row r="13890" spans="2:2" ht="15" hidden="1" x14ac:dyDescent="0.25">
      <c r="B13890" s="5"/>
    </row>
    <row r="13891" spans="2:2" ht="15" hidden="1" x14ac:dyDescent="0.25">
      <c r="B13891" s="5"/>
    </row>
    <row r="13892" spans="2:2" ht="15" hidden="1" x14ac:dyDescent="0.25">
      <c r="B13892" s="5"/>
    </row>
    <row r="13893" spans="2:2" ht="15" hidden="1" x14ac:dyDescent="0.25">
      <c r="B13893" s="5"/>
    </row>
    <row r="13894" spans="2:2" ht="15" hidden="1" x14ac:dyDescent="0.25">
      <c r="B13894" s="5"/>
    </row>
    <row r="13895" spans="2:2" ht="15" hidden="1" x14ac:dyDescent="0.25">
      <c r="B13895" s="5"/>
    </row>
    <row r="13896" spans="2:2" ht="15" hidden="1" x14ac:dyDescent="0.25">
      <c r="B13896" s="5"/>
    </row>
    <row r="13897" spans="2:2" ht="15" hidden="1" x14ac:dyDescent="0.25">
      <c r="B13897" s="5"/>
    </row>
    <row r="13898" spans="2:2" ht="15" hidden="1" x14ac:dyDescent="0.25">
      <c r="B13898" s="5"/>
    </row>
    <row r="13899" spans="2:2" ht="15" hidden="1" x14ac:dyDescent="0.25">
      <c r="B13899" s="5"/>
    </row>
    <row r="13900" spans="2:2" ht="15" hidden="1" x14ac:dyDescent="0.25">
      <c r="B13900" s="5"/>
    </row>
    <row r="13901" spans="2:2" ht="15" hidden="1" x14ac:dyDescent="0.25">
      <c r="B13901" s="5"/>
    </row>
    <row r="13902" spans="2:2" ht="15" hidden="1" x14ac:dyDescent="0.25">
      <c r="B13902" s="5"/>
    </row>
    <row r="13903" spans="2:2" ht="15" hidden="1" x14ac:dyDescent="0.25">
      <c r="B13903" s="5"/>
    </row>
    <row r="13904" spans="2:2" ht="15" hidden="1" x14ac:dyDescent="0.25">
      <c r="B13904" s="5"/>
    </row>
    <row r="13905" spans="2:2" ht="15" hidden="1" x14ac:dyDescent="0.25">
      <c r="B13905" s="5"/>
    </row>
    <row r="13906" spans="2:2" ht="15" hidden="1" x14ac:dyDescent="0.25">
      <c r="B13906" s="5"/>
    </row>
    <row r="13907" spans="2:2" ht="15" hidden="1" x14ac:dyDescent="0.25">
      <c r="B13907" s="5"/>
    </row>
    <row r="13908" spans="2:2" ht="15" hidden="1" x14ac:dyDescent="0.25">
      <c r="B13908" s="5"/>
    </row>
    <row r="13909" spans="2:2" ht="15" hidden="1" x14ac:dyDescent="0.25">
      <c r="B13909" s="5"/>
    </row>
    <row r="13910" spans="2:2" ht="15" hidden="1" x14ac:dyDescent="0.25">
      <c r="B13910" s="5"/>
    </row>
    <row r="13911" spans="2:2" ht="15" hidden="1" x14ac:dyDescent="0.25">
      <c r="B13911" s="5"/>
    </row>
    <row r="13912" spans="2:2" ht="15" hidden="1" x14ac:dyDescent="0.25">
      <c r="B13912" s="5"/>
    </row>
    <row r="13913" spans="2:2" ht="15" hidden="1" x14ac:dyDescent="0.25">
      <c r="B13913" s="5"/>
    </row>
    <row r="13914" spans="2:2" ht="15" hidden="1" x14ac:dyDescent="0.25">
      <c r="B13914" s="5"/>
    </row>
    <row r="13915" spans="2:2" ht="15" hidden="1" x14ac:dyDescent="0.25">
      <c r="B13915" s="5"/>
    </row>
    <row r="13916" spans="2:2" ht="15" hidden="1" x14ac:dyDescent="0.25">
      <c r="B13916" s="5"/>
    </row>
    <row r="13917" spans="2:2" ht="15" hidden="1" x14ac:dyDescent="0.25">
      <c r="B13917" s="5"/>
    </row>
    <row r="13918" spans="2:2" ht="15" hidden="1" x14ac:dyDescent="0.25">
      <c r="B13918" s="5"/>
    </row>
    <row r="13919" spans="2:2" ht="15" hidden="1" x14ac:dyDescent="0.25">
      <c r="B13919" s="5"/>
    </row>
    <row r="13920" spans="2:2" ht="15" hidden="1" x14ac:dyDescent="0.25">
      <c r="B13920" s="5"/>
    </row>
    <row r="13921" spans="2:2" ht="15" hidden="1" x14ac:dyDescent="0.25">
      <c r="B13921" s="5"/>
    </row>
    <row r="13922" spans="2:2" ht="15" hidden="1" x14ac:dyDescent="0.25">
      <c r="B13922" s="5"/>
    </row>
    <row r="13923" spans="2:2" ht="15" hidden="1" x14ac:dyDescent="0.25">
      <c r="B13923" s="5"/>
    </row>
    <row r="13924" spans="2:2" ht="15" hidden="1" x14ac:dyDescent="0.25">
      <c r="B13924" s="5"/>
    </row>
    <row r="13925" spans="2:2" ht="15" hidden="1" x14ac:dyDescent="0.25">
      <c r="B13925" s="5"/>
    </row>
    <row r="13926" spans="2:2" ht="15" hidden="1" x14ac:dyDescent="0.25">
      <c r="B13926" s="5"/>
    </row>
    <row r="13927" spans="2:2" ht="15" hidden="1" x14ac:dyDescent="0.25">
      <c r="B13927" s="5"/>
    </row>
    <row r="13928" spans="2:2" ht="15" hidden="1" x14ac:dyDescent="0.25">
      <c r="B13928" s="5"/>
    </row>
    <row r="13929" spans="2:2" ht="15" hidden="1" x14ac:dyDescent="0.25">
      <c r="B13929" s="5"/>
    </row>
    <row r="13930" spans="2:2" ht="15" hidden="1" x14ac:dyDescent="0.25">
      <c r="B13930" s="5"/>
    </row>
    <row r="13931" spans="2:2" ht="15" hidden="1" x14ac:dyDescent="0.25">
      <c r="B13931" s="5"/>
    </row>
    <row r="13932" spans="2:2" ht="15" hidden="1" x14ac:dyDescent="0.25">
      <c r="B13932" s="5"/>
    </row>
    <row r="13933" spans="2:2" ht="15" hidden="1" x14ac:dyDescent="0.25">
      <c r="B13933" s="5"/>
    </row>
    <row r="13934" spans="2:2" ht="15" hidden="1" x14ac:dyDescent="0.25">
      <c r="B13934" s="5"/>
    </row>
    <row r="13935" spans="2:2" ht="15" hidden="1" x14ac:dyDescent="0.25">
      <c r="B13935" s="5"/>
    </row>
    <row r="13936" spans="2:2" ht="15" hidden="1" x14ac:dyDescent="0.25">
      <c r="B13936" s="5"/>
    </row>
    <row r="13937" spans="2:2" ht="15" hidden="1" x14ac:dyDescent="0.25">
      <c r="B13937" s="5"/>
    </row>
    <row r="13938" spans="2:2" ht="15" hidden="1" x14ac:dyDescent="0.25">
      <c r="B13938" s="5"/>
    </row>
    <row r="13939" spans="2:2" ht="15" hidden="1" x14ac:dyDescent="0.25">
      <c r="B13939" s="5"/>
    </row>
    <row r="13940" spans="2:2" ht="15" hidden="1" x14ac:dyDescent="0.25">
      <c r="B13940" s="5"/>
    </row>
    <row r="13941" spans="2:2" ht="15" hidden="1" x14ac:dyDescent="0.25">
      <c r="B13941" s="5"/>
    </row>
    <row r="13942" spans="2:2" ht="15" hidden="1" x14ac:dyDescent="0.25">
      <c r="B13942" s="5"/>
    </row>
    <row r="13943" spans="2:2" ht="15" hidden="1" x14ac:dyDescent="0.25">
      <c r="B13943" s="5"/>
    </row>
    <row r="13944" spans="2:2" ht="15" hidden="1" x14ac:dyDescent="0.25">
      <c r="B13944" s="5"/>
    </row>
    <row r="13945" spans="2:2" ht="15" hidden="1" x14ac:dyDescent="0.25">
      <c r="B13945" s="5"/>
    </row>
    <row r="13946" spans="2:2" ht="15" hidden="1" x14ac:dyDescent="0.25">
      <c r="B13946" s="5"/>
    </row>
    <row r="13947" spans="2:2" ht="15" hidden="1" x14ac:dyDescent="0.25">
      <c r="B13947" s="5"/>
    </row>
    <row r="13948" spans="2:2" ht="15" hidden="1" x14ac:dyDescent="0.25">
      <c r="B13948" s="5"/>
    </row>
    <row r="13949" spans="2:2" ht="15" hidden="1" x14ac:dyDescent="0.25">
      <c r="B13949" s="5"/>
    </row>
    <row r="13950" spans="2:2" ht="15" hidden="1" x14ac:dyDescent="0.25">
      <c r="B13950" s="5"/>
    </row>
    <row r="13951" spans="2:2" ht="15" hidden="1" x14ac:dyDescent="0.25">
      <c r="B13951" s="5"/>
    </row>
    <row r="13952" spans="2:2" ht="15" hidden="1" x14ac:dyDescent="0.25">
      <c r="B13952" s="5"/>
    </row>
    <row r="13953" spans="2:2" ht="15" hidden="1" x14ac:dyDescent="0.25">
      <c r="B13953" s="5"/>
    </row>
    <row r="13954" spans="2:2" ht="15" hidden="1" x14ac:dyDescent="0.25">
      <c r="B13954" s="5"/>
    </row>
    <row r="13955" spans="2:2" ht="15" hidden="1" x14ac:dyDescent="0.25">
      <c r="B13955" s="5"/>
    </row>
    <row r="13956" spans="2:2" ht="15" hidden="1" x14ac:dyDescent="0.25">
      <c r="B13956" s="5"/>
    </row>
    <row r="13957" spans="2:2" ht="15" hidden="1" x14ac:dyDescent="0.25">
      <c r="B13957" s="5"/>
    </row>
    <row r="13958" spans="2:2" ht="15" hidden="1" x14ac:dyDescent="0.25">
      <c r="B13958" s="5"/>
    </row>
    <row r="13959" spans="2:2" ht="15" hidden="1" x14ac:dyDescent="0.25">
      <c r="B13959" s="5"/>
    </row>
    <row r="13960" spans="2:2" ht="15" hidden="1" x14ac:dyDescent="0.25">
      <c r="B13960" s="5"/>
    </row>
    <row r="13961" spans="2:2" ht="15" hidden="1" x14ac:dyDescent="0.25">
      <c r="B13961" s="5"/>
    </row>
    <row r="13962" spans="2:2" ht="15" hidden="1" x14ac:dyDescent="0.25">
      <c r="B13962" s="5"/>
    </row>
    <row r="13963" spans="2:2" ht="15" hidden="1" x14ac:dyDescent="0.25">
      <c r="B13963" s="5"/>
    </row>
    <row r="13964" spans="2:2" ht="15" hidden="1" x14ac:dyDescent="0.25">
      <c r="B13964" s="5"/>
    </row>
    <row r="13965" spans="2:2" ht="15" hidden="1" x14ac:dyDescent="0.25">
      <c r="B13965" s="5"/>
    </row>
    <row r="13966" spans="2:2" ht="15" hidden="1" x14ac:dyDescent="0.25">
      <c r="B13966" s="5"/>
    </row>
    <row r="13967" spans="2:2" ht="15" hidden="1" x14ac:dyDescent="0.25">
      <c r="B13967" s="5"/>
    </row>
    <row r="13968" spans="2:2" ht="15" hidden="1" x14ac:dyDescent="0.25">
      <c r="B13968" s="5"/>
    </row>
    <row r="13969" spans="2:2" ht="15" hidden="1" x14ac:dyDescent="0.25">
      <c r="B13969" s="5"/>
    </row>
    <row r="13970" spans="2:2" ht="15" hidden="1" x14ac:dyDescent="0.25">
      <c r="B13970" s="5"/>
    </row>
    <row r="13971" spans="2:2" ht="15" hidden="1" x14ac:dyDescent="0.25">
      <c r="B13971" s="5"/>
    </row>
    <row r="13972" spans="2:2" ht="15" hidden="1" x14ac:dyDescent="0.25">
      <c r="B13972" s="5"/>
    </row>
    <row r="13973" spans="2:2" ht="15" hidden="1" x14ac:dyDescent="0.25">
      <c r="B13973" s="5"/>
    </row>
    <row r="13974" spans="2:2" ht="15" hidden="1" x14ac:dyDescent="0.25">
      <c r="B13974" s="5"/>
    </row>
    <row r="13975" spans="2:2" ht="15" hidden="1" x14ac:dyDescent="0.25">
      <c r="B13975" s="5"/>
    </row>
    <row r="13976" spans="2:2" ht="15" hidden="1" x14ac:dyDescent="0.25">
      <c r="B13976" s="5"/>
    </row>
    <row r="13977" spans="2:2" ht="15" hidden="1" x14ac:dyDescent="0.25">
      <c r="B13977" s="5"/>
    </row>
    <row r="13978" spans="2:2" ht="15" hidden="1" x14ac:dyDescent="0.25">
      <c r="B13978" s="5"/>
    </row>
    <row r="13979" spans="2:2" ht="15" hidden="1" x14ac:dyDescent="0.25">
      <c r="B13979" s="5"/>
    </row>
    <row r="13980" spans="2:2" ht="15" hidden="1" x14ac:dyDescent="0.25">
      <c r="B13980" s="5"/>
    </row>
    <row r="13981" spans="2:2" ht="15" hidden="1" x14ac:dyDescent="0.25">
      <c r="B13981" s="5"/>
    </row>
    <row r="13982" spans="2:2" ht="15" hidden="1" x14ac:dyDescent="0.25">
      <c r="B13982" s="5"/>
    </row>
    <row r="13983" spans="2:2" ht="15" hidden="1" x14ac:dyDescent="0.25">
      <c r="B13983" s="5"/>
    </row>
    <row r="13984" spans="2:2" ht="15" hidden="1" x14ac:dyDescent="0.25">
      <c r="B13984" s="5"/>
    </row>
    <row r="13985" spans="2:2" ht="15" hidden="1" x14ac:dyDescent="0.25">
      <c r="B13985" s="5"/>
    </row>
    <row r="13986" spans="2:2" ht="15" hidden="1" x14ac:dyDescent="0.25">
      <c r="B13986" s="5"/>
    </row>
    <row r="13987" spans="2:2" ht="15" hidden="1" x14ac:dyDescent="0.25">
      <c r="B13987" s="5"/>
    </row>
    <row r="13988" spans="2:2" ht="15" hidden="1" x14ac:dyDescent="0.25">
      <c r="B13988" s="5"/>
    </row>
    <row r="13989" spans="2:2" ht="15" hidden="1" x14ac:dyDescent="0.25">
      <c r="B13989" s="5"/>
    </row>
    <row r="13990" spans="2:2" ht="15" hidden="1" x14ac:dyDescent="0.25">
      <c r="B13990" s="5"/>
    </row>
    <row r="13991" spans="2:2" ht="15" hidden="1" x14ac:dyDescent="0.25">
      <c r="B13991" s="5"/>
    </row>
    <row r="13992" spans="2:2" ht="15" hidden="1" x14ac:dyDescent="0.25">
      <c r="B13992" s="5"/>
    </row>
    <row r="13993" spans="2:2" ht="15" hidden="1" x14ac:dyDescent="0.25">
      <c r="B13993" s="5"/>
    </row>
    <row r="13994" spans="2:2" ht="15" hidden="1" x14ac:dyDescent="0.25">
      <c r="B13994" s="5"/>
    </row>
    <row r="13995" spans="2:2" ht="15" hidden="1" x14ac:dyDescent="0.25">
      <c r="B13995" s="5"/>
    </row>
    <row r="13996" spans="2:2" ht="15" hidden="1" x14ac:dyDescent="0.25">
      <c r="B13996" s="5"/>
    </row>
    <row r="13997" spans="2:2" ht="15" hidden="1" x14ac:dyDescent="0.25">
      <c r="B13997" s="5"/>
    </row>
    <row r="13998" spans="2:2" ht="15" hidden="1" x14ac:dyDescent="0.25">
      <c r="B13998" s="5"/>
    </row>
    <row r="13999" spans="2:2" ht="15" hidden="1" x14ac:dyDescent="0.25">
      <c r="B13999" s="5"/>
    </row>
    <row r="14000" spans="2:2" ht="15" hidden="1" x14ac:dyDescent="0.25">
      <c r="B14000" s="5"/>
    </row>
    <row r="14001" spans="2:2" ht="15" hidden="1" x14ac:dyDescent="0.25">
      <c r="B14001" s="5"/>
    </row>
    <row r="14002" spans="2:2" ht="15" hidden="1" x14ac:dyDescent="0.25">
      <c r="B14002" s="5"/>
    </row>
    <row r="14003" spans="2:2" ht="15" hidden="1" x14ac:dyDescent="0.25">
      <c r="B14003" s="5"/>
    </row>
    <row r="14004" spans="2:2" ht="15" hidden="1" x14ac:dyDescent="0.25">
      <c r="B14004" s="5"/>
    </row>
    <row r="14005" spans="2:2" ht="15" hidden="1" x14ac:dyDescent="0.25">
      <c r="B14005" s="5"/>
    </row>
    <row r="14006" spans="2:2" ht="15" hidden="1" x14ac:dyDescent="0.25">
      <c r="B14006" s="5"/>
    </row>
    <row r="14007" spans="2:2" ht="15" hidden="1" x14ac:dyDescent="0.25">
      <c r="B14007" s="5"/>
    </row>
    <row r="14008" spans="2:2" ht="15" hidden="1" x14ac:dyDescent="0.25">
      <c r="B14008" s="5"/>
    </row>
    <row r="14009" spans="2:2" ht="15" hidden="1" x14ac:dyDescent="0.25">
      <c r="B14009" s="5"/>
    </row>
    <row r="14010" spans="2:2" ht="15" hidden="1" x14ac:dyDescent="0.25">
      <c r="B14010" s="5"/>
    </row>
    <row r="14011" spans="2:2" ht="15" hidden="1" x14ac:dyDescent="0.25">
      <c r="B14011" s="5"/>
    </row>
    <row r="14012" spans="2:2" ht="15" hidden="1" x14ac:dyDescent="0.25">
      <c r="B14012" s="5"/>
    </row>
    <row r="14013" spans="2:2" ht="15" hidden="1" x14ac:dyDescent="0.25">
      <c r="B14013" s="5"/>
    </row>
    <row r="14014" spans="2:2" ht="15" hidden="1" x14ac:dyDescent="0.25">
      <c r="B14014" s="5"/>
    </row>
    <row r="14015" spans="2:2" ht="15" hidden="1" x14ac:dyDescent="0.25">
      <c r="B14015" s="5"/>
    </row>
    <row r="14016" spans="2:2" ht="15" hidden="1" x14ac:dyDescent="0.25">
      <c r="B14016" s="5"/>
    </row>
    <row r="14017" spans="2:2" ht="15" hidden="1" x14ac:dyDescent="0.25">
      <c r="B14017" s="5"/>
    </row>
    <row r="14018" spans="2:2" ht="15" hidden="1" x14ac:dyDescent="0.25">
      <c r="B14018" s="5"/>
    </row>
    <row r="14019" spans="2:2" ht="15" hidden="1" x14ac:dyDescent="0.25">
      <c r="B14019" s="5"/>
    </row>
    <row r="14020" spans="2:2" ht="15" hidden="1" x14ac:dyDescent="0.25">
      <c r="B14020" s="5"/>
    </row>
    <row r="14021" spans="2:2" ht="15" hidden="1" x14ac:dyDescent="0.25">
      <c r="B14021" s="5"/>
    </row>
    <row r="14022" spans="2:2" ht="15" hidden="1" x14ac:dyDescent="0.25">
      <c r="B14022" s="5"/>
    </row>
    <row r="14023" spans="2:2" ht="15" hidden="1" x14ac:dyDescent="0.25">
      <c r="B14023" s="5"/>
    </row>
    <row r="14024" spans="2:2" ht="15" hidden="1" x14ac:dyDescent="0.25">
      <c r="B14024" s="5"/>
    </row>
    <row r="14025" spans="2:2" ht="15" hidden="1" x14ac:dyDescent="0.25">
      <c r="B14025" s="5"/>
    </row>
    <row r="14026" spans="2:2" ht="15" hidden="1" x14ac:dyDescent="0.25">
      <c r="B14026" s="5"/>
    </row>
    <row r="14027" spans="2:2" ht="15" hidden="1" x14ac:dyDescent="0.25">
      <c r="B14027" s="5"/>
    </row>
    <row r="14028" spans="2:2" ht="15" hidden="1" x14ac:dyDescent="0.25">
      <c r="B14028" s="5"/>
    </row>
    <row r="14029" spans="2:2" ht="15" hidden="1" x14ac:dyDescent="0.25">
      <c r="B14029" s="5"/>
    </row>
    <row r="14030" spans="2:2" ht="15" hidden="1" x14ac:dyDescent="0.25">
      <c r="B14030" s="5"/>
    </row>
    <row r="14031" spans="2:2" ht="15" hidden="1" x14ac:dyDescent="0.25">
      <c r="B14031" s="5"/>
    </row>
    <row r="14032" spans="2:2" ht="15" hidden="1" x14ac:dyDescent="0.25">
      <c r="B14032" s="5"/>
    </row>
    <row r="14033" spans="2:2" ht="15" hidden="1" x14ac:dyDescent="0.25">
      <c r="B14033" s="5"/>
    </row>
    <row r="14034" spans="2:2" ht="15" hidden="1" x14ac:dyDescent="0.25">
      <c r="B14034" s="5"/>
    </row>
    <row r="14035" spans="2:2" ht="15" hidden="1" x14ac:dyDescent="0.25">
      <c r="B14035" s="5"/>
    </row>
    <row r="14036" spans="2:2" ht="15" hidden="1" x14ac:dyDescent="0.25">
      <c r="B14036" s="5"/>
    </row>
    <row r="14037" spans="2:2" ht="15" hidden="1" x14ac:dyDescent="0.25">
      <c r="B14037" s="5"/>
    </row>
    <row r="14038" spans="2:2" ht="15" hidden="1" x14ac:dyDescent="0.25">
      <c r="B14038" s="5"/>
    </row>
    <row r="14039" spans="2:2" ht="15" hidden="1" x14ac:dyDescent="0.25">
      <c r="B14039" s="5"/>
    </row>
    <row r="14040" spans="2:2" ht="15" hidden="1" x14ac:dyDescent="0.25">
      <c r="B14040" s="5"/>
    </row>
    <row r="14041" spans="2:2" ht="15" hidden="1" x14ac:dyDescent="0.25">
      <c r="B14041" s="5"/>
    </row>
    <row r="14042" spans="2:2" ht="15" hidden="1" x14ac:dyDescent="0.25">
      <c r="B14042" s="5"/>
    </row>
    <row r="14043" spans="2:2" ht="15" hidden="1" x14ac:dyDescent="0.25">
      <c r="B14043" s="5"/>
    </row>
    <row r="14044" spans="2:2" ht="15" hidden="1" x14ac:dyDescent="0.25">
      <c r="B14044" s="5"/>
    </row>
    <row r="14045" spans="2:2" ht="15" hidden="1" x14ac:dyDescent="0.25">
      <c r="B14045" s="5"/>
    </row>
    <row r="14046" spans="2:2" ht="15" hidden="1" x14ac:dyDescent="0.25">
      <c r="B14046" s="5"/>
    </row>
    <row r="14047" spans="2:2" ht="15" hidden="1" x14ac:dyDescent="0.25">
      <c r="B14047" s="5"/>
    </row>
    <row r="14048" spans="2:2" ht="15" hidden="1" x14ac:dyDescent="0.25">
      <c r="B14048" s="5"/>
    </row>
    <row r="14049" spans="2:2" ht="15" hidden="1" x14ac:dyDescent="0.25">
      <c r="B14049" s="5"/>
    </row>
    <row r="14050" spans="2:2" ht="15" hidden="1" x14ac:dyDescent="0.25">
      <c r="B14050" s="5"/>
    </row>
    <row r="14051" spans="2:2" ht="15" hidden="1" x14ac:dyDescent="0.25">
      <c r="B14051" s="5"/>
    </row>
    <row r="14052" spans="2:2" ht="15" hidden="1" x14ac:dyDescent="0.25">
      <c r="B14052" s="5"/>
    </row>
    <row r="14053" spans="2:2" ht="15" hidden="1" x14ac:dyDescent="0.25">
      <c r="B14053" s="5"/>
    </row>
    <row r="14054" spans="2:2" ht="15" hidden="1" x14ac:dyDescent="0.25">
      <c r="B14054" s="5"/>
    </row>
    <row r="14055" spans="2:2" ht="15" hidden="1" x14ac:dyDescent="0.25">
      <c r="B14055" s="5"/>
    </row>
    <row r="14056" spans="2:2" ht="15" hidden="1" x14ac:dyDescent="0.25">
      <c r="B14056" s="5"/>
    </row>
    <row r="14057" spans="2:2" ht="15" hidden="1" x14ac:dyDescent="0.25">
      <c r="B14057" s="5"/>
    </row>
    <row r="14058" spans="2:2" ht="15" hidden="1" x14ac:dyDescent="0.25">
      <c r="B14058" s="5"/>
    </row>
    <row r="14059" spans="2:2" ht="15" hidden="1" x14ac:dyDescent="0.25">
      <c r="B14059" s="5"/>
    </row>
    <row r="14060" spans="2:2" ht="15" hidden="1" x14ac:dyDescent="0.25">
      <c r="B14060" s="5"/>
    </row>
    <row r="14061" spans="2:2" ht="15" hidden="1" x14ac:dyDescent="0.25">
      <c r="B14061" s="5"/>
    </row>
    <row r="14062" spans="2:2" ht="15" hidden="1" x14ac:dyDescent="0.25">
      <c r="B14062" s="5"/>
    </row>
    <row r="14063" spans="2:2" ht="15" hidden="1" x14ac:dyDescent="0.25">
      <c r="B14063" s="5"/>
    </row>
    <row r="14064" spans="2:2" ht="15" hidden="1" x14ac:dyDescent="0.25">
      <c r="B14064" s="5"/>
    </row>
    <row r="14065" spans="2:2" ht="15" hidden="1" x14ac:dyDescent="0.25">
      <c r="B14065" s="5"/>
    </row>
    <row r="14066" spans="2:2" ht="15" hidden="1" x14ac:dyDescent="0.25">
      <c r="B14066" s="5"/>
    </row>
    <row r="14067" spans="2:2" ht="15" hidden="1" x14ac:dyDescent="0.25">
      <c r="B14067" s="5"/>
    </row>
    <row r="14068" spans="2:2" ht="15" hidden="1" x14ac:dyDescent="0.25">
      <c r="B14068" s="5"/>
    </row>
    <row r="14069" spans="2:2" ht="15" hidden="1" x14ac:dyDescent="0.25">
      <c r="B14069" s="5"/>
    </row>
    <row r="14070" spans="2:2" ht="15" hidden="1" x14ac:dyDescent="0.25">
      <c r="B14070" s="5"/>
    </row>
    <row r="14071" spans="2:2" ht="15" hidden="1" x14ac:dyDescent="0.25">
      <c r="B14071" s="5"/>
    </row>
    <row r="14072" spans="2:2" ht="15" hidden="1" x14ac:dyDescent="0.25">
      <c r="B14072" s="5"/>
    </row>
    <row r="14073" spans="2:2" ht="15" hidden="1" x14ac:dyDescent="0.25">
      <c r="B14073" s="5"/>
    </row>
    <row r="14074" spans="2:2" ht="15" hidden="1" x14ac:dyDescent="0.25">
      <c r="B14074" s="5"/>
    </row>
    <row r="14075" spans="2:2" ht="15" hidden="1" x14ac:dyDescent="0.25">
      <c r="B14075" s="5"/>
    </row>
    <row r="14076" spans="2:2" ht="15" hidden="1" x14ac:dyDescent="0.25">
      <c r="B14076" s="5"/>
    </row>
    <row r="14077" spans="2:2" ht="15" hidden="1" x14ac:dyDescent="0.25">
      <c r="B14077" s="5"/>
    </row>
    <row r="14078" spans="2:2" ht="15" hidden="1" x14ac:dyDescent="0.25">
      <c r="B14078" s="5"/>
    </row>
    <row r="14079" spans="2:2" ht="15" hidden="1" x14ac:dyDescent="0.25">
      <c r="B14079" s="5"/>
    </row>
    <row r="14080" spans="2:2" ht="15" hidden="1" x14ac:dyDescent="0.25">
      <c r="B14080" s="5"/>
    </row>
    <row r="14081" spans="2:2" ht="15" hidden="1" x14ac:dyDescent="0.25">
      <c r="B14081" s="5"/>
    </row>
    <row r="14082" spans="2:2" ht="15" hidden="1" x14ac:dyDescent="0.25">
      <c r="B14082" s="5"/>
    </row>
    <row r="14083" spans="2:2" ht="15" hidden="1" x14ac:dyDescent="0.25">
      <c r="B14083" s="5"/>
    </row>
    <row r="14084" spans="2:2" ht="15" hidden="1" x14ac:dyDescent="0.25">
      <c r="B14084" s="5"/>
    </row>
    <row r="14085" spans="2:2" ht="15" hidden="1" x14ac:dyDescent="0.25">
      <c r="B14085" s="5"/>
    </row>
    <row r="14086" spans="2:2" ht="15" hidden="1" x14ac:dyDescent="0.25">
      <c r="B14086" s="5"/>
    </row>
    <row r="14087" spans="2:2" ht="15" hidden="1" x14ac:dyDescent="0.25">
      <c r="B14087" s="5"/>
    </row>
    <row r="14088" spans="2:2" ht="15" hidden="1" x14ac:dyDescent="0.25">
      <c r="B14088" s="5"/>
    </row>
    <row r="14089" spans="2:2" ht="15" hidden="1" x14ac:dyDescent="0.25">
      <c r="B14089" s="5"/>
    </row>
    <row r="14090" spans="2:2" ht="15" hidden="1" x14ac:dyDescent="0.25">
      <c r="B14090" s="5"/>
    </row>
    <row r="14091" spans="2:2" ht="15" hidden="1" x14ac:dyDescent="0.25">
      <c r="B14091" s="5"/>
    </row>
    <row r="14092" spans="2:2" ht="15" hidden="1" x14ac:dyDescent="0.25">
      <c r="B14092" s="5"/>
    </row>
    <row r="14093" spans="2:2" ht="15" hidden="1" x14ac:dyDescent="0.25">
      <c r="B14093" s="5"/>
    </row>
    <row r="14094" spans="2:2" ht="15" hidden="1" x14ac:dyDescent="0.25">
      <c r="B14094" s="5"/>
    </row>
    <row r="14095" spans="2:2" ht="15" hidden="1" x14ac:dyDescent="0.25">
      <c r="B14095" s="5"/>
    </row>
    <row r="14096" spans="2:2" ht="15" hidden="1" x14ac:dyDescent="0.25">
      <c r="B14096" s="5"/>
    </row>
    <row r="14097" spans="2:2" ht="15" hidden="1" x14ac:dyDescent="0.25">
      <c r="B14097" s="5"/>
    </row>
    <row r="14098" spans="2:2" ht="15" hidden="1" x14ac:dyDescent="0.25">
      <c r="B14098" s="5"/>
    </row>
    <row r="14099" spans="2:2" ht="15" hidden="1" x14ac:dyDescent="0.25">
      <c r="B14099" s="5"/>
    </row>
    <row r="14100" spans="2:2" ht="15" hidden="1" x14ac:dyDescent="0.25">
      <c r="B14100" s="5"/>
    </row>
    <row r="14101" spans="2:2" ht="15" hidden="1" x14ac:dyDescent="0.25">
      <c r="B14101" s="5"/>
    </row>
    <row r="14102" spans="2:2" ht="15" hidden="1" x14ac:dyDescent="0.25">
      <c r="B14102" s="5"/>
    </row>
    <row r="14103" spans="2:2" ht="15" hidden="1" x14ac:dyDescent="0.25">
      <c r="B14103" s="5"/>
    </row>
    <row r="14104" spans="2:2" ht="15" hidden="1" x14ac:dyDescent="0.25">
      <c r="B14104" s="5"/>
    </row>
    <row r="14105" spans="2:2" ht="15" hidden="1" x14ac:dyDescent="0.25">
      <c r="B14105" s="5"/>
    </row>
    <row r="14106" spans="2:2" ht="15" hidden="1" x14ac:dyDescent="0.25">
      <c r="B14106" s="5"/>
    </row>
    <row r="14107" spans="2:2" ht="15" hidden="1" x14ac:dyDescent="0.25">
      <c r="B14107" s="5"/>
    </row>
    <row r="14108" spans="2:2" ht="15" hidden="1" x14ac:dyDescent="0.25">
      <c r="B14108" s="5"/>
    </row>
    <row r="14109" spans="2:2" ht="15" hidden="1" x14ac:dyDescent="0.25">
      <c r="B14109" s="5"/>
    </row>
    <row r="14110" spans="2:2" ht="15" hidden="1" x14ac:dyDescent="0.25">
      <c r="B14110" s="5"/>
    </row>
    <row r="14111" spans="2:2" ht="15" hidden="1" x14ac:dyDescent="0.25">
      <c r="B14111" s="5"/>
    </row>
    <row r="14112" spans="2:2" ht="15" hidden="1" x14ac:dyDescent="0.25">
      <c r="B14112" s="5"/>
    </row>
    <row r="14113" spans="2:2" ht="15" hidden="1" x14ac:dyDescent="0.25">
      <c r="B14113" s="5"/>
    </row>
    <row r="14114" spans="2:2" ht="15" hidden="1" x14ac:dyDescent="0.25">
      <c r="B14114" s="5"/>
    </row>
    <row r="14115" spans="2:2" ht="15" hidden="1" x14ac:dyDescent="0.25">
      <c r="B14115" s="5"/>
    </row>
    <row r="14116" spans="2:2" ht="15" hidden="1" x14ac:dyDescent="0.25">
      <c r="B14116" s="5"/>
    </row>
    <row r="14117" spans="2:2" ht="15" hidden="1" x14ac:dyDescent="0.25">
      <c r="B14117" s="5"/>
    </row>
    <row r="14118" spans="2:2" ht="15" hidden="1" x14ac:dyDescent="0.25">
      <c r="B14118" s="5"/>
    </row>
    <row r="14119" spans="2:2" ht="15" hidden="1" x14ac:dyDescent="0.25">
      <c r="B14119" s="5"/>
    </row>
    <row r="14120" spans="2:2" ht="15" hidden="1" x14ac:dyDescent="0.25">
      <c r="B14120" s="5"/>
    </row>
    <row r="14121" spans="2:2" ht="15" hidden="1" x14ac:dyDescent="0.25">
      <c r="B14121" s="5"/>
    </row>
    <row r="14122" spans="2:2" ht="15" hidden="1" x14ac:dyDescent="0.25">
      <c r="B14122" s="5"/>
    </row>
    <row r="14123" spans="2:2" ht="15" hidden="1" x14ac:dyDescent="0.25">
      <c r="B14123" s="5"/>
    </row>
    <row r="14124" spans="2:2" ht="15" hidden="1" x14ac:dyDescent="0.25">
      <c r="B14124" s="5"/>
    </row>
    <row r="14125" spans="2:2" ht="15" hidden="1" x14ac:dyDescent="0.25">
      <c r="B14125" s="5"/>
    </row>
    <row r="14126" spans="2:2" ht="15" hidden="1" x14ac:dyDescent="0.25">
      <c r="B14126" s="5"/>
    </row>
    <row r="14127" spans="2:2" ht="15" hidden="1" x14ac:dyDescent="0.25">
      <c r="B14127" s="5"/>
    </row>
    <row r="14128" spans="2:2" ht="15" hidden="1" x14ac:dyDescent="0.25">
      <c r="B14128" s="5"/>
    </row>
    <row r="14129" spans="2:2" ht="15" hidden="1" x14ac:dyDescent="0.25">
      <c r="B14129" s="5"/>
    </row>
    <row r="14130" spans="2:2" ht="15" hidden="1" x14ac:dyDescent="0.25">
      <c r="B14130" s="5"/>
    </row>
    <row r="14131" spans="2:2" ht="15" hidden="1" x14ac:dyDescent="0.25">
      <c r="B14131" s="5"/>
    </row>
    <row r="14132" spans="2:2" ht="15" hidden="1" x14ac:dyDescent="0.25">
      <c r="B14132" s="5"/>
    </row>
    <row r="14133" spans="2:2" ht="15" hidden="1" x14ac:dyDescent="0.25">
      <c r="B14133" s="5"/>
    </row>
    <row r="14134" spans="2:2" ht="15" hidden="1" x14ac:dyDescent="0.25">
      <c r="B14134" s="5"/>
    </row>
    <row r="14135" spans="2:2" ht="15" hidden="1" x14ac:dyDescent="0.25">
      <c r="B14135" s="5"/>
    </row>
    <row r="14136" spans="2:2" ht="15" hidden="1" x14ac:dyDescent="0.25">
      <c r="B14136" s="5"/>
    </row>
    <row r="14137" spans="2:2" ht="15" hidden="1" x14ac:dyDescent="0.25">
      <c r="B14137" s="5"/>
    </row>
    <row r="14138" spans="2:2" ht="15" hidden="1" x14ac:dyDescent="0.25">
      <c r="B14138" s="5"/>
    </row>
    <row r="14139" spans="2:2" ht="15" hidden="1" x14ac:dyDescent="0.25">
      <c r="B14139" s="5"/>
    </row>
    <row r="14140" spans="2:2" ht="15" hidden="1" x14ac:dyDescent="0.25">
      <c r="B14140" s="5"/>
    </row>
    <row r="14141" spans="2:2" ht="15" hidden="1" x14ac:dyDescent="0.25">
      <c r="B14141" s="5"/>
    </row>
    <row r="14142" spans="2:2" ht="15" hidden="1" x14ac:dyDescent="0.25">
      <c r="B14142" s="5"/>
    </row>
    <row r="14143" spans="2:2" ht="15" hidden="1" x14ac:dyDescent="0.25">
      <c r="B14143" s="5"/>
    </row>
    <row r="14144" spans="2:2" ht="15" hidden="1" x14ac:dyDescent="0.25">
      <c r="B14144" s="5"/>
    </row>
    <row r="14145" spans="2:2" ht="15" hidden="1" x14ac:dyDescent="0.25">
      <c r="B14145" s="5"/>
    </row>
    <row r="14146" spans="2:2" ht="15" hidden="1" x14ac:dyDescent="0.25">
      <c r="B14146" s="5"/>
    </row>
    <row r="14147" spans="2:2" ht="15" hidden="1" x14ac:dyDescent="0.25">
      <c r="B14147" s="5"/>
    </row>
    <row r="14148" spans="2:2" ht="15" hidden="1" x14ac:dyDescent="0.25">
      <c r="B14148" s="5"/>
    </row>
    <row r="14149" spans="2:2" ht="15" hidden="1" x14ac:dyDescent="0.25">
      <c r="B14149" s="5"/>
    </row>
    <row r="14150" spans="2:2" ht="15" hidden="1" x14ac:dyDescent="0.25">
      <c r="B14150" s="5"/>
    </row>
    <row r="14151" spans="2:2" ht="15" hidden="1" x14ac:dyDescent="0.25">
      <c r="B14151" s="5"/>
    </row>
    <row r="14152" spans="2:2" ht="15" hidden="1" x14ac:dyDescent="0.25">
      <c r="B14152" s="5"/>
    </row>
    <row r="14153" spans="2:2" ht="15" hidden="1" x14ac:dyDescent="0.25">
      <c r="B14153" s="5"/>
    </row>
    <row r="14154" spans="2:2" ht="15" hidden="1" x14ac:dyDescent="0.25">
      <c r="B14154" s="5"/>
    </row>
    <row r="14155" spans="2:2" ht="15" hidden="1" x14ac:dyDescent="0.25">
      <c r="B14155" s="5"/>
    </row>
    <row r="14156" spans="2:2" ht="15" hidden="1" x14ac:dyDescent="0.25">
      <c r="B14156" s="5"/>
    </row>
    <row r="14157" spans="2:2" ht="15" hidden="1" x14ac:dyDescent="0.25">
      <c r="B14157" s="5"/>
    </row>
    <row r="14158" spans="2:2" ht="15" hidden="1" x14ac:dyDescent="0.25">
      <c r="B14158" s="5"/>
    </row>
    <row r="14159" spans="2:2" ht="15" hidden="1" x14ac:dyDescent="0.25">
      <c r="B14159" s="5"/>
    </row>
    <row r="14160" spans="2:2" ht="15" hidden="1" x14ac:dyDescent="0.25">
      <c r="B14160" s="5"/>
    </row>
    <row r="14161" spans="2:2" ht="15" hidden="1" x14ac:dyDescent="0.25">
      <c r="B14161" s="5"/>
    </row>
    <row r="14162" spans="2:2" ht="15" hidden="1" x14ac:dyDescent="0.25">
      <c r="B14162" s="5"/>
    </row>
    <row r="14163" spans="2:2" ht="15" hidden="1" x14ac:dyDescent="0.25">
      <c r="B14163" s="5"/>
    </row>
    <row r="14164" spans="2:2" ht="15" hidden="1" x14ac:dyDescent="0.25">
      <c r="B14164" s="5"/>
    </row>
    <row r="14165" spans="2:2" ht="15" hidden="1" x14ac:dyDescent="0.25">
      <c r="B14165" s="5"/>
    </row>
    <row r="14166" spans="2:2" ht="15" hidden="1" x14ac:dyDescent="0.25">
      <c r="B14166" s="5"/>
    </row>
    <row r="14167" spans="2:2" ht="15" hidden="1" x14ac:dyDescent="0.25">
      <c r="B14167" s="5"/>
    </row>
    <row r="14168" spans="2:2" ht="15" hidden="1" x14ac:dyDescent="0.25">
      <c r="B14168" s="5"/>
    </row>
    <row r="14169" spans="2:2" ht="15" hidden="1" x14ac:dyDescent="0.25">
      <c r="B14169" s="5"/>
    </row>
    <row r="14170" spans="2:2" ht="15" hidden="1" x14ac:dyDescent="0.25">
      <c r="B14170" s="5"/>
    </row>
    <row r="14171" spans="2:2" ht="15" hidden="1" x14ac:dyDescent="0.25">
      <c r="B14171" s="5"/>
    </row>
    <row r="14172" spans="2:2" ht="15" hidden="1" x14ac:dyDescent="0.25">
      <c r="B14172" s="5"/>
    </row>
    <row r="14173" spans="2:2" ht="15" hidden="1" x14ac:dyDescent="0.25">
      <c r="B14173" s="5"/>
    </row>
    <row r="14174" spans="2:2" ht="15" hidden="1" x14ac:dyDescent="0.25">
      <c r="B14174" s="5"/>
    </row>
    <row r="14175" spans="2:2" ht="15" hidden="1" x14ac:dyDescent="0.25">
      <c r="B14175" s="5"/>
    </row>
    <row r="14176" spans="2:2" ht="15" hidden="1" x14ac:dyDescent="0.25">
      <c r="B14176" s="5"/>
    </row>
    <row r="14177" spans="2:2" ht="15" hidden="1" x14ac:dyDescent="0.25">
      <c r="B14177" s="5"/>
    </row>
    <row r="14178" spans="2:2" ht="15" hidden="1" x14ac:dyDescent="0.25">
      <c r="B14178" s="5"/>
    </row>
    <row r="14179" spans="2:2" ht="15" hidden="1" x14ac:dyDescent="0.25">
      <c r="B14179" s="5"/>
    </row>
    <row r="14180" spans="2:2" ht="15" hidden="1" x14ac:dyDescent="0.25">
      <c r="B14180" s="5"/>
    </row>
    <row r="14181" spans="2:2" ht="15" hidden="1" x14ac:dyDescent="0.25">
      <c r="B14181" s="5"/>
    </row>
    <row r="14182" spans="2:2" ht="15" hidden="1" x14ac:dyDescent="0.25">
      <c r="B14182" s="5"/>
    </row>
    <row r="14183" spans="2:2" ht="15" hidden="1" x14ac:dyDescent="0.25">
      <c r="B14183" s="5"/>
    </row>
    <row r="14184" spans="2:2" ht="15" hidden="1" x14ac:dyDescent="0.25">
      <c r="B14184" s="5"/>
    </row>
    <row r="14185" spans="2:2" ht="15" hidden="1" x14ac:dyDescent="0.25">
      <c r="B14185" s="5"/>
    </row>
    <row r="14186" spans="2:2" ht="15" hidden="1" x14ac:dyDescent="0.25">
      <c r="B14186" s="5"/>
    </row>
    <row r="14187" spans="2:2" ht="15" hidden="1" x14ac:dyDescent="0.25">
      <c r="B14187" s="5"/>
    </row>
    <row r="14188" spans="2:2" ht="15" hidden="1" x14ac:dyDescent="0.25">
      <c r="B14188" s="5"/>
    </row>
    <row r="14189" spans="2:2" ht="15" hidden="1" x14ac:dyDescent="0.25">
      <c r="B14189" s="5"/>
    </row>
    <row r="14190" spans="2:2" ht="15" hidden="1" x14ac:dyDescent="0.25">
      <c r="B14190" s="5"/>
    </row>
    <row r="14191" spans="2:2" ht="15" hidden="1" x14ac:dyDescent="0.25">
      <c r="B14191" s="5"/>
    </row>
    <row r="14192" spans="2:2" ht="15" hidden="1" x14ac:dyDescent="0.25">
      <c r="B14192" s="5"/>
    </row>
    <row r="14193" spans="2:2" ht="15" hidden="1" x14ac:dyDescent="0.25">
      <c r="B14193" s="5"/>
    </row>
    <row r="14194" spans="2:2" ht="15" hidden="1" x14ac:dyDescent="0.25">
      <c r="B14194" s="5"/>
    </row>
    <row r="14195" spans="2:2" ht="15" hidden="1" x14ac:dyDescent="0.25">
      <c r="B14195" s="5"/>
    </row>
    <row r="14196" spans="2:2" ht="15" hidden="1" x14ac:dyDescent="0.25">
      <c r="B14196" s="5"/>
    </row>
    <row r="14197" spans="2:2" ht="15" hidden="1" x14ac:dyDescent="0.25">
      <c r="B14197" s="5"/>
    </row>
    <row r="14198" spans="2:2" ht="15" hidden="1" x14ac:dyDescent="0.25">
      <c r="B14198" s="5"/>
    </row>
    <row r="14199" spans="2:2" ht="15" hidden="1" x14ac:dyDescent="0.25">
      <c r="B14199" s="5"/>
    </row>
    <row r="14200" spans="2:2" ht="15" hidden="1" x14ac:dyDescent="0.25">
      <c r="B14200" s="5"/>
    </row>
    <row r="14201" spans="2:2" ht="15" hidden="1" x14ac:dyDescent="0.25">
      <c r="B14201" s="5"/>
    </row>
    <row r="14202" spans="2:2" ht="15" hidden="1" x14ac:dyDescent="0.25">
      <c r="B14202" s="5"/>
    </row>
    <row r="14203" spans="2:2" ht="15" hidden="1" x14ac:dyDescent="0.25">
      <c r="B14203" s="5"/>
    </row>
    <row r="14204" spans="2:2" ht="15" hidden="1" x14ac:dyDescent="0.25">
      <c r="B14204" s="5"/>
    </row>
    <row r="14205" spans="2:2" ht="15" hidden="1" x14ac:dyDescent="0.25">
      <c r="B14205" s="5"/>
    </row>
    <row r="14206" spans="2:2" ht="15" hidden="1" x14ac:dyDescent="0.25">
      <c r="B14206" s="5"/>
    </row>
    <row r="14207" spans="2:2" ht="15" hidden="1" x14ac:dyDescent="0.25">
      <c r="B14207" s="5"/>
    </row>
    <row r="14208" spans="2:2" ht="15" hidden="1" x14ac:dyDescent="0.25">
      <c r="B14208" s="5"/>
    </row>
    <row r="14209" spans="2:2" ht="15" hidden="1" x14ac:dyDescent="0.25">
      <c r="B14209" s="5"/>
    </row>
    <row r="14210" spans="2:2" ht="15" hidden="1" x14ac:dyDescent="0.25">
      <c r="B14210" s="5"/>
    </row>
    <row r="14211" spans="2:2" ht="15" hidden="1" x14ac:dyDescent="0.25">
      <c r="B14211" s="5"/>
    </row>
    <row r="14212" spans="2:2" ht="15" hidden="1" x14ac:dyDescent="0.25">
      <c r="B14212" s="5"/>
    </row>
    <row r="14213" spans="2:2" ht="15" hidden="1" x14ac:dyDescent="0.25">
      <c r="B14213" s="5"/>
    </row>
    <row r="14214" spans="2:2" ht="15" hidden="1" x14ac:dyDescent="0.25">
      <c r="B14214" s="5"/>
    </row>
    <row r="14215" spans="2:2" ht="15" hidden="1" x14ac:dyDescent="0.25">
      <c r="B14215" s="5"/>
    </row>
    <row r="14216" spans="2:2" ht="15" hidden="1" x14ac:dyDescent="0.25">
      <c r="B14216" s="5"/>
    </row>
    <row r="14217" spans="2:2" ht="15" hidden="1" x14ac:dyDescent="0.25">
      <c r="B14217" s="5"/>
    </row>
    <row r="14218" spans="2:2" ht="15" hidden="1" x14ac:dyDescent="0.25">
      <c r="B14218" s="5"/>
    </row>
    <row r="14219" spans="2:2" ht="15" hidden="1" x14ac:dyDescent="0.25">
      <c r="B14219" s="5"/>
    </row>
    <row r="14220" spans="2:2" ht="15" hidden="1" x14ac:dyDescent="0.25">
      <c r="B14220" s="5"/>
    </row>
    <row r="14221" spans="2:2" ht="15" hidden="1" x14ac:dyDescent="0.25">
      <c r="B14221" s="5"/>
    </row>
    <row r="14222" spans="2:2" ht="15" hidden="1" x14ac:dyDescent="0.25">
      <c r="B14222" s="5"/>
    </row>
    <row r="14223" spans="2:2" ht="15" hidden="1" x14ac:dyDescent="0.25">
      <c r="B14223" s="5"/>
    </row>
    <row r="14224" spans="2:2" ht="15" hidden="1" x14ac:dyDescent="0.25">
      <c r="B14224" s="5"/>
    </row>
    <row r="14225" spans="2:2" ht="15" hidden="1" x14ac:dyDescent="0.25">
      <c r="B14225" s="5"/>
    </row>
    <row r="14226" spans="2:2" ht="15" hidden="1" x14ac:dyDescent="0.25">
      <c r="B14226" s="5"/>
    </row>
    <row r="14227" spans="2:2" ht="15" hidden="1" x14ac:dyDescent="0.25">
      <c r="B14227" s="5"/>
    </row>
    <row r="14228" spans="2:2" ht="15" hidden="1" x14ac:dyDescent="0.25">
      <c r="B14228" s="5"/>
    </row>
    <row r="14229" spans="2:2" ht="15" hidden="1" x14ac:dyDescent="0.25">
      <c r="B14229" s="5"/>
    </row>
    <row r="14230" spans="2:2" ht="15" hidden="1" x14ac:dyDescent="0.25">
      <c r="B14230" s="5"/>
    </row>
    <row r="14231" spans="2:2" ht="15" hidden="1" x14ac:dyDescent="0.25">
      <c r="B14231" s="5"/>
    </row>
    <row r="14232" spans="2:2" ht="15" hidden="1" x14ac:dyDescent="0.25">
      <c r="B14232" s="5"/>
    </row>
    <row r="14233" spans="2:2" ht="15" hidden="1" x14ac:dyDescent="0.25">
      <c r="B14233" s="5"/>
    </row>
    <row r="14234" spans="2:2" ht="15" hidden="1" x14ac:dyDescent="0.25">
      <c r="B14234" s="5"/>
    </row>
    <row r="14235" spans="2:2" ht="15" hidden="1" x14ac:dyDescent="0.25">
      <c r="B14235" s="5"/>
    </row>
    <row r="14236" spans="2:2" ht="15" hidden="1" x14ac:dyDescent="0.25">
      <c r="B14236" s="5"/>
    </row>
    <row r="14237" spans="2:2" ht="15" hidden="1" x14ac:dyDescent="0.25">
      <c r="B14237" s="5"/>
    </row>
    <row r="14238" spans="2:2" ht="15" hidden="1" x14ac:dyDescent="0.25">
      <c r="B14238" s="5"/>
    </row>
    <row r="14239" spans="2:2" ht="15" hidden="1" x14ac:dyDescent="0.25">
      <c r="B14239" s="5"/>
    </row>
    <row r="14240" spans="2:2" ht="15" hidden="1" x14ac:dyDescent="0.25">
      <c r="B14240" s="5"/>
    </row>
    <row r="14241" spans="2:2" ht="15" hidden="1" x14ac:dyDescent="0.25">
      <c r="B14241" s="5"/>
    </row>
    <row r="14242" spans="2:2" ht="15" hidden="1" x14ac:dyDescent="0.25">
      <c r="B14242" s="5"/>
    </row>
    <row r="14243" spans="2:2" ht="15" hidden="1" x14ac:dyDescent="0.25">
      <c r="B14243" s="5"/>
    </row>
    <row r="14244" spans="2:2" ht="15" hidden="1" x14ac:dyDescent="0.25">
      <c r="B14244" s="5"/>
    </row>
    <row r="14245" spans="2:2" ht="15" hidden="1" x14ac:dyDescent="0.25">
      <c r="B14245" s="5"/>
    </row>
    <row r="14246" spans="2:2" ht="15" hidden="1" x14ac:dyDescent="0.25">
      <c r="B14246" s="5"/>
    </row>
    <row r="14247" spans="2:2" ht="15" hidden="1" x14ac:dyDescent="0.25">
      <c r="B14247" s="5"/>
    </row>
    <row r="14248" spans="2:2" ht="15" hidden="1" x14ac:dyDescent="0.25">
      <c r="B14248" s="5"/>
    </row>
    <row r="14249" spans="2:2" ht="15" hidden="1" x14ac:dyDescent="0.25">
      <c r="B14249" s="5"/>
    </row>
    <row r="14250" spans="2:2" ht="15" hidden="1" x14ac:dyDescent="0.25">
      <c r="B14250" s="5"/>
    </row>
    <row r="14251" spans="2:2" ht="15" hidden="1" x14ac:dyDescent="0.25">
      <c r="B14251" s="5"/>
    </row>
    <row r="14252" spans="2:2" ht="15" hidden="1" x14ac:dyDescent="0.25">
      <c r="B14252" s="5"/>
    </row>
    <row r="14253" spans="2:2" ht="15" hidden="1" x14ac:dyDescent="0.25">
      <c r="B14253" s="5"/>
    </row>
    <row r="14254" spans="2:2" ht="15" hidden="1" x14ac:dyDescent="0.25">
      <c r="B14254" s="5"/>
    </row>
    <row r="14255" spans="2:2" ht="15" hidden="1" x14ac:dyDescent="0.25">
      <c r="B14255" s="5"/>
    </row>
    <row r="14256" spans="2:2" ht="15" hidden="1" x14ac:dyDescent="0.25">
      <c r="B14256" s="5"/>
    </row>
    <row r="14257" spans="2:2" ht="15" hidden="1" x14ac:dyDescent="0.25">
      <c r="B14257" s="5"/>
    </row>
    <row r="14258" spans="2:2" ht="15" hidden="1" x14ac:dyDescent="0.25">
      <c r="B14258" s="5"/>
    </row>
    <row r="14259" spans="2:2" ht="15" hidden="1" x14ac:dyDescent="0.25">
      <c r="B14259" s="5"/>
    </row>
    <row r="14260" spans="2:2" ht="15" hidden="1" x14ac:dyDescent="0.25">
      <c r="B14260" s="5"/>
    </row>
    <row r="14261" spans="2:2" ht="15" hidden="1" x14ac:dyDescent="0.25">
      <c r="B14261" s="5"/>
    </row>
    <row r="14262" spans="2:2" ht="15" hidden="1" x14ac:dyDescent="0.25">
      <c r="B14262" s="5"/>
    </row>
    <row r="14263" spans="2:2" ht="15" hidden="1" x14ac:dyDescent="0.25">
      <c r="B14263" s="5"/>
    </row>
    <row r="14264" spans="2:2" ht="15" hidden="1" x14ac:dyDescent="0.25">
      <c r="B14264" s="5"/>
    </row>
    <row r="14265" spans="2:2" ht="15" hidden="1" x14ac:dyDescent="0.25">
      <c r="B14265" s="5"/>
    </row>
    <row r="14266" spans="2:2" ht="15" hidden="1" x14ac:dyDescent="0.25">
      <c r="B14266" s="5"/>
    </row>
    <row r="14267" spans="2:2" ht="15" hidden="1" x14ac:dyDescent="0.25">
      <c r="B14267" s="5"/>
    </row>
    <row r="14268" spans="2:2" ht="15" hidden="1" x14ac:dyDescent="0.25">
      <c r="B14268" s="5"/>
    </row>
    <row r="14269" spans="2:2" ht="15" hidden="1" x14ac:dyDescent="0.25">
      <c r="B14269" s="5"/>
    </row>
    <row r="14270" spans="2:2" ht="15" hidden="1" x14ac:dyDescent="0.25">
      <c r="B14270" s="5"/>
    </row>
    <row r="14271" spans="2:2" ht="15" hidden="1" x14ac:dyDescent="0.25">
      <c r="B14271" s="5"/>
    </row>
    <row r="14272" spans="2:2" ht="15" hidden="1" x14ac:dyDescent="0.25">
      <c r="B14272" s="5"/>
    </row>
    <row r="14273" spans="2:2" ht="15" hidden="1" x14ac:dyDescent="0.25">
      <c r="B14273" s="5"/>
    </row>
    <row r="14274" spans="2:2" ht="15" hidden="1" x14ac:dyDescent="0.25">
      <c r="B14274" s="5"/>
    </row>
    <row r="14275" spans="2:2" ht="15" hidden="1" x14ac:dyDescent="0.25">
      <c r="B14275" s="5"/>
    </row>
    <row r="14276" spans="2:2" ht="15" hidden="1" x14ac:dyDescent="0.25">
      <c r="B14276" s="5"/>
    </row>
    <row r="14277" spans="2:2" ht="15" hidden="1" x14ac:dyDescent="0.25">
      <c r="B14277" s="5"/>
    </row>
    <row r="14278" spans="2:2" ht="15" hidden="1" x14ac:dyDescent="0.25">
      <c r="B14278" s="5"/>
    </row>
    <row r="14279" spans="2:2" ht="15" hidden="1" x14ac:dyDescent="0.25">
      <c r="B14279" s="5"/>
    </row>
    <row r="14280" spans="2:2" ht="15" hidden="1" x14ac:dyDescent="0.25">
      <c r="B14280" s="5"/>
    </row>
    <row r="14281" spans="2:2" ht="15" hidden="1" x14ac:dyDescent="0.25">
      <c r="B14281" s="5"/>
    </row>
    <row r="14282" spans="2:2" ht="15" hidden="1" x14ac:dyDescent="0.25">
      <c r="B14282" s="5"/>
    </row>
    <row r="14283" spans="2:2" ht="15" hidden="1" x14ac:dyDescent="0.25">
      <c r="B14283" s="5"/>
    </row>
    <row r="14284" spans="2:2" ht="15" hidden="1" x14ac:dyDescent="0.25">
      <c r="B14284" s="5"/>
    </row>
    <row r="14285" spans="2:2" ht="15" hidden="1" x14ac:dyDescent="0.25">
      <c r="B14285" s="5"/>
    </row>
    <row r="14286" spans="2:2" ht="15" hidden="1" x14ac:dyDescent="0.25">
      <c r="B14286" s="5"/>
    </row>
    <row r="14287" spans="2:2" ht="15" hidden="1" x14ac:dyDescent="0.25">
      <c r="B14287" s="5"/>
    </row>
    <row r="14288" spans="2:2" ht="15" hidden="1" x14ac:dyDescent="0.25">
      <c r="B14288" s="5"/>
    </row>
    <row r="14289" spans="2:2" ht="15" hidden="1" x14ac:dyDescent="0.25">
      <c r="B14289" s="5"/>
    </row>
    <row r="14290" spans="2:2" ht="15" hidden="1" x14ac:dyDescent="0.25">
      <c r="B14290" s="5"/>
    </row>
    <row r="14291" spans="2:2" ht="15" hidden="1" x14ac:dyDescent="0.25">
      <c r="B14291" s="5"/>
    </row>
    <row r="14292" spans="2:2" ht="15" hidden="1" x14ac:dyDescent="0.25">
      <c r="B14292" s="5"/>
    </row>
    <row r="14293" spans="2:2" ht="15" hidden="1" x14ac:dyDescent="0.25">
      <c r="B14293" s="5"/>
    </row>
    <row r="14294" spans="2:2" ht="15" hidden="1" x14ac:dyDescent="0.25">
      <c r="B14294" s="5"/>
    </row>
    <row r="14295" spans="2:2" ht="15" hidden="1" x14ac:dyDescent="0.25">
      <c r="B14295" s="5"/>
    </row>
    <row r="14296" spans="2:2" ht="15" hidden="1" x14ac:dyDescent="0.25">
      <c r="B14296" s="5"/>
    </row>
    <row r="14297" spans="2:2" ht="15" hidden="1" x14ac:dyDescent="0.25">
      <c r="B14297" s="5"/>
    </row>
    <row r="14298" spans="2:2" ht="15" hidden="1" x14ac:dyDescent="0.25">
      <c r="B14298" s="5"/>
    </row>
    <row r="14299" spans="2:2" ht="15" hidden="1" x14ac:dyDescent="0.25">
      <c r="B14299" s="5"/>
    </row>
    <row r="14300" spans="2:2" ht="15" hidden="1" x14ac:dyDescent="0.25">
      <c r="B14300" s="5"/>
    </row>
    <row r="14301" spans="2:2" ht="15" hidden="1" x14ac:dyDescent="0.25">
      <c r="B14301" s="5"/>
    </row>
    <row r="14302" spans="2:2" ht="15" hidden="1" x14ac:dyDescent="0.25">
      <c r="B14302" s="5"/>
    </row>
    <row r="14303" spans="2:2" ht="15" hidden="1" x14ac:dyDescent="0.25">
      <c r="B14303" s="5"/>
    </row>
    <row r="14304" spans="2:2" ht="15" hidden="1" x14ac:dyDescent="0.25">
      <c r="B14304" s="5"/>
    </row>
    <row r="14305" spans="2:2" ht="15" hidden="1" x14ac:dyDescent="0.25">
      <c r="B14305" s="5"/>
    </row>
    <row r="14306" spans="2:2" ht="15" hidden="1" x14ac:dyDescent="0.25">
      <c r="B14306" s="5"/>
    </row>
    <row r="14307" spans="2:2" ht="15" hidden="1" x14ac:dyDescent="0.25">
      <c r="B14307" s="5"/>
    </row>
    <row r="14308" spans="2:2" ht="15" hidden="1" x14ac:dyDescent="0.25">
      <c r="B14308" s="5"/>
    </row>
    <row r="14309" spans="2:2" ht="15" hidden="1" x14ac:dyDescent="0.25">
      <c r="B14309" s="5"/>
    </row>
    <row r="14310" spans="2:2" ht="15" hidden="1" x14ac:dyDescent="0.25">
      <c r="B14310" s="5"/>
    </row>
    <row r="14311" spans="2:2" ht="15" hidden="1" x14ac:dyDescent="0.25">
      <c r="B14311" s="5"/>
    </row>
    <row r="14312" spans="2:2" ht="15" hidden="1" x14ac:dyDescent="0.25">
      <c r="B14312" s="5"/>
    </row>
    <row r="14313" spans="2:2" ht="15" hidden="1" x14ac:dyDescent="0.25">
      <c r="B14313" s="5"/>
    </row>
    <row r="14314" spans="2:2" ht="15" hidden="1" x14ac:dyDescent="0.25">
      <c r="B14314" s="5"/>
    </row>
    <row r="14315" spans="2:2" ht="15" hidden="1" x14ac:dyDescent="0.25">
      <c r="B14315" s="5"/>
    </row>
    <row r="14316" spans="2:2" ht="15" hidden="1" x14ac:dyDescent="0.25">
      <c r="B14316" s="5"/>
    </row>
    <row r="14317" spans="2:2" ht="15" hidden="1" x14ac:dyDescent="0.25">
      <c r="B14317" s="5"/>
    </row>
    <row r="14318" spans="2:2" ht="15" hidden="1" x14ac:dyDescent="0.25">
      <c r="B14318" s="5"/>
    </row>
    <row r="14319" spans="2:2" ht="15" hidden="1" x14ac:dyDescent="0.25">
      <c r="B14319" s="5"/>
    </row>
    <row r="14320" spans="2:2" ht="15" hidden="1" x14ac:dyDescent="0.25">
      <c r="B14320" s="5"/>
    </row>
    <row r="14321" spans="2:2" ht="15" hidden="1" x14ac:dyDescent="0.25">
      <c r="B14321" s="5"/>
    </row>
    <row r="14322" spans="2:2" ht="15" hidden="1" x14ac:dyDescent="0.25">
      <c r="B14322" s="5"/>
    </row>
    <row r="14323" spans="2:2" ht="15" hidden="1" x14ac:dyDescent="0.25">
      <c r="B14323" s="5"/>
    </row>
    <row r="14324" spans="2:2" ht="15" hidden="1" x14ac:dyDescent="0.25">
      <c r="B14324" s="5"/>
    </row>
    <row r="14325" spans="2:2" ht="15" hidden="1" x14ac:dyDescent="0.25">
      <c r="B14325" s="5"/>
    </row>
    <row r="14326" spans="2:2" ht="15" hidden="1" x14ac:dyDescent="0.25">
      <c r="B14326" s="5"/>
    </row>
    <row r="14327" spans="2:2" ht="15" hidden="1" x14ac:dyDescent="0.25">
      <c r="B14327" s="5"/>
    </row>
    <row r="14328" spans="2:2" ht="15" hidden="1" x14ac:dyDescent="0.25">
      <c r="B14328" s="5"/>
    </row>
    <row r="14329" spans="2:2" ht="15" hidden="1" x14ac:dyDescent="0.25">
      <c r="B14329" s="5"/>
    </row>
    <row r="14330" spans="2:2" ht="15" hidden="1" x14ac:dyDescent="0.25">
      <c r="B14330" s="5"/>
    </row>
    <row r="14331" spans="2:2" ht="15" hidden="1" x14ac:dyDescent="0.25">
      <c r="B14331" s="5"/>
    </row>
    <row r="14332" spans="2:2" ht="15" hidden="1" x14ac:dyDescent="0.25">
      <c r="B14332" s="5"/>
    </row>
    <row r="14333" spans="2:2" ht="15" hidden="1" x14ac:dyDescent="0.25">
      <c r="B14333" s="5"/>
    </row>
    <row r="14334" spans="2:2" ht="15" hidden="1" x14ac:dyDescent="0.25">
      <c r="B14334" s="5"/>
    </row>
    <row r="14335" spans="2:2" ht="15" hidden="1" x14ac:dyDescent="0.25">
      <c r="B14335" s="5"/>
    </row>
    <row r="14336" spans="2:2" ht="15" hidden="1" x14ac:dyDescent="0.25">
      <c r="B14336" s="5"/>
    </row>
    <row r="14337" spans="2:2" ht="15" hidden="1" x14ac:dyDescent="0.25">
      <c r="B14337" s="5"/>
    </row>
    <row r="14338" spans="2:2" ht="15" hidden="1" x14ac:dyDescent="0.25">
      <c r="B14338" s="5"/>
    </row>
    <row r="14339" spans="2:2" ht="15" hidden="1" x14ac:dyDescent="0.25">
      <c r="B14339" s="5"/>
    </row>
    <row r="14340" spans="2:2" ht="15" hidden="1" x14ac:dyDescent="0.25">
      <c r="B14340" s="5"/>
    </row>
    <row r="14341" spans="2:2" ht="15" hidden="1" x14ac:dyDescent="0.25">
      <c r="B14341" s="5"/>
    </row>
    <row r="14342" spans="2:2" ht="15" hidden="1" x14ac:dyDescent="0.25">
      <c r="B14342" s="5"/>
    </row>
    <row r="14343" spans="2:2" ht="15" hidden="1" x14ac:dyDescent="0.25">
      <c r="B14343" s="5"/>
    </row>
    <row r="14344" spans="2:2" ht="15" hidden="1" x14ac:dyDescent="0.25">
      <c r="B14344" s="5"/>
    </row>
    <row r="14345" spans="2:2" ht="15" hidden="1" x14ac:dyDescent="0.25">
      <c r="B14345" s="5"/>
    </row>
    <row r="14346" spans="2:2" ht="15" hidden="1" x14ac:dyDescent="0.25">
      <c r="B14346" s="5"/>
    </row>
    <row r="14347" spans="2:2" ht="15" hidden="1" x14ac:dyDescent="0.25">
      <c r="B14347" s="5"/>
    </row>
    <row r="14348" spans="2:2" ht="15" hidden="1" x14ac:dyDescent="0.25">
      <c r="B14348" s="5"/>
    </row>
    <row r="14349" spans="2:2" ht="15" hidden="1" x14ac:dyDescent="0.25">
      <c r="B14349" s="5"/>
    </row>
    <row r="14350" spans="2:2" ht="15" hidden="1" x14ac:dyDescent="0.25">
      <c r="B14350" s="5"/>
    </row>
    <row r="14351" spans="2:2" ht="15" hidden="1" x14ac:dyDescent="0.25">
      <c r="B14351" s="5"/>
    </row>
    <row r="14352" spans="2:2" ht="15" hidden="1" x14ac:dyDescent="0.25">
      <c r="B14352" s="5"/>
    </row>
    <row r="14353" spans="2:2" ht="15" hidden="1" x14ac:dyDescent="0.25">
      <c r="B14353" s="5"/>
    </row>
    <row r="14354" spans="2:2" ht="15" hidden="1" x14ac:dyDescent="0.25">
      <c r="B14354" s="5"/>
    </row>
    <row r="14355" spans="2:2" ht="15" hidden="1" x14ac:dyDescent="0.25">
      <c r="B14355" s="5"/>
    </row>
    <row r="14356" spans="2:2" ht="15" hidden="1" x14ac:dyDescent="0.25">
      <c r="B14356" s="5"/>
    </row>
    <row r="14357" spans="2:2" ht="15" hidden="1" x14ac:dyDescent="0.25">
      <c r="B14357" s="5"/>
    </row>
    <row r="14358" spans="2:2" ht="15" hidden="1" x14ac:dyDescent="0.25">
      <c r="B14358" s="5"/>
    </row>
    <row r="14359" spans="2:2" ht="15" hidden="1" x14ac:dyDescent="0.25">
      <c r="B14359" s="5"/>
    </row>
    <row r="14360" spans="2:2" ht="15" hidden="1" x14ac:dyDescent="0.25">
      <c r="B14360" s="5"/>
    </row>
    <row r="14361" spans="2:2" ht="15" hidden="1" x14ac:dyDescent="0.25">
      <c r="B14361" s="5"/>
    </row>
    <row r="14362" spans="2:2" ht="15" hidden="1" x14ac:dyDescent="0.25">
      <c r="B14362" s="5"/>
    </row>
    <row r="14363" spans="2:2" ht="15" hidden="1" x14ac:dyDescent="0.25">
      <c r="B14363" s="5"/>
    </row>
    <row r="14364" spans="2:2" ht="15" hidden="1" x14ac:dyDescent="0.25">
      <c r="B14364" s="5"/>
    </row>
    <row r="14365" spans="2:2" ht="15" hidden="1" x14ac:dyDescent="0.25">
      <c r="B14365" s="5"/>
    </row>
    <row r="14366" spans="2:2" ht="15" hidden="1" x14ac:dyDescent="0.25">
      <c r="B14366" s="5"/>
    </row>
    <row r="14367" spans="2:2" ht="15" hidden="1" x14ac:dyDescent="0.25">
      <c r="B14367" s="5"/>
    </row>
    <row r="14368" spans="2:2" ht="15" hidden="1" x14ac:dyDescent="0.25">
      <c r="B14368" s="5"/>
    </row>
    <row r="14369" spans="2:2" ht="15" hidden="1" x14ac:dyDescent="0.25">
      <c r="B14369" s="5"/>
    </row>
    <row r="14370" spans="2:2" ht="15" hidden="1" x14ac:dyDescent="0.25">
      <c r="B14370" s="5"/>
    </row>
    <row r="14371" spans="2:2" ht="15" hidden="1" x14ac:dyDescent="0.25">
      <c r="B14371" s="5"/>
    </row>
    <row r="14372" spans="2:2" ht="15" hidden="1" x14ac:dyDescent="0.25">
      <c r="B14372" s="5"/>
    </row>
    <row r="14373" spans="2:2" ht="15" hidden="1" x14ac:dyDescent="0.25">
      <c r="B14373" s="5"/>
    </row>
    <row r="14374" spans="2:2" ht="15" hidden="1" x14ac:dyDescent="0.25">
      <c r="B14374" s="5"/>
    </row>
    <row r="14375" spans="2:2" ht="15" hidden="1" x14ac:dyDescent="0.25">
      <c r="B14375" s="5"/>
    </row>
    <row r="14376" spans="2:2" ht="15" hidden="1" x14ac:dyDescent="0.25">
      <c r="B14376" s="5"/>
    </row>
    <row r="14377" spans="2:2" ht="15" hidden="1" x14ac:dyDescent="0.25">
      <c r="B14377" s="5"/>
    </row>
    <row r="14378" spans="2:2" ht="15" hidden="1" x14ac:dyDescent="0.25">
      <c r="B14378" s="5"/>
    </row>
    <row r="14379" spans="2:2" ht="15" hidden="1" x14ac:dyDescent="0.25">
      <c r="B14379" s="5"/>
    </row>
    <row r="14380" spans="2:2" ht="15" hidden="1" x14ac:dyDescent="0.25">
      <c r="B14380" s="5"/>
    </row>
    <row r="14381" spans="2:2" ht="15" hidden="1" x14ac:dyDescent="0.25">
      <c r="B14381" s="5"/>
    </row>
    <row r="14382" spans="2:2" ht="15" hidden="1" x14ac:dyDescent="0.25">
      <c r="B14382" s="5"/>
    </row>
    <row r="14383" spans="2:2" ht="15" hidden="1" x14ac:dyDescent="0.25">
      <c r="B14383" s="5"/>
    </row>
    <row r="14384" spans="2:2" ht="15" hidden="1" x14ac:dyDescent="0.25">
      <c r="B14384" s="5"/>
    </row>
    <row r="14385" spans="2:2" ht="15" hidden="1" x14ac:dyDescent="0.25">
      <c r="B14385" s="5"/>
    </row>
    <row r="14386" spans="2:2" ht="15" hidden="1" x14ac:dyDescent="0.25">
      <c r="B14386" s="5"/>
    </row>
    <row r="14387" spans="2:2" ht="15" hidden="1" x14ac:dyDescent="0.25">
      <c r="B14387" s="5"/>
    </row>
    <row r="14388" spans="2:2" ht="15" hidden="1" x14ac:dyDescent="0.25">
      <c r="B14388" s="5"/>
    </row>
    <row r="14389" spans="2:2" ht="15" hidden="1" x14ac:dyDescent="0.25">
      <c r="B14389" s="5"/>
    </row>
    <row r="14390" spans="2:2" ht="15" hidden="1" x14ac:dyDescent="0.25">
      <c r="B14390" s="5"/>
    </row>
    <row r="14391" spans="2:2" ht="15" hidden="1" x14ac:dyDescent="0.25">
      <c r="B14391" s="5"/>
    </row>
    <row r="14392" spans="2:2" ht="15" hidden="1" x14ac:dyDescent="0.25">
      <c r="B14392" s="5"/>
    </row>
    <row r="14393" spans="2:2" ht="15" hidden="1" x14ac:dyDescent="0.25">
      <c r="B14393" s="5"/>
    </row>
    <row r="14394" spans="2:2" ht="15" hidden="1" x14ac:dyDescent="0.25">
      <c r="B14394" s="5"/>
    </row>
    <row r="14395" spans="2:2" ht="15" hidden="1" x14ac:dyDescent="0.25">
      <c r="B14395" s="5"/>
    </row>
    <row r="14396" spans="2:2" ht="15" hidden="1" x14ac:dyDescent="0.25">
      <c r="B14396" s="5"/>
    </row>
    <row r="14397" spans="2:2" ht="15" hidden="1" x14ac:dyDescent="0.25">
      <c r="B14397" s="5"/>
    </row>
    <row r="14398" spans="2:2" ht="15" hidden="1" x14ac:dyDescent="0.25">
      <c r="B14398" s="5"/>
    </row>
    <row r="14399" spans="2:2" ht="15" hidden="1" x14ac:dyDescent="0.25">
      <c r="B14399" s="5"/>
    </row>
    <row r="14400" spans="2:2" ht="15" hidden="1" x14ac:dyDescent="0.25">
      <c r="B14400" s="5"/>
    </row>
    <row r="14401" spans="2:2" ht="15" hidden="1" x14ac:dyDescent="0.25">
      <c r="B14401" s="5"/>
    </row>
    <row r="14402" spans="2:2" ht="15" hidden="1" x14ac:dyDescent="0.25">
      <c r="B14402" s="5"/>
    </row>
    <row r="14403" spans="2:2" ht="15" hidden="1" x14ac:dyDescent="0.25">
      <c r="B14403" s="5"/>
    </row>
    <row r="14404" spans="2:2" ht="15" hidden="1" x14ac:dyDescent="0.25">
      <c r="B14404" s="5"/>
    </row>
    <row r="14405" spans="2:2" ht="15" hidden="1" x14ac:dyDescent="0.25">
      <c r="B14405" s="5"/>
    </row>
    <row r="14406" spans="2:2" ht="15" hidden="1" x14ac:dyDescent="0.25">
      <c r="B14406" s="5"/>
    </row>
    <row r="14407" spans="2:2" ht="15" hidden="1" x14ac:dyDescent="0.25">
      <c r="B14407" s="5"/>
    </row>
    <row r="14408" spans="2:2" ht="15" hidden="1" x14ac:dyDescent="0.25">
      <c r="B14408" s="5"/>
    </row>
    <row r="14409" spans="2:2" ht="15" hidden="1" x14ac:dyDescent="0.25">
      <c r="B14409" s="5"/>
    </row>
    <row r="14410" spans="2:2" ht="15" hidden="1" x14ac:dyDescent="0.25">
      <c r="B14410" s="5"/>
    </row>
    <row r="14411" spans="2:2" ht="15" hidden="1" x14ac:dyDescent="0.25">
      <c r="B14411" s="5"/>
    </row>
    <row r="14412" spans="2:2" ht="15" hidden="1" x14ac:dyDescent="0.25">
      <c r="B14412" s="5"/>
    </row>
    <row r="14413" spans="2:2" ht="15" hidden="1" x14ac:dyDescent="0.25">
      <c r="B14413" s="5"/>
    </row>
    <row r="14414" spans="2:2" ht="15" hidden="1" x14ac:dyDescent="0.25">
      <c r="B14414" s="5"/>
    </row>
    <row r="14415" spans="2:2" ht="15" hidden="1" x14ac:dyDescent="0.25">
      <c r="B14415" s="5"/>
    </row>
    <row r="14416" spans="2:2" ht="15" hidden="1" x14ac:dyDescent="0.25">
      <c r="B14416" s="5"/>
    </row>
    <row r="14417" spans="2:2" ht="15" hidden="1" x14ac:dyDescent="0.25">
      <c r="B14417" s="5"/>
    </row>
    <row r="14418" spans="2:2" ht="15" hidden="1" x14ac:dyDescent="0.25">
      <c r="B14418" s="5"/>
    </row>
    <row r="14419" spans="2:2" ht="15" hidden="1" x14ac:dyDescent="0.25">
      <c r="B14419" s="5"/>
    </row>
    <row r="14420" spans="2:2" ht="15" hidden="1" x14ac:dyDescent="0.25">
      <c r="B14420" s="5"/>
    </row>
    <row r="14421" spans="2:2" ht="15" hidden="1" x14ac:dyDescent="0.25">
      <c r="B14421" s="5"/>
    </row>
    <row r="14422" spans="2:2" ht="15" hidden="1" x14ac:dyDescent="0.25">
      <c r="B14422" s="5"/>
    </row>
    <row r="14423" spans="2:2" ht="15" hidden="1" x14ac:dyDescent="0.25">
      <c r="B14423" s="5"/>
    </row>
    <row r="14424" spans="2:2" ht="15" hidden="1" x14ac:dyDescent="0.25">
      <c r="B14424" s="5"/>
    </row>
    <row r="14425" spans="2:2" ht="15" hidden="1" x14ac:dyDescent="0.25">
      <c r="B14425" s="5"/>
    </row>
    <row r="14426" spans="2:2" ht="15" hidden="1" x14ac:dyDescent="0.25">
      <c r="B14426" s="5"/>
    </row>
    <row r="14427" spans="2:2" ht="15" hidden="1" x14ac:dyDescent="0.25">
      <c r="B14427" s="5"/>
    </row>
    <row r="14428" spans="2:2" ht="15" hidden="1" x14ac:dyDescent="0.25">
      <c r="B14428" s="5"/>
    </row>
    <row r="14429" spans="2:2" ht="15" hidden="1" x14ac:dyDescent="0.25">
      <c r="B14429" s="5"/>
    </row>
    <row r="14430" spans="2:2" ht="15" hidden="1" x14ac:dyDescent="0.25">
      <c r="B14430" s="5"/>
    </row>
    <row r="14431" spans="2:2" ht="15" hidden="1" x14ac:dyDescent="0.25">
      <c r="B14431" s="5"/>
    </row>
    <row r="14432" spans="2:2" ht="15" hidden="1" x14ac:dyDescent="0.25">
      <c r="B14432" s="5"/>
    </row>
    <row r="14433" spans="2:2" ht="15" hidden="1" x14ac:dyDescent="0.25">
      <c r="B14433" s="5"/>
    </row>
    <row r="14434" spans="2:2" ht="15" hidden="1" x14ac:dyDescent="0.25">
      <c r="B14434" s="5"/>
    </row>
    <row r="14435" spans="2:2" ht="15" hidden="1" x14ac:dyDescent="0.25">
      <c r="B14435" s="5"/>
    </row>
    <row r="14436" spans="2:2" ht="15" hidden="1" x14ac:dyDescent="0.25">
      <c r="B14436" s="5"/>
    </row>
    <row r="14437" spans="2:2" ht="15" hidden="1" x14ac:dyDescent="0.25">
      <c r="B14437" s="5"/>
    </row>
    <row r="14438" spans="2:2" ht="15" hidden="1" x14ac:dyDescent="0.25">
      <c r="B14438" s="5"/>
    </row>
    <row r="14439" spans="2:2" ht="15" hidden="1" x14ac:dyDescent="0.25">
      <c r="B14439" s="5"/>
    </row>
    <row r="14440" spans="2:2" ht="15" hidden="1" x14ac:dyDescent="0.25">
      <c r="B14440" s="5"/>
    </row>
    <row r="14441" spans="2:2" ht="15" hidden="1" x14ac:dyDescent="0.25">
      <c r="B14441" s="5"/>
    </row>
    <row r="14442" spans="2:2" ht="15" hidden="1" x14ac:dyDescent="0.25">
      <c r="B14442" s="5"/>
    </row>
    <row r="14443" spans="2:2" ht="15" hidden="1" x14ac:dyDescent="0.25">
      <c r="B14443" s="5"/>
    </row>
    <row r="14444" spans="2:2" ht="15" hidden="1" x14ac:dyDescent="0.25">
      <c r="B14444" s="5"/>
    </row>
    <row r="14445" spans="2:2" ht="15" hidden="1" x14ac:dyDescent="0.25">
      <c r="B14445" s="5"/>
    </row>
    <row r="14446" spans="2:2" ht="15" hidden="1" x14ac:dyDescent="0.25">
      <c r="B14446" s="5"/>
    </row>
    <row r="14447" spans="2:2" ht="15" hidden="1" x14ac:dyDescent="0.25">
      <c r="B14447" s="5"/>
    </row>
    <row r="14448" spans="2:2" ht="15" hidden="1" x14ac:dyDescent="0.25">
      <c r="B14448" s="5"/>
    </row>
    <row r="14449" spans="2:2" ht="15" hidden="1" x14ac:dyDescent="0.25">
      <c r="B14449" s="5"/>
    </row>
    <row r="14450" spans="2:2" ht="15" hidden="1" x14ac:dyDescent="0.25">
      <c r="B14450" s="5"/>
    </row>
    <row r="14451" spans="2:2" ht="15" hidden="1" x14ac:dyDescent="0.25">
      <c r="B14451" s="5"/>
    </row>
    <row r="14452" spans="2:2" ht="15" hidden="1" x14ac:dyDescent="0.25">
      <c r="B14452" s="5"/>
    </row>
    <row r="14453" spans="2:2" ht="15" hidden="1" x14ac:dyDescent="0.25">
      <c r="B14453" s="5"/>
    </row>
    <row r="14454" spans="2:2" ht="15" hidden="1" x14ac:dyDescent="0.25">
      <c r="B14454" s="5"/>
    </row>
    <row r="14455" spans="2:2" ht="15" hidden="1" x14ac:dyDescent="0.25">
      <c r="B14455" s="5"/>
    </row>
    <row r="14456" spans="2:2" ht="15" hidden="1" x14ac:dyDescent="0.25">
      <c r="B14456" s="5"/>
    </row>
    <row r="14457" spans="2:2" ht="15" hidden="1" x14ac:dyDescent="0.25">
      <c r="B14457" s="5"/>
    </row>
    <row r="14458" spans="2:2" ht="15" hidden="1" x14ac:dyDescent="0.25">
      <c r="B14458" s="5"/>
    </row>
    <row r="14459" spans="2:2" ht="15" hidden="1" x14ac:dyDescent="0.25">
      <c r="B14459" s="5"/>
    </row>
    <row r="14460" spans="2:2" ht="15" hidden="1" x14ac:dyDescent="0.25">
      <c r="B14460" s="5"/>
    </row>
    <row r="14461" spans="2:2" ht="15" hidden="1" x14ac:dyDescent="0.25">
      <c r="B14461" s="5"/>
    </row>
    <row r="14462" spans="2:2" ht="15" hidden="1" x14ac:dyDescent="0.25">
      <c r="B14462" s="5"/>
    </row>
    <row r="14463" spans="2:2" ht="15" hidden="1" x14ac:dyDescent="0.25">
      <c r="B14463" s="5"/>
    </row>
    <row r="14464" spans="2:2" ht="15" hidden="1" x14ac:dyDescent="0.25">
      <c r="B14464" s="5"/>
    </row>
    <row r="14465" spans="2:2" ht="15" hidden="1" x14ac:dyDescent="0.25">
      <c r="B14465" s="5"/>
    </row>
    <row r="14466" spans="2:2" ht="15" hidden="1" x14ac:dyDescent="0.25">
      <c r="B14466" s="5"/>
    </row>
    <row r="14467" spans="2:2" ht="15" hidden="1" x14ac:dyDescent="0.25">
      <c r="B14467" s="5"/>
    </row>
    <row r="14468" spans="2:2" ht="15" hidden="1" x14ac:dyDescent="0.25">
      <c r="B14468" s="5"/>
    </row>
    <row r="14469" spans="2:2" ht="15" hidden="1" x14ac:dyDescent="0.25">
      <c r="B14469" s="5"/>
    </row>
    <row r="14470" spans="2:2" ht="15" hidden="1" x14ac:dyDescent="0.25">
      <c r="B14470" s="5"/>
    </row>
    <row r="14471" spans="2:2" ht="15" hidden="1" x14ac:dyDescent="0.25">
      <c r="B14471" s="5"/>
    </row>
    <row r="14472" spans="2:2" ht="15" hidden="1" x14ac:dyDescent="0.25">
      <c r="B14472" s="5"/>
    </row>
    <row r="14473" spans="2:2" ht="15" hidden="1" x14ac:dyDescent="0.25">
      <c r="B14473" s="5"/>
    </row>
    <row r="14474" spans="2:2" ht="15" hidden="1" x14ac:dyDescent="0.25">
      <c r="B14474" s="5"/>
    </row>
    <row r="14475" spans="2:2" ht="15" hidden="1" x14ac:dyDescent="0.25">
      <c r="B14475" s="5"/>
    </row>
    <row r="14476" spans="2:2" ht="15" hidden="1" x14ac:dyDescent="0.25">
      <c r="B14476" s="5"/>
    </row>
    <row r="14477" spans="2:2" ht="15" hidden="1" x14ac:dyDescent="0.25">
      <c r="B14477" s="5"/>
    </row>
    <row r="14478" spans="2:2" ht="15" hidden="1" x14ac:dyDescent="0.25">
      <c r="B14478" s="5"/>
    </row>
    <row r="14479" spans="2:2" ht="15" hidden="1" x14ac:dyDescent="0.25">
      <c r="B14479" s="5"/>
    </row>
    <row r="14480" spans="2:2" ht="15" hidden="1" x14ac:dyDescent="0.25">
      <c r="B14480" s="5"/>
    </row>
    <row r="14481" spans="2:2" ht="15" hidden="1" x14ac:dyDescent="0.25">
      <c r="B14481" s="5"/>
    </row>
    <row r="14482" spans="2:2" ht="15" hidden="1" x14ac:dyDescent="0.25">
      <c r="B14482" s="5"/>
    </row>
    <row r="14483" spans="2:2" ht="15" hidden="1" x14ac:dyDescent="0.25">
      <c r="B14483" s="5"/>
    </row>
    <row r="14484" spans="2:2" ht="15" hidden="1" x14ac:dyDescent="0.25">
      <c r="B14484" s="5"/>
    </row>
    <row r="14485" spans="2:2" ht="15" hidden="1" x14ac:dyDescent="0.25">
      <c r="B14485" s="5"/>
    </row>
    <row r="14486" spans="2:2" ht="15" hidden="1" x14ac:dyDescent="0.25">
      <c r="B14486" s="5"/>
    </row>
    <row r="14487" spans="2:2" ht="15" hidden="1" x14ac:dyDescent="0.25">
      <c r="B14487" s="5"/>
    </row>
    <row r="14488" spans="2:2" ht="15" hidden="1" x14ac:dyDescent="0.25">
      <c r="B14488" s="5"/>
    </row>
    <row r="14489" spans="2:2" ht="15" hidden="1" x14ac:dyDescent="0.25">
      <c r="B14489" s="5"/>
    </row>
    <row r="14490" spans="2:2" ht="15" hidden="1" x14ac:dyDescent="0.25">
      <c r="B14490" s="5"/>
    </row>
    <row r="14491" spans="2:2" ht="15" hidden="1" x14ac:dyDescent="0.25">
      <c r="B14491" s="5"/>
    </row>
    <row r="14492" spans="2:2" ht="15" hidden="1" x14ac:dyDescent="0.25">
      <c r="B14492" s="5"/>
    </row>
    <row r="14493" spans="2:2" ht="15" hidden="1" x14ac:dyDescent="0.25">
      <c r="B14493" s="5"/>
    </row>
    <row r="14494" spans="2:2" ht="15" hidden="1" x14ac:dyDescent="0.25">
      <c r="B14494" s="5"/>
    </row>
    <row r="14495" spans="2:2" ht="15" hidden="1" x14ac:dyDescent="0.25">
      <c r="B14495" s="5"/>
    </row>
    <row r="14496" spans="2:2" ht="15" hidden="1" x14ac:dyDescent="0.25">
      <c r="B14496" s="5"/>
    </row>
    <row r="14497" spans="2:2" ht="15" hidden="1" x14ac:dyDescent="0.25">
      <c r="B14497" s="5"/>
    </row>
    <row r="14498" spans="2:2" ht="15" hidden="1" x14ac:dyDescent="0.25">
      <c r="B14498" s="5"/>
    </row>
    <row r="14499" spans="2:2" ht="15" hidden="1" x14ac:dyDescent="0.25">
      <c r="B14499" s="5"/>
    </row>
    <row r="14500" spans="2:2" ht="15" hidden="1" x14ac:dyDescent="0.25">
      <c r="B14500" s="5"/>
    </row>
    <row r="14501" spans="2:2" ht="15" hidden="1" x14ac:dyDescent="0.25">
      <c r="B14501" s="5"/>
    </row>
    <row r="14502" spans="2:2" ht="15" hidden="1" x14ac:dyDescent="0.25">
      <c r="B14502" s="5"/>
    </row>
    <row r="14503" spans="2:2" ht="15" hidden="1" x14ac:dyDescent="0.25">
      <c r="B14503" s="5"/>
    </row>
    <row r="14504" spans="2:2" ht="15" hidden="1" x14ac:dyDescent="0.25">
      <c r="B14504" s="5"/>
    </row>
    <row r="14505" spans="2:2" ht="15" hidden="1" x14ac:dyDescent="0.25">
      <c r="B14505" s="5"/>
    </row>
    <row r="14506" spans="2:2" ht="15" hidden="1" x14ac:dyDescent="0.25">
      <c r="B14506" s="5"/>
    </row>
    <row r="14507" spans="2:2" ht="15" hidden="1" x14ac:dyDescent="0.25">
      <c r="B14507" s="5"/>
    </row>
    <row r="14508" spans="2:2" ht="15" hidden="1" x14ac:dyDescent="0.25">
      <c r="B14508" s="5"/>
    </row>
    <row r="14509" spans="2:2" ht="15" hidden="1" x14ac:dyDescent="0.25">
      <c r="B14509" s="5"/>
    </row>
    <row r="14510" spans="2:2" ht="15" hidden="1" x14ac:dyDescent="0.25">
      <c r="B14510" s="5"/>
    </row>
    <row r="14511" spans="2:2" ht="15" hidden="1" x14ac:dyDescent="0.25">
      <c r="B14511" s="5"/>
    </row>
    <row r="14512" spans="2:2" ht="15" hidden="1" x14ac:dyDescent="0.25">
      <c r="B14512" s="5"/>
    </row>
    <row r="14513" spans="2:2" ht="15" hidden="1" x14ac:dyDescent="0.25">
      <c r="B14513" s="5"/>
    </row>
    <row r="14514" spans="2:2" ht="15" hidden="1" x14ac:dyDescent="0.25">
      <c r="B14514" s="5"/>
    </row>
    <row r="14515" spans="2:2" ht="15" hidden="1" x14ac:dyDescent="0.25">
      <c r="B14515" s="5"/>
    </row>
    <row r="14516" spans="2:2" ht="15" hidden="1" x14ac:dyDescent="0.25">
      <c r="B14516" s="5"/>
    </row>
    <row r="14517" spans="2:2" ht="15" hidden="1" x14ac:dyDescent="0.25">
      <c r="B14517" s="5"/>
    </row>
    <row r="14518" spans="2:2" ht="15" hidden="1" x14ac:dyDescent="0.25">
      <c r="B14518" s="5"/>
    </row>
    <row r="14519" spans="2:2" ht="15" hidden="1" x14ac:dyDescent="0.25">
      <c r="B14519" s="5"/>
    </row>
    <row r="14520" spans="2:2" ht="15" hidden="1" x14ac:dyDescent="0.25">
      <c r="B14520" s="5"/>
    </row>
    <row r="14521" spans="2:2" ht="15" hidden="1" x14ac:dyDescent="0.25">
      <c r="B14521" s="5"/>
    </row>
    <row r="14522" spans="2:2" ht="15" hidden="1" x14ac:dyDescent="0.25">
      <c r="B14522" s="5"/>
    </row>
    <row r="14523" spans="2:2" ht="15" hidden="1" x14ac:dyDescent="0.25">
      <c r="B14523" s="5"/>
    </row>
    <row r="14524" spans="2:2" ht="15" hidden="1" x14ac:dyDescent="0.25">
      <c r="B14524" s="5"/>
    </row>
    <row r="14525" spans="2:2" ht="15" hidden="1" x14ac:dyDescent="0.25">
      <c r="B14525" s="5"/>
    </row>
    <row r="14526" spans="2:2" ht="15" hidden="1" x14ac:dyDescent="0.25">
      <c r="B14526" s="5"/>
    </row>
    <row r="14527" spans="2:2" ht="15" hidden="1" x14ac:dyDescent="0.25">
      <c r="B14527" s="5"/>
    </row>
    <row r="14528" spans="2:2" ht="15" hidden="1" x14ac:dyDescent="0.25">
      <c r="B14528" s="5"/>
    </row>
    <row r="14529" spans="2:2" ht="15" hidden="1" x14ac:dyDescent="0.25">
      <c r="B14529" s="5"/>
    </row>
    <row r="14530" spans="2:2" ht="15" hidden="1" x14ac:dyDescent="0.25">
      <c r="B14530" s="5"/>
    </row>
    <row r="14531" spans="2:2" ht="15" hidden="1" x14ac:dyDescent="0.25">
      <c r="B14531" s="5"/>
    </row>
    <row r="14532" spans="2:2" ht="15" hidden="1" x14ac:dyDescent="0.25">
      <c r="B14532" s="5"/>
    </row>
    <row r="14533" spans="2:2" ht="15" hidden="1" x14ac:dyDescent="0.25">
      <c r="B14533" s="5"/>
    </row>
    <row r="14534" spans="2:2" ht="15" hidden="1" x14ac:dyDescent="0.25">
      <c r="B14534" s="5"/>
    </row>
    <row r="14535" spans="2:2" ht="15" hidden="1" x14ac:dyDescent="0.25">
      <c r="B14535" s="5"/>
    </row>
    <row r="14536" spans="2:2" ht="15" hidden="1" x14ac:dyDescent="0.25">
      <c r="B14536" s="5"/>
    </row>
    <row r="14537" spans="2:2" ht="15" hidden="1" x14ac:dyDescent="0.25">
      <c r="B14537" s="5"/>
    </row>
    <row r="14538" spans="2:2" ht="15" hidden="1" x14ac:dyDescent="0.25">
      <c r="B14538" s="5"/>
    </row>
    <row r="14539" spans="2:2" ht="15" hidden="1" x14ac:dyDescent="0.25">
      <c r="B14539" s="5"/>
    </row>
    <row r="14540" spans="2:2" ht="15" hidden="1" x14ac:dyDescent="0.25">
      <c r="B14540" s="5"/>
    </row>
    <row r="14541" spans="2:2" ht="15" hidden="1" x14ac:dyDescent="0.25">
      <c r="B14541" s="5"/>
    </row>
    <row r="14542" spans="2:2" ht="15" hidden="1" x14ac:dyDescent="0.25">
      <c r="B14542" s="5"/>
    </row>
    <row r="14543" spans="2:2" ht="15" hidden="1" x14ac:dyDescent="0.25">
      <c r="B14543" s="5"/>
    </row>
    <row r="14544" spans="2:2" ht="15" hidden="1" x14ac:dyDescent="0.25">
      <c r="B14544" s="5"/>
    </row>
    <row r="14545" spans="2:2" ht="15" hidden="1" x14ac:dyDescent="0.25">
      <c r="B14545" s="5"/>
    </row>
    <row r="14546" spans="2:2" ht="15" hidden="1" x14ac:dyDescent="0.25">
      <c r="B14546" s="5"/>
    </row>
    <row r="14547" spans="2:2" ht="15" hidden="1" x14ac:dyDescent="0.25">
      <c r="B14547" s="5"/>
    </row>
    <row r="14548" spans="2:2" ht="15" hidden="1" x14ac:dyDescent="0.25">
      <c r="B14548" s="5"/>
    </row>
    <row r="14549" spans="2:2" ht="15" hidden="1" x14ac:dyDescent="0.25">
      <c r="B14549" s="5"/>
    </row>
    <row r="14550" spans="2:2" ht="15" hidden="1" x14ac:dyDescent="0.25">
      <c r="B14550" s="5"/>
    </row>
    <row r="14551" spans="2:2" ht="15" hidden="1" x14ac:dyDescent="0.25">
      <c r="B14551" s="5"/>
    </row>
    <row r="14552" spans="2:2" ht="15" hidden="1" x14ac:dyDescent="0.25">
      <c r="B14552" s="5"/>
    </row>
    <row r="14553" spans="2:2" ht="15" hidden="1" x14ac:dyDescent="0.25">
      <c r="B14553" s="5"/>
    </row>
    <row r="14554" spans="2:2" ht="15" hidden="1" x14ac:dyDescent="0.25">
      <c r="B14554" s="5"/>
    </row>
    <row r="14555" spans="2:2" ht="15" hidden="1" x14ac:dyDescent="0.25">
      <c r="B14555" s="5"/>
    </row>
    <row r="14556" spans="2:2" ht="15" hidden="1" x14ac:dyDescent="0.25">
      <c r="B14556" s="5"/>
    </row>
    <row r="14557" spans="2:2" ht="15" hidden="1" x14ac:dyDescent="0.25">
      <c r="B14557" s="5"/>
    </row>
    <row r="14558" spans="2:2" ht="15" hidden="1" x14ac:dyDescent="0.25">
      <c r="B14558" s="5"/>
    </row>
    <row r="14559" spans="2:2" ht="15" hidden="1" x14ac:dyDescent="0.25">
      <c r="B14559" s="5"/>
    </row>
    <row r="14560" spans="2:2" ht="15" hidden="1" x14ac:dyDescent="0.25">
      <c r="B14560" s="5"/>
    </row>
    <row r="14561" spans="2:2" ht="15" hidden="1" x14ac:dyDescent="0.25">
      <c r="B14561" s="5"/>
    </row>
    <row r="14562" spans="2:2" ht="15" hidden="1" x14ac:dyDescent="0.25">
      <c r="B14562" s="5"/>
    </row>
    <row r="14563" spans="2:2" ht="15" hidden="1" x14ac:dyDescent="0.25">
      <c r="B14563" s="5"/>
    </row>
    <row r="14564" spans="2:2" ht="15" hidden="1" x14ac:dyDescent="0.25">
      <c r="B14564" s="5"/>
    </row>
    <row r="14565" spans="2:2" ht="15" hidden="1" x14ac:dyDescent="0.25">
      <c r="B14565" s="5"/>
    </row>
    <row r="14566" spans="2:2" ht="15" hidden="1" x14ac:dyDescent="0.25">
      <c r="B14566" s="5"/>
    </row>
    <row r="14567" spans="2:2" ht="15" hidden="1" x14ac:dyDescent="0.25">
      <c r="B14567" s="5"/>
    </row>
    <row r="14568" spans="2:2" ht="15" hidden="1" x14ac:dyDescent="0.25">
      <c r="B14568" s="5"/>
    </row>
    <row r="14569" spans="2:2" ht="15" hidden="1" x14ac:dyDescent="0.25">
      <c r="B14569" s="5"/>
    </row>
    <row r="14570" spans="2:2" ht="15" hidden="1" x14ac:dyDescent="0.25">
      <c r="B14570" s="5"/>
    </row>
    <row r="14571" spans="2:2" ht="15" hidden="1" x14ac:dyDescent="0.25">
      <c r="B14571" s="5"/>
    </row>
    <row r="14572" spans="2:2" ht="15" hidden="1" x14ac:dyDescent="0.25">
      <c r="B14572" s="5"/>
    </row>
    <row r="14573" spans="2:2" ht="15" hidden="1" x14ac:dyDescent="0.25">
      <c r="B14573" s="5"/>
    </row>
    <row r="14574" spans="2:2" ht="15" hidden="1" x14ac:dyDescent="0.25">
      <c r="B14574" s="5"/>
    </row>
    <row r="14575" spans="2:2" ht="15" hidden="1" x14ac:dyDescent="0.25">
      <c r="B14575" s="5"/>
    </row>
    <row r="14576" spans="2:2" ht="15" hidden="1" x14ac:dyDescent="0.25">
      <c r="B14576" s="5"/>
    </row>
    <row r="14577" spans="2:2" ht="15" hidden="1" x14ac:dyDescent="0.25">
      <c r="B14577" s="5"/>
    </row>
    <row r="14578" spans="2:2" ht="15" hidden="1" x14ac:dyDescent="0.25">
      <c r="B14578" s="5"/>
    </row>
    <row r="14579" spans="2:2" ht="15" hidden="1" x14ac:dyDescent="0.25">
      <c r="B14579" s="5"/>
    </row>
    <row r="14580" spans="2:2" ht="15" hidden="1" x14ac:dyDescent="0.25">
      <c r="B14580" s="5"/>
    </row>
    <row r="14581" spans="2:2" ht="15" hidden="1" x14ac:dyDescent="0.25">
      <c r="B14581" s="5"/>
    </row>
    <row r="14582" spans="2:2" ht="15" hidden="1" x14ac:dyDescent="0.25">
      <c r="B14582" s="5"/>
    </row>
    <row r="14583" spans="2:2" ht="15" hidden="1" x14ac:dyDescent="0.25">
      <c r="B14583" s="5"/>
    </row>
    <row r="14584" spans="2:2" ht="15" hidden="1" x14ac:dyDescent="0.25">
      <c r="B14584" s="5"/>
    </row>
    <row r="14585" spans="2:2" ht="15" hidden="1" x14ac:dyDescent="0.25">
      <c r="B14585" s="5"/>
    </row>
    <row r="14586" spans="2:2" ht="15" hidden="1" x14ac:dyDescent="0.25">
      <c r="B14586" s="5"/>
    </row>
    <row r="14587" spans="2:2" ht="15" hidden="1" x14ac:dyDescent="0.25">
      <c r="B14587" s="5"/>
    </row>
    <row r="14588" spans="2:2" ht="15" hidden="1" x14ac:dyDescent="0.25">
      <c r="B14588" s="5"/>
    </row>
    <row r="14589" spans="2:2" ht="15" hidden="1" x14ac:dyDescent="0.25">
      <c r="B14589" s="5"/>
    </row>
    <row r="14590" spans="2:2" ht="15" hidden="1" x14ac:dyDescent="0.25">
      <c r="B14590" s="5"/>
    </row>
    <row r="14591" spans="2:2" ht="15" hidden="1" x14ac:dyDescent="0.25">
      <c r="B14591" s="5"/>
    </row>
    <row r="14592" spans="2:2" ht="15" hidden="1" x14ac:dyDescent="0.25">
      <c r="B14592" s="5"/>
    </row>
    <row r="14593" spans="2:2" ht="15" hidden="1" x14ac:dyDescent="0.25">
      <c r="B14593" s="5"/>
    </row>
    <row r="14594" spans="2:2" ht="15" hidden="1" x14ac:dyDescent="0.25">
      <c r="B14594" s="5"/>
    </row>
    <row r="14595" spans="2:2" ht="15" hidden="1" x14ac:dyDescent="0.25">
      <c r="B14595" s="5"/>
    </row>
    <row r="14596" spans="2:2" ht="15" hidden="1" x14ac:dyDescent="0.25">
      <c r="B14596" s="5"/>
    </row>
    <row r="14597" spans="2:2" ht="15" hidden="1" x14ac:dyDescent="0.25">
      <c r="B14597" s="5"/>
    </row>
    <row r="14598" spans="2:2" ht="15" hidden="1" x14ac:dyDescent="0.25">
      <c r="B14598" s="5"/>
    </row>
    <row r="14599" spans="2:2" ht="15" hidden="1" x14ac:dyDescent="0.25">
      <c r="B14599" s="5"/>
    </row>
    <row r="14600" spans="2:2" ht="15" hidden="1" x14ac:dyDescent="0.25">
      <c r="B14600" s="5"/>
    </row>
    <row r="14601" spans="2:2" ht="15" hidden="1" x14ac:dyDescent="0.25">
      <c r="B14601" s="5"/>
    </row>
    <row r="14602" spans="2:2" ht="15" hidden="1" x14ac:dyDescent="0.25">
      <c r="B14602" s="5"/>
    </row>
    <row r="14603" spans="2:2" ht="15" hidden="1" x14ac:dyDescent="0.25">
      <c r="B14603" s="5"/>
    </row>
    <row r="14604" spans="2:2" ht="15" hidden="1" x14ac:dyDescent="0.25">
      <c r="B14604" s="5"/>
    </row>
    <row r="14605" spans="2:2" ht="15" hidden="1" x14ac:dyDescent="0.25">
      <c r="B14605" s="5"/>
    </row>
    <row r="14606" spans="2:2" ht="15" hidden="1" x14ac:dyDescent="0.25">
      <c r="B14606" s="5"/>
    </row>
    <row r="14607" spans="2:2" ht="15" hidden="1" x14ac:dyDescent="0.25">
      <c r="B14607" s="5"/>
    </row>
    <row r="14608" spans="2:2" ht="15" hidden="1" x14ac:dyDescent="0.25">
      <c r="B14608" s="5"/>
    </row>
    <row r="14609" spans="2:2" ht="15" hidden="1" x14ac:dyDescent="0.25">
      <c r="B14609" s="5"/>
    </row>
    <row r="14610" spans="2:2" ht="15" hidden="1" x14ac:dyDescent="0.25">
      <c r="B14610" s="5"/>
    </row>
    <row r="14611" spans="2:2" ht="15" hidden="1" x14ac:dyDescent="0.25">
      <c r="B14611" s="5"/>
    </row>
    <row r="14612" spans="2:2" ht="15" hidden="1" x14ac:dyDescent="0.25">
      <c r="B14612" s="5"/>
    </row>
    <row r="14613" spans="2:2" ht="15" hidden="1" x14ac:dyDescent="0.25">
      <c r="B14613" s="5"/>
    </row>
    <row r="14614" spans="2:2" ht="15" hidden="1" x14ac:dyDescent="0.25">
      <c r="B14614" s="5"/>
    </row>
    <row r="14615" spans="2:2" ht="15" hidden="1" x14ac:dyDescent="0.25">
      <c r="B14615" s="5"/>
    </row>
    <row r="14616" spans="2:2" ht="15" hidden="1" x14ac:dyDescent="0.25">
      <c r="B14616" s="5"/>
    </row>
    <row r="14617" spans="2:2" ht="15" hidden="1" x14ac:dyDescent="0.25">
      <c r="B14617" s="5"/>
    </row>
    <row r="14618" spans="2:2" ht="15" hidden="1" x14ac:dyDescent="0.25">
      <c r="B14618" s="5"/>
    </row>
    <row r="14619" spans="2:2" ht="15" hidden="1" x14ac:dyDescent="0.25">
      <c r="B14619" s="5"/>
    </row>
    <row r="14620" spans="2:2" ht="15" hidden="1" x14ac:dyDescent="0.25">
      <c r="B14620" s="5"/>
    </row>
    <row r="14621" spans="2:2" ht="15" hidden="1" x14ac:dyDescent="0.25">
      <c r="B14621" s="5"/>
    </row>
    <row r="14622" spans="2:2" ht="15" hidden="1" x14ac:dyDescent="0.25">
      <c r="B14622" s="5"/>
    </row>
    <row r="14623" spans="2:2" ht="15" hidden="1" x14ac:dyDescent="0.25">
      <c r="B14623" s="5"/>
    </row>
    <row r="14624" spans="2:2" ht="15" hidden="1" x14ac:dyDescent="0.25">
      <c r="B14624" s="5"/>
    </row>
    <row r="14625" spans="2:2" ht="15" hidden="1" x14ac:dyDescent="0.25">
      <c r="B14625" s="5"/>
    </row>
    <row r="14626" spans="2:2" ht="15" hidden="1" x14ac:dyDescent="0.25">
      <c r="B14626" s="5"/>
    </row>
    <row r="14627" spans="2:2" ht="15" hidden="1" x14ac:dyDescent="0.25">
      <c r="B14627" s="5"/>
    </row>
    <row r="14628" spans="2:2" ht="15" hidden="1" x14ac:dyDescent="0.25">
      <c r="B14628" s="5"/>
    </row>
    <row r="14629" spans="2:2" ht="15" hidden="1" x14ac:dyDescent="0.25">
      <c r="B14629" s="5"/>
    </row>
    <row r="14630" spans="2:2" ht="15" hidden="1" x14ac:dyDescent="0.25">
      <c r="B14630" s="5"/>
    </row>
    <row r="14631" spans="2:2" ht="15" hidden="1" x14ac:dyDescent="0.25">
      <c r="B14631" s="5"/>
    </row>
    <row r="14632" spans="2:2" ht="15" hidden="1" x14ac:dyDescent="0.25">
      <c r="B14632" s="5"/>
    </row>
    <row r="14633" spans="2:2" ht="15" hidden="1" x14ac:dyDescent="0.25">
      <c r="B14633" s="5"/>
    </row>
    <row r="14634" spans="2:2" ht="15" hidden="1" x14ac:dyDescent="0.25">
      <c r="B14634" s="5"/>
    </row>
    <row r="14635" spans="2:2" ht="15" hidden="1" x14ac:dyDescent="0.25">
      <c r="B14635" s="5"/>
    </row>
    <row r="14636" spans="2:2" ht="15" hidden="1" x14ac:dyDescent="0.25">
      <c r="B14636" s="5"/>
    </row>
    <row r="14637" spans="2:2" ht="15" hidden="1" x14ac:dyDescent="0.25">
      <c r="B14637" s="5"/>
    </row>
    <row r="14638" spans="2:2" ht="15" hidden="1" x14ac:dyDescent="0.25">
      <c r="B14638" s="5"/>
    </row>
    <row r="14639" spans="2:2" ht="15" hidden="1" x14ac:dyDescent="0.25">
      <c r="B14639" s="5"/>
    </row>
    <row r="14640" spans="2:2" ht="15" hidden="1" x14ac:dyDescent="0.25">
      <c r="B14640" s="5"/>
    </row>
    <row r="14641" spans="2:2" ht="15" hidden="1" x14ac:dyDescent="0.25">
      <c r="B14641" s="5"/>
    </row>
    <row r="14642" spans="2:2" ht="15" hidden="1" x14ac:dyDescent="0.25">
      <c r="B14642" s="5"/>
    </row>
    <row r="14643" spans="2:2" ht="15" hidden="1" x14ac:dyDescent="0.25">
      <c r="B14643" s="5"/>
    </row>
    <row r="14644" spans="2:2" ht="15" hidden="1" x14ac:dyDescent="0.25">
      <c r="B14644" s="5"/>
    </row>
    <row r="14645" spans="2:2" ht="15" hidden="1" x14ac:dyDescent="0.25">
      <c r="B14645" s="5"/>
    </row>
    <row r="14646" spans="2:2" ht="15" hidden="1" x14ac:dyDescent="0.25">
      <c r="B14646" s="5"/>
    </row>
    <row r="14647" spans="2:2" ht="15" hidden="1" x14ac:dyDescent="0.25">
      <c r="B14647" s="5"/>
    </row>
    <row r="14648" spans="2:2" ht="15" hidden="1" x14ac:dyDescent="0.25">
      <c r="B14648" s="5"/>
    </row>
    <row r="14649" spans="2:2" ht="15" hidden="1" x14ac:dyDescent="0.25">
      <c r="B14649" s="5"/>
    </row>
    <row r="14650" spans="2:2" ht="15" hidden="1" x14ac:dyDescent="0.25">
      <c r="B14650" s="5"/>
    </row>
    <row r="14651" spans="2:2" ht="15" hidden="1" x14ac:dyDescent="0.25">
      <c r="B14651" s="5"/>
    </row>
    <row r="14652" spans="2:2" ht="15" hidden="1" x14ac:dyDescent="0.25">
      <c r="B14652" s="5"/>
    </row>
    <row r="14653" spans="2:2" ht="15" hidden="1" x14ac:dyDescent="0.25">
      <c r="B14653" s="5"/>
    </row>
    <row r="14654" spans="2:2" ht="15" hidden="1" x14ac:dyDescent="0.25">
      <c r="B14654" s="5"/>
    </row>
    <row r="14655" spans="2:2" ht="15" hidden="1" x14ac:dyDescent="0.25">
      <c r="B14655" s="5"/>
    </row>
    <row r="14656" spans="2:2" ht="15" hidden="1" x14ac:dyDescent="0.25">
      <c r="B14656" s="5"/>
    </row>
    <row r="14657" spans="2:2" ht="15" hidden="1" x14ac:dyDescent="0.25">
      <c r="B14657" s="5"/>
    </row>
    <row r="14658" spans="2:2" ht="15" hidden="1" x14ac:dyDescent="0.25">
      <c r="B14658" s="5"/>
    </row>
    <row r="14659" spans="2:2" ht="15" hidden="1" x14ac:dyDescent="0.25">
      <c r="B14659" s="5"/>
    </row>
    <row r="14660" spans="2:2" ht="15" hidden="1" x14ac:dyDescent="0.25">
      <c r="B14660" s="5"/>
    </row>
    <row r="14661" spans="2:2" ht="15" hidden="1" x14ac:dyDescent="0.25">
      <c r="B14661" s="5"/>
    </row>
    <row r="14662" spans="2:2" ht="15" hidden="1" x14ac:dyDescent="0.25">
      <c r="B14662" s="5"/>
    </row>
    <row r="14663" spans="2:2" ht="15" hidden="1" x14ac:dyDescent="0.25">
      <c r="B14663" s="5"/>
    </row>
    <row r="14664" spans="2:2" ht="15" hidden="1" x14ac:dyDescent="0.25">
      <c r="B14664" s="5"/>
    </row>
    <row r="14665" spans="2:2" ht="15" hidden="1" x14ac:dyDescent="0.25">
      <c r="B14665" s="5"/>
    </row>
    <row r="14666" spans="2:2" ht="15" hidden="1" x14ac:dyDescent="0.25">
      <c r="B14666" s="5"/>
    </row>
    <row r="14667" spans="2:2" ht="15" hidden="1" x14ac:dyDescent="0.25">
      <c r="B14667" s="5"/>
    </row>
    <row r="14668" spans="2:2" ht="15" hidden="1" x14ac:dyDescent="0.25">
      <c r="B14668" s="5"/>
    </row>
    <row r="14669" spans="2:2" ht="15" hidden="1" x14ac:dyDescent="0.25">
      <c r="B14669" s="5"/>
    </row>
    <row r="14670" spans="2:2" ht="15" hidden="1" x14ac:dyDescent="0.25">
      <c r="B14670" s="5"/>
    </row>
    <row r="14671" spans="2:2" ht="15" hidden="1" x14ac:dyDescent="0.25">
      <c r="B14671" s="5"/>
    </row>
    <row r="14672" spans="2:2" ht="15" hidden="1" x14ac:dyDescent="0.25">
      <c r="B14672" s="5"/>
    </row>
    <row r="14673" spans="2:2" ht="15" hidden="1" x14ac:dyDescent="0.25">
      <c r="B14673" s="5"/>
    </row>
    <row r="14674" spans="2:2" ht="15" hidden="1" x14ac:dyDescent="0.25">
      <c r="B14674" s="5"/>
    </row>
    <row r="14675" spans="2:2" ht="15" hidden="1" x14ac:dyDescent="0.25">
      <c r="B14675" s="5"/>
    </row>
    <row r="14676" spans="2:2" ht="15" hidden="1" x14ac:dyDescent="0.25">
      <c r="B14676" s="5"/>
    </row>
    <row r="14677" spans="2:2" ht="15" hidden="1" x14ac:dyDescent="0.25">
      <c r="B14677" s="5"/>
    </row>
    <row r="14678" spans="2:2" ht="15" hidden="1" x14ac:dyDescent="0.25">
      <c r="B14678" s="5"/>
    </row>
    <row r="14679" spans="2:2" ht="15" hidden="1" x14ac:dyDescent="0.25">
      <c r="B14679" s="5"/>
    </row>
    <row r="14680" spans="2:2" ht="15" hidden="1" x14ac:dyDescent="0.25">
      <c r="B14680" s="5"/>
    </row>
    <row r="14681" spans="2:2" ht="15" hidden="1" x14ac:dyDescent="0.25">
      <c r="B14681" s="5"/>
    </row>
    <row r="14682" spans="2:2" ht="15" hidden="1" x14ac:dyDescent="0.25">
      <c r="B14682" s="5"/>
    </row>
    <row r="14683" spans="2:2" ht="15" hidden="1" x14ac:dyDescent="0.25">
      <c r="B14683" s="5"/>
    </row>
    <row r="14684" spans="2:2" ht="15" hidden="1" x14ac:dyDescent="0.25">
      <c r="B14684" s="5"/>
    </row>
    <row r="14685" spans="2:2" ht="15" hidden="1" x14ac:dyDescent="0.25">
      <c r="B14685" s="5"/>
    </row>
    <row r="14686" spans="2:2" ht="15" hidden="1" x14ac:dyDescent="0.25">
      <c r="B14686" s="5"/>
    </row>
    <row r="14687" spans="2:2" ht="15" hidden="1" x14ac:dyDescent="0.25">
      <c r="B14687" s="5"/>
    </row>
    <row r="14688" spans="2:2" ht="15" hidden="1" x14ac:dyDescent="0.25">
      <c r="B14688" s="5"/>
    </row>
    <row r="14689" spans="2:2" ht="15" hidden="1" x14ac:dyDescent="0.25">
      <c r="B14689" s="5"/>
    </row>
    <row r="14690" spans="2:2" ht="15" hidden="1" x14ac:dyDescent="0.25">
      <c r="B14690" s="5"/>
    </row>
    <row r="14691" spans="2:2" ht="15" hidden="1" x14ac:dyDescent="0.25">
      <c r="B14691" s="5"/>
    </row>
    <row r="14692" spans="2:2" ht="15" hidden="1" x14ac:dyDescent="0.25">
      <c r="B14692" s="5"/>
    </row>
    <row r="14693" spans="2:2" ht="15" hidden="1" x14ac:dyDescent="0.25">
      <c r="B14693" s="5"/>
    </row>
    <row r="14694" spans="2:2" ht="15" hidden="1" x14ac:dyDescent="0.25">
      <c r="B14694" s="5"/>
    </row>
    <row r="14695" spans="2:2" ht="15" hidden="1" x14ac:dyDescent="0.25">
      <c r="B14695" s="5"/>
    </row>
    <row r="14696" spans="2:2" ht="15" hidden="1" x14ac:dyDescent="0.25">
      <c r="B14696" s="5"/>
    </row>
    <row r="14697" spans="2:2" ht="15" hidden="1" x14ac:dyDescent="0.25">
      <c r="B14697" s="5"/>
    </row>
    <row r="14698" spans="2:2" ht="15" hidden="1" x14ac:dyDescent="0.25">
      <c r="B14698" s="5"/>
    </row>
    <row r="14699" spans="2:2" ht="15" hidden="1" x14ac:dyDescent="0.25">
      <c r="B14699" s="5"/>
    </row>
    <row r="14700" spans="2:2" ht="15" hidden="1" x14ac:dyDescent="0.25">
      <c r="B14700" s="5"/>
    </row>
    <row r="14701" spans="2:2" ht="15" hidden="1" x14ac:dyDescent="0.25">
      <c r="B14701" s="5"/>
    </row>
    <row r="14702" spans="2:2" ht="15" hidden="1" x14ac:dyDescent="0.25">
      <c r="B14702" s="5"/>
    </row>
    <row r="14703" spans="2:2" ht="15" hidden="1" x14ac:dyDescent="0.25">
      <c r="B14703" s="5"/>
    </row>
    <row r="14704" spans="2:2" ht="15" hidden="1" x14ac:dyDescent="0.25">
      <c r="B14704" s="5"/>
    </row>
    <row r="14705" spans="2:2" ht="15" hidden="1" x14ac:dyDescent="0.25">
      <c r="B14705" s="5"/>
    </row>
    <row r="14706" spans="2:2" ht="15" hidden="1" x14ac:dyDescent="0.25">
      <c r="B14706" s="5"/>
    </row>
    <row r="14707" spans="2:2" ht="15" hidden="1" x14ac:dyDescent="0.25">
      <c r="B14707" s="5"/>
    </row>
    <row r="14708" spans="2:2" ht="15" hidden="1" x14ac:dyDescent="0.25">
      <c r="B14708" s="5"/>
    </row>
    <row r="14709" spans="2:2" ht="15" hidden="1" x14ac:dyDescent="0.25">
      <c r="B14709" s="5"/>
    </row>
    <row r="14710" spans="2:2" ht="15" hidden="1" x14ac:dyDescent="0.25">
      <c r="B14710" s="5"/>
    </row>
    <row r="14711" spans="2:2" ht="15" hidden="1" x14ac:dyDescent="0.25">
      <c r="B14711" s="5"/>
    </row>
    <row r="14712" spans="2:2" ht="15" hidden="1" x14ac:dyDescent="0.25">
      <c r="B14712" s="5"/>
    </row>
    <row r="14713" spans="2:2" ht="15" hidden="1" x14ac:dyDescent="0.25">
      <c r="B14713" s="5"/>
    </row>
    <row r="14714" spans="2:2" ht="15" hidden="1" x14ac:dyDescent="0.25">
      <c r="B14714" s="5"/>
    </row>
    <row r="14715" spans="2:2" ht="15" hidden="1" x14ac:dyDescent="0.25">
      <c r="B14715" s="5"/>
    </row>
    <row r="14716" spans="2:2" ht="15" hidden="1" x14ac:dyDescent="0.25">
      <c r="B14716" s="5"/>
    </row>
    <row r="14717" spans="2:2" ht="15" hidden="1" x14ac:dyDescent="0.25">
      <c r="B14717" s="5"/>
    </row>
    <row r="14718" spans="2:2" ht="15" hidden="1" x14ac:dyDescent="0.25">
      <c r="B14718" s="5"/>
    </row>
    <row r="14719" spans="2:2" ht="15" hidden="1" x14ac:dyDescent="0.25">
      <c r="B14719" s="5"/>
    </row>
    <row r="14720" spans="2:2" ht="15" hidden="1" x14ac:dyDescent="0.25">
      <c r="B14720" s="5"/>
    </row>
    <row r="14721" spans="2:2" ht="15" hidden="1" x14ac:dyDescent="0.25">
      <c r="B14721" s="5"/>
    </row>
    <row r="14722" spans="2:2" ht="15" hidden="1" x14ac:dyDescent="0.25">
      <c r="B14722" s="5"/>
    </row>
    <row r="14723" spans="2:2" ht="15" hidden="1" x14ac:dyDescent="0.25">
      <c r="B14723" s="5"/>
    </row>
    <row r="14724" spans="2:2" ht="15" hidden="1" x14ac:dyDescent="0.25">
      <c r="B14724" s="5"/>
    </row>
    <row r="14725" spans="2:2" ht="15" hidden="1" x14ac:dyDescent="0.25">
      <c r="B14725" s="5"/>
    </row>
    <row r="14726" spans="2:2" ht="15" hidden="1" x14ac:dyDescent="0.25">
      <c r="B14726" s="5"/>
    </row>
    <row r="14727" spans="2:2" ht="15" hidden="1" x14ac:dyDescent="0.25">
      <c r="B14727" s="5"/>
    </row>
    <row r="14728" spans="2:2" ht="15" hidden="1" x14ac:dyDescent="0.25">
      <c r="B14728" s="5"/>
    </row>
    <row r="14729" spans="2:2" ht="15" hidden="1" x14ac:dyDescent="0.25">
      <c r="B14729" s="5"/>
    </row>
    <row r="14730" spans="2:2" ht="15" hidden="1" x14ac:dyDescent="0.25">
      <c r="B14730" s="5"/>
    </row>
    <row r="14731" spans="2:2" ht="15" hidden="1" x14ac:dyDescent="0.25">
      <c r="B14731" s="5"/>
    </row>
    <row r="14732" spans="2:2" ht="15" hidden="1" x14ac:dyDescent="0.25">
      <c r="B14732" s="5"/>
    </row>
    <row r="14733" spans="2:2" ht="15" hidden="1" x14ac:dyDescent="0.25">
      <c r="B14733" s="5"/>
    </row>
    <row r="14734" spans="2:2" ht="15" hidden="1" x14ac:dyDescent="0.25">
      <c r="B14734" s="5"/>
    </row>
    <row r="14735" spans="2:2" ht="15" hidden="1" x14ac:dyDescent="0.25">
      <c r="B14735" s="5"/>
    </row>
    <row r="14736" spans="2:2" ht="15" hidden="1" x14ac:dyDescent="0.25">
      <c r="B14736" s="5"/>
    </row>
    <row r="14737" spans="2:2" ht="15" hidden="1" x14ac:dyDescent="0.25">
      <c r="B14737" s="5"/>
    </row>
    <row r="14738" spans="2:2" ht="15" hidden="1" x14ac:dyDescent="0.25">
      <c r="B14738" s="5"/>
    </row>
    <row r="14739" spans="2:2" ht="15" hidden="1" x14ac:dyDescent="0.25">
      <c r="B14739" s="5"/>
    </row>
    <row r="14740" spans="2:2" ht="15" hidden="1" x14ac:dyDescent="0.25">
      <c r="B14740" s="5"/>
    </row>
    <row r="14741" spans="2:2" ht="15" hidden="1" x14ac:dyDescent="0.25">
      <c r="B14741" s="5"/>
    </row>
    <row r="14742" spans="2:2" ht="15" hidden="1" x14ac:dyDescent="0.25">
      <c r="B14742" s="5"/>
    </row>
    <row r="14743" spans="2:2" ht="15" hidden="1" x14ac:dyDescent="0.25">
      <c r="B14743" s="5"/>
    </row>
    <row r="14744" spans="2:2" ht="15" hidden="1" x14ac:dyDescent="0.25">
      <c r="B14744" s="5"/>
    </row>
    <row r="14745" spans="2:2" ht="15" hidden="1" x14ac:dyDescent="0.25">
      <c r="B14745" s="5"/>
    </row>
    <row r="14746" spans="2:2" ht="15" hidden="1" x14ac:dyDescent="0.25">
      <c r="B14746" s="5"/>
    </row>
    <row r="14747" spans="2:2" ht="15" hidden="1" x14ac:dyDescent="0.25">
      <c r="B14747" s="5"/>
    </row>
    <row r="14748" spans="2:2" ht="15" hidden="1" x14ac:dyDescent="0.25">
      <c r="B14748" s="5"/>
    </row>
    <row r="14749" spans="2:2" ht="15" hidden="1" x14ac:dyDescent="0.25">
      <c r="B14749" s="5"/>
    </row>
    <row r="14750" spans="2:2" ht="15" hidden="1" x14ac:dyDescent="0.25">
      <c r="B14750" s="5"/>
    </row>
    <row r="14751" spans="2:2" ht="15" hidden="1" x14ac:dyDescent="0.25">
      <c r="B14751" s="5"/>
    </row>
    <row r="14752" spans="2:2" ht="15" hidden="1" x14ac:dyDescent="0.25">
      <c r="B14752" s="5"/>
    </row>
    <row r="14753" spans="2:2" ht="15" hidden="1" x14ac:dyDescent="0.25">
      <c r="B14753" s="5"/>
    </row>
    <row r="14754" spans="2:2" ht="15" hidden="1" x14ac:dyDescent="0.25">
      <c r="B14754" s="5"/>
    </row>
    <row r="14755" spans="2:2" ht="15" hidden="1" x14ac:dyDescent="0.25">
      <c r="B14755" s="5"/>
    </row>
    <row r="14756" spans="2:2" ht="15" hidden="1" x14ac:dyDescent="0.25">
      <c r="B14756" s="5"/>
    </row>
    <row r="14757" spans="2:2" ht="15" hidden="1" x14ac:dyDescent="0.25">
      <c r="B14757" s="5"/>
    </row>
    <row r="14758" spans="2:2" ht="15" hidden="1" x14ac:dyDescent="0.25">
      <c r="B14758" s="5"/>
    </row>
    <row r="14759" spans="2:2" ht="15" hidden="1" x14ac:dyDescent="0.25">
      <c r="B14759" s="5"/>
    </row>
    <row r="14760" spans="2:2" ht="15" hidden="1" x14ac:dyDescent="0.25">
      <c r="B14760" s="5"/>
    </row>
    <row r="14761" spans="2:2" ht="15" hidden="1" x14ac:dyDescent="0.25">
      <c r="B14761" s="5"/>
    </row>
    <row r="14762" spans="2:2" ht="15" hidden="1" x14ac:dyDescent="0.25">
      <c r="B14762" s="5"/>
    </row>
    <row r="14763" spans="2:2" ht="15" hidden="1" x14ac:dyDescent="0.25">
      <c r="B14763" s="5"/>
    </row>
    <row r="14764" spans="2:2" ht="15" hidden="1" x14ac:dyDescent="0.25">
      <c r="B14764" s="5"/>
    </row>
    <row r="14765" spans="2:2" ht="15" hidden="1" x14ac:dyDescent="0.25">
      <c r="B14765" s="5"/>
    </row>
    <row r="14766" spans="2:2" ht="15" hidden="1" x14ac:dyDescent="0.25">
      <c r="B14766" s="5"/>
    </row>
    <row r="14767" spans="2:2" ht="15" hidden="1" x14ac:dyDescent="0.25">
      <c r="B14767" s="5"/>
    </row>
    <row r="14768" spans="2:2" ht="15" hidden="1" x14ac:dyDescent="0.25">
      <c r="B14768" s="5"/>
    </row>
    <row r="14769" spans="2:2" ht="15" hidden="1" x14ac:dyDescent="0.25">
      <c r="B14769" s="5"/>
    </row>
    <row r="14770" spans="2:2" ht="15" hidden="1" x14ac:dyDescent="0.25">
      <c r="B14770" s="5"/>
    </row>
    <row r="14771" spans="2:2" ht="15" hidden="1" x14ac:dyDescent="0.25">
      <c r="B14771" s="5"/>
    </row>
    <row r="14772" spans="2:2" ht="15" hidden="1" x14ac:dyDescent="0.25">
      <c r="B14772" s="5"/>
    </row>
    <row r="14773" spans="2:2" ht="15" hidden="1" x14ac:dyDescent="0.25">
      <c r="B14773" s="5"/>
    </row>
    <row r="14774" spans="2:2" ht="15" hidden="1" x14ac:dyDescent="0.25">
      <c r="B14774" s="5"/>
    </row>
    <row r="14775" spans="2:2" ht="15" hidden="1" x14ac:dyDescent="0.25">
      <c r="B14775" s="5"/>
    </row>
    <row r="14776" spans="2:2" ht="15" hidden="1" x14ac:dyDescent="0.25">
      <c r="B14776" s="5"/>
    </row>
    <row r="14777" spans="2:2" ht="15" hidden="1" x14ac:dyDescent="0.25">
      <c r="B14777" s="5"/>
    </row>
    <row r="14778" spans="2:2" ht="15" hidden="1" x14ac:dyDescent="0.25">
      <c r="B14778" s="5"/>
    </row>
    <row r="14779" spans="2:2" ht="15" hidden="1" x14ac:dyDescent="0.25">
      <c r="B14779" s="5"/>
    </row>
    <row r="14780" spans="2:2" ht="15" hidden="1" x14ac:dyDescent="0.25">
      <c r="B14780" s="5"/>
    </row>
    <row r="14781" spans="2:2" ht="15" hidden="1" x14ac:dyDescent="0.25">
      <c r="B14781" s="5"/>
    </row>
    <row r="14782" spans="2:2" ht="15" hidden="1" x14ac:dyDescent="0.25">
      <c r="B14782" s="5"/>
    </row>
    <row r="14783" spans="2:2" ht="15" hidden="1" x14ac:dyDescent="0.25">
      <c r="B14783" s="5"/>
    </row>
    <row r="14784" spans="2:2" ht="15" hidden="1" x14ac:dyDescent="0.25">
      <c r="B14784" s="5"/>
    </row>
    <row r="14785" spans="2:2" ht="15" hidden="1" x14ac:dyDescent="0.25">
      <c r="B14785" s="5"/>
    </row>
    <row r="14786" spans="2:2" ht="15" hidden="1" x14ac:dyDescent="0.25">
      <c r="B14786" s="5"/>
    </row>
    <row r="14787" spans="2:2" ht="15" hidden="1" x14ac:dyDescent="0.25">
      <c r="B14787" s="5"/>
    </row>
    <row r="14788" spans="2:2" ht="15" hidden="1" x14ac:dyDescent="0.25">
      <c r="B14788" s="5"/>
    </row>
    <row r="14789" spans="2:2" ht="15" hidden="1" x14ac:dyDescent="0.25">
      <c r="B14789" s="5"/>
    </row>
    <row r="14790" spans="2:2" ht="15" hidden="1" x14ac:dyDescent="0.25">
      <c r="B14790" s="5"/>
    </row>
    <row r="14791" spans="2:2" ht="15" hidden="1" x14ac:dyDescent="0.25">
      <c r="B14791" s="5"/>
    </row>
    <row r="14792" spans="2:2" ht="15" hidden="1" x14ac:dyDescent="0.25">
      <c r="B14792" s="5"/>
    </row>
    <row r="14793" spans="2:2" ht="15" hidden="1" x14ac:dyDescent="0.25">
      <c r="B14793" s="5"/>
    </row>
    <row r="14794" spans="2:2" ht="15" hidden="1" x14ac:dyDescent="0.25">
      <c r="B14794" s="5"/>
    </row>
    <row r="14795" spans="2:2" ht="15" hidden="1" x14ac:dyDescent="0.25">
      <c r="B14795" s="5"/>
    </row>
    <row r="14796" spans="2:2" ht="15" hidden="1" x14ac:dyDescent="0.25">
      <c r="B14796" s="5"/>
    </row>
    <row r="14797" spans="2:2" ht="15" hidden="1" x14ac:dyDescent="0.25">
      <c r="B14797" s="5"/>
    </row>
    <row r="14798" spans="2:2" ht="15" hidden="1" x14ac:dyDescent="0.25">
      <c r="B14798" s="5"/>
    </row>
    <row r="14799" spans="2:2" ht="15" hidden="1" x14ac:dyDescent="0.25">
      <c r="B14799" s="5"/>
    </row>
    <row r="14800" spans="2:2" ht="15" hidden="1" x14ac:dyDescent="0.25">
      <c r="B14800" s="5"/>
    </row>
    <row r="14801" spans="2:2" ht="15" hidden="1" x14ac:dyDescent="0.25">
      <c r="B14801" s="5"/>
    </row>
    <row r="14802" spans="2:2" ht="15" hidden="1" x14ac:dyDescent="0.25">
      <c r="B14802" s="5"/>
    </row>
    <row r="14803" spans="2:2" ht="15" hidden="1" x14ac:dyDescent="0.25">
      <c r="B14803" s="5"/>
    </row>
    <row r="14804" spans="2:2" ht="15" hidden="1" x14ac:dyDescent="0.25">
      <c r="B14804" s="5"/>
    </row>
    <row r="14805" spans="2:2" ht="15" hidden="1" x14ac:dyDescent="0.25">
      <c r="B14805" s="5"/>
    </row>
    <row r="14806" spans="2:2" ht="15" hidden="1" x14ac:dyDescent="0.25">
      <c r="B14806" s="5"/>
    </row>
    <row r="14807" spans="2:2" ht="15" hidden="1" x14ac:dyDescent="0.25">
      <c r="B14807" s="5"/>
    </row>
    <row r="14808" spans="2:2" ht="15" hidden="1" x14ac:dyDescent="0.25">
      <c r="B14808" s="5"/>
    </row>
    <row r="14809" spans="2:2" ht="15" hidden="1" x14ac:dyDescent="0.25">
      <c r="B14809" s="5"/>
    </row>
    <row r="14810" spans="2:2" ht="15" hidden="1" x14ac:dyDescent="0.25">
      <c r="B14810" s="5"/>
    </row>
    <row r="14811" spans="2:2" ht="15" hidden="1" x14ac:dyDescent="0.25">
      <c r="B14811" s="5"/>
    </row>
    <row r="14812" spans="2:2" ht="15" hidden="1" x14ac:dyDescent="0.25">
      <c r="B14812" s="5"/>
    </row>
    <row r="14813" spans="2:2" ht="15" hidden="1" x14ac:dyDescent="0.25">
      <c r="B14813" s="5"/>
    </row>
    <row r="14814" spans="2:2" ht="15" hidden="1" x14ac:dyDescent="0.25">
      <c r="B14814" s="5"/>
    </row>
    <row r="14815" spans="2:2" ht="15" hidden="1" x14ac:dyDescent="0.25">
      <c r="B14815" s="5"/>
    </row>
    <row r="14816" spans="2:2" ht="15" hidden="1" x14ac:dyDescent="0.25">
      <c r="B14816" s="5"/>
    </row>
    <row r="14817" spans="2:2" ht="15" hidden="1" x14ac:dyDescent="0.25">
      <c r="B14817" s="5"/>
    </row>
    <row r="14818" spans="2:2" ht="15" hidden="1" x14ac:dyDescent="0.25">
      <c r="B14818" s="5"/>
    </row>
    <row r="14819" spans="2:2" ht="15" hidden="1" x14ac:dyDescent="0.25">
      <c r="B14819" s="5"/>
    </row>
    <row r="14820" spans="2:2" ht="15" hidden="1" x14ac:dyDescent="0.25">
      <c r="B14820" s="5"/>
    </row>
    <row r="14821" spans="2:2" ht="15" hidden="1" x14ac:dyDescent="0.25">
      <c r="B14821" s="5"/>
    </row>
    <row r="14822" spans="2:2" ht="15" hidden="1" x14ac:dyDescent="0.25">
      <c r="B14822" s="5"/>
    </row>
    <row r="14823" spans="2:2" ht="15" hidden="1" x14ac:dyDescent="0.25">
      <c r="B14823" s="5"/>
    </row>
    <row r="14824" spans="2:2" ht="15" hidden="1" x14ac:dyDescent="0.25">
      <c r="B14824" s="5"/>
    </row>
    <row r="14825" spans="2:2" ht="15" hidden="1" x14ac:dyDescent="0.25">
      <c r="B14825" s="5"/>
    </row>
    <row r="14826" spans="2:2" ht="15" hidden="1" x14ac:dyDescent="0.25">
      <c r="B14826" s="5"/>
    </row>
    <row r="14827" spans="2:2" ht="15" hidden="1" x14ac:dyDescent="0.25">
      <c r="B14827" s="5"/>
    </row>
    <row r="14828" spans="2:2" ht="15" hidden="1" x14ac:dyDescent="0.25">
      <c r="B14828" s="5"/>
    </row>
    <row r="14829" spans="2:2" ht="15" hidden="1" x14ac:dyDescent="0.25">
      <c r="B14829" s="5"/>
    </row>
    <row r="14830" spans="2:2" ht="15" hidden="1" x14ac:dyDescent="0.25">
      <c r="B14830" s="5"/>
    </row>
    <row r="14831" spans="2:2" ht="15" hidden="1" x14ac:dyDescent="0.25">
      <c r="B14831" s="5"/>
    </row>
    <row r="14832" spans="2:2" ht="15" hidden="1" x14ac:dyDescent="0.25">
      <c r="B14832" s="5"/>
    </row>
    <row r="14833" spans="2:2" ht="15" hidden="1" x14ac:dyDescent="0.25">
      <c r="B14833" s="5"/>
    </row>
    <row r="14834" spans="2:2" ht="15" hidden="1" x14ac:dyDescent="0.25">
      <c r="B14834" s="5"/>
    </row>
    <row r="14835" spans="2:2" ht="15" hidden="1" x14ac:dyDescent="0.25">
      <c r="B14835" s="5"/>
    </row>
    <row r="14836" spans="2:2" ht="15" hidden="1" x14ac:dyDescent="0.25">
      <c r="B14836" s="5"/>
    </row>
    <row r="14837" spans="2:2" ht="15" hidden="1" x14ac:dyDescent="0.25">
      <c r="B14837" s="5"/>
    </row>
    <row r="14838" spans="2:2" ht="15" hidden="1" x14ac:dyDescent="0.25">
      <c r="B14838" s="5"/>
    </row>
    <row r="14839" spans="2:2" ht="15" hidden="1" x14ac:dyDescent="0.25">
      <c r="B14839" s="5"/>
    </row>
    <row r="14840" spans="2:2" ht="15" hidden="1" x14ac:dyDescent="0.25">
      <c r="B14840" s="5"/>
    </row>
    <row r="14841" spans="2:2" ht="15" hidden="1" x14ac:dyDescent="0.25">
      <c r="B14841" s="5"/>
    </row>
    <row r="14842" spans="2:2" ht="15" hidden="1" x14ac:dyDescent="0.25">
      <c r="B14842" s="5"/>
    </row>
    <row r="14843" spans="2:2" ht="15" hidden="1" x14ac:dyDescent="0.25">
      <c r="B14843" s="5"/>
    </row>
    <row r="14844" spans="2:2" ht="15" hidden="1" x14ac:dyDescent="0.25">
      <c r="B14844" s="5"/>
    </row>
    <row r="14845" spans="2:2" ht="15" hidden="1" x14ac:dyDescent="0.25">
      <c r="B14845" s="5"/>
    </row>
    <row r="14846" spans="2:2" ht="15" hidden="1" x14ac:dyDescent="0.25">
      <c r="B14846" s="5"/>
    </row>
    <row r="14847" spans="2:2" ht="15" hidden="1" x14ac:dyDescent="0.25">
      <c r="B14847" s="5"/>
    </row>
    <row r="14848" spans="2:2" ht="15" hidden="1" x14ac:dyDescent="0.25">
      <c r="B14848" s="5"/>
    </row>
    <row r="14849" spans="2:2" ht="15" hidden="1" x14ac:dyDescent="0.25">
      <c r="B14849" s="5"/>
    </row>
    <row r="14850" spans="2:2" ht="15" hidden="1" x14ac:dyDescent="0.25">
      <c r="B14850" s="5"/>
    </row>
    <row r="14851" spans="2:2" ht="15" hidden="1" x14ac:dyDescent="0.25">
      <c r="B14851" s="5"/>
    </row>
    <row r="14852" spans="2:2" ht="15" hidden="1" x14ac:dyDescent="0.25">
      <c r="B14852" s="5"/>
    </row>
    <row r="14853" spans="2:2" ht="15" hidden="1" x14ac:dyDescent="0.25">
      <c r="B14853" s="5"/>
    </row>
    <row r="14854" spans="2:2" ht="15" hidden="1" x14ac:dyDescent="0.25">
      <c r="B14854" s="5"/>
    </row>
    <row r="14855" spans="2:2" ht="15" hidden="1" x14ac:dyDescent="0.25">
      <c r="B14855" s="5"/>
    </row>
    <row r="14856" spans="2:2" ht="15" hidden="1" x14ac:dyDescent="0.25">
      <c r="B14856" s="5"/>
    </row>
    <row r="14857" spans="2:2" ht="15" hidden="1" x14ac:dyDescent="0.25">
      <c r="B14857" s="5"/>
    </row>
    <row r="14858" spans="2:2" ht="15" hidden="1" x14ac:dyDescent="0.25">
      <c r="B14858" s="5"/>
    </row>
    <row r="14859" spans="2:2" ht="15" hidden="1" x14ac:dyDescent="0.25">
      <c r="B14859" s="5"/>
    </row>
    <row r="14860" spans="2:2" ht="15" hidden="1" x14ac:dyDescent="0.25">
      <c r="B14860" s="5"/>
    </row>
    <row r="14861" spans="2:2" ht="15" hidden="1" x14ac:dyDescent="0.25">
      <c r="B14861" s="5"/>
    </row>
    <row r="14862" spans="2:2" ht="15" hidden="1" x14ac:dyDescent="0.25">
      <c r="B14862" s="5"/>
    </row>
    <row r="14863" spans="2:2" ht="15" hidden="1" x14ac:dyDescent="0.25">
      <c r="B14863" s="5"/>
    </row>
    <row r="14864" spans="2:2" ht="15" hidden="1" x14ac:dyDescent="0.25">
      <c r="B14864" s="5"/>
    </row>
    <row r="14865" spans="2:2" ht="15" hidden="1" x14ac:dyDescent="0.25">
      <c r="B14865" s="5"/>
    </row>
    <row r="14866" spans="2:2" ht="15" hidden="1" x14ac:dyDescent="0.25">
      <c r="B14866" s="5"/>
    </row>
    <row r="14867" spans="2:2" ht="15" hidden="1" x14ac:dyDescent="0.25">
      <c r="B14867" s="5"/>
    </row>
    <row r="14868" spans="2:2" ht="15" hidden="1" x14ac:dyDescent="0.25">
      <c r="B14868" s="5"/>
    </row>
    <row r="14869" spans="2:2" ht="15" hidden="1" x14ac:dyDescent="0.25">
      <c r="B14869" s="5"/>
    </row>
    <row r="14870" spans="2:2" ht="15" hidden="1" x14ac:dyDescent="0.25">
      <c r="B14870" s="5"/>
    </row>
    <row r="14871" spans="2:2" ht="15" hidden="1" x14ac:dyDescent="0.25">
      <c r="B14871" s="5"/>
    </row>
    <row r="14872" spans="2:2" ht="15" hidden="1" x14ac:dyDescent="0.25">
      <c r="B14872" s="5"/>
    </row>
    <row r="14873" spans="2:2" ht="15" hidden="1" x14ac:dyDescent="0.25">
      <c r="B14873" s="5"/>
    </row>
    <row r="14874" spans="2:2" ht="15" hidden="1" x14ac:dyDescent="0.25">
      <c r="B14874" s="5"/>
    </row>
    <row r="14875" spans="2:2" ht="15" hidden="1" x14ac:dyDescent="0.25">
      <c r="B14875" s="5"/>
    </row>
    <row r="14876" spans="2:2" ht="15" hidden="1" x14ac:dyDescent="0.25">
      <c r="B14876" s="5"/>
    </row>
    <row r="14877" spans="2:2" ht="15" hidden="1" x14ac:dyDescent="0.25">
      <c r="B14877" s="5"/>
    </row>
    <row r="14878" spans="2:2" ht="15" hidden="1" x14ac:dyDescent="0.25">
      <c r="B14878" s="5"/>
    </row>
    <row r="14879" spans="2:2" ht="15" hidden="1" x14ac:dyDescent="0.25">
      <c r="B14879" s="5"/>
    </row>
    <row r="14880" spans="2:2" ht="15" hidden="1" x14ac:dyDescent="0.25">
      <c r="B14880" s="5"/>
    </row>
    <row r="14881" spans="2:2" ht="15" hidden="1" x14ac:dyDescent="0.25">
      <c r="B14881" s="5"/>
    </row>
    <row r="14882" spans="2:2" ht="15" hidden="1" x14ac:dyDescent="0.25">
      <c r="B14882" s="5"/>
    </row>
    <row r="14883" spans="2:2" ht="15" hidden="1" x14ac:dyDescent="0.25">
      <c r="B14883" s="5"/>
    </row>
    <row r="14884" spans="2:2" ht="15" hidden="1" x14ac:dyDescent="0.25">
      <c r="B14884" s="5"/>
    </row>
    <row r="14885" spans="2:2" ht="15" hidden="1" x14ac:dyDescent="0.25">
      <c r="B14885" s="5"/>
    </row>
    <row r="14886" spans="2:2" ht="15" hidden="1" x14ac:dyDescent="0.25">
      <c r="B14886" s="5"/>
    </row>
    <row r="14887" spans="2:2" ht="15" hidden="1" x14ac:dyDescent="0.25">
      <c r="B14887" s="5"/>
    </row>
    <row r="14888" spans="2:2" ht="15" hidden="1" x14ac:dyDescent="0.25">
      <c r="B14888" s="5"/>
    </row>
    <row r="14889" spans="2:2" ht="15" hidden="1" x14ac:dyDescent="0.25">
      <c r="B14889" s="5"/>
    </row>
    <row r="14890" spans="2:2" ht="15" hidden="1" x14ac:dyDescent="0.25">
      <c r="B14890" s="5"/>
    </row>
    <row r="14891" spans="2:2" ht="15" hidden="1" x14ac:dyDescent="0.25">
      <c r="B14891" s="5"/>
    </row>
    <row r="14892" spans="2:2" ht="15" hidden="1" x14ac:dyDescent="0.25">
      <c r="B14892" s="5"/>
    </row>
    <row r="14893" spans="2:2" ht="15" hidden="1" x14ac:dyDescent="0.25">
      <c r="B14893" s="5"/>
    </row>
    <row r="14894" spans="2:2" ht="15" hidden="1" x14ac:dyDescent="0.25">
      <c r="B14894" s="5"/>
    </row>
    <row r="14895" spans="2:2" ht="15" hidden="1" x14ac:dyDescent="0.25">
      <c r="B14895" s="5"/>
    </row>
    <row r="14896" spans="2:2" ht="15" hidden="1" x14ac:dyDescent="0.25">
      <c r="B14896" s="5"/>
    </row>
    <row r="14897" spans="2:2" ht="15" hidden="1" x14ac:dyDescent="0.25">
      <c r="B14897" s="5"/>
    </row>
    <row r="14898" spans="2:2" ht="15" hidden="1" x14ac:dyDescent="0.25">
      <c r="B14898" s="5"/>
    </row>
    <row r="14899" spans="2:2" ht="15" hidden="1" x14ac:dyDescent="0.25">
      <c r="B14899" s="5"/>
    </row>
    <row r="14900" spans="2:2" ht="15" hidden="1" x14ac:dyDescent="0.25">
      <c r="B14900" s="5"/>
    </row>
    <row r="14901" spans="2:2" ht="15" hidden="1" x14ac:dyDescent="0.25">
      <c r="B14901" s="5"/>
    </row>
    <row r="14902" spans="2:2" ht="15" hidden="1" x14ac:dyDescent="0.25">
      <c r="B14902" s="5"/>
    </row>
    <row r="14903" spans="2:2" ht="15" hidden="1" x14ac:dyDescent="0.25">
      <c r="B14903" s="5"/>
    </row>
    <row r="14904" spans="2:2" ht="15" hidden="1" x14ac:dyDescent="0.25">
      <c r="B14904" s="5"/>
    </row>
    <row r="14905" spans="2:2" ht="15" hidden="1" x14ac:dyDescent="0.25">
      <c r="B14905" s="5"/>
    </row>
    <row r="14906" spans="2:2" ht="15" hidden="1" x14ac:dyDescent="0.25">
      <c r="B14906" s="5"/>
    </row>
    <row r="14907" spans="2:2" ht="15" hidden="1" x14ac:dyDescent="0.25">
      <c r="B14907" s="5"/>
    </row>
    <row r="14908" spans="2:2" ht="15" hidden="1" x14ac:dyDescent="0.25">
      <c r="B14908" s="5"/>
    </row>
    <row r="14909" spans="2:2" ht="15" hidden="1" x14ac:dyDescent="0.25">
      <c r="B14909" s="5"/>
    </row>
    <row r="14910" spans="2:2" ht="15" hidden="1" x14ac:dyDescent="0.25">
      <c r="B14910" s="5"/>
    </row>
    <row r="14911" spans="2:2" ht="15" hidden="1" x14ac:dyDescent="0.25">
      <c r="B14911" s="5"/>
    </row>
    <row r="14912" spans="2:2" ht="15" hidden="1" x14ac:dyDescent="0.25">
      <c r="B14912" s="5"/>
    </row>
    <row r="14913" spans="2:2" ht="15" hidden="1" x14ac:dyDescent="0.25">
      <c r="B14913" s="5"/>
    </row>
    <row r="14914" spans="2:2" ht="15" hidden="1" x14ac:dyDescent="0.25">
      <c r="B14914" s="5"/>
    </row>
    <row r="14915" spans="2:2" ht="15" hidden="1" x14ac:dyDescent="0.25">
      <c r="B14915" s="5"/>
    </row>
    <row r="14916" spans="2:2" ht="15" hidden="1" x14ac:dyDescent="0.25">
      <c r="B14916" s="5"/>
    </row>
    <row r="14917" spans="2:2" ht="15" hidden="1" x14ac:dyDescent="0.25">
      <c r="B14917" s="5"/>
    </row>
    <row r="14918" spans="2:2" ht="15" hidden="1" x14ac:dyDescent="0.25">
      <c r="B14918" s="5"/>
    </row>
    <row r="14919" spans="2:2" ht="15" hidden="1" x14ac:dyDescent="0.25">
      <c r="B14919" s="5"/>
    </row>
    <row r="14920" spans="2:2" ht="15" hidden="1" x14ac:dyDescent="0.25">
      <c r="B14920" s="5"/>
    </row>
    <row r="14921" spans="2:2" ht="15" hidden="1" x14ac:dyDescent="0.25">
      <c r="B14921" s="5"/>
    </row>
    <row r="14922" spans="2:2" ht="15" hidden="1" x14ac:dyDescent="0.25">
      <c r="B14922" s="5"/>
    </row>
    <row r="14923" spans="2:2" ht="15" hidden="1" x14ac:dyDescent="0.25">
      <c r="B14923" s="5"/>
    </row>
    <row r="14924" spans="2:2" ht="15" hidden="1" x14ac:dyDescent="0.25">
      <c r="B14924" s="5"/>
    </row>
    <row r="14925" spans="2:2" ht="15" hidden="1" x14ac:dyDescent="0.25">
      <c r="B14925" s="5"/>
    </row>
    <row r="14926" spans="2:2" ht="15" hidden="1" x14ac:dyDescent="0.25">
      <c r="B14926" s="5"/>
    </row>
    <row r="14927" spans="2:2" ht="15" hidden="1" x14ac:dyDescent="0.25">
      <c r="B14927" s="5"/>
    </row>
    <row r="14928" spans="2:2" ht="15" hidden="1" x14ac:dyDescent="0.25">
      <c r="B14928" s="5"/>
    </row>
    <row r="14929" spans="2:2" ht="15" hidden="1" x14ac:dyDescent="0.25">
      <c r="B14929" s="5"/>
    </row>
    <row r="14930" spans="2:2" ht="15" hidden="1" x14ac:dyDescent="0.25">
      <c r="B14930" s="5"/>
    </row>
    <row r="14931" spans="2:2" ht="15" hidden="1" x14ac:dyDescent="0.25">
      <c r="B14931" s="5"/>
    </row>
    <row r="14932" spans="2:2" ht="15" hidden="1" x14ac:dyDescent="0.25">
      <c r="B14932" s="5"/>
    </row>
    <row r="14933" spans="2:2" ht="15" hidden="1" x14ac:dyDescent="0.25">
      <c r="B14933" s="5"/>
    </row>
    <row r="14934" spans="2:2" ht="15" hidden="1" x14ac:dyDescent="0.25">
      <c r="B14934" s="5"/>
    </row>
    <row r="14935" spans="2:2" ht="15" hidden="1" x14ac:dyDescent="0.25">
      <c r="B14935" s="5"/>
    </row>
    <row r="14936" spans="2:2" ht="15" hidden="1" x14ac:dyDescent="0.25">
      <c r="B14936" s="5"/>
    </row>
    <row r="14937" spans="2:2" ht="15" hidden="1" x14ac:dyDescent="0.25">
      <c r="B14937" s="5"/>
    </row>
    <row r="14938" spans="2:2" ht="15" hidden="1" x14ac:dyDescent="0.25">
      <c r="B14938" s="5"/>
    </row>
    <row r="14939" spans="2:2" ht="15" hidden="1" x14ac:dyDescent="0.25">
      <c r="B14939" s="5"/>
    </row>
    <row r="14940" spans="2:2" ht="15" hidden="1" x14ac:dyDescent="0.25">
      <c r="B14940" s="5"/>
    </row>
    <row r="14941" spans="2:2" ht="15" hidden="1" x14ac:dyDescent="0.25">
      <c r="B14941" s="5"/>
    </row>
    <row r="14942" spans="2:2" ht="15" hidden="1" x14ac:dyDescent="0.25">
      <c r="B14942" s="5"/>
    </row>
    <row r="14943" spans="2:2" ht="15" hidden="1" x14ac:dyDescent="0.25">
      <c r="B14943" s="5"/>
    </row>
    <row r="14944" spans="2:2" ht="15" hidden="1" x14ac:dyDescent="0.25">
      <c r="B14944" s="5"/>
    </row>
    <row r="14945" spans="2:2" ht="15" hidden="1" x14ac:dyDescent="0.25">
      <c r="B14945" s="5"/>
    </row>
    <row r="14946" spans="2:2" ht="15" hidden="1" x14ac:dyDescent="0.25">
      <c r="B14946" s="5"/>
    </row>
    <row r="14947" spans="2:2" ht="15" hidden="1" x14ac:dyDescent="0.25">
      <c r="B14947" s="5"/>
    </row>
    <row r="14948" spans="2:2" ht="15" hidden="1" x14ac:dyDescent="0.25">
      <c r="B14948" s="5"/>
    </row>
    <row r="14949" spans="2:2" ht="15" hidden="1" x14ac:dyDescent="0.25">
      <c r="B14949" s="5"/>
    </row>
    <row r="14950" spans="2:2" ht="15" hidden="1" x14ac:dyDescent="0.25">
      <c r="B14950" s="5"/>
    </row>
    <row r="14951" spans="2:2" ht="15" hidden="1" x14ac:dyDescent="0.25">
      <c r="B14951" s="5"/>
    </row>
    <row r="14952" spans="2:2" ht="15" hidden="1" x14ac:dyDescent="0.25">
      <c r="B14952" s="5"/>
    </row>
    <row r="14953" spans="2:2" ht="15" hidden="1" x14ac:dyDescent="0.25">
      <c r="B14953" s="5"/>
    </row>
    <row r="14954" spans="2:2" ht="15" hidden="1" x14ac:dyDescent="0.25">
      <c r="B14954" s="5"/>
    </row>
    <row r="14955" spans="2:2" ht="15" hidden="1" x14ac:dyDescent="0.25">
      <c r="B14955" s="5"/>
    </row>
    <row r="14956" spans="2:2" ht="15" hidden="1" x14ac:dyDescent="0.25">
      <c r="B14956" s="5"/>
    </row>
    <row r="14957" spans="2:2" ht="15" hidden="1" x14ac:dyDescent="0.25">
      <c r="B14957" s="5"/>
    </row>
    <row r="14958" spans="2:2" ht="15" hidden="1" x14ac:dyDescent="0.25">
      <c r="B14958" s="5"/>
    </row>
    <row r="14959" spans="2:2" ht="15" hidden="1" x14ac:dyDescent="0.25">
      <c r="B14959" s="5"/>
    </row>
    <row r="14960" spans="2:2" ht="15" hidden="1" x14ac:dyDescent="0.25">
      <c r="B14960" s="5"/>
    </row>
    <row r="14961" spans="2:2" ht="15" hidden="1" x14ac:dyDescent="0.25">
      <c r="B14961" s="5"/>
    </row>
    <row r="14962" spans="2:2" ht="15" hidden="1" x14ac:dyDescent="0.25">
      <c r="B14962" s="5"/>
    </row>
    <row r="14963" spans="2:2" ht="15" hidden="1" x14ac:dyDescent="0.25">
      <c r="B14963" s="5"/>
    </row>
    <row r="14964" spans="2:2" ht="15" hidden="1" x14ac:dyDescent="0.25">
      <c r="B14964" s="5"/>
    </row>
    <row r="14965" spans="2:2" ht="15" hidden="1" x14ac:dyDescent="0.25">
      <c r="B14965" s="5"/>
    </row>
    <row r="14966" spans="2:2" ht="15" hidden="1" x14ac:dyDescent="0.25">
      <c r="B14966" s="5"/>
    </row>
    <row r="14967" spans="2:2" ht="15" hidden="1" x14ac:dyDescent="0.25">
      <c r="B14967" s="5"/>
    </row>
    <row r="14968" spans="2:2" ht="15" hidden="1" x14ac:dyDescent="0.25">
      <c r="B14968" s="5"/>
    </row>
    <row r="14969" spans="2:2" ht="15" hidden="1" x14ac:dyDescent="0.25">
      <c r="B14969" s="5"/>
    </row>
    <row r="14970" spans="2:2" ht="15" hidden="1" x14ac:dyDescent="0.25">
      <c r="B14970" s="5"/>
    </row>
    <row r="14971" spans="2:2" ht="15" hidden="1" x14ac:dyDescent="0.25">
      <c r="B14971" s="5"/>
    </row>
    <row r="14972" spans="2:2" ht="15" hidden="1" x14ac:dyDescent="0.25">
      <c r="B14972" s="5"/>
    </row>
    <row r="14973" spans="2:2" ht="15" hidden="1" x14ac:dyDescent="0.25">
      <c r="B14973" s="5"/>
    </row>
    <row r="14974" spans="2:2" ht="15" hidden="1" x14ac:dyDescent="0.25">
      <c r="B14974" s="5"/>
    </row>
    <row r="14975" spans="2:2" ht="15" hidden="1" x14ac:dyDescent="0.25">
      <c r="B14975" s="5"/>
    </row>
    <row r="14976" spans="2:2" ht="15" hidden="1" x14ac:dyDescent="0.25">
      <c r="B14976" s="5"/>
    </row>
    <row r="14977" spans="2:2" ht="15" hidden="1" x14ac:dyDescent="0.25">
      <c r="B14977" s="5"/>
    </row>
    <row r="14978" spans="2:2" ht="15" hidden="1" x14ac:dyDescent="0.25">
      <c r="B14978" s="5"/>
    </row>
    <row r="14979" spans="2:2" ht="15" hidden="1" x14ac:dyDescent="0.25">
      <c r="B14979" s="5"/>
    </row>
    <row r="14980" spans="2:2" ht="15" hidden="1" x14ac:dyDescent="0.25">
      <c r="B14980" s="5"/>
    </row>
    <row r="14981" spans="2:2" ht="15" hidden="1" x14ac:dyDescent="0.25">
      <c r="B14981" s="5"/>
    </row>
    <row r="14982" spans="2:2" ht="15" hidden="1" x14ac:dyDescent="0.25">
      <c r="B14982" s="5"/>
    </row>
    <row r="14983" spans="2:2" ht="15" hidden="1" x14ac:dyDescent="0.25">
      <c r="B14983" s="5"/>
    </row>
    <row r="14984" spans="2:2" ht="15" hidden="1" x14ac:dyDescent="0.25">
      <c r="B14984" s="5"/>
    </row>
    <row r="14985" spans="2:2" ht="15" hidden="1" x14ac:dyDescent="0.25">
      <c r="B14985" s="5"/>
    </row>
    <row r="14986" spans="2:2" ht="15" hidden="1" x14ac:dyDescent="0.25">
      <c r="B14986" s="5"/>
    </row>
    <row r="14987" spans="2:2" ht="15" hidden="1" x14ac:dyDescent="0.25">
      <c r="B14987" s="5"/>
    </row>
    <row r="14988" spans="2:2" ht="15" hidden="1" x14ac:dyDescent="0.25">
      <c r="B14988" s="5"/>
    </row>
    <row r="14989" spans="2:2" ht="15" hidden="1" x14ac:dyDescent="0.25">
      <c r="B14989" s="5"/>
    </row>
    <row r="14990" spans="2:2" ht="15" hidden="1" x14ac:dyDescent="0.25">
      <c r="B14990" s="5"/>
    </row>
    <row r="14991" spans="2:2" ht="15" hidden="1" x14ac:dyDescent="0.25">
      <c r="B14991" s="5"/>
    </row>
    <row r="14992" spans="2:2" ht="15" hidden="1" x14ac:dyDescent="0.25">
      <c r="B14992" s="5"/>
    </row>
    <row r="14993" spans="2:2" ht="15" hidden="1" x14ac:dyDescent="0.25">
      <c r="B14993" s="5"/>
    </row>
    <row r="14994" spans="2:2" ht="15" hidden="1" x14ac:dyDescent="0.25">
      <c r="B14994" s="5"/>
    </row>
    <row r="14995" spans="2:2" ht="15" hidden="1" x14ac:dyDescent="0.25">
      <c r="B14995" s="5"/>
    </row>
    <row r="14996" spans="2:2" ht="15" hidden="1" x14ac:dyDescent="0.25">
      <c r="B14996" s="5"/>
    </row>
    <row r="14997" spans="2:2" ht="15" hidden="1" x14ac:dyDescent="0.25">
      <c r="B14997" s="5"/>
    </row>
    <row r="14998" spans="2:2" ht="15" hidden="1" x14ac:dyDescent="0.25">
      <c r="B14998" s="5"/>
    </row>
    <row r="14999" spans="2:2" ht="15" hidden="1" x14ac:dyDescent="0.25">
      <c r="B14999" s="5"/>
    </row>
    <row r="15000" spans="2:2" ht="15" hidden="1" x14ac:dyDescent="0.25">
      <c r="B15000" s="5"/>
    </row>
    <row r="15001" spans="2:2" ht="15" hidden="1" x14ac:dyDescent="0.25">
      <c r="B15001" s="5"/>
    </row>
    <row r="15002" spans="2:2" ht="15" hidden="1" x14ac:dyDescent="0.25">
      <c r="B15002" s="5"/>
    </row>
    <row r="15003" spans="2:2" ht="15" hidden="1" x14ac:dyDescent="0.25">
      <c r="B15003" s="5"/>
    </row>
    <row r="15004" spans="2:2" ht="15" hidden="1" x14ac:dyDescent="0.25">
      <c r="B15004" s="5"/>
    </row>
    <row r="15005" spans="2:2" ht="15" hidden="1" x14ac:dyDescent="0.25">
      <c r="B15005" s="5"/>
    </row>
    <row r="15006" spans="2:2" ht="15" hidden="1" x14ac:dyDescent="0.25">
      <c r="B15006" s="5"/>
    </row>
    <row r="15007" spans="2:2" ht="15" hidden="1" x14ac:dyDescent="0.25">
      <c r="B15007" s="5"/>
    </row>
    <row r="15008" spans="2:2" ht="15" hidden="1" x14ac:dyDescent="0.25">
      <c r="B15008" s="5"/>
    </row>
    <row r="15009" spans="2:2" ht="15" hidden="1" x14ac:dyDescent="0.25">
      <c r="B15009" s="5"/>
    </row>
    <row r="15010" spans="2:2" ht="15" hidden="1" x14ac:dyDescent="0.25">
      <c r="B15010" s="5"/>
    </row>
    <row r="15011" spans="2:2" ht="15" hidden="1" x14ac:dyDescent="0.25">
      <c r="B15011" s="5"/>
    </row>
    <row r="15012" spans="2:2" ht="15" hidden="1" x14ac:dyDescent="0.25">
      <c r="B15012" s="5"/>
    </row>
    <row r="15013" spans="2:2" ht="15" hidden="1" x14ac:dyDescent="0.25">
      <c r="B15013" s="5"/>
    </row>
    <row r="15014" spans="2:2" ht="15" hidden="1" x14ac:dyDescent="0.25">
      <c r="B15014" s="5"/>
    </row>
    <row r="15015" spans="2:2" ht="15" hidden="1" x14ac:dyDescent="0.25">
      <c r="B15015" s="5"/>
    </row>
    <row r="15016" spans="2:2" ht="15" hidden="1" x14ac:dyDescent="0.25">
      <c r="B15016" s="5"/>
    </row>
    <row r="15017" spans="2:2" ht="15" hidden="1" x14ac:dyDescent="0.25">
      <c r="B15017" s="5"/>
    </row>
    <row r="15018" spans="2:2" ht="15" hidden="1" x14ac:dyDescent="0.25">
      <c r="B15018" s="5"/>
    </row>
    <row r="15019" spans="2:2" ht="15" hidden="1" x14ac:dyDescent="0.25">
      <c r="B15019" s="5"/>
    </row>
    <row r="15020" spans="2:2" ht="15" hidden="1" x14ac:dyDescent="0.25">
      <c r="B15020" s="5"/>
    </row>
    <row r="15021" spans="2:2" ht="15" hidden="1" x14ac:dyDescent="0.25">
      <c r="B15021" s="5"/>
    </row>
    <row r="15022" spans="2:2" ht="15" hidden="1" x14ac:dyDescent="0.25">
      <c r="B15022" s="5"/>
    </row>
    <row r="15023" spans="2:2" ht="15" hidden="1" x14ac:dyDescent="0.25">
      <c r="B15023" s="5"/>
    </row>
    <row r="15024" spans="2:2" ht="15" hidden="1" x14ac:dyDescent="0.25">
      <c r="B15024" s="5"/>
    </row>
    <row r="15025" spans="2:2" ht="15" hidden="1" x14ac:dyDescent="0.25">
      <c r="B15025" s="5"/>
    </row>
    <row r="15026" spans="2:2" ht="15" hidden="1" x14ac:dyDescent="0.25">
      <c r="B15026" s="5"/>
    </row>
    <row r="15027" spans="2:2" ht="15" hidden="1" x14ac:dyDescent="0.25">
      <c r="B15027" s="5"/>
    </row>
    <row r="15028" spans="2:2" ht="15" hidden="1" x14ac:dyDescent="0.25">
      <c r="B15028" s="5"/>
    </row>
    <row r="15029" spans="2:2" ht="15" hidden="1" x14ac:dyDescent="0.25">
      <c r="B15029" s="5"/>
    </row>
    <row r="15030" spans="2:2" ht="15" hidden="1" x14ac:dyDescent="0.25">
      <c r="B15030" s="5"/>
    </row>
    <row r="15031" spans="2:2" ht="15" hidden="1" x14ac:dyDescent="0.25">
      <c r="B15031" s="5"/>
    </row>
    <row r="15032" spans="2:2" ht="15" hidden="1" x14ac:dyDescent="0.25">
      <c r="B15032" s="5"/>
    </row>
    <row r="15033" spans="2:2" ht="15" hidden="1" x14ac:dyDescent="0.25">
      <c r="B15033" s="5"/>
    </row>
    <row r="15034" spans="2:2" ht="15" hidden="1" x14ac:dyDescent="0.25">
      <c r="B15034" s="5"/>
    </row>
    <row r="15035" spans="2:2" ht="15" hidden="1" x14ac:dyDescent="0.25">
      <c r="B15035" s="5"/>
    </row>
    <row r="15036" spans="2:2" ht="15" hidden="1" x14ac:dyDescent="0.25">
      <c r="B15036" s="5"/>
    </row>
    <row r="15037" spans="2:2" ht="15" hidden="1" x14ac:dyDescent="0.25">
      <c r="B15037" s="5"/>
    </row>
    <row r="15038" spans="2:2" ht="15" hidden="1" x14ac:dyDescent="0.25">
      <c r="B15038" s="5"/>
    </row>
    <row r="15039" spans="2:2" ht="15" hidden="1" x14ac:dyDescent="0.25">
      <c r="B15039" s="5"/>
    </row>
    <row r="15040" spans="2:2" ht="15" hidden="1" x14ac:dyDescent="0.25">
      <c r="B15040" s="5"/>
    </row>
    <row r="15041" spans="2:2" ht="15" hidden="1" x14ac:dyDescent="0.25">
      <c r="B15041" s="5"/>
    </row>
    <row r="15042" spans="2:2" ht="15" hidden="1" x14ac:dyDescent="0.25">
      <c r="B15042" s="5"/>
    </row>
    <row r="15043" spans="2:2" ht="15" hidden="1" x14ac:dyDescent="0.25">
      <c r="B15043" s="5"/>
    </row>
    <row r="15044" spans="2:2" ht="15" hidden="1" x14ac:dyDescent="0.25">
      <c r="B15044" s="5"/>
    </row>
    <row r="15045" spans="2:2" ht="15" hidden="1" x14ac:dyDescent="0.25">
      <c r="B15045" s="5"/>
    </row>
    <row r="15046" spans="2:2" ht="15" hidden="1" x14ac:dyDescent="0.25">
      <c r="B15046" s="5"/>
    </row>
    <row r="15047" spans="2:2" ht="15" hidden="1" x14ac:dyDescent="0.25">
      <c r="B15047" s="5"/>
    </row>
    <row r="15048" spans="2:2" ht="15" hidden="1" x14ac:dyDescent="0.25">
      <c r="B15048" s="5"/>
    </row>
    <row r="15049" spans="2:2" ht="15" hidden="1" x14ac:dyDescent="0.25">
      <c r="B15049" s="5"/>
    </row>
    <row r="15050" spans="2:2" ht="15" hidden="1" x14ac:dyDescent="0.25">
      <c r="B15050" s="5"/>
    </row>
    <row r="15051" spans="2:2" ht="15" hidden="1" x14ac:dyDescent="0.25">
      <c r="B15051" s="5"/>
    </row>
    <row r="15052" spans="2:2" ht="15" hidden="1" x14ac:dyDescent="0.25">
      <c r="B15052" s="5"/>
    </row>
    <row r="15053" spans="2:2" ht="15" hidden="1" x14ac:dyDescent="0.25">
      <c r="B15053" s="5"/>
    </row>
    <row r="15054" spans="2:2" ht="15" hidden="1" x14ac:dyDescent="0.25">
      <c r="B15054" s="5"/>
    </row>
    <row r="15055" spans="2:2" ht="15" hidden="1" x14ac:dyDescent="0.25">
      <c r="B15055" s="5"/>
    </row>
    <row r="15056" spans="2:2" ht="15" hidden="1" x14ac:dyDescent="0.25">
      <c r="B15056" s="5"/>
    </row>
    <row r="15057" spans="2:2" ht="15" hidden="1" x14ac:dyDescent="0.25">
      <c r="B15057" s="5"/>
    </row>
    <row r="15058" spans="2:2" ht="15" hidden="1" x14ac:dyDescent="0.25">
      <c r="B15058" s="5"/>
    </row>
    <row r="15059" spans="2:2" ht="15" hidden="1" x14ac:dyDescent="0.25">
      <c r="B15059" s="5"/>
    </row>
    <row r="15060" spans="2:2" ht="15" hidden="1" x14ac:dyDescent="0.25">
      <c r="B15060" s="5"/>
    </row>
    <row r="15061" spans="2:2" ht="15" hidden="1" x14ac:dyDescent="0.25">
      <c r="B15061" s="5"/>
    </row>
    <row r="15062" spans="2:2" ht="15" hidden="1" x14ac:dyDescent="0.25">
      <c r="B15062" s="5"/>
    </row>
    <row r="15063" spans="2:2" ht="15" hidden="1" x14ac:dyDescent="0.25">
      <c r="B15063" s="5"/>
    </row>
    <row r="15064" spans="2:2" ht="15" hidden="1" x14ac:dyDescent="0.25">
      <c r="B15064" s="5"/>
    </row>
    <row r="15065" spans="2:2" ht="15" hidden="1" x14ac:dyDescent="0.25">
      <c r="B15065" s="5"/>
    </row>
    <row r="15066" spans="2:2" ht="15" hidden="1" x14ac:dyDescent="0.25">
      <c r="B15066" s="5"/>
    </row>
    <row r="15067" spans="2:2" ht="15" hidden="1" x14ac:dyDescent="0.25">
      <c r="B15067" s="5"/>
    </row>
    <row r="15068" spans="2:2" ht="15" hidden="1" x14ac:dyDescent="0.25">
      <c r="B15068" s="5"/>
    </row>
    <row r="15069" spans="2:2" ht="15" hidden="1" x14ac:dyDescent="0.25">
      <c r="B15069" s="5"/>
    </row>
    <row r="15070" spans="2:2" ht="15" hidden="1" x14ac:dyDescent="0.25">
      <c r="B15070" s="5"/>
    </row>
    <row r="15071" spans="2:2" ht="15" hidden="1" x14ac:dyDescent="0.25">
      <c r="B15071" s="5"/>
    </row>
    <row r="15072" spans="2:2" ht="15" hidden="1" x14ac:dyDescent="0.25">
      <c r="B15072" s="5"/>
    </row>
    <row r="15073" spans="2:2" ht="15" hidden="1" x14ac:dyDescent="0.25">
      <c r="B15073" s="5"/>
    </row>
    <row r="15074" spans="2:2" ht="15" hidden="1" x14ac:dyDescent="0.25">
      <c r="B15074" s="5"/>
    </row>
    <row r="15075" spans="2:2" ht="15" hidden="1" x14ac:dyDescent="0.25">
      <c r="B15075" s="5"/>
    </row>
    <row r="15076" spans="2:2" ht="15" hidden="1" x14ac:dyDescent="0.25">
      <c r="B15076" s="5"/>
    </row>
    <row r="15077" spans="2:2" ht="15" hidden="1" x14ac:dyDescent="0.25">
      <c r="B15077" s="5"/>
    </row>
    <row r="15078" spans="2:2" ht="15" hidden="1" x14ac:dyDescent="0.25">
      <c r="B15078" s="5"/>
    </row>
    <row r="15079" spans="2:2" ht="15" hidden="1" x14ac:dyDescent="0.25">
      <c r="B15079" s="5"/>
    </row>
    <row r="15080" spans="2:2" ht="15" hidden="1" x14ac:dyDescent="0.25">
      <c r="B15080" s="5"/>
    </row>
    <row r="15081" spans="2:2" ht="15" hidden="1" x14ac:dyDescent="0.25">
      <c r="B15081" s="5"/>
    </row>
    <row r="15082" spans="2:2" ht="15" hidden="1" x14ac:dyDescent="0.25">
      <c r="B15082" s="5"/>
    </row>
    <row r="15083" spans="2:2" ht="15" hidden="1" x14ac:dyDescent="0.25">
      <c r="B15083" s="5"/>
    </row>
    <row r="15084" spans="2:2" ht="15" hidden="1" x14ac:dyDescent="0.25">
      <c r="B15084" s="5"/>
    </row>
    <row r="15085" spans="2:2" ht="15" hidden="1" x14ac:dyDescent="0.25">
      <c r="B15085" s="5"/>
    </row>
    <row r="15086" spans="2:2" ht="15" hidden="1" x14ac:dyDescent="0.25">
      <c r="B15086" s="5"/>
    </row>
    <row r="15087" spans="2:2" ht="15" hidden="1" x14ac:dyDescent="0.25">
      <c r="B15087" s="5"/>
    </row>
    <row r="15088" spans="2:2" ht="15" hidden="1" x14ac:dyDescent="0.25">
      <c r="B15088" s="5"/>
    </row>
    <row r="15089" spans="2:2" ht="15" hidden="1" x14ac:dyDescent="0.25">
      <c r="B15089" s="5"/>
    </row>
    <row r="15090" spans="2:2" ht="15" hidden="1" x14ac:dyDescent="0.25">
      <c r="B15090" s="5"/>
    </row>
    <row r="15091" spans="2:2" ht="15" hidden="1" x14ac:dyDescent="0.25">
      <c r="B15091" s="5"/>
    </row>
    <row r="15092" spans="2:2" ht="15" hidden="1" x14ac:dyDescent="0.25">
      <c r="B15092" s="5"/>
    </row>
    <row r="15093" spans="2:2" ht="15" hidden="1" x14ac:dyDescent="0.25">
      <c r="B15093" s="5"/>
    </row>
    <row r="15094" spans="2:2" ht="15" hidden="1" x14ac:dyDescent="0.25">
      <c r="B15094" s="5"/>
    </row>
    <row r="15095" spans="2:2" ht="15" hidden="1" x14ac:dyDescent="0.25">
      <c r="B15095" s="5"/>
    </row>
    <row r="15096" spans="2:2" ht="15" hidden="1" x14ac:dyDescent="0.25">
      <c r="B15096" s="5"/>
    </row>
    <row r="15097" spans="2:2" ht="15" hidden="1" x14ac:dyDescent="0.25">
      <c r="B15097" s="5"/>
    </row>
    <row r="15098" spans="2:2" ht="15" hidden="1" x14ac:dyDescent="0.25">
      <c r="B15098" s="5"/>
    </row>
    <row r="15099" spans="2:2" ht="15" hidden="1" x14ac:dyDescent="0.25">
      <c r="B15099" s="5"/>
    </row>
    <row r="15100" spans="2:2" ht="15" hidden="1" x14ac:dyDescent="0.25">
      <c r="B15100" s="5"/>
    </row>
    <row r="15101" spans="2:2" ht="15" hidden="1" x14ac:dyDescent="0.25">
      <c r="B15101" s="5"/>
    </row>
    <row r="15102" spans="2:2" ht="15" hidden="1" x14ac:dyDescent="0.25">
      <c r="B15102" s="5"/>
    </row>
    <row r="15103" spans="2:2" ht="15" hidden="1" x14ac:dyDescent="0.25">
      <c r="B15103" s="5"/>
    </row>
    <row r="15104" spans="2:2" ht="15" hidden="1" x14ac:dyDescent="0.25">
      <c r="B15104" s="5"/>
    </row>
    <row r="15105" spans="2:2" ht="15" hidden="1" x14ac:dyDescent="0.25">
      <c r="B15105" s="5"/>
    </row>
    <row r="15106" spans="2:2" ht="15" hidden="1" x14ac:dyDescent="0.25">
      <c r="B15106" s="5"/>
    </row>
    <row r="15107" spans="2:2" ht="15" hidden="1" x14ac:dyDescent="0.25">
      <c r="B15107" s="5"/>
    </row>
    <row r="15108" spans="2:2" ht="15" hidden="1" x14ac:dyDescent="0.25">
      <c r="B15108" s="5"/>
    </row>
    <row r="15109" spans="2:2" ht="15" hidden="1" x14ac:dyDescent="0.25">
      <c r="B15109" s="5"/>
    </row>
    <row r="15110" spans="2:2" ht="15" hidden="1" x14ac:dyDescent="0.25">
      <c r="B15110" s="5"/>
    </row>
    <row r="15111" spans="2:2" ht="15" hidden="1" x14ac:dyDescent="0.25">
      <c r="B15111" s="5"/>
    </row>
    <row r="15112" spans="2:2" ht="15" hidden="1" x14ac:dyDescent="0.25">
      <c r="B15112" s="5"/>
    </row>
    <row r="15113" spans="2:2" ht="15" hidden="1" x14ac:dyDescent="0.25">
      <c r="B15113" s="5"/>
    </row>
    <row r="15114" spans="2:2" ht="15" hidden="1" x14ac:dyDescent="0.25">
      <c r="B15114" s="5"/>
    </row>
    <row r="15115" spans="2:2" ht="15" hidden="1" x14ac:dyDescent="0.25">
      <c r="B15115" s="5"/>
    </row>
    <row r="15116" spans="2:2" ht="15" hidden="1" x14ac:dyDescent="0.25">
      <c r="B15116" s="5"/>
    </row>
    <row r="15117" spans="2:2" ht="15" hidden="1" x14ac:dyDescent="0.25">
      <c r="B15117" s="5"/>
    </row>
    <row r="15118" spans="2:2" ht="15" hidden="1" x14ac:dyDescent="0.25">
      <c r="B15118" s="5"/>
    </row>
    <row r="15119" spans="2:2" ht="15" hidden="1" x14ac:dyDescent="0.25">
      <c r="B15119" s="5"/>
    </row>
    <row r="15120" spans="2:2" ht="15" hidden="1" x14ac:dyDescent="0.25">
      <c r="B15120" s="5"/>
    </row>
    <row r="15121" spans="2:2" ht="15" hidden="1" x14ac:dyDescent="0.25">
      <c r="B15121" s="5"/>
    </row>
    <row r="15122" spans="2:2" ht="15" hidden="1" x14ac:dyDescent="0.25">
      <c r="B15122" s="5"/>
    </row>
    <row r="15123" spans="2:2" ht="15" hidden="1" x14ac:dyDescent="0.25">
      <c r="B15123" s="5"/>
    </row>
    <row r="15124" spans="2:2" ht="15" hidden="1" x14ac:dyDescent="0.25">
      <c r="B15124" s="5"/>
    </row>
    <row r="15125" spans="2:2" ht="15" hidden="1" x14ac:dyDescent="0.25">
      <c r="B15125" s="5"/>
    </row>
    <row r="15126" spans="2:2" ht="15" hidden="1" x14ac:dyDescent="0.25">
      <c r="B15126" s="5"/>
    </row>
    <row r="15127" spans="2:2" ht="15" hidden="1" x14ac:dyDescent="0.25">
      <c r="B15127" s="5"/>
    </row>
    <row r="15128" spans="2:2" ht="15" hidden="1" x14ac:dyDescent="0.25">
      <c r="B15128" s="5"/>
    </row>
    <row r="15129" spans="2:2" ht="15" hidden="1" x14ac:dyDescent="0.25">
      <c r="B15129" s="5"/>
    </row>
    <row r="15130" spans="2:2" ht="15" hidden="1" x14ac:dyDescent="0.25">
      <c r="B15130" s="5"/>
    </row>
    <row r="15131" spans="2:2" ht="15" hidden="1" x14ac:dyDescent="0.25">
      <c r="B15131" s="5"/>
    </row>
    <row r="15132" spans="2:2" ht="15" hidden="1" x14ac:dyDescent="0.25">
      <c r="B15132" s="5"/>
    </row>
    <row r="15133" spans="2:2" ht="15" hidden="1" x14ac:dyDescent="0.25">
      <c r="B15133" s="5"/>
    </row>
    <row r="15134" spans="2:2" ht="15" hidden="1" x14ac:dyDescent="0.25">
      <c r="B15134" s="5"/>
    </row>
    <row r="15135" spans="2:2" ht="15" hidden="1" x14ac:dyDescent="0.25">
      <c r="B15135" s="5"/>
    </row>
    <row r="15136" spans="2:2" ht="15" hidden="1" x14ac:dyDescent="0.25">
      <c r="B15136" s="5"/>
    </row>
    <row r="15137" spans="2:2" ht="15" hidden="1" x14ac:dyDescent="0.25">
      <c r="B15137" s="5"/>
    </row>
    <row r="15138" spans="2:2" ht="15" hidden="1" x14ac:dyDescent="0.25">
      <c r="B15138" s="5"/>
    </row>
    <row r="15139" spans="2:2" ht="15" hidden="1" x14ac:dyDescent="0.25">
      <c r="B15139" s="5"/>
    </row>
    <row r="15140" spans="2:2" ht="15" hidden="1" x14ac:dyDescent="0.25">
      <c r="B15140" s="5"/>
    </row>
    <row r="15141" spans="2:2" ht="15" hidden="1" x14ac:dyDescent="0.25">
      <c r="B15141" s="5"/>
    </row>
    <row r="15142" spans="2:2" ht="15" hidden="1" x14ac:dyDescent="0.25">
      <c r="B15142" s="5"/>
    </row>
    <row r="15143" spans="2:2" ht="15" hidden="1" x14ac:dyDescent="0.25">
      <c r="B15143" s="5"/>
    </row>
    <row r="15144" spans="2:2" ht="15" hidden="1" x14ac:dyDescent="0.25">
      <c r="B15144" s="5"/>
    </row>
    <row r="15145" spans="2:2" ht="15" hidden="1" x14ac:dyDescent="0.25">
      <c r="B15145" s="5"/>
    </row>
    <row r="15146" spans="2:2" ht="15" hidden="1" x14ac:dyDescent="0.25">
      <c r="B15146" s="5"/>
    </row>
    <row r="15147" spans="2:2" ht="15" hidden="1" x14ac:dyDescent="0.25">
      <c r="B15147" s="5"/>
    </row>
    <row r="15148" spans="2:2" ht="15" hidden="1" x14ac:dyDescent="0.25">
      <c r="B15148" s="5"/>
    </row>
    <row r="15149" spans="2:2" ht="15" hidden="1" x14ac:dyDescent="0.25">
      <c r="B15149" s="5"/>
    </row>
    <row r="15150" spans="2:2" ht="15" hidden="1" x14ac:dyDescent="0.25">
      <c r="B15150" s="5"/>
    </row>
    <row r="15151" spans="2:2" ht="15" hidden="1" x14ac:dyDescent="0.25">
      <c r="B15151" s="5"/>
    </row>
    <row r="15152" spans="2:2" ht="15" hidden="1" x14ac:dyDescent="0.25">
      <c r="B15152" s="5"/>
    </row>
    <row r="15153" spans="2:2" ht="15" hidden="1" x14ac:dyDescent="0.25">
      <c r="B15153" s="5"/>
    </row>
    <row r="15154" spans="2:2" ht="15" hidden="1" x14ac:dyDescent="0.25">
      <c r="B15154" s="5"/>
    </row>
    <row r="15155" spans="2:2" ht="15" hidden="1" x14ac:dyDescent="0.25">
      <c r="B15155" s="5"/>
    </row>
    <row r="15156" spans="2:2" ht="15" hidden="1" x14ac:dyDescent="0.25">
      <c r="B15156" s="5"/>
    </row>
    <row r="15157" spans="2:2" ht="15" hidden="1" x14ac:dyDescent="0.25">
      <c r="B15157" s="5"/>
    </row>
    <row r="15158" spans="2:2" ht="15" hidden="1" x14ac:dyDescent="0.25">
      <c r="B15158" s="5"/>
    </row>
    <row r="15159" spans="2:2" ht="15" hidden="1" x14ac:dyDescent="0.25">
      <c r="B15159" s="5"/>
    </row>
    <row r="15160" spans="2:2" ht="15" hidden="1" x14ac:dyDescent="0.25">
      <c r="B15160" s="5"/>
    </row>
    <row r="15161" spans="2:2" ht="15" hidden="1" x14ac:dyDescent="0.25">
      <c r="B15161" s="5"/>
    </row>
    <row r="15162" spans="2:2" ht="15" hidden="1" x14ac:dyDescent="0.25">
      <c r="B15162" s="5"/>
    </row>
    <row r="15163" spans="2:2" ht="15" hidden="1" x14ac:dyDescent="0.25">
      <c r="B15163" s="5"/>
    </row>
    <row r="15164" spans="2:2" ht="15" hidden="1" x14ac:dyDescent="0.25">
      <c r="B15164" s="5"/>
    </row>
    <row r="15165" spans="2:2" ht="15" hidden="1" x14ac:dyDescent="0.25">
      <c r="B15165" s="5"/>
    </row>
    <row r="15166" spans="2:2" ht="15" hidden="1" x14ac:dyDescent="0.25">
      <c r="B15166" s="5"/>
    </row>
    <row r="15167" spans="2:2" ht="15" hidden="1" x14ac:dyDescent="0.25">
      <c r="B15167" s="5"/>
    </row>
    <row r="15168" spans="2:2" ht="15" hidden="1" x14ac:dyDescent="0.25">
      <c r="B15168" s="5"/>
    </row>
    <row r="15169" spans="2:2" ht="15" hidden="1" x14ac:dyDescent="0.25">
      <c r="B15169" s="5"/>
    </row>
    <row r="15170" spans="2:2" ht="15" hidden="1" x14ac:dyDescent="0.25">
      <c r="B15170" s="5"/>
    </row>
    <row r="15171" spans="2:2" ht="15" hidden="1" x14ac:dyDescent="0.25">
      <c r="B15171" s="5"/>
    </row>
    <row r="15172" spans="2:2" ht="15" hidden="1" x14ac:dyDescent="0.25">
      <c r="B15172" s="5"/>
    </row>
    <row r="15173" spans="2:2" ht="15" hidden="1" x14ac:dyDescent="0.25">
      <c r="B15173" s="5"/>
    </row>
    <row r="15174" spans="2:2" ht="15" hidden="1" x14ac:dyDescent="0.25">
      <c r="B15174" s="5"/>
    </row>
    <row r="15175" spans="2:2" ht="15" hidden="1" x14ac:dyDescent="0.25">
      <c r="B15175" s="5"/>
    </row>
    <row r="15176" spans="2:2" ht="15" hidden="1" x14ac:dyDescent="0.25">
      <c r="B15176" s="5"/>
    </row>
    <row r="15177" spans="2:2" ht="15" hidden="1" x14ac:dyDescent="0.25">
      <c r="B15177" s="5"/>
    </row>
    <row r="15178" spans="2:2" ht="15" hidden="1" x14ac:dyDescent="0.25">
      <c r="B15178" s="5"/>
    </row>
    <row r="15179" spans="2:2" ht="15" hidden="1" x14ac:dyDescent="0.25">
      <c r="B15179" s="5"/>
    </row>
    <row r="15180" spans="2:2" ht="15" hidden="1" x14ac:dyDescent="0.25">
      <c r="B15180" s="5"/>
    </row>
    <row r="15181" spans="2:2" ht="15" hidden="1" x14ac:dyDescent="0.25">
      <c r="B15181" s="5"/>
    </row>
    <row r="15182" spans="2:2" ht="15" hidden="1" x14ac:dyDescent="0.25">
      <c r="B15182" s="5"/>
    </row>
    <row r="15183" spans="2:2" ht="15" hidden="1" x14ac:dyDescent="0.25">
      <c r="B15183" s="5"/>
    </row>
    <row r="15184" spans="2:2" ht="15" hidden="1" x14ac:dyDescent="0.25">
      <c r="B15184" s="5"/>
    </row>
    <row r="15185" spans="2:2" ht="15" hidden="1" x14ac:dyDescent="0.25">
      <c r="B15185" s="5"/>
    </row>
    <row r="15186" spans="2:2" ht="15" hidden="1" x14ac:dyDescent="0.25">
      <c r="B15186" s="5"/>
    </row>
    <row r="15187" spans="2:2" ht="15" hidden="1" x14ac:dyDescent="0.25">
      <c r="B15187" s="5"/>
    </row>
    <row r="15188" spans="2:2" ht="15" hidden="1" x14ac:dyDescent="0.25">
      <c r="B15188" s="5"/>
    </row>
    <row r="15189" spans="2:2" ht="15" hidden="1" x14ac:dyDescent="0.25">
      <c r="B15189" s="5"/>
    </row>
    <row r="15190" spans="2:2" ht="15" hidden="1" x14ac:dyDescent="0.25">
      <c r="B15190" s="5"/>
    </row>
    <row r="15191" spans="2:2" ht="15" hidden="1" x14ac:dyDescent="0.25">
      <c r="B15191" s="5"/>
    </row>
    <row r="15192" spans="2:2" ht="15" hidden="1" x14ac:dyDescent="0.25">
      <c r="B15192" s="5"/>
    </row>
    <row r="15193" spans="2:2" ht="15" hidden="1" x14ac:dyDescent="0.25">
      <c r="B15193" s="5"/>
    </row>
    <row r="15194" spans="2:2" ht="15" hidden="1" x14ac:dyDescent="0.25">
      <c r="B15194" s="5"/>
    </row>
    <row r="15195" spans="2:2" ht="15" hidden="1" x14ac:dyDescent="0.25">
      <c r="B15195" s="5"/>
    </row>
    <row r="15196" spans="2:2" ht="15" hidden="1" x14ac:dyDescent="0.25">
      <c r="B15196" s="5"/>
    </row>
    <row r="15197" spans="2:2" ht="15" hidden="1" x14ac:dyDescent="0.25">
      <c r="B15197" s="5"/>
    </row>
    <row r="15198" spans="2:2" ht="15" hidden="1" x14ac:dyDescent="0.25">
      <c r="B15198" s="5"/>
    </row>
    <row r="15199" spans="2:2" ht="15" hidden="1" x14ac:dyDescent="0.25">
      <c r="B15199" s="5"/>
    </row>
    <row r="15200" spans="2:2" ht="15" hidden="1" x14ac:dyDescent="0.25">
      <c r="B15200" s="5"/>
    </row>
    <row r="15201" spans="2:2" ht="15" hidden="1" x14ac:dyDescent="0.25">
      <c r="B15201" s="5"/>
    </row>
    <row r="15202" spans="2:2" ht="15" hidden="1" x14ac:dyDescent="0.25">
      <c r="B15202" s="5"/>
    </row>
    <row r="15203" spans="2:2" ht="15" hidden="1" x14ac:dyDescent="0.25">
      <c r="B15203" s="5"/>
    </row>
    <row r="15204" spans="2:2" ht="15" hidden="1" x14ac:dyDescent="0.25">
      <c r="B15204" s="5"/>
    </row>
    <row r="15205" spans="2:2" ht="15" hidden="1" x14ac:dyDescent="0.25">
      <c r="B15205" s="5"/>
    </row>
    <row r="15206" spans="2:2" ht="15" hidden="1" x14ac:dyDescent="0.25">
      <c r="B15206" s="5"/>
    </row>
    <row r="15207" spans="2:2" ht="15" hidden="1" x14ac:dyDescent="0.25">
      <c r="B15207" s="5"/>
    </row>
    <row r="15208" spans="2:2" ht="15" hidden="1" x14ac:dyDescent="0.25">
      <c r="B15208" s="5"/>
    </row>
    <row r="15209" spans="2:2" ht="15" hidden="1" x14ac:dyDescent="0.25">
      <c r="B15209" s="5"/>
    </row>
    <row r="15210" spans="2:2" ht="15" hidden="1" x14ac:dyDescent="0.25">
      <c r="B15210" s="5"/>
    </row>
    <row r="15211" spans="2:2" ht="15" hidden="1" x14ac:dyDescent="0.25">
      <c r="B15211" s="5"/>
    </row>
    <row r="15212" spans="2:2" ht="15" hidden="1" x14ac:dyDescent="0.25">
      <c r="B15212" s="5"/>
    </row>
    <row r="15213" spans="2:2" ht="15" hidden="1" x14ac:dyDescent="0.25">
      <c r="B15213" s="5"/>
    </row>
    <row r="15214" spans="2:2" ht="15" hidden="1" x14ac:dyDescent="0.25">
      <c r="B15214" s="5"/>
    </row>
    <row r="15215" spans="2:2" ht="15" hidden="1" x14ac:dyDescent="0.25">
      <c r="B15215" s="5"/>
    </row>
    <row r="15216" spans="2:2" ht="15" hidden="1" x14ac:dyDescent="0.25">
      <c r="B15216" s="5"/>
    </row>
    <row r="15217" spans="2:2" ht="15" hidden="1" x14ac:dyDescent="0.25">
      <c r="B15217" s="5"/>
    </row>
    <row r="15218" spans="2:2" ht="15" hidden="1" x14ac:dyDescent="0.25">
      <c r="B15218" s="5"/>
    </row>
    <row r="15219" spans="2:2" ht="15" hidden="1" x14ac:dyDescent="0.25">
      <c r="B15219" s="5"/>
    </row>
    <row r="15220" spans="2:2" ht="15" hidden="1" x14ac:dyDescent="0.25">
      <c r="B15220" s="5"/>
    </row>
    <row r="15221" spans="2:2" ht="15" hidden="1" x14ac:dyDescent="0.25">
      <c r="B15221" s="5"/>
    </row>
    <row r="15222" spans="2:2" ht="15" hidden="1" x14ac:dyDescent="0.25">
      <c r="B15222" s="5"/>
    </row>
    <row r="15223" spans="2:2" ht="15" hidden="1" x14ac:dyDescent="0.25">
      <c r="B15223" s="5"/>
    </row>
    <row r="15224" spans="2:2" ht="15" hidden="1" x14ac:dyDescent="0.25">
      <c r="B15224" s="5"/>
    </row>
    <row r="15225" spans="2:2" ht="15" hidden="1" x14ac:dyDescent="0.25">
      <c r="B15225" s="5"/>
    </row>
    <row r="15226" spans="2:2" ht="15" hidden="1" x14ac:dyDescent="0.25">
      <c r="B15226" s="5"/>
    </row>
    <row r="15227" spans="2:2" ht="15" hidden="1" x14ac:dyDescent="0.25">
      <c r="B15227" s="5"/>
    </row>
    <row r="15228" spans="2:2" ht="15" hidden="1" x14ac:dyDescent="0.25">
      <c r="B15228" s="5"/>
    </row>
    <row r="15229" spans="2:2" ht="15" hidden="1" x14ac:dyDescent="0.25">
      <c r="B15229" s="5"/>
    </row>
    <row r="15230" spans="2:2" ht="15" hidden="1" x14ac:dyDescent="0.25">
      <c r="B15230" s="5"/>
    </row>
    <row r="15231" spans="2:2" ht="15" hidden="1" x14ac:dyDescent="0.25">
      <c r="B15231" s="5"/>
    </row>
    <row r="15232" spans="2:2" ht="15" hidden="1" x14ac:dyDescent="0.25">
      <c r="B15232" s="5"/>
    </row>
    <row r="15233" spans="2:2" ht="15" hidden="1" x14ac:dyDescent="0.25">
      <c r="B15233" s="5"/>
    </row>
    <row r="15234" spans="2:2" ht="15" hidden="1" x14ac:dyDescent="0.25">
      <c r="B15234" s="5"/>
    </row>
    <row r="15235" spans="2:2" ht="15" hidden="1" x14ac:dyDescent="0.25">
      <c r="B15235" s="5"/>
    </row>
    <row r="15236" spans="2:2" ht="15" hidden="1" x14ac:dyDescent="0.25">
      <c r="B15236" s="5"/>
    </row>
    <row r="15237" spans="2:2" ht="15" hidden="1" x14ac:dyDescent="0.25">
      <c r="B15237" s="5"/>
    </row>
    <row r="15238" spans="2:2" ht="15" hidden="1" x14ac:dyDescent="0.25">
      <c r="B15238" s="5"/>
    </row>
    <row r="15239" spans="2:2" ht="15" hidden="1" x14ac:dyDescent="0.25">
      <c r="B15239" s="5"/>
    </row>
    <row r="15240" spans="2:2" ht="15" hidden="1" x14ac:dyDescent="0.25">
      <c r="B15240" s="5"/>
    </row>
    <row r="15241" spans="2:2" ht="15" hidden="1" x14ac:dyDescent="0.25">
      <c r="B15241" s="5"/>
    </row>
    <row r="15242" spans="2:2" ht="15" hidden="1" x14ac:dyDescent="0.25">
      <c r="B15242" s="5"/>
    </row>
    <row r="15243" spans="2:2" ht="15" hidden="1" x14ac:dyDescent="0.25">
      <c r="B15243" s="5"/>
    </row>
    <row r="15244" spans="2:2" ht="15" hidden="1" x14ac:dyDescent="0.25">
      <c r="B15244" s="5"/>
    </row>
    <row r="15245" spans="2:2" ht="15" hidden="1" x14ac:dyDescent="0.25">
      <c r="B15245" s="5"/>
    </row>
    <row r="15246" spans="2:2" ht="15" hidden="1" x14ac:dyDescent="0.25">
      <c r="B15246" s="5"/>
    </row>
    <row r="15247" spans="2:2" ht="15" hidden="1" x14ac:dyDescent="0.25">
      <c r="B15247" s="5"/>
    </row>
    <row r="15248" spans="2:2" ht="15" hidden="1" x14ac:dyDescent="0.25">
      <c r="B15248" s="5"/>
    </row>
    <row r="15249" spans="2:2" ht="15" hidden="1" x14ac:dyDescent="0.25">
      <c r="B15249" s="5"/>
    </row>
    <row r="15250" spans="2:2" ht="15" hidden="1" x14ac:dyDescent="0.25">
      <c r="B15250" s="5"/>
    </row>
    <row r="15251" spans="2:2" ht="15" hidden="1" x14ac:dyDescent="0.25">
      <c r="B15251" s="5"/>
    </row>
    <row r="15252" spans="2:2" ht="15" hidden="1" x14ac:dyDescent="0.25">
      <c r="B15252" s="5"/>
    </row>
    <row r="15253" spans="2:2" ht="15" hidden="1" x14ac:dyDescent="0.25">
      <c r="B15253" s="5"/>
    </row>
    <row r="15254" spans="2:2" ht="15" hidden="1" x14ac:dyDescent="0.25">
      <c r="B15254" s="5"/>
    </row>
    <row r="15255" spans="2:2" ht="15" hidden="1" x14ac:dyDescent="0.25">
      <c r="B15255" s="5"/>
    </row>
    <row r="15256" spans="2:2" ht="15" hidden="1" x14ac:dyDescent="0.25">
      <c r="B15256" s="5"/>
    </row>
    <row r="15257" spans="2:2" ht="15" hidden="1" x14ac:dyDescent="0.25">
      <c r="B15257" s="5"/>
    </row>
    <row r="15258" spans="2:2" ht="15" hidden="1" x14ac:dyDescent="0.25">
      <c r="B15258" s="5"/>
    </row>
    <row r="15259" spans="2:2" ht="15" hidden="1" x14ac:dyDescent="0.25">
      <c r="B15259" s="5"/>
    </row>
    <row r="15260" spans="2:2" ht="15" hidden="1" x14ac:dyDescent="0.25">
      <c r="B15260" s="5"/>
    </row>
    <row r="15261" spans="2:2" ht="15" hidden="1" x14ac:dyDescent="0.25">
      <c r="B15261" s="5"/>
    </row>
    <row r="15262" spans="2:2" ht="15" hidden="1" x14ac:dyDescent="0.25">
      <c r="B15262" s="5"/>
    </row>
    <row r="15263" spans="2:2" ht="15" hidden="1" x14ac:dyDescent="0.25">
      <c r="B15263" s="5"/>
    </row>
    <row r="15264" spans="2:2" ht="15" hidden="1" x14ac:dyDescent="0.25">
      <c r="B15264" s="5"/>
    </row>
    <row r="15265" spans="2:2" ht="15" hidden="1" x14ac:dyDescent="0.25">
      <c r="B15265" s="5"/>
    </row>
    <row r="15266" spans="2:2" ht="15" hidden="1" x14ac:dyDescent="0.25">
      <c r="B15266" s="5"/>
    </row>
    <row r="15267" spans="2:2" ht="15" hidden="1" x14ac:dyDescent="0.25">
      <c r="B15267" s="5"/>
    </row>
    <row r="15268" spans="2:2" ht="15" hidden="1" x14ac:dyDescent="0.25">
      <c r="B15268" s="5"/>
    </row>
    <row r="15269" spans="2:2" ht="15" hidden="1" x14ac:dyDescent="0.25">
      <c r="B15269" s="5"/>
    </row>
    <row r="15270" spans="2:2" ht="15" hidden="1" x14ac:dyDescent="0.25">
      <c r="B15270" s="5"/>
    </row>
    <row r="15271" spans="2:2" ht="15" hidden="1" x14ac:dyDescent="0.25">
      <c r="B15271" s="5"/>
    </row>
    <row r="15272" spans="2:2" ht="15" hidden="1" x14ac:dyDescent="0.25">
      <c r="B15272" s="5"/>
    </row>
    <row r="15273" spans="2:2" ht="15" hidden="1" x14ac:dyDescent="0.25">
      <c r="B15273" s="5"/>
    </row>
    <row r="15274" spans="2:2" ht="15" hidden="1" x14ac:dyDescent="0.25">
      <c r="B15274" s="5"/>
    </row>
    <row r="15275" spans="2:2" ht="15" hidden="1" x14ac:dyDescent="0.25">
      <c r="B15275" s="5"/>
    </row>
    <row r="15276" spans="2:2" ht="15" hidden="1" x14ac:dyDescent="0.25">
      <c r="B15276" s="5"/>
    </row>
    <row r="15277" spans="2:2" ht="15" hidden="1" x14ac:dyDescent="0.25">
      <c r="B15277" s="5"/>
    </row>
    <row r="15278" spans="2:2" ht="15" hidden="1" x14ac:dyDescent="0.25">
      <c r="B15278" s="5"/>
    </row>
    <row r="15279" spans="2:2" ht="15" hidden="1" x14ac:dyDescent="0.25">
      <c r="B15279" s="5"/>
    </row>
    <row r="15280" spans="2:2" ht="15" hidden="1" x14ac:dyDescent="0.25">
      <c r="B15280" s="5"/>
    </row>
    <row r="15281" spans="2:2" ht="15" hidden="1" x14ac:dyDescent="0.25">
      <c r="B15281" s="5"/>
    </row>
    <row r="15282" spans="2:2" ht="15" hidden="1" x14ac:dyDescent="0.25">
      <c r="B15282" s="5"/>
    </row>
    <row r="15283" spans="2:2" ht="15" hidden="1" x14ac:dyDescent="0.25">
      <c r="B15283" s="5"/>
    </row>
    <row r="15284" spans="2:2" ht="15" hidden="1" x14ac:dyDescent="0.25">
      <c r="B15284" s="5"/>
    </row>
    <row r="15285" spans="2:2" ht="15" hidden="1" x14ac:dyDescent="0.25">
      <c r="B15285" s="5"/>
    </row>
    <row r="15286" spans="2:2" ht="15" hidden="1" x14ac:dyDescent="0.25">
      <c r="B15286" s="5"/>
    </row>
    <row r="15287" spans="2:2" ht="15" hidden="1" x14ac:dyDescent="0.25">
      <c r="B15287" s="5"/>
    </row>
    <row r="15288" spans="2:2" ht="15" hidden="1" x14ac:dyDescent="0.25">
      <c r="B15288" s="5"/>
    </row>
    <row r="15289" spans="2:2" ht="15" hidden="1" x14ac:dyDescent="0.25">
      <c r="B15289" s="5"/>
    </row>
    <row r="15290" spans="2:2" ht="15" hidden="1" x14ac:dyDescent="0.25">
      <c r="B15290" s="5"/>
    </row>
    <row r="15291" spans="2:2" ht="15" hidden="1" x14ac:dyDescent="0.25">
      <c r="B15291" s="5"/>
    </row>
    <row r="15292" spans="2:2" ht="15" hidden="1" x14ac:dyDescent="0.25">
      <c r="B15292" s="5"/>
    </row>
    <row r="15293" spans="2:2" ht="15" hidden="1" x14ac:dyDescent="0.25">
      <c r="B15293" s="5"/>
    </row>
    <row r="15294" spans="2:2" ht="15" hidden="1" x14ac:dyDescent="0.25">
      <c r="B15294" s="5"/>
    </row>
    <row r="15295" spans="2:2" ht="15" hidden="1" x14ac:dyDescent="0.25">
      <c r="B15295" s="5"/>
    </row>
    <row r="15296" spans="2:2" ht="15" hidden="1" x14ac:dyDescent="0.25">
      <c r="B15296" s="5"/>
    </row>
    <row r="15297" spans="2:2" ht="15" hidden="1" x14ac:dyDescent="0.25">
      <c r="B15297" s="5"/>
    </row>
    <row r="15298" spans="2:2" ht="15" hidden="1" x14ac:dyDescent="0.25">
      <c r="B15298" s="5"/>
    </row>
    <row r="15299" spans="2:2" ht="15" hidden="1" x14ac:dyDescent="0.25">
      <c r="B15299" s="5"/>
    </row>
    <row r="15300" spans="2:2" ht="15" hidden="1" x14ac:dyDescent="0.25">
      <c r="B15300" s="5"/>
    </row>
    <row r="15301" spans="2:2" ht="15" hidden="1" x14ac:dyDescent="0.25">
      <c r="B15301" s="5"/>
    </row>
    <row r="15302" spans="2:2" ht="15" hidden="1" x14ac:dyDescent="0.25">
      <c r="B15302" s="5"/>
    </row>
    <row r="15303" spans="2:2" ht="15" hidden="1" x14ac:dyDescent="0.25">
      <c r="B15303" s="5"/>
    </row>
    <row r="15304" spans="2:2" ht="15" hidden="1" x14ac:dyDescent="0.25">
      <c r="B15304" s="5"/>
    </row>
    <row r="15305" spans="2:2" ht="15" hidden="1" x14ac:dyDescent="0.25">
      <c r="B15305" s="5"/>
    </row>
    <row r="15306" spans="2:2" ht="15" hidden="1" x14ac:dyDescent="0.25">
      <c r="B15306" s="5"/>
    </row>
    <row r="15307" spans="2:2" ht="15" hidden="1" x14ac:dyDescent="0.25">
      <c r="B15307" s="5"/>
    </row>
    <row r="15308" spans="2:2" ht="15" hidden="1" x14ac:dyDescent="0.25">
      <c r="B15308" s="5"/>
    </row>
    <row r="15309" spans="2:2" ht="15" hidden="1" x14ac:dyDescent="0.25">
      <c r="B15309" s="5"/>
    </row>
    <row r="15310" spans="2:2" ht="15" hidden="1" x14ac:dyDescent="0.25">
      <c r="B15310" s="5"/>
    </row>
    <row r="15311" spans="2:2" ht="15" hidden="1" x14ac:dyDescent="0.25">
      <c r="B15311" s="5"/>
    </row>
    <row r="15312" spans="2:2" ht="15" hidden="1" x14ac:dyDescent="0.25">
      <c r="B15312" s="5"/>
    </row>
    <row r="15313" spans="2:2" ht="15" hidden="1" x14ac:dyDescent="0.25">
      <c r="B15313" s="5"/>
    </row>
    <row r="15314" spans="2:2" ht="15" hidden="1" x14ac:dyDescent="0.25">
      <c r="B15314" s="5"/>
    </row>
    <row r="15315" spans="2:2" ht="15" hidden="1" x14ac:dyDescent="0.25">
      <c r="B15315" s="5"/>
    </row>
    <row r="15316" spans="2:2" ht="15" hidden="1" x14ac:dyDescent="0.25">
      <c r="B15316" s="5"/>
    </row>
    <row r="15317" spans="2:2" ht="15" hidden="1" x14ac:dyDescent="0.25">
      <c r="B15317" s="5"/>
    </row>
    <row r="15318" spans="2:2" ht="15" hidden="1" x14ac:dyDescent="0.25">
      <c r="B15318" s="5"/>
    </row>
    <row r="15319" spans="2:2" ht="15" hidden="1" x14ac:dyDescent="0.25">
      <c r="B15319" s="5"/>
    </row>
    <row r="15320" spans="2:2" ht="15" hidden="1" x14ac:dyDescent="0.25">
      <c r="B15320" s="5"/>
    </row>
    <row r="15321" spans="2:2" ht="15" hidden="1" x14ac:dyDescent="0.25">
      <c r="B15321" s="5"/>
    </row>
    <row r="15322" spans="2:2" ht="15" hidden="1" x14ac:dyDescent="0.25">
      <c r="B15322" s="5"/>
    </row>
    <row r="15323" spans="2:2" ht="15" hidden="1" x14ac:dyDescent="0.25">
      <c r="B15323" s="5"/>
    </row>
    <row r="15324" spans="2:2" ht="15" hidden="1" x14ac:dyDescent="0.25">
      <c r="B15324" s="5"/>
    </row>
    <row r="15325" spans="2:2" ht="15" hidden="1" x14ac:dyDescent="0.25">
      <c r="B15325" s="5"/>
    </row>
    <row r="15326" spans="2:2" ht="15" hidden="1" x14ac:dyDescent="0.25">
      <c r="B15326" s="5"/>
    </row>
    <row r="15327" spans="2:2" ht="15" hidden="1" x14ac:dyDescent="0.25">
      <c r="B15327" s="5"/>
    </row>
    <row r="15328" spans="2:2" ht="15" hidden="1" x14ac:dyDescent="0.25">
      <c r="B15328" s="5"/>
    </row>
    <row r="15329" spans="2:2" ht="15" hidden="1" x14ac:dyDescent="0.25">
      <c r="B15329" s="5"/>
    </row>
    <row r="15330" spans="2:2" ht="15" hidden="1" x14ac:dyDescent="0.25">
      <c r="B15330" s="5"/>
    </row>
    <row r="15331" spans="2:2" ht="15" hidden="1" x14ac:dyDescent="0.25">
      <c r="B15331" s="5"/>
    </row>
    <row r="15332" spans="2:2" ht="15" hidden="1" x14ac:dyDescent="0.25">
      <c r="B15332" s="5"/>
    </row>
    <row r="15333" spans="2:2" ht="15" hidden="1" x14ac:dyDescent="0.25">
      <c r="B15333" s="5"/>
    </row>
    <row r="15334" spans="2:2" ht="15" hidden="1" x14ac:dyDescent="0.25">
      <c r="B15334" s="5"/>
    </row>
    <row r="15335" spans="2:2" ht="15" hidden="1" x14ac:dyDescent="0.25">
      <c r="B15335" s="5"/>
    </row>
    <row r="15336" spans="2:2" ht="15" hidden="1" x14ac:dyDescent="0.25">
      <c r="B15336" s="5"/>
    </row>
    <row r="15337" spans="2:2" ht="15" hidden="1" x14ac:dyDescent="0.25">
      <c r="B15337" s="5"/>
    </row>
    <row r="15338" spans="2:2" ht="15" hidden="1" x14ac:dyDescent="0.25">
      <c r="B15338" s="5"/>
    </row>
    <row r="15339" spans="2:2" ht="15" hidden="1" x14ac:dyDescent="0.25">
      <c r="B15339" s="5"/>
    </row>
    <row r="15340" spans="2:2" ht="15" hidden="1" x14ac:dyDescent="0.25">
      <c r="B15340" s="5"/>
    </row>
    <row r="15341" spans="2:2" ht="15" hidden="1" x14ac:dyDescent="0.25">
      <c r="B15341" s="5"/>
    </row>
    <row r="15342" spans="2:2" ht="15" hidden="1" x14ac:dyDescent="0.25">
      <c r="B15342" s="5"/>
    </row>
    <row r="15343" spans="2:2" ht="15" hidden="1" x14ac:dyDescent="0.25">
      <c r="B15343" s="5"/>
    </row>
    <row r="15344" spans="2:2" ht="15" hidden="1" x14ac:dyDescent="0.25">
      <c r="B15344" s="5"/>
    </row>
    <row r="15345" spans="2:2" ht="15" hidden="1" x14ac:dyDescent="0.25">
      <c r="B15345" s="5"/>
    </row>
    <row r="15346" spans="2:2" ht="15" hidden="1" x14ac:dyDescent="0.25">
      <c r="B15346" s="5"/>
    </row>
    <row r="15347" spans="2:2" ht="15" hidden="1" x14ac:dyDescent="0.25">
      <c r="B15347" s="5"/>
    </row>
    <row r="15348" spans="2:2" ht="15" hidden="1" x14ac:dyDescent="0.25">
      <c r="B15348" s="5"/>
    </row>
    <row r="15349" spans="2:2" ht="15" hidden="1" x14ac:dyDescent="0.25">
      <c r="B15349" s="5"/>
    </row>
    <row r="15350" spans="2:2" ht="15" hidden="1" x14ac:dyDescent="0.25">
      <c r="B15350" s="5"/>
    </row>
    <row r="15351" spans="2:2" ht="15" hidden="1" x14ac:dyDescent="0.25">
      <c r="B15351" s="5"/>
    </row>
    <row r="15352" spans="2:2" ht="15" hidden="1" x14ac:dyDescent="0.25">
      <c r="B15352" s="5"/>
    </row>
    <row r="15353" spans="2:2" ht="15" hidden="1" x14ac:dyDescent="0.25">
      <c r="B15353" s="5"/>
    </row>
    <row r="15354" spans="2:2" ht="15" hidden="1" x14ac:dyDescent="0.25">
      <c r="B15354" s="5"/>
    </row>
    <row r="15355" spans="2:2" ht="15" hidden="1" x14ac:dyDescent="0.25">
      <c r="B15355" s="5"/>
    </row>
    <row r="15356" spans="2:2" ht="15" hidden="1" x14ac:dyDescent="0.25">
      <c r="B15356" s="5"/>
    </row>
    <row r="15357" spans="2:2" ht="15" hidden="1" x14ac:dyDescent="0.25">
      <c r="B15357" s="5"/>
    </row>
    <row r="15358" spans="2:2" ht="15" hidden="1" x14ac:dyDescent="0.25">
      <c r="B15358" s="5"/>
    </row>
    <row r="15359" spans="2:2" ht="15" hidden="1" x14ac:dyDescent="0.25">
      <c r="B15359" s="5"/>
    </row>
    <row r="15360" spans="2:2" ht="15" hidden="1" x14ac:dyDescent="0.25">
      <c r="B15360" s="5"/>
    </row>
    <row r="15361" spans="2:2" ht="15" hidden="1" x14ac:dyDescent="0.25">
      <c r="B15361" s="5"/>
    </row>
    <row r="15362" spans="2:2" ht="15" hidden="1" x14ac:dyDescent="0.25">
      <c r="B15362" s="5"/>
    </row>
    <row r="15363" spans="2:2" ht="15" hidden="1" x14ac:dyDescent="0.25">
      <c r="B15363" s="5"/>
    </row>
    <row r="15364" spans="2:2" ht="15" hidden="1" x14ac:dyDescent="0.25">
      <c r="B15364" s="5"/>
    </row>
    <row r="15365" spans="2:2" ht="15" hidden="1" x14ac:dyDescent="0.25">
      <c r="B15365" s="5"/>
    </row>
    <row r="15366" spans="2:2" ht="15" hidden="1" x14ac:dyDescent="0.25">
      <c r="B15366" s="5"/>
    </row>
    <row r="15367" spans="2:2" ht="15" hidden="1" x14ac:dyDescent="0.25">
      <c r="B15367" s="5"/>
    </row>
    <row r="15368" spans="2:2" ht="15" hidden="1" x14ac:dyDescent="0.25">
      <c r="B15368" s="5"/>
    </row>
    <row r="15369" spans="2:2" ht="15" hidden="1" x14ac:dyDescent="0.25">
      <c r="B15369" s="5"/>
    </row>
    <row r="15370" spans="2:2" ht="15" hidden="1" x14ac:dyDescent="0.25">
      <c r="B15370" s="5"/>
    </row>
    <row r="15371" spans="2:2" ht="15" hidden="1" x14ac:dyDescent="0.25">
      <c r="B15371" s="5"/>
    </row>
    <row r="15372" spans="2:2" ht="15" hidden="1" x14ac:dyDescent="0.25">
      <c r="B15372" s="5"/>
    </row>
    <row r="15373" spans="2:2" ht="15" hidden="1" x14ac:dyDescent="0.25">
      <c r="B15373" s="5"/>
    </row>
    <row r="15374" spans="2:2" ht="15" hidden="1" x14ac:dyDescent="0.25">
      <c r="B15374" s="5"/>
    </row>
    <row r="15375" spans="2:2" ht="15" hidden="1" x14ac:dyDescent="0.25">
      <c r="B15375" s="5"/>
    </row>
    <row r="15376" spans="2:2" ht="15" hidden="1" x14ac:dyDescent="0.25">
      <c r="B15376" s="5"/>
    </row>
    <row r="15377" spans="2:2" ht="15" hidden="1" x14ac:dyDescent="0.25">
      <c r="B15377" s="5"/>
    </row>
    <row r="15378" spans="2:2" ht="15" hidden="1" x14ac:dyDescent="0.25">
      <c r="B15378" s="5"/>
    </row>
    <row r="15379" spans="2:2" ht="15" hidden="1" x14ac:dyDescent="0.25">
      <c r="B15379" s="5"/>
    </row>
    <row r="15380" spans="2:2" ht="15" hidden="1" x14ac:dyDescent="0.25">
      <c r="B15380" s="5"/>
    </row>
    <row r="15381" spans="2:2" ht="15" hidden="1" x14ac:dyDescent="0.25">
      <c r="B15381" s="5"/>
    </row>
    <row r="15382" spans="2:2" ht="15" hidden="1" x14ac:dyDescent="0.25">
      <c r="B15382" s="5"/>
    </row>
    <row r="15383" spans="2:2" ht="15" hidden="1" x14ac:dyDescent="0.25">
      <c r="B15383" s="5"/>
    </row>
    <row r="15384" spans="2:2" ht="15" hidden="1" x14ac:dyDescent="0.25">
      <c r="B15384" s="5"/>
    </row>
    <row r="15385" spans="2:2" ht="15" hidden="1" x14ac:dyDescent="0.25">
      <c r="B15385" s="5"/>
    </row>
    <row r="15386" spans="2:2" ht="15" hidden="1" x14ac:dyDescent="0.25">
      <c r="B15386" s="5"/>
    </row>
    <row r="15387" spans="2:2" ht="15" hidden="1" x14ac:dyDescent="0.25">
      <c r="B15387" s="5"/>
    </row>
    <row r="15388" spans="2:2" ht="15" hidden="1" x14ac:dyDescent="0.25">
      <c r="B15388" s="5"/>
    </row>
    <row r="15389" spans="2:2" ht="15" hidden="1" x14ac:dyDescent="0.25">
      <c r="B15389" s="5"/>
    </row>
    <row r="15390" spans="2:2" ht="15" hidden="1" x14ac:dyDescent="0.25">
      <c r="B15390" s="5"/>
    </row>
    <row r="15391" spans="2:2" ht="15" hidden="1" x14ac:dyDescent="0.25">
      <c r="B15391" s="5"/>
    </row>
    <row r="15392" spans="2:2" ht="15" hidden="1" x14ac:dyDescent="0.25">
      <c r="B15392" s="5"/>
    </row>
    <row r="15393" spans="2:2" ht="15" hidden="1" x14ac:dyDescent="0.25">
      <c r="B15393" s="5"/>
    </row>
    <row r="15394" spans="2:2" ht="15" hidden="1" x14ac:dyDescent="0.25">
      <c r="B15394" s="5"/>
    </row>
    <row r="15395" spans="2:2" ht="15" hidden="1" x14ac:dyDescent="0.25">
      <c r="B15395" s="5"/>
    </row>
    <row r="15396" spans="2:2" ht="15" hidden="1" x14ac:dyDescent="0.25">
      <c r="B15396" s="5"/>
    </row>
    <row r="15397" spans="2:2" ht="15" hidden="1" x14ac:dyDescent="0.25">
      <c r="B15397" s="5"/>
    </row>
    <row r="15398" spans="2:2" ht="15" hidden="1" x14ac:dyDescent="0.25">
      <c r="B15398" s="5"/>
    </row>
    <row r="15399" spans="2:2" ht="15" hidden="1" x14ac:dyDescent="0.25">
      <c r="B15399" s="5"/>
    </row>
    <row r="15400" spans="2:2" ht="15" hidden="1" x14ac:dyDescent="0.25">
      <c r="B15400" s="5"/>
    </row>
    <row r="15401" spans="2:2" ht="15" hidden="1" x14ac:dyDescent="0.25">
      <c r="B15401" s="5"/>
    </row>
    <row r="15402" spans="2:2" ht="15" hidden="1" x14ac:dyDescent="0.25">
      <c r="B15402" s="5"/>
    </row>
    <row r="15403" spans="2:2" ht="15" hidden="1" x14ac:dyDescent="0.25">
      <c r="B15403" s="5"/>
    </row>
    <row r="15404" spans="2:2" ht="15" hidden="1" x14ac:dyDescent="0.25">
      <c r="B15404" s="5"/>
    </row>
    <row r="15405" spans="2:2" ht="15" hidden="1" x14ac:dyDescent="0.25">
      <c r="B15405" s="5"/>
    </row>
    <row r="15406" spans="2:2" ht="15" hidden="1" x14ac:dyDescent="0.25">
      <c r="B15406" s="5"/>
    </row>
    <row r="15407" spans="2:2" ht="15" hidden="1" x14ac:dyDescent="0.25">
      <c r="B15407" s="5"/>
    </row>
    <row r="15408" spans="2:2" ht="15" hidden="1" x14ac:dyDescent="0.25">
      <c r="B15408" s="5"/>
    </row>
    <row r="15409" spans="2:2" ht="15" hidden="1" x14ac:dyDescent="0.25">
      <c r="B15409" s="5"/>
    </row>
    <row r="15410" spans="2:2" ht="15" hidden="1" x14ac:dyDescent="0.25">
      <c r="B15410" s="5"/>
    </row>
    <row r="15411" spans="2:2" ht="15" hidden="1" x14ac:dyDescent="0.25">
      <c r="B15411" s="5"/>
    </row>
    <row r="15412" spans="2:2" ht="15" hidden="1" x14ac:dyDescent="0.25">
      <c r="B15412" s="5"/>
    </row>
    <row r="15413" spans="2:2" ht="15" hidden="1" x14ac:dyDescent="0.25">
      <c r="B15413" s="5"/>
    </row>
    <row r="15414" spans="2:2" ht="15" hidden="1" x14ac:dyDescent="0.25">
      <c r="B15414" s="5"/>
    </row>
    <row r="15415" spans="2:2" ht="15" hidden="1" x14ac:dyDescent="0.25">
      <c r="B15415" s="5"/>
    </row>
    <row r="15416" spans="2:2" ht="15" hidden="1" x14ac:dyDescent="0.25">
      <c r="B15416" s="5"/>
    </row>
    <row r="15417" spans="2:2" ht="15" hidden="1" x14ac:dyDescent="0.25">
      <c r="B15417" s="5"/>
    </row>
    <row r="15418" spans="2:2" ht="15" hidden="1" x14ac:dyDescent="0.25">
      <c r="B15418" s="5"/>
    </row>
    <row r="15419" spans="2:2" ht="15" hidden="1" x14ac:dyDescent="0.25">
      <c r="B15419" s="5"/>
    </row>
    <row r="15420" spans="2:2" ht="15" hidden="1" x14ac:dyDescent="0.25">
      <c r="B15420" s="5"/>
    </row>
    <row r="15421" spans="2:2" ht="15" hidden="1" x14ac:dyDescent="0.25">
      <c r="B15421" s="5"/>
    </row>
    <row r="15422" spans="2:2" ht="15" hidden="1" x14ac:dyDescent="0.25">
      <c r="B15422" s="5"/>
    </row>
    <row r="15423" spans="2:2" ht="15" hidden="1" x14ac:dyDescent="0.25">
      <c r="B15423" s="5"/>
    </row>
    <row r="15424" spans="2:2" ht="15" hidden="1" x14ac:dyDescent="0.25">
      <c r="B15424" s="5"/>
    </row>
    <row r="15425" spans="2:2" ht="15" hidden="1" x14ac:dyDescent="0.25">
      <c r="B15425" s="5"/>
    </row>
    <row r="15426" spans="2:2" ht="15" hidden="1" x14ac:dyDescent="0.25">
      <c r="B15426" s="5"/>
    </row>
    <row r="15427" spans="2:2" ht="15" hidden="1" x14ac:dyDescent="0.25">
      <c r="B15427" s="5"/>
    </row>
    <row r="15428" spans="2:2" ht="15" hidden="1" x14ac:dyDescent="0.25">
      <c r="B15428" s="5"/>
    </row>
    <row r="15429" spans="2:2" ht="15" hidden="1" x14ac:dyDescent="0.25">
      <c r="B15429" s="5"/>
    </row>
    <row r="15430" spans="2:2" ht="15" hidden="1" x14ac:dyDescent="0.25">
      <c r="B15430" s="5"/>
    </row>
    <row r="15431" spans="2:2" ht="15" hidden="1" x14ac:dyDescent="0.25">
      <c r="B15431" s="5"/>
    </row>
    <row r="15432" spans="2:2" ht="15" hidden="1" x14ac:dyDescent="0.25">
      <c r="B15432" s="5"/>
    </row>
    <row r="15433" spans="2:2" ht="15" hidden="1" x14ac:dyDescent="0.25">
      <c r="B15433" s="5"/>
    </row>
    <row r="15434" spans="2:2" ht="15" hidden="1" x14ac:dyDescent="0.25">
      <c r="B15434" s="5"/>
    </row>
    <row r="15435" spans="2:2" ht="15" hidden="1" x14ac:dyDescent="0.25">
      <c r="B15435" s="5"/>
    </row>
    <row r="15436" spans="2:2" ht="15" hidden="1" x14ac:dyDescent="0.25">
      <c r="B15436" s="5"/>
    </row>
    <row r="15437" spans="2:2" ht="15" hidden="1" x14ac:dyDescent="0.25">
      <c r="B15437" s="5"/>
    </row>
    <row r="15438" spans="2:2" ht="15" hidden="1" x14ac:dyDescent="0.25">
      <c r="B15438" s="5"/>
    </row>
    <row r="15439" spans="2:2" ht="15" hidden="1" x14ac:dyDescent="0.25">
      <c r="B15439" s="5"/>
    </row>
    <row r="15440" spans="2:2" ht="15" hidden="1" x14ac:dyDescent="0.25">
      <c r="B15440" s="5"/>
    </row>
    <row r="15441" spans="2:2" ht="15" hidden="1" x14ac:dyDescent="0.25">
      <c r="B15441" s="5"/>
    </row>
    <row r="15442" spans="2:2" ht="15" hidden="1" x14ac:dyDescent="0.25">
      <c r="B15442" s="5"/>
    </row>
    <row r="15443" spans="2:2" ht="15" hidden="1" x14ac:dyDescent="0.25">
      <c r="B15443" s="5"/>
    </row>
    <row r="15444" spans="2:2" ht="15" hidden="1" x14ac:dyDescent="0.25">
      <c r="B15444" s="5"/>
    </row>
    <row r="15445" spans="2:2" ht="15" hidden="1" x14ac:dyDescent="0.25">
      <c r="B15445" s="5"/>
    </row>
    <row r="15446" spans="2:2" ht="15" hidden="1" x14ac:dyDescent="0.25">
      <c r="B15446" s="5"/>
    </row>
    <row r="15447" spans="2:2" ht="15" hidden="1" x14ac:dyDescent="0.25">
      <c r="B15447" s="5"/>
    </row>
    <row r="15448" spans="2:2" ht="15" hidden="1" x14ac:dyDescent="0.25">
      <c r="B15448" s="5"/>
    </row>
    <row r="15449" spans="2:2" ht="15" hidden="1" x14ac:dyDescent="0.25">
      <c r="B15449" s="5"/>
    </row>
    <row r="15450" spans="2:2" ht="15" hidden="1" x14ac:dyDescent="0.25">
      <c r="B15450" s="5"/>
    </row>
    <row r="15451" spans="2:2" ht="15" hidden="1" x14ac:dyDescent="0.25">
      <c r="B15451" s="5"/>
    </row>
    <row r="15452" spans="2:2" ht="15" hidden="1" x14ac:dyDescent="0.25">
      <c r="B15452" s="5"/>
    </row>
    <row r="15453" spans="2:2" ht="15" hidden="1" x14ac:dyDescent="0.25">
      <c r="B15453" s="5"/>
    </row>
    <row r="15454" spans="2:2" ht="15" hidden="1" x14ac:dyDescent="0.25">
      <c r="B15454" s="5"/>
    </row>
    <row r="15455" spans="2:2" ht="15" hidden="1" x14ac:dyDescent="0.25">
      <c r="B15455" s="5"/>
    </row>
    <row r="15456" spans="2:2" ht="15" hidden="1" x14ac:dyDescent="0.25">
      <c r="B15456" s="5"/>
    </row>
    <row r="15457" spans="2:2" ht="15" hidden="1" x14ac:dyDescent="0.25">
      <c r="B15457" s="5"/>
    </row>
    <row r="15458" spans="2:2" ht="15" hidden="1" x14ac:dyDescent="0.25">
      <c r="B15458" s="5"/>
    </row>
    <row r="15459" spans="2:2" ht="15" hidden="1" x14ac:dyDescent="0.25">
      <c r="B15459" s="5"/>
    </row>
    <row r="15460" spans="2:2" ht="15" hidden="1" x14ac:dyDescent="0.25">
      <c r="B15460" s="5"/>
    </row>
    <row r="15461" spans="2:2" ht="15" hidden="1" x14ac:dyDescent="0.25">
      <c r="B15461" s="5"/>
    </row>
    <row r="15462" spans="2:2" ht="15" hidden="1" x14ac:dyDescent="0.25">
      <c r="B15462" s="5"/>
    </row>
    <row r="15463" spans="2:2" ht="15" hidden="1" x14ac:dyDescent="0.25">
      <c r="B15463" s="5"/>
    </row>
    <row r="15464" spans="2:2" ht="15" hidden="1" x14ac:dyDescent="0.25">
      <c r="B15464" s="5"/>
    </row>
    <row r="15465" spans="2:2" ht="15" hidden="1" x14ac:dyDescent="0.25">
      <c r="B15465" s="5"/>
    </row>
    <row r="15466" spans="2:2" ht="15" hidden="1" x14ac:dyDescent="0.25">
      <c r="B15466" s="5"/>
    </row>
    <row r="15467" spans="2:2" ht="15" hidden="1" x14ac:dyDescent="0.25">
      <c r="B15467" s="5"/>
    </row>
    <row r="15468" spans="2:2" ht="15" hidden="1" x14ac:dyDescent="0.25">
      <c r="B15468" s="5"/>
    </row>
    <row r="15469" spans="2:2" ht="15" hidden="1" x14ac:dyDescent="0.25">
      <c r="B15469" s="5"/>
    </row>
    <row r="15470" spans="2:2" ht="15" hidden="1" x14ac:dyDescent="0.25">
      <c r="B15470" s="5"/>
    </row>
    <row r="15471" spans="2:2" ht="15" hidden="1" x14ac:dyDescent="0.25">
      <c r="B15471" s="5"/>
    </row>
    <row r="15472" spans="2:2" ht="15" hidden="1" x14ac:dyDescent="0.25">
      <c r="B15472" s="5"/>
    </row>
    <row r="15473" spans="2:2" ht="15" hidden="1" x14ac:dyDescent="0.25">
      <c r="B15473" s="5"/>
    </row>
    <row r="15474" spans="2:2" ht="15" hidden="1" x14ac:dyDescent="0.25">
      <c r="B15474" s="5"/>
    </row>
    <row r="15475" spans="2:2" ht="15" hidden="1" x14ac:dyDescent="0.25">
      <c r="B15475" s="5"/>
    </row>
    <row r="15476" spans="2:2" ht="15" hidden="1" x14ac:dyDescent="0.25">
      <c r="B15476" s="5"/>
    </row>
    <row r="15477" spans="2:2" ht="15" hidden="1" x14ac:dyDescent="0.25">
      <c r="B15477" s="5"/>
    </row>
    <row r="15478" spans="2:2" ht="15" hidden="1" x14ac:dyDescent="0.25">
      <c r="B15478" s="5"/>
    </row>
    <row r="15479" spans="2:2" ht="15" hidden="1" x14ac:dyDescent="0.25">
      <c r="B15479" s="5"/>
    </row>
    <row r="15480" spans="2:2" ht="15" hidden="1" x14ac:dyDescent="0.25">
      <c r="B15480" s="5"/>
    </row>
    <row r="15481" spans="2:2" ht="15" hidden="1" x14ac:dyDescent="0.25">
      <c r="B15481" s="5"/>
    </row>
    <row r="15482" spans="2:2" ht="15" hidden="1" x14ac:dyDescent="0.25">
      <c r="B15482" s="5"/>
    </row>
    <row r="15483" spans="2:2" ht="15" hidden="1" x14ac:dyDescent="0.25">
      <c r="B15483" s="5"/>
    </row>
    <row r="15484" spans="2:2" ht="15" hidden="1" x14ac:dyDescent="0.25">
      <c r="B15484" s="5"/>
    </row>
    <row r="15485" spans="2:2" ht="15" hidden="1" x14ac:dyDescent="0.25">
      <c r="B15485" s="5"/>
    </row>
    <row r="15486" spans="2:2" ht="15" hidden="1" x14ac:dyDescent="0.25">
      <c r="B15486" s="5"/>
    </row>
    <row r="15487" spans="2:2" ht="15" hidden="1" x14ac:dyDescent="0.25">
      <c r="B15487" s="5"/>
    </row>
    <row r="15488" spans="2:2" ht="15" hidden="1" x14ac:dyDescent="0.25">
      <c r="B15488" s="5"/>
    </row>
    <row r="15489" spans="2:2" ht="15" hidden="1" x14ac:dyDescent="0.25">
      <c r="B15489" s="5"/>
    </row>
    <row r="15490" spans="2:2" ht="15" hidden="1" x14ac:dyDescent="0.25">
      <c r="B15490" s="5"/>
    </row>
    <row r="15491" spans="2:2" ht="15" hidden="1" x14ac:dyDescent="0.25">
      <c r="B15491" s="5"/>
    </row>
    <row r="15492" spans="2:2" ht="15" hidden="1" x14ac:dyDescent="0.25">
      <c r="B15492" s="5"/>
    </row>
    <row r="15493" spans="2:2" ht="15" hidden="1" x14ac:dyDescent="0.25">
      <c r="B15493" s="5"/>
    </row>
    <row r="15494" spans="2:2" ht="15" hidden="1" x14ac:dyDescent="0.25">
      <c r="B15494" s="5"/>
    </row>
    <row r="15495" spans="2:2" ht="15" hidden="1" x14ac:dyDescent="0.25">
      <c r="B15495" s="5"/>
    </row>
    <row r="15496" spans="2:2" ht="15" hidden="1" x14ac:dyDescent="0.25">
      <c r="B15496" s="5"/>
    </row>
    <row r="15497" spans="2:2" ht="15" hidden="1" x14ac:dyDescent="0.25">
      <c r="B15497" s="5"/>
    </row>
    <row r="15498" spans="2:2" ht="15" hidden="1" x14ac:dyDescent="0.25">
      <c r="B15498" s="5"/>
    </row>
    <row r="15499" spans="2:2" ht="15" hidden="1" x14ac:dyDescent="0.25">
      <c r="B15499" s="5"/>
    </row>
    <row r="15500" spans="2:2" ht="15" hidden="1" x14ac:dyDescent="0.25">
      <c r="B15500" s="5"/>
    </row>
    <row r="15501" spans="2:2" ht="15" hidden="1" x14ac:dyDescent="0.25">
      <c r="B15501" s="5"/>
    </row>
    <row r="15502" spans="2:2" ht="15" hidden="1" x14ac:dyDescent="0.25">
      <c r="B15502" s="5"/>
    </row>
    <row r="15503" spans="2:2" ht="15" hidden="1" x14ac:dyDescent="0.25">
      <c r="B15503" s="5"/>
    </row>
    <row r="15504" spans="2:2" ht="15" hidden="1" x14ac:dyDescent="0.25">
      <c r="B15504" s="5"/>
    </row>
    <row r="15505" spans="2:2" ht="15" hidden="1" x14ac:dyDescent="0.25">
      <c r="B15505" s="5"/>
    </row>
    <row r="15506" spans="2:2" ht="15" hidden="1" x14ac:dyDescent="0.25">
      <c r="B15506" s="5"/>
    </row>
    <row r="15507" spans="2:2" ht="15" hidden="1" x14ac:dyDescent="0.25">
      <c r="B15507" s="5"/>
    </row>
    <row r="15508" spans="2:2" ht="15" hidden="1" x14ac:dyDescent="0.25">
      <c r="B15508" s="5"/>
    </row>
    <row r="15509" spans="2:2" ht="15" hidden="1" x14ac:dyDescent="0.25">
      <c r="B15509" s="5"/>
    </row>
    <row r="15510" spans="2:2" ht="15" hidden="1" x14ac:dyDescent="0.25">
      <c r="B15510" s="5"/>
    </row>
    <row r="15511" spans="2:2" ht="15" hidden="1" x14ac:dyDescent="0.25">
      <c r="B15511" s="5"/>
    </row>
    <row r="15512" spans="2:2" ht="15" hidden="1" x14ac:dyDescent="0.25">
      <c r="B15512" s="5"/>
    </row>
    <row r="15513" spans="2:2" ht="15" hidden="1" x14ac:dyDescent="0.25">
      <c r="B15513" s="5"/>
    </row>
    <row r="15514" spans="2:2" ht="15" hidden="1" x14ac:dyDescent="0.25">
      <c r="B15514" s="5"/>
    </row>
    <row r="15515" spans="2:2" ht="15" hidden="1" x14ac:dyDescent="0.25">
      <c r="B15515" s="5"/>
    </row>
    <row r="15516" spans="2:2" ht="15" hidden="1" x14ac:dyDescent="0.25">
      <c r="B15516" s="5"/>
    </row>
    <row r="15517" spans="2:2" ht="15" hidden="1" x14ac:dyDescent="0.25">
      <c r="B15517" s="5"/>
    </row>
    <row r="15518" spans="2:2" ht="15" hidden="1" x14ac:dyDescent="0.25">
      <c r="B15518" s="5"/>
    </row>
    <row r="15519" spans="2:2" ht="15" hidden="1" x14ac:dyDescent="0.25">
      <c r="B15519" s="5"/>
    </row>
    <row r="15520" spans="2:2" ht="15" hidden="1" x14ac:dyDescent="0.25">
      <c r="B15520" s="5"/>
    </row>
    <row r="15521" spans="2:2" ht="15" hidden="1" x14ac:dyDescent="0.25">
      <c r="B15521" s="5"/>
    </row>
    <row r="15522" spans="2:2" ht="15" hidden="1" x14ac:dyDescent="0.25">
      <c r="B15522" s="5"/>
    </row>
    <row r="15523" spans="2:2" ht="15" hidden="1" x14ac:dyDescent="0.25">
      <c r="B15523" s="5"/>
    </row>
    <row r="15524" spans="2:2" ht="15" hidden="1" x14ac:dyDescent="0.25">
      <c r="B15524" s="5"/>
    </row>
    <row r="15525" spans="2:2" ht="15" hidden="1" x14ac:dyDescent="0.25">
      <c r="B15525" s="5"/>
    </row>
    <row r="15526" spans="2:2" ht="15" hidden="1" x14ac:dyDescent="0.25">
      <c r="B15526" s="5"/>
    </row>
    <row r="15527" spans="2:2" ht="15" hidden="1" x14ac:dyDescent="0.25">
      <c r="B15527" s="5"/>
    </row>
    <row r="15528" spans="2:2" ht="15" hidden="1" x14ac:dyDescent="0.25">
      <c r="B15528" s="5"/>
    </row>
    <row r="15529" spans="2:2" ht="15" hidden="1" x14ac:dyDescent="0.25">
      <c r="B15529" s="5"/>
    </row>
    <row r="15530" spans="2:2" ht="15" hidden="1" x14ac:dyDescent="0.25">
      <c r="B15530" s="5"/>
    </row>
    <row r="15531" spans="2:2" ht="15" hidden="1" x14ac:dyDescent="0.25">
      <c r="B15531" s="5"/>
    </row>
    <row r="15532" spans="2:2" ht="15" hidden="1" x14ac:dyDescent="0.25">
      <c r="B15532" s="5"/>
    </row>
    <row r="15533" spans="2:2" ht="15" hidden="1" x14ac:dyDescent="0.25">
      <c r="B15533" s="5"/>
    </row>
    <row r="15534" spans="2:2" ht="15" hidden="1" x14ac:dyDescent="0.25">
      <c r="B15534" s="5"/>
    </row>
    <row r="15535" spans="2:2" ht="15" hidden="1" x14ac:dyDescent="0.25">
      <c r="B15535" s="5"/>
    </row>
    <row r="15536" spans="2:2" ht="15" hidden="1" x14ac:dyDescent="0.25">
      <c r="B15536" s="5"/>
    </row>
    <row r="15537" spans="2:2" ht="15" hidden="1" x14ac:dyDescent="0.25">
      <c r="B15537" s="5"/>
    </row>
    <row r="15538" spans="2:2" ht="15" hidden="1" x14ac:dyDescent="0.25">
      <c r="B15538" s="5"/>
    </row>
    <row r="15539" spans="2:2" ht="15" hidden="1" x14ac:dyDescent="0.25">
      <c r="B15539" s="5"/>
    </row>
    <row r="15540" spans="2:2" ht="15" hidden="1" x14ac:dyDescent="0.25">
      <c r="B15540" s="5"/>
    </row>
    <row r="15541" spans="2:2" ht="15" hidden="1" x14ac:dyDescent="0.25">
      <c r="B15541" s="5"/>
    </row>
    <row r="15542" spans="2:2" ht="15" hidden="1" x14ac:dyDescent="0.25">
      <c r="B15542" s="5"/>
    </row>
    <row r="15543" spans="2:2" ht="15" hidden="1" x14ac:dyDescent="0.25">
      <c r="B15543" s="5"/>
    </row>
    <row r="15544" spans="2:2" ht="15" hidden="1" x14ac:dyDescent="0.25">
      <c r="B15544" s="5"/>
    </row>
    <row r="15545" spans="2:2" ht="15" hidden="1" x14ac:dyDescent="0.25">
      <c r="B15545" s="5"/>
    </row>
    <row r="15546" spans="2:2" ht="15" hidden="1" x14ac:dyDescent="0.25">
      <c r="B15546" s="5"/>
    </row>
    <row r="15547" spans="2:2" ht="15" hidden="1" x14ac:dyDescent="0.25">
      <c r="B15547" s="5"/>
    </row>
    <row r="15548" spans="2:2" ht="15" hidden="1" x14ac:dyDescent="0.25">
      <c r="B15548" s="5"/>
    </row>
    <row r="15549" spans="2:2" ht="15" hidden="1" x14ac:dyDescent="0.25">
      <c r="B15549" s="5"/>
    </row>
    <row r="15550" spans="2:2" ht="15" hidden="1" x14ac:dyDescent="0.25">
      <c r="B15550" s="5"/>
    </row>
    <row r="15551" spans="2:2" ht="15" hidden="1" x14ac:dyDescent="0.25">
      <c r="B15551" s="5"/>
    </row>
    <row r="15552" spans="2:2" ht="15" hidden="1" x14ac:dyDescent="0.25">
      <c r="B15552" s="5"/>
    </row>
    <row r="15553" spans="2:2" ht="15" hidden="1" x14ac:dyDescent="0.25">
      <c r="B15553" s="5"/>
    </row>
    <row r="15554" spans="2:2" ht="15" hidden="1" x14ac:dyDescent="0.25">
      <c r="B15554" s="5"/>
    </row>
    <row r="15555" spans="2:2" ht="15" hidden="1" x14ac:dyDescent="0.25">
      <c r="B15555" s="5"/>
    </row>
    <row r="15556" spans="2:2" ht="15" hidden="1" x14ac:dyDescent="0.25">
      <c r="B15556" s="5"/>
    </row>
    <row r="15557" spans="2:2" ht="15" hidden="1" x14ac:dyDescent="0.25">
      <c r="B15557" s="5"/>
    </row>
    <row r="15558" spans="2:2" ht="15" hidden="1" x14ac:dyDescent="0.25">
      <c r="B15558" s="5"/>
    </row>
    <row r="15559" spans="2:2" ht="15" hidden="1" x14ac:dyDescent="0.25">
      <c r="B15559" s="5"/>
    </row>
    <row r="15560" spans="2:2" ht="15" hidden="1" x14ac:dyDescent="0.25">
      <c r="B15560" s="5"/>
    </row>
    <row r="15561" spans="2:2" ht="15" hidden="1" x14ac:dyDescent="0.25">
      <c r="B15561" s="5"/>
    </row>
    <row r="15562" spans="2:2" ht="15" hidden="1" x14ac:dyDescent="0.25">
      <c r="B15562" s="5"/>
    </row>
    <row r="15563" spans="2:2" ht="15" hidden="1" x14ac:dyDescent="0.25">
      <c r="B15563" s="5"/>
    </row>
    <row r="15564" spans="2:2" ht="15" hidden="1" x14ac:dyDescent="0.25">
      <c r="B15564" s="5"/>
    </row>
    <row r="15565" spans="2:2" ht="15" hidden="1" x14ac:dyDescent="0.25">
      <c r="B15565" s="5"/>
    </row>
    <row r="15566" spans="2:2" ht="15" hidden="1" x14ac:dyDescent="0.25">
      <c r="B15566" s="5"/>
    </row>
    <row r="15567" spans="2:2" ht="15" hidden="1" x14ac:dyDescent="0.25">
      <c r="B15567" s="5"/>
    </row>
    <row r="15568" spans="2:2" ht="15" hidden="1" x14ac:dyDescent="0.25">
      <c r="B15568" s="5"/>
    </row>
    <row r="15569" spans="2:2" ht="15" hidden="1" x14ac:dyDescent="0.25">
      <c r="B15569" s="5"/>
    </row>
    <row r="15570" spans="2:2" ht="15" hidden="1" x14ac:dyDescent="0.25">
      <c r="B15570" s="5"/>
    </row>
    <row r="15571" spans="2:2" ht="15" hidden="1" x14ac:dyDescent="0.25">
      <c r="B15571" s="5"/>
    </row>
    <row r="15572" spans="2:2" ht="15" hidden="1" x14ac:dyDescent="0.25">
      <c r="B15572" s="5"/>
    </row>
    <row r="15573" spans="2:2" ht="15" hidden="1" x14ac:dyDescent="0.25">
      <c r="B15573" s="5"/>
    </row>
    <row r="15574" spans="2:2" ht="15" hidden="1" x14ac:dyDescent="0.25">
      <c r="B15574" s="5"/>
    </row>
    <row r="15575" spans="2:2" ht="15" hidden="1" x14ac:dyDescent="0.25">
      <c r="B15575" s="5"/>
    </row>
    <row r="15576" spans="2:2" ht="15" hidden="1" x14ac:dyDescent="0.25">
      <c r="B15576" s="5"/>
    </row>
    <row r="15577" spans="2:2" ht="15" hidden="1" x14ac:dyDescent="0.25">
      <c r="B15577" s="5"/>
    </row>
    <row r="15578" spans="2:2" ht="15" hidden="1" x14ac:dyDescent="0.25">
      <c r="B15578" s="5"/>
    </row>
    <row r="15579" spans="2:2" ht="15" hidden="1" x14ac:dyDescent="0.25">
      <c r="B15579" s="5"/>
    </row>
    <row r="15580" spans="2:2" ht="15" hidden="1" x14ac:dyDescent="0.25">
      <c r="B15580" s="5"/>
    </row>
    <row r="15581" spans="2:2" ht="15" hidden="1" x14ac:dyDescent="0.25">
      <c r="B15581" s="5"/>
    </row>
    <row r="15582" spans="2:2" ht="15" hidden="1" x14ac:dyDescent="0.25">
      <c r="B15582" s="5"/>
    </row>
    <row r="15583" spans="2:2" ht="15" hidden="1" x14ac:dyDescent="0.25">
      <c r="B15583" s="5"/>
    </row>
    <row r="15584" spans="2:2" ht="15" hidden="1" x14ac:dyDescent="0.25">
      <c r="B15584" s="5"/>
    </row>
    <row r="15585" spans="2:2" ht="15" hidden="1" x14ac:dyDescent="0.25">
      <c r="B15585" s="5"/>
    </row>
    <row r="15586" spans="2:2" ht="15" hidden="1" x14ac:dyDescent="0.25">
      <c r="B15586" s="5"/>
    </row>
    <row r="15587" spans="2:2" ht="15" hidden="1" x14ac:dyDescent="0.25">
      <c r="B15587" s="5"/>
    </row>
    <row r="15588" spans="2:2" ht="15" hidden="1" x14ac:dyDescent="0.25">
      <c r="B15588" s="5"/>
    </row>
    <row r="15589" spans="2:2" ht="15" hidden="1" x14ac:dyDescent="0.25">
      <c r="B15589" s="5"/>
    </row>
    <row r="15590" spans="2:2" ht="15" hidden="1" x14ac:dyDescent="0.25">
      <c r="B15590" s="5"/>
    </row>
    <row r="15591" spans="2:2" ht="15" hidden="1" x14ac:dyDescent="0.25">
      <c r="B15591" s="5"/>
    </row>
    <row r="15592" spans="2:2" ht="15" hidden="1" x14ac:dyDescent="0.25">
      <c r="B15592" s="5"/>
    </row>
    <row r="15593" spans="2:2" ht="15" hidden="1" x14ac:dyDescent="0.25">
      <c r="B15593" s="5"/>
    </row>
    <row r="15594" spans="2:2" ht="15" hidden="1" x14ac:dyDescent="0.25">
      <c r="B15594" s="5"/>
    </row>
    <row r="15595" spans="2:2" ht="15" hidden="1" x14ac:dyDescent="0.25">
      <c r="B15595" s="5"/>
    </row>
    <row r="15596" spans="2:2" ht="15" hidden="1" x14ac:dyDescent="0.25">
      <c r="B15596" s="5"/>
    </row>
    <row r="15597" spans="2:2" ht="15" hidden="1" x14ac:dyDescent="0.25">
      <c r="B15597" s="5"/>
    </row>
    <row r="15598" spans="2:2" ht="15" hidden="1" x14ac:dyDescent="0.25">
      <c r="B15598" s="5"/>
    </row>
    <row r="15599" spans="2:2" ht="15" hidden="1" x14ac:dyDescent="0.25">
      <c r="B15599" s="5"/>
    </row>
    <row r="15600" spans="2:2" ht="15" hidden="1" x14ac:dyDescent="0.25">
      <c r="B15600" s="5"/>
    </row>
    <row r="15601" spans="2:2" ht="15" hidden="1" x14ac:dyDescent="0.25">
      <c r="B15601" s="5"/>
    </row>
    <row r="15602" spans="2:2" ht="15" hidden="1" x14ac:dyDescent="0.25">
      <c r="B15602" s="5"/>
    </row>
    <row r="15603" spans="2:2" ht="15" hidden="1" x14ac:dyDescent="0.25">
      <c r="B15603" s="5"/>
    </row>
    <row r="15604" spans="2:2" ht="15" hidden="1" x14ac:dyDescent="0.25">
      <c r="B15604" s="5"/>
    </row>
    <row r="15605" spans="2:2" ht="15" hidden="1" x14ac:dyDescent="0.25">
      <c r="B15605" s="5"/>
    </row>
    <row r="15606" spans="2:2" ht="15" hidden="1" x14ac:dyDescent="0.25">
      <c r="B15606" s="5"/>
    </row>
    <row r="15607" spans="2:2" ht="15" hidden="1" x14ac:dyDescent="0.25">
      <c r="B15607" s="5"/>
    </row>
    <row r="15608" spans="2:2" ht="15" hidden="1" x14ac:dyDescent="0.25">
      <c r="B15608" s="5"/>
    </row>
    <row r="15609" spans="2:2" ht="15" hidden="1" x14ac:dyDescent="0.25">
      <c r="B15609" s="5"/>
    </row>
    <row r="15610" spans="2:2" ht="15" hidden="1" x14ac:dyDescent="0.25">
      <c r="B15610" s="5"/>
    </row>
    <row r="15611" spans="2:2" ht="15" hidden="1" x14ac:dyDescent="0.25">
      <c r="B15611" s="5"/>
    </row>
    <row r="15612" spans="2:2" ht="15" hidden="1" x14ac:dyDescent="0.25">
      <c r="B15612" s="5"/>
    </row>
    <row r="15613" spans="2:2" ht="15" hidden="1" x14ac:dyDescent="0.25">
      <c r="B15613" s="5"/>
    </row>
    <row r="15614" spans="2:2" ht="15" hidden="1" x14ac:dyDescent="0.25">
      <c r="B15614" s="5"/>
    </row>
    <row r="15615" spans="2:2" ht="15" hidden="1" x14ac:dyDescent="0.25">
      <c r="B15615" s="5"/>
    </row>
    <row r="15616" spans="2:2" ht="15" hidden="1" x14ac:dyDescent="0.25">
      <c r="B15616" s="5"/>
    </row>
    <row r="15617" spans="2:2" ht="15" hidden="1" x14ac:dyDescent="0.25">
      <c r="B15617" s="5"/>
    </row>
    <row r="15618" spans="2:2" ht="15" hidden="1" x14ac:dyDescent="0.25">
      <c r="B15618" s="5"/>
    </row>
    <row r="15619" spans="2:2" ht="15" hidden="1" x14ac:dyDescent="0.25">
      <c r="B15619" s="5"/>
    </row>
    <row r="15620" spans="2:2" ht="15" hidden="1" x14ac:dyDescent="0.25">
      <c r="B15620" s="5"/>
    </row>
    <row r="15621" spans="2:2" ht="15" hidden="1" x14ac:dyDescent="0.25">
      <c r="B15621" s="5"/>
    </row>
    <row r="15622" spans="2:2" ht="15" hidden="1" x14ac:dyDescent="0.25">
      <c r="B15622" s="5"/>
    </row>
    <row r="15623" spans="2:2" ht="15" hidden="1" x14ac:dyDescent="0.25">
      <c r="B15623" s="5"/>
    </row>
    <row r="15624" spans="2:2" ht="15" hidden="1" x14ac:dyDescent="0.25">
      <c r="B15624" s="5"/>
    </row>
    <row r="15625" spans="2:2" ht="15" hidden="1" x14ac:dyDescent="0.25">
      <c r="B15625" s="5"/>
    </row>
    <row r="15626" spans="2:2" ht="15" hidden="1" x14ac:dyDescent="0.25">
      <c r="B15626" s="5"/>
    </row>
    <row r="15627" spans="2:2" ht="15" hidden="1" x14ac:dyDescent="0.25">
      <c r="B15627" s="5"/>
    </row>
    <row r="15628" spans="2:2" ht="15" hidden="1" x14ac:dyDescent="0.25">
      <c r="B15628" s="5"/>
    </row>
    <row r="15629" spans="2:2" ht="15" hidden="1" x14ac:dyDescent="0.25">
      <c r="B15629" s="5"/>
    </row>
    <row r="15630" spans="2:2" ht="15" hidden="1" x14ac:dyDescent="0.25">
      <c r="B15630" s="5"/>
    </row>
    <row r="15631" spans="2:2" ht="15" hidden="1" x14ac:dyDescent="0.25">
      <c r="B15631" s="5"/>
    </row>
    <row r="15632" spans="2:2" ht="15" hidden="1" x14ac:dyDescent="0.25">
      <c r="B15632" s="5"/>
    </row>
    <row r="15633" spans="2:2" ht="15" hidden="1" x14ac:dyDescent="0.25">
      <c r="B15633" s="5"/>
    </row>
    <row r="15634" spans="2:2" ht="15" hidden="1" x14ac:dyDescent="0.25">
      <c r="B15634" s="5"/>
    </row>
    <row r="15635" spans="2:2" ht="15" hidden="1" x14ac:dyDescent="0.25">
      <c r="B15635" s="5"/>
    </row>
    <row r="15636" spans="2:2" ht="15" hidden="1" x14ac:dyDescent="0.25">
      <c r="B15636" s="5"/>
    </row>
    <row r="15637" spans="2:2" ht="15" hidden="1" x14ac:dyDescent="0.25">
      <c r="B15637" s="5"/>
    </row>
    <row r="15638" spans="2:2" ht="15" hidden="1" x14ac:dyDescent="0.25">
      <c r="B15638" s="5"/>
    </row>
    <row r="15639" spans="2:2" ht="15" hidden="1" x14ac:dyDescent="0.25">
      <c r="B15639" s="5"/>
    </row>
    <row r="15640" spans="2:2" ht="15" hidden="1" x14ac:dyDescent="0.25">
      <c r="B15640" s="5"/>
    </row>
    <row r="15641" spans="2:2" ht="15" hidden="1" x14ac:dyDescent="0.25">
      <c r="B15641" s="5"/>
    </row>
    <row r="15642" spans="2:2" ht="15" hidden="1" x14ac:dyDescent="0.25">
      <c r="B15642" s="5"/>
    </row>
    <row r="15643" spans="2:2" ht="15" hidden="1" x14ac:dyDescent="0.25">
      <c r="B15643" s="5"/>
    </row>
    <row r="15644" spans="2:2" ht="15" hidden="1" x14ac:dyDescent="0.25">
      <c r="B15644" s="5"/>
    </row>
    <row r="15645" spans="2:2" ht="15" hidden="1" x14ac:dyDescent="0.25">
      <c r="B15645" s="5"/>
    </row>
    <row r="15646" spans="2:2" ht="15" hidden="1" x14ac:dyDescent="0.25">
      <c r="B15646" s="5"/>
    </row>
    <row r="15647" spans="2:2" ht="15" hidden="1" x14ac:dyDescent="0.25">
      <c r="B15647" s="5"/>
    </row>
    <row r="15648" spans="2:2" ht="15" hidden="1" x14ac:dyDescent="0.25">
      <c r="B15648" s="5"/>
    </row>
    <row r="15649" spans="2:2" ht="15" hidden="1" x14ac:dyDescent="0.25">
      <c r="B15649" s="5"/>
    </row>
    <row r="15650" spans="2:2" ht="15" hidden="1" x14ac:dyDescent="0.25">
      <c r="B15650" s="5"/>
    </row>
    <row r="15651" spans="2:2" ht="15" hidden="1" x14ac:dyDescent="0.25">
      <c r="B15651" s="5"/>
    </row>
    <row r="15652" spans="2:2" ht="15" hidden="1" x14ac:dyDescent="0.25">
      <c r="B15652" s="5"/>
    </row>
    <row r="15653" spans="2:2" ht="15" hidden="1" x14ac:dyDescent="0.25">
      <c r="B15653" s="5"/>
    </row>
    <row r="15654" spans="2:2" ht="15" hidden="1" x14ac:dyDescent="0.25">
      <c r="B15654" s="5"/>
    </row>
    <row r="15655" spans="2:2" ht="15" hidden="1" x14ac:dyDescent="0.25">
      <c r="B15655" s="5"/>
    </row>
    <row r="15656" spans="2:2" ht="15" hidden="1" x14ac:dyDescent="0.25">
      <c r="B15656" s="5"/>
    </row>
    <row r="15657" spans="2:2" ht="15" hidden="1" x14ac:dyDescent="0.25">
      <c r="B15657" s="5"/>
    </row>
    <row r="15658" spans="2:2" ht="15" hidden="1" x14ac:dyDescent="0.25">
      <c r="B15658" s="5"/>
    </row>
    <row r="15659" spans="2:2" ht="15" hidden="1" x14ac:dyDescent="0.25">
      <c r="B15659" s="5"/>
    </row>
    <row r="15660" spans="2:2" ht="15" hidden="1" x14ac:dyDescent="0.25">
      <c r="B15660" s="5"/>
    </row>
    <row r="15661" spans="2:2" ht="15" hidden="1" x14ac:dyDescent="0.25">
      <c r="B15661" s="5"/>
    </row>
    <row r="15662" spans="2:2" ht="15" hidden="1" x14ac:dyDescent="0.25">
      <c r="B15662" s="5"/>
    </row>
    <row r="15663" spans="2:2" ht="15" hidden="1" x14ac:dyDescent="0.25">
      <c r="B15663" s="5"/>
    </row>
    <row r="15664" spans="2:2" ht="15" hidden="1" x14ac:dyDescent="0.25">
      <c r="B15664" s="5"/>
    </row>
    <row r="15665" spans="2:2" ht="15" hidden="1" x14ac:dyDescent="0.25">
      <c r="B15665" s="5"/>
    </row>
    <row r="15666" spans="2:2" ht="15" hidden="1" x14ac:dyDescent="0.25">
      <c r="B15666" s="5"/>
    </row>
    <row r="15667" spans="2:2" ht="15" hidden="1" x14ac:dyDescent="0.25">
      <c r="B15667" s="5"/>
    </row>
    <row r="15668" spans="2:2" ht="15" hidden="1" x14ac:dyDescent="0.25">
      <c r="B15668" s="5"/>
    </row>
    <row r="15669" spans="2:2" ht="15" hidden="1" x14ac:dyDescent="0.25">
      <c r="B15669" s="5"/>
    </row>
    <row r="15670" spans="2:2" ht="15" hidden="1" x14ac:dyDescent="0.25">
      <c r="B15670" s="5"/>
    </row>
    <row r="15671" spans="2:2" ht="15" hidden="1" x14ac:dyDescent="0.25">
      <c r="B15671" s="5"/>
    </row>
    <row r="15672" spans="2:2" ht="15" hidden="1" x14ac:dyDescent="0.25">
      <c r="B15672" s="5"/>
    </row>
    <row r="15673" spans="2:2" ht="15" hidden="1" x14ac:dyDescent="0.25">
      <c r="B15673" s="5"/>
    </row>
    <row r="15674" spans="2:2" ht="15" hidden="1" x14ac:dyDescent="0.25">
      <c r="B15674" s="5"/>
    </row>
    <row r="15675" spans="2:2" ht="15" hidden="1" x14ac:dyDescent="0.25">
      <c r="B15675" s="5"/>
    </row>
    <row r="15676" spans="2:2" ht="15" hidden="1" x14ac:dyDescent="0.25">
      <c r="B15676" s="5"/>
    </row>
    <row r="15677" spans="2:2" ht="15" hidden="1" x14ac:dyDescent="0.25">
      <c r="B15677" s="5"/>
    </row>
    <row r="15678" spans="2:2" ht="15" hidden="1" x14ac:dyDescent="0.25">
      <c r="B15678" s="5"/>
    </row>
    <row r="15679" spans="2:2" ht="15" hidden="1" x14ac:dyDescent="0.25">
      <c r="B15679" s="5"/>
    </row>
    <row r="15680" spans="2:2" ht="15" hidden="1" x14ac:dyDescent="0.25">
      <c r="B15680" s="5"/>
    </row>
    <row r="15681" spans="2:2" ht="15" hidden="1" x14ac:dyDescent="0.25">
      <c r="B15681" s="5"/>
    </row>
    <row r="15682" spans="2:2" ht="15" hidden="1" x14ac:dyDescent="0.25">
      <c r="B15682" s="5"/>
    </row>
    <row r="15683" spans="2:2" ht="15" hidden="1" x14ac:dyDescent="0.25">
      <c r="B15683" s="5"/>
    </row>
    <row r="15684" spans="2:2" ht="15" hidden="1" x14ac:dyDescent="0.25">
      <c r="B15684" s="5"/>
    </row>
    <row r="15685" spans="2:2" ht="15" hidden="1" x14ac:dyDescent="0.25">
      <c r="B15685" s="5"/>
    </row>
    <row r="15686" spans="2:2" ht="15" hidden="1" x14ac:dyDescent="0.25">
      <c r="B15686" s="5"/>
    </row>
    <row r="15687" spans="2:2" ht="15" hidden="1" x14ac:dyDescent="0.25">
      <c r="B15687" s="5"/>
    </row>
    <row r="15688" spans="2:2" ht="15" hidden="1" x14ac:dyDescent="0.25">
      <c r="B15688" s="5"/>
    </row>
    <row r="15689" spans="2:2" ht="15" hidden="1" x14ac:dyDescent="0.25">
      <c r="B15689" s="5"/>
    </row>
    <row r="15690" spans="2:2" ht="15" hidden="1" x14ac:dyDescent="0.25">
      <c r="B15690" s="5"/>
    </row>
    <row r="15691" spans="2:2" ht="15" hidden="1" x14ac:dyDescent="0.25">
      <c r="B15691" s="5"/>
    </row>
    <row r="15692" spans="2:2" ht="15" hidden="1" x14ac:dyDescent="0.25">
      <c r="B15692" s="5"/>
    </row>
    <row r="15693" spans="2:2" ht="15" hidden="1" x14ac:dyDescent="0.25">
      <c r="B15693" s="5"/>
    </row>
    <row r="15694" spans="2:2" ht="15" hidden="1" x14ac:dyDescent="0.25">
      <c r="B15694" s="5"/>
    </row>
    <row r="15695" spans="2:2" ht="15" hidden="1" x14ac:dyDescent="0.25">
      <c r="B15695" s="5"/>
    </row>
    <row r="15696" spans="2:2" ht="15" hidden="1" x14ac:dyDescent="0.25">
      <c r="B15696" s="5"/>
    </row>
    <row r="15697" spans="2:2" ht="15" hidden="1" x14ac:dyDescent="0.25">
      <c r="B15697" s="5"/>
    </row>
    <row r="15698" spans="2:2" ht="15" hidden="1" x14ac:dyDescent="0.25">
      <c r="B15698" s="5"/>
    </row>
    <row r="15699" spans="2:2" ht="15" hidden="1" x14ac:dyDescent="0.25">
      <c r="B15699" s="5"/>
    </row>
    <row r="15700" spans="2:2" ht="15" hidden="1" x14ac:dyDescent="0.25">
      <c r="B15700" s="5"/>
    </row>
    <row r="15701" spans="2:2" ht="15" hidden="1" x14ac:dyDescent="0.25">
      <c r="B15701" s="5"/>
    </row>
    <row r="15702" spans="2:2" ht="15" hidden="1" x14ac:dyDescent="0.25">
      <c r="B15702" s="5"/>
    </row>
    <row r="15703" spans="2:2" ht="15" hidden="1" x14ac:dyDescent="0.25">
      <c r="B15703" s="5"/>
    </row>
    <row r="15704" spans="2:2" ht="15" hidden="1" x14ac:dyDescent="0.25">
      <c r="B15704" s="5"/>
    </row>
    <row r="15705" spans="2:2" ht="15" hidden="1" x14ac:dyDescent="0.25">
      <c r="B15705" s="5"/>
    </row>
    <row r="15706" spans="2:2" ht="15" hidden="1" x14ac:dyDescent="0.25">
      <c r="B15706" s="5"/>
    </row>
    <row r="15707" spans="2:2" ht="15" hidden="1" x14ac:dyDescent="0.25">
      <c r="B15707" s="5"/>
    </row>
    <row r="15708" spans="2:2" ht="15" hidden="1" x14ac:dyDescent="0.25">
      <c r="B15708" s="5"/>
    </row>
    <row r="15709" spans="2:2" ht="15" hidden="1" x14ac:dyDescent="0.25">
      <c r="B15709" s="5"/>
    </row>
    <row r="15710" spans="2:2" ht="15" hidden="1" x14ac:dyDescent="0.25">
      <c r="B15710" s="5"/>
    </row>
    <row r="15711" spans="2:2" ht="15" hidden="1" x14ac:dyDescent="0.25">
      <c r="B15711" s="5"/>
    </row>
    <row r="15712" spans="2:2" ht="15" hidden="1" x14ac:dyDescent="0.25">
      <c r="B15712" s="5"/>
    </row>
    <row r="15713" spans="2:2" ht="15" hidden="1" x14ac:dyDescent="0.25">
      <c r="B15713" s="5"/>
    </row>
    <row r="15714" spans="2:2" ht="15" hidden="1" x14ac:dyDescent="0.25">
      <c r="B15714" s="5"/>
    </row>
    <row r="15715" spans="2:2" ht="15" hidden="1" x14ac:dyDescent="0.25">
      <c r="B15715" s="5"/>
    </row>
    <row r="15716" spans="2:2" ht="15" hidden="1" x14ac:dyDescent="0.25">
      <c r="B15716" s="5"/>
    </row>
    <row r="15717" spans="2:2" ht="15" hidden="1" x14ac:dyDescent="0.25">
      <c r="B15717" s="5"/>
    </row>
    <row r="15718" spans="2:2" ht="15" hidden="1" x14ac:dyDescent="0.25">
      <c r="B15718" s="5"/>
    </row>
    <row r="15719" spans="2:2" ht="15" hidden="1" x14ac:dyDescent="0.25">
      <c r="B15719" s="5"/>
    </row>
    <row r="15720" spans="2:2" ht="15" hidden="1" x14ac:dyDescent="0.25">
      <c r="B15720" s="5"/>
    </row>
    <row r="15721" spans="2:2" ht="15" hidden="1" x14ac:dyDescent="0.25">
      <c r="B15721" s="5"/>
    </row>
    <row r="15722" spans="2:2" ht="15" hidden="1" x14ac:dyDescent="0.25">
      <c r="B15722" s="5"/>
    </row>
    <row r="15723" spans="2:2" ht="15" hidden="1" x14ac:dyDescent="0.25">
      <c r="B15723" s="5"/>
    </row>
    <row r="15724" spans="2:2" ht="15" hidden="1" x14ac:dyDescent="0.25">
      <c r="B15724" s="5"/>
    </row>
    <row r="15725" spans="2:2" ht="15" hidden="1" x14ac:dyDescent="0.25">
      <c r="B15725" s="5"/>
    </row>
    <row r="15726" spans="2:2" ht="15" hidden="1" x14ac:dyDescent="0.25">
      <c r="B15726" s="5"/>
    </row>
    <row r="15727" spans="2:2" ht="15" hidden="1" x14ac:dyDescent="0.25">
      <c r="B15727" s="5"/>
    </row>
    <row r="15728" spans="2:2" ht="15" hidden="1" x14ac:dyDescent="0.25">
      <c r="B15728" s="5"/>
    </row>
    <row r="15729" spans="2:2" ht="15" hidden="1" x14ac:dyDescent="0.25">
      <c r="B15729" s="5"/>
    </row>
    <row r="15730" spans="2:2" ht="15" hidden="1" x14ac:dyDescent="0.25">
      <c r="B15730" s="5"/>
    </row>
    <row r="15731" spans="2:2" ht="15" hidden="1" x14ac:dyDescent="0.25">
      <c r="B15731" s="5"/>
    </row>
    <row r="15732" spans="2:2" ht="15" hidden="1" x14ac:dyDescent="0.25">
      <c r="B15732" s="5"/>
    </row>
    <row r="15733" spans="2:2" ht="15" hidden="1" x14ac:dyDescent="0.25">
      <c r="B15733" s="5"/>
    </row>
    <row r="15734" spans="2:2" ht="15" hidden="1" x14ac:dyDescent="0.25">
      <c r="B15734" s="5"/>
    </row>
    <row r="15735" spans="2:2" ht="15" hidden="1" x14ac:dyDescent="0.25">
      <c r="B15735" s="5"/>
    </row>
    <row r="15736" spans="2:2" ht="15" hidden="1" x14ac:dyDescent="0.25">
      <c r="B15736" s="5"/>
    </row>
    <row r="15737" spans="2:2" ht="15" hidden="1" x14ac:dyDescent="0.25">
      <c r="B15737" s="5"/>
    </row>
    <row r="15738" spans="2:2" ht="15" hidden="1" x14ac:dyDescent="0.25">
      <c r="B15738" s="5"/>
    </row>
    <row r="15739" spans="2:2" ht="15" hidden="1" x14ac:dyDescent="0.25">
      <c r="B15739" s="5"/>
    </row>
    <row r="15740" spans="2:2" ht="15" hidden="1" x14ac:dyDescent="0.25">
      <c r="B15740" s="5"/>
    </row>
    <row r="15741" spans="2:2" ht="15" hidden="1" x14ac:dyDescent="0.25">
      <c r="B15741" s="5"/>
    </row>
    <row r="15742" spans="2:2" ht="15" hidden="1" x14ac:dyDescent="0.25">
      <c r="B15742" s="5"/>
    </row>
    <row r="15743" spans="2:2" ht="15" hidden="1" x14ac:dyDescent="0.25">
      <c r="B15743" s="5"/>
    </row>
    <row r="15744" spans="2:2" ht="15" hidden="1" x14ac:dyDescent="0.25">
      <c r="B15744" s="5"/>
    </row>
    <row r="15745" spans="2:2" ht="15" hidden="1" x14ac:dyDescent="0.25">
      <c r="B15745" s="5"/>
    </row>
    <row r="15746" spans="2:2" ht="15" hidden="1" x14ac:dyDescent="0.25">
      <c r="B15746" s="5"/>
    </row>
    <row r="15747" spans="2:2" ht="15" hidden="1" x14ac:dyDescent="0.25">
      <c r="B15747" s="5"/>
    </row>
    <row r="15748" spans="2:2" ht="15" hidden="1" x14ac:dyDescent="0.25">
      <c r="B15748" s="5"/>
    </row>
    <row r="15749" spans="2:2" ht="15" hidden="1" x14ac:dyDescent="0.25">
      <c r="B15749" s="5"/>
    </row>
    <row r="15750" spans="2:2" ht="15" hidden="1" x14ac:dyDescent="0.25">
      <c r="B15750" s="5"/>
    </row>
    <row r="15751" spans="2:2" ht="15" hidden="1" x14ac:dyDescent="0.25">
      <c r="B15751" s="5"/>
    </row>
    <row r="15752" spans="2:2" ht="15" hidden="1" x14ac:dyDescent="0.25">
      <c r="B15752" s="5"/>
    </row>
    <row r="15753" spans="2:2" ht="15" hidden="1" x14ac:dyDescent="0.25">
      <c r="B15753" s="5"/>
    </row>
    <row r="15754" spans="2:2" ht="15" hidden="1" x14ac:dyDescent="0.25">
      <c r="B15754" s="5"/>
    </row>
    <row r="15755" spans="2:2" ht="15" hidden="1" x14ac:dyDescent="0.25">
      <c r="B15755" s="5"/>
    </row>
    <row r="15756" spans="2:2" ht="15" hidden="1" x14ac:dyDescent="0.25">
      <c r="B15756" s="5"/>
    </row>
    <row r="15757" spans="2:2" ht="15" hidden="1" x14ac:dyDescent="0.25">
      <c r="B15757" s="5"/>
    </row>
    <row r="15758" spans="2:2" ht="15" hidden="1" x14ac:dyDescent="0.25">
      <c r="B15758" s="5"/>
    </row>
    <row r="15759" spans="2:2" ht="15" hidden="1" x14ac:dyDescent="0.25">
      <c r="B15759" s="5"/>
    </row>
    <row r="15760" spans="2:2" ht="15" hidden="1" x14ac:dyDescent="0.25">
      <c r="B15760" s="5"/>
    </row>
    <row r="15761" spans="2:2" ht="15" hidden="1" x14ac:dyDescent="0.25">
      <c r="B15761" s="5"/>
    </row>
    <row r="15762" spans="2:2" ht="15" hidden="1" x14ac:dyDescent="0.25">
      <c r="B15762" s="5"/>
    </row>
    <row r="15763" spans="2:2" ht="15" hidden="1" x14ac:dyDescent="0.25">
      <c r="B15763" s="5"/>
    </row>
    <row r="15764" spans="2:2" ht="15" hidden="1" x14ac:dyDescent="0.25">
      <c r="B15764" s="5"/>
    </row>
    <row r="15765" spans="2:2" ht="15" hidden="1" x14ac:dyDescent="0.25">
      <c r="B15765" s="5"/>
    </row>
    <row r="15766" spans="2:2" ht="15" hidden="1" x14ac:dyDescent="0.25">
      <c r="B15766" s="5"/>
    </row>
    <row r="15767" spans="2:2" ht="15" hidden="1" x14ac:dyDescent="0.25">
      <c r="B15767" s="5"/>
    </row>
    <row r="15768" spans="2:2" ht="15" hidden="1" x14ac:dyDescent="0.25">
      <c r="B15768" s="5"/>
    </row>
    <row r="15769" spans="2:2" ht="15" hidden="1" x14ac:dyDescent="0.25">
      <c r="B15769" s="5"/>
    </row>
    <row r="15770" spans="2:2" ht="15" hidden="1" x14ac:dyDescent="0.25">
      <c r="B15770" s="5"/>
    </row>
    <row r="15771" spans="2:2" ht="15" hidden="1" x14ac:dyDescent="0.25">
      <c r="B15771" s="5"/>
    </row>
    <row r="15772" spans="2:2" ht="15" hidden="1" x14ac:dyDescent="0.25">
      <c r="B15772" s="5"/>
    </row>
    <row r="15773" spans="2:2" ht="15" hidden="1" x14ac:dyDescent="0.25">
      <c r="B15773" s="5"/>
    </row>
    <row r="15774" spans="2:2" ht="15" hidden="1" x14ac:dyDescent="0.25">
      <c r="B15774" s="5"/>
    </row>
    <row r="15775" spans="2:2" ht="15" hidden="1" x14ac:dyDescent="0.25">
      <c r="B15775" s="5"/>
    </row>
    <row r="15776" spans="2:2" ht="15" hidden="1" x14ac:dyDescent="0.25">
      <c r="B15776" s="5"/>
    </row>
    <row r="15777" spans="2:2" ht="15" hidden="1" x14ac:dyDescent="0.25">
      <c r="B15777" s="5"/>
    </row>
    <row r="15778" spans="2:2" ht="15" hidden="1" x14ac:dyDescent="0.25">
      <c r="B15778" s="5"/>
    </row>
    <row r="15779" spans="2:2" ht="15" hidden="1" x14ac:dyDescent="0.25">
      <c r="B15779" s="5"/>
    </row>
    <row r="15780" spans="2:2" ht="15" hidden="1" x14ac:dyDescent="0.25">
      <c r="B15780" s="5"/>
    </row>
    <row r="15781" spans="2:2" ht="15" hidden="1" x14ac:dyDescent="0.25">
      <c r="B15781" s="5"/>
    </row>
    <row r="15782" spans="2:2" ht="15" hidden="1" x14ac:dyDescent="0.25">
      <c r="B15782" s="5"/>
    </row>
    <row r="15783" spans="2:2" ht="15" hidden="1" x14ac:dyDescent="0.25">
      <c r="B15783" s="5"/>
    </row>
    <row r="15784" spans="2:2" ht="15" hidden="1" x14ac:dyDescent="0.25">
      <c r="B15784" s="5"/>
    </row>
    <row r="15785" spans="2:2" ht="15" hidden="1" x14ac:dyDescent="0.25">
      <c r="B15785" s="5"/>
    </row>
    <row r="15786" spans="2:2" ht="15" hidden="1" x14ac:dyDescent="0.25">
      <c r="B15786" s="5"/>
    </row>
    <row r="15787" spans="2:2" ht="15" hidden="1" x14ac:dyDescent="0.25">
      <c r="B15787" s="5"/>
    </row>
    <row r="15788" spans="2:2" ht="15" hidden="1" x14ac:dyDescent="0.25">
      <c r="B15788" s="5"/>
    </row>
    <row r="15789" spans="2:2" ht="15" hidden="1" x14ac:dyDescent="0.25">
      <c r="B15789" s="5"/>
    </row>
    <row r="15790" spans="2:2" ht="15" hidden="1" x14ac:dyDescent="0.25">
      <c r="B15790" s="5"/>
    </row>
    <row r="15791" spans="2:2" ht="15" hidden="1" x14ac:dyDescent="0.25">
      <c r="B15791" s="5"/>
    </row>
    <row r="15792" spans="2:2" ht="15" hidden="1" x14ac:dyDescent="0.25">
      <c r="B15792" s="5"/>
    </row>
    <row r="15793" spans="2:2" ht="15" hidden="1" x14ac:dyDescent="0.25">
      <c r="B15793" s="5"/>
    </row>
    <row r="15794" spans="2:2" ht="15" hidden="1" x14ac:dyDescent="0.25">
      <c r="B15794" s="5"/>
    </row>
    <row r="15795" spans="2:2" ht="15" hidden="1" x14ac:dyDescent="0.25">
      <c r="B15795" s="5"/>
    </row>
    <row r="15796" spans="2:2" ht="15" hidden="1" x14ac:dyDescent="0.25">
      <c r="B15796" s="5"/>
    </row>
    <row r="15797" spans="2:2" ht="15" hidden="1" x14ac:dyDescent="0.25">
      <c r="B15797" s="5"/>
    </row>
    <row r="15798" spans="2:2" ht="15" hidden="1" x14ac:dyDescent="0.25">
      <c r="B15798" s="5"/>
    </row>
    <row r="15799" spans="2:2" ht="15" hidden="1" x14ac:dyDescent="0.25">
      <c r="B15799" s="5"/>
    </row>
    <row r="15800" spans="2:2" ht="15" hidden="1" x14ac:dyDescent="0.25">
      <c r="B15800" s="5"/>
    </row>
    <row r="15801" spans="2:2" ht="15" hidden="1" x14ac:dyDescent="0.25">
      <c r="B15801" s="5"/>
    </row>
    <row r="15802" spans="2:2" ht="15" hidden="1" x14ac:dyDescent="0.25">
      <c r="B15802" s="5"/>
    </row>
    <row r="15803" spans="2:2" ht="15" hidden="1" x14ac:dyDescent="0.25">
      <c r="B15803" s="5"/>
    </row>
    <row r="15804" spans="2:2" ht="15" hidden="1" x14ac:dyDescent="0.25">
      <c r="B15804" s="5"/>
    </row>
    <row r="15805" spans="2:2" ht="15" hidden="1" x14ac:dyDescent="0.25">
      <c r="B15805" s="5"/>
    </row>
    <row r="15806" spans="2:2" ht="15" hidden="1" x14ac:dyDescent="0.25">
      <c r="B15806" s="5"/>
    </row>
    <row r="15807" spans="2:2" ht="15" hidden="1" x14ac:dyDescent="0.25">
      <c r="B15807" s="5"/>
    </row>
    <row r="15808" spans="2:2" ht="15" hidden="1" x14ac:dyDescent="0.25">
      <c r="B15808" s="5"/>
    </row>
    <row r="15809" spans="2:2" ht="15" hidden="1" x14ac:dyDescent="0.25">
      <c r="B15809" s="5"/>
    </row>
    <row r="15810" spans="2:2" ht="15" hidden="1" x14ac:dyDescent="0.25">
      <c r="B15810" s="5"/>
    </row>
    <row r="15811" spans="2:2" ht="15" hidden="1" x14ac:dyDescent="0.25">
      <c r="B15811" s="5"/>
    </row>
    <row r="15812" spans="2:2" ht="15" hidden="1" x14ac:dyDescent="0.25">
      <c r="B15812" s="5"/>
    </row>
    <row r="15813" spans="2:2" ht="15" hidden="1" x14ac:dyDescent="0.25">
      <c r="B15813" s="5"/>
    </row>
    <row r="15814" spans="2:2" ht="15" hidden="1" x14ac:dyDescent="0.25">
      <c r="B15814" s="5"/>
    </row>
    <row r="15815" spans="2:2" ht="15" hidden="1" x14ac:dyDescent="0.25">
      <c r="B15815" s="5"/>
    </row>
    <row r="15816" spans="2:2" ht="15" hidden="1" x14ac:dyDescent="0.25">
      <c r="B15816" s="5"/>
    </row>
    <row r="15817" spans="2:2" ht="15" hidden="1" x14ac:dyDescent="0.25">
      <c r="B15817" s="5"/>
    </row>
    <row r="15818" spans="2:2" ht="15" hidden="1" x14ac:dyDescent="0.25">
      <c r="B15818" s="5"/>
    </row>
    <row r="15819" spans="2:2" ht="15" hidden="1" x14ac:dyDescent="0.25">
      <c r="B15819" s="5"/>
    </row>
    <row r="15820" spans="2:2" ht="15" hidden="1" x14ac:dyDescent="0.25">
      <c r="B15820" s="5"/>
    </row>
    <row r="15821" spans="2:2" ht="15" hidden="1" x14ac:dyDescent="0.25">
      <c r="B15821" s="5"/>
    </row>
    <row r="15822" spans="2:2" ht="15" hidden="1" x14ac:dyDescent="0.25">
      <c r="B15822" s="5"/>
    </row>
    <row r="15823" spans="2:2" ht="15" hidden="1" x14ac:dyDescent="0.25">
      <c r="B15823" s="5"/>
    </row>
    <row r="15824" spans="2:2" ht="15" hidden="1" x14ac:dyDescent="0.25">
      <c r="B15824" s="5"/>
    </row>
    <row r="15825" spans="2:2" ht="15" hidden="1" x14ac:dyDescent="0.25">
      <c r="B15825" s="5"/>
    </row>
    <row r="15826" spans="2:2" ht="15" hidden="1" x14ac:dyDescent="0.25">
      <c r="B15826" s="5"/>
    </row>
    <row r="15827" spans="2:2" ht="15" hidden="1" x14ac:dyDescent="0.25">
      <c r="B15827" s="5"/>
    </row>
    <row r="15828" spans="2:2" ht="15" hidden="1" x14ac:dyDescent="0.25">
      <c r="B15828" s="5"/>
    </row>
    <row r="15829" spans="2:2" ht="15" hidden="1" x14ac:dyDescent="0.25">
      <c r="B15829" s="5"/>
    </row>
    <row r="15830" spans="2:2" ht="15" hidden="1" x14ac:dyDescent="0.25">
      <c r="B15830" s="5"/>
    </row>
    <row r="15831" spans="2:2" ht="15" hidden="1" x14ac:dyDescent="0.25">
      <c r="B15831" s="5"/>
    </row>
    <row r="15832" spans="2:2" ht="15" hidden="1" x14ac:dyDescent="0.25">
      <c r="B15832" s="5"/>
    </row>
    <row r="15833" spans="2:2" ht="15" hidden="1" x14ac:dyDescent="0.25">
      <c r="B15833" s="5"/>
    </row>
    <row r="15834" spans="2:2" ht="15" hidden="1" x14ac:dyDescent="0.25">
      <c r="B15834" s="5"/>
    </row>
    <row r="15835" spans="2:2" ht="15" hidden="1" x14ac:dyDescent="0.25">
      <c r="B15835" s="5"/>
    </row>
    <row r="15836" spans="2:2" ht="15" hidden="1" x14ac:dyDescent="0.25">
      <c r="B15836" s="5"/>
    </row>
    <row r="15837" spans="2:2" ht="15" hidden="1" x14ac:dyDescent="0.25">
      <c r="B15837" s="5"/>
    </row>
    <row r="15838" spans="2:2" ht="15" hidden="1" x14ac:dyDescent="0.25">
      <c r="B15838" s="5"/>
    </row>
    <row r="15839" spans="2:2" ht="15" hidden="1" x14ac:dyDescent="0.25">
      <c r="B15839" s="5"/>
    </row>
    <row r="15840" spans="2:2" ht="15" hidden="1" x14ac:dyDescent="0.25">
      <c r="B15840" s="5"/>
    </row>
    <row r="15841" spans="2:2" ht="15" hidden="1" x14ac:dyDescent="0.25">
      <c r="B15841" s="5"/>
    </row>
    <row r="15842" spans="2:2" ht="15" hidden="1" x14ac:dyDescent="0.25">
      <c r="B15842" s="5"/>
    </row>
    <row r="15843" spans="2:2" ht="15" hidden="1" x14ac:dyDescent="0.25">
      <c r="B15843" s="5"/>
    </row>
    <row r="15844" spans="2:2" ht="15" hidden="1" x14ac:dyDescent="0.25">
      <c r="B15844" s="5"/>
    </row>
    <row r="15845" spans="2:2" ht="15" hidden="1" x14ac:dyDescent="0.25">
      <c r="B15845" s="5"/>
    </row>
    <row r="15846" spans="2:2" ht="15" hidden="1" x14ac:dyDescent="0.25">
      <c r="B15846" s="5"/>
    </row>
    <row r="15847" spans="2:2" ht="15" hidden="1" x14ac:dyDescent="0.25">
      <c r="B15847" s="5"/>
    </row>
    <row r="15848" spans="2:2" ht="15" hidden="1" x14ac:dyDescent="0.25">
      <c r="B15848" s="5"/>
    </row>
    <row r="15849" spans="2:2" ht="15" hidden="1" x14ac:dyDescent="0.25">
      <c r="B15849" s="5"/>
    </row>
    <row r="15850" spans="2:2" ht="15" hidden="1" x14ac:dyDescent="0.25">
      <c r="B15850" s="5"/>
    </row>
    <row r="15851" spans="2:2" ht="15" hidden="1" x14ac:dyDescent="0.25">
      <c r="B15851" s="5"/>
    </row>
    <row r="15852" spans="2:2" ht="15" hidden="1" x14ac:dyDescent="0.25">
      <c r="B15852" s="5"/>
    </row>
    <row r="15853" spans="2:2" ht="15" hidden="1" x14ac:dyDescent="0.25">
      <c r="B15853" s="5"/>
    </row>
    <row r="15854" spans="2:2" ht="15" hidden="1" x14ac:dyDescent="0.25">
      <c r="B15854" s="5"/>
    </row>
    <row r="15855" spans="2:2" ht="15" hidden="1" x14ac:dyDescent="0.25">
      <c r="B15855" s="5"/>
    </row>
    <row r="15856" spans="2:2" ht="15" hidden="1" x14ac:dyDescent="0.25">
      <c r="B15856" s="5"/>
    </row>
    <row r="15857" spans="2:2" ht="15" hidden="1" x14ac:dyDescent="0.25">
      <c r="B15857" s="5"/>
    </row>
    <row r="15858" spans="2:2" ht="15" hidden="1" x14ac:dyDescent="0.25">
      <c r="B15858" s="5"/>
    </row>
    <row r="15859" spans="2:2" ht="15" hidden="1" x14ac:dyDescent="0.25">
      <c r="B15859" s="5"/>
    </row>
    <row r="15860" spans="2:2" ht="15" hidden="1" x14ac:dyDescent="0.25">
      <c r="B15860" s="5"/>
    </row>
    <row r="15861" spans="2:2" ht="15" hidden="1" x14ac:dyDescent="0.25">
      <c r="B15861" s="5"/>
    </row>
    <row r="15862" spans="2:2" ht="15" hidden="1" x14ac:dyDescent="0.25">
      <c r="B15862" s="5"/>
    </row>
    <row r="15863" spans="2:2" ht="15" hidden="1" x14ac:dyDescent="0.25">
      <c r="B15863" s="5"/>
    </row>
    <row r="15864" spans="2:2" ht="15" hidden="1" x14ac:dyDescent="0.25">
      <c r="B15864" s="5"/>
    </row>
    <row r="15865" spans="2:2" ht="15" hidden="1" x14ac:dyDescent="0.25">
      <c r="B15865" s="5"/>
    </row>
    <row r="15866" spans="2:2" ht="15" hidden="1" x14ac:dyDescent="0.25">
      <c r="B15866" s="5"/>
    </row>
    <row r="15867" spans="2:2" ht="15" hidden="1" x14ac:dyDescent="0.25">
      <c r="B15867" s="5"/>
    </row>
    <row r="15868" spans="2:2" ht="15" hidden="1" x14ac:dyDescent="0.25">
      <c r="B15868" s="5"/>
    </row>
    <row r="15869" spans="2:2" ht="15" hidden="1" x14ac:dyDescent="0.25">
      <c r="B15869" s="5"/>
    </row>
    <row r="15870" spans="2:2" ht="15" hidden="1" x14ac:dyDescent="0.25">
      <c r="B15870" s="5"/>
    </row>
    <row r="15871" spans="2:2" ht="15" hidden="1" x14ac:dyDescent="0.25">
      <c r="B15871" s="5"/>
    </row>
    <row r="15872" spans="2:2" ht="15" hidden="1" x14ac:dyDescent="0.25">
      <c r="B15872" s="5"/>
    </row>
    <row r="15873" spans="2:2" ht="15" hidden="1" x14ac:dyDescent="0.25">
      <c r="B15873" s="5"/>
    </row>
    <row r="15874" spans="2:2" ht="15" hidden="1" x14ac:dyDescent="0.25">
      <c r="B15874" s="5"/>
    </row>
    <row r="15875" spans="2:2" ht="15" hidden="1" x14ac:dyDescent="0.25">
      <c r="B15875" s="5"/>
    </row>
    <row r="15876" spans="2:2" ht="15" hidden="1" x14ac:dyDescent="0.25">
      <c r="B15876" s="5"/>
    </row>
    <row r="15877" spans="2:2" ht="15" hidden="1" x14ac:dyDescent="0.25">
      <c r="B15877" s="5"/>
    </row>
    <row r="15878" spans="2:2" ht="15" hidden="1" x14ac:dyDescent="0.25">
      <c r="B15878" s="5"/>
    </row>
    <row r="15879" spans="2:2" ht="15" hidden="1" x14ac:dyDescent="0.25">
      <c r="B15879" s="5"/>
    </row>
    <row r="15880" spans="2:2" ht="15" hidden="1" x14ac:dyDescent="0.25">
      <c r="B15880" s="5"/>
    </row>
    <row r="15881" spans="2:2" ht="15" hidden="1" x14ac:dyDescent="0.25">
      <c r="B15881" s="5"/>
    </row>
    <row r="15882" spans="2:2" ht="15" hidden="1" x14ac:dyDescent="0.25">
      <c r="B15882" s="5"/>
    </row>
    <row r="15883" spans="2:2" ht="15" hidden="1" x14ac:dyDescent="0.25">
      <c r="B15883" s="5"/>
    </row>
    <row r="15884" spans="2:2" ht="15" hidden="1" x14ac:dyDescent="0.25">
      <c r="B15884" s="5"/>
    </row>
    <row r="15885" spans="2:2" ht="15" hidden="1" x14ac:dyDescent="0.25">
      <c r="B15885" s="5"/>
    </row>
    <row r="15886" spans="2:2" ht="15" hidden="1" x14ac:dyDescent="0.25">
      <c r="B15886" s="5"/>
    </row>
    <row r="15887" spans="2:2" ht="15" hidden="1" x14ac:dyDescent="0.25">
      <c r="B15887" s="5"/>
    </row>
    <row r="15888" spans="2:2" ht="15" hidden="1" x14ac:dyDescent="0.25">
      <c r="B15888" s="5"/>
    </row>
    <row r="15889" spans="2:2" ht="15" hidden="1" x14ac:dyDescent="0.25">
      <c r="B15889" s="5"/>
    </row>
    <row r="15890" spans="2:2" ht="15" hidden="1" x14ac:dyDescent="0.25">
      <c r="B15890" s="5"/>
    </row>
    <row r="15891" spans="2:2" ht="15" hidden="1" x14ac:dyDescent="0.25">
      <c r="B15891" s="5"/>
    </row>
    <row r="15892" spans="2:2" ht="15" hidden="1" x14ac:dyDescent="0.25">
      <c r="B15892" s="5"/>
    </row>
    <row r="15893" spans="2:2" ht="15" hidden="1" x14ac:dyDescent="0.25">
      <c r="B15893" s="5"/>
    </row>
    <row r="15894" spans="2:2" ht="15" hidden="1" x14ac:dyDescent="0.25">
      <c r="B15894" s="5"/>
    </row>
    <row r="15895" spans="2:2" ht="15" hidden="1" x14ac:dyDescent="0.25">
      <c r="B15895" s="5"/>
    </row>
    <row r="15896" spans="2:2" ht="15" hidden="1" x14ac:dyDescent="0.25">
      <c r="B15896" s="5"/>
    </row>
    <row r="15897" spans="2:2" ht="15" hidden="1" x14ac:dyDescent="0.25">
      <c r="B15897" s="5"/>
    </row>
    <row r="15898" spans="2:2" ht="15" hidden="1" x14ac:dyDescent="0.25">
      <c r="B15898" s="5"/>
    </row>
    <row r="15899" spans="2:2" ht="15" hidden="1" x14ac:dyDescent="0.25">
      <c r="B15899" s="5"/>
    </row>
    <row r="15900" spans="2:2" ht="15" hidden="1" x14ac:dyDescent="0.25">
      <c r="B15900" s="5"/>
    </row>
    <row r="15901" spans="2:2" ht="15" hidden="1" x14ac:dyDescent="0.25">
      <c r="B15901" s="5"/>
    </row>
    <row r="15902" spans="2:2" ht="15" hidden="1" x14ac:dyDescent="0.25">
      <c r="B15902" s="5"/>
    </row>
    <row r="15903" spans="2:2" ht="15" hidden="1" x14ac:dyDescent="0.25">
      <c r="B15903" s="5"/>
    </row>
    <row r="15904" spans="2:2" ht="15" hidden="1" x14ac:dyDescent="0.25">
      <c r="B15904" s="5"/>
    </row>
    <row r="15905" spans="2:2" ht="15" hidden="1" x14ac:dyDescent="0.25">
      <c r="B15905" s="5"/>
    </row>
    <row r="15906" spans="2:2" ht="15" hidden="1" x14ac:dyDescent="0.25">
      <c r="B15906" s="5"/>
    </row>
    <row r="15907" spans="2:2" ht="15" hidden="1" x14ac:dyDescent="0.25">
      <c r="B15907" s="5"/>
    </row>
    <row r="15908" spans="2:2" ht="15" hidden="1" x14ac:dyDescent="0.25">
      <c r="B15908" s="5"/>
    </row>
    <row r="15909" spans="2:2" ht="15" hidden="1" x14ac:dyDescent="0.25">
      <c r="B15909" s="5"/>
    </row>
    <row r="15910" spans="2:2" ht="15" hidden="1" x14ac:dyDescent="0.25">
      <c r="B15910" s="5"/>
    </row>
    <row r="15911" spans="2:2" ht="15" hidden="1" x14ac:dyDescent="0.25">
      <c r="B15911" s="5"/>
    </row>
    <row r="15912" spans="2:2" ht="15" hidden="1" x14ac:dyDescent="0.25">
      <c r="B15912" s="5"/>
    </row>
    <row r="15913" spans="2:2" ht="15" hidden="1" x14ac:dyDescent="0.25">
      <c r="B15913" s="5"/>
    </row>
    <row r="15914" spans="2:2" ht="15" hidden="1" x14ac:dyDescent="0.25">
      <c r="B15914" s="5"/>
    </row>
    <row r="15915" spans="2:2" ht="15" hidden="1" x14ac:dyDescent="0.25">
      <c r="B15915" s="5"/>
    </row>
    <row r="15916" spans="2:2" ht="15" hidden="1" x14ac:dyDescent="0.25">
      <c r="B15916" s="5"/>
    </row>
    <row r="15917" spans="2:2" ht="15" hidden="1" x14ac:dyDescent="0.25">
      <c r="B15917" s="5"/>
    </row>
    <row r="15918" spans="2:2" ht="15" hidden="1" x14ac:dyDescent="0.25">
      <c r="B15918" s="5"/>
    </row>
    <row r="15919" spans="2:2" ht="15" hidden="1" x14ac:dyDescent="0.25">
      <c r="B15919" s="5"/>
    </row>
    <row r="15920" spans="2:2" ht="15" hidden="1" x14ac:dyDescent="0.25">
      <c r="B15920" s="5"/>
    </row>
    <row r="15921" spans="2:2" ht="15" hidden="1" x14ac:dyDescent="0.25">
      <c r="B15921" s="5"/>
    </row>
    <row r="15922" spans="2:2" ht="15" hidden="1" x14ac:dyDescent="0.25">
      <c r="B15922" s="5"/>
    </row>
    <row r="15923" spans="2:2" ht="15" hidden="1" x14ac:dyDescent="0.25">
      <c r="B15923" s="5"/>
    </row>
    <row r="15924" spans="2:2" ht="15" hidden="1" x14ac:dyDescent="0.25">
      <c r="B15924" s="5"/>
    </row>
    <row r="15925" spans="2:2" ht="15" hidden="1" x14ac:dyDescent="0.25">
      <c r="B15925" s="5"/>
    </row>
    <row r="15926" spans="2:2" ht="15" hidden="1" x14ac:dyDescent="0.25">
      <c r="B15926" s="5"/>
    </row>
    <row r="15927" spans="2:2" ht="15" hidden="1" x14ac:dyDescent="0.25">
      <c r="B15927" s="5"/>
    </row>
    <row r="15928" spans="2:2" ht="15" hidden="1" x14ac:dyDescent="0.25">
      <c r="B15928" s="5"/>
    </row>
    <row r="15929" spans="2:2" ht="15" hidden="1" x14ac:dyDescent="0.25">
      <c r="B15929" s="5"/>
    </row>
    <row r="15930" spans="2:2" ht="15" hidden="1" x14ac:dyDescent="0.25">
      <c r="B15930" s="5"/>
    </row>
    <row r="15931" spans="2:2" ht="15" hidden="1" x14ac:dyDescent="0.25">
      <c r="B15931" s="5"/>
    </row>
    <row r="15932" spans="2:2" ht="15" hidden="1" x14ac:dyDescent="0.25">
      <c r="B15932" s="5"/>
    </row>
    <row r="15933" spans="2:2" ht="15" hidden="1" x14ac:dyDescent="0.25">
      <c r="B15933" s="5"/>
    </row>
    <row r="15934" spans="2:2" ht="15" hidden="1" x14ac:dyDescent="0.25">
      <c r="B15934" s="5"/>
    </row>
    <row r="15935" spans="2:2" ht="15" hidden="1" x14ac:dyDescent="0.25">
      <c r="B15935" s="5"/>
    </row>
    <row r="15936" spans="2:2" ht="15" hidden="1" x14ac:dyDescent="0.25">
      <c r="B15936" s="5"/>
    </row>
    <row r="15937" spans="2:2" ht="15" hidden="1" x14ac:dyDescent="0.25">
      <c r="B15937" s="5"/>
    </row>
    <row r="15938" spans="2:2" ht="15" hidden="1" x14ac:dyDescent="0.25">
      <c r="B15938" s="5"/>
    </row>
    <row r="15939" spans="2:2" ht="15" hidden="1" x14ac:dyDescent="0.25">
      <c r="B15939" s="5"/>
    </row>
    <row r="15940" spans="2:2" ht="15" hidden="1" x14ac:dyDescent="0.25">
      <c r="B15940" s="5"/>
    </row>
    <row r="15941" spans="2:2" ht="15" hidden="1" x14ac:dyDescent="0.25">
      <c r="B15941" s="5"/>
    </row>
    <row r="15942" spans="2:2" ht="15" hidden="1" x14ac:dyDescent="0.25">
      <c r="B15942" s="5"/>
    </row>
    <row r="15943" spans="2:2" ht="15" hidden="1" x14ac:dyDescent="0.25">
      <c r="B15943" s="5"/>
    </row>
    <row r="15944" spans="2:2" ht="15" hidden="1" x14ac:dyDescent="0.25">
      <c r="B15944" s="5"/>
    </row>
    <row r="15945" spans="2:2" ht="15" hidden="1" x14ac:dyDescent="0.25">
      <c r="B15945" s="5"/>
    </row>
    <row r="15946" spans="2:2" ht="15" hidden="1" x14ac:dyDescent="0.25">
      <c r="B15946" s="5"/>
    </row>
    <row r="15947" spans="2:2" ht="15" hidden="1" x14ac:dyDescent="0.25">
      <c r="B15947" s="5"/>
    </row>
    <row r="15948" spans="2:2" ht="15" hidden="1" x14ac:dyDescent="0.25">
      <c r="B15948" s="5"/>
    </row>
    <row r="15949" spans="2:2" ht="15" hidden="1" x14ac:dyDescent="0.25">
      <c r="B15949" s="5"/>
    </row>
    <row r="15950" spans="2:2" ht="15" hidden="1" x14ac:dyDescent="0.25">
      <c r="B15950" s="5"/>
    </row>
    <row r="15951" spans="2:2" ht="15" hidden="1" x14ac:dyDescent="0.25">
      <c r="B15951" s="5"/>
    </row>
    <row r="15952" spans="2:2" ht="15" hidden="1" x14ac:dyDescent="0.25">
      <c r="B15952" s="5"/>
    </row>
    <row r="15953" spans="2:2" ht="15" hidden="1" x14ac:dyDescent="0.25">
      <c r="B15953" s="5"/>
    </row>
    <row r="15954" spans="2:2" ht="15" hidden="1" x14ac:dyDescent="0.25">
      <c r="B15954" s="5"/>
    </row>
    <row r="15955" spans="2:2" ht="15" hidden="1" x14ac:dyDescent="0.25">
      <c r="B15955" s="5"/>
    </row>
    <row r="15956" spans="2:2" ht="15" hidden="1" x14ac:dyDescent="0.25">
      <c r="B15956" s="5"/>
    </row>
    <row r="15957" spans="2:2" ht="15" hidden="1" x14ac:dyDescent="0.25">
      <c r="B15957" s="5"/>
    </row>
    <row r="15958" spans="2:2" ht="15" hidden="1" x14ac:dyDescent="0.25">
      <c r="B15958" s="5"/>
    </row>
    <row r="15959" spans="2:2" ht="15" hidden="1" x14ac:dyDescent="0.25">
      <c r="B15959" s="5"/>
    </row>
    <row r="15960" spans="2:2" ht="15" hidden="1" x14ac:dyDescent="0.25">
      <c r="B15960" s="5"/>
    </row>
    <row r="15961" spans="2:2" ht="15" hidden="1" x14ac:dyDescent="0.25">
      <c r="B15961" s="5"/>
    </row>
    <row r="15962" spans="2:2" ht="15" hidden="1" x14ac:dyDescent="0.25">
      <c r="B15962" s="5"/>
    </row>
    <row r="15963" spans="2:2" ht="15" hidden="1" x14ac:dyDescent="0.25">
      <c r="B15963" s="5"/>
    </row>
    <row r="15964" spans="2:2" ht="15" hidden="1" x14ac:dyDescent="0.25">
      <c r="B15964" s="5"/>
    </row>
    <row r="15965" spans="2:2" ht="15" hidden="1" x14ac:dyDescent="0.25">
      <c r="B15965" s="5"/>
    </row>
    <row r="15966" spans="2:2" ht="15" hidden="1" x14ac:dyDescent="0.25">
      <c r="B15966" s="5"/>
    </row>
    <row r="15967" spans="2:2" ht="15" hidden="1" x14ac:dyDescent="0.25">
      <c r="B15967" s="5"/>
    </row>
    <row r="15968" spans="2:2" ht="15" hidden="1" x14ac:dyDescent="0.25">
      <c r="B15968" s="5"/>
    </row>
    <row r="15969" spans="2:2" ht="15" hidden="1" x14ac:dyDescent="0.25">
      <c r="B15969" s="5"/>
    </row>
    <row r="15970" spans="2:2" ht="15" hidden="1" x14ac:dyDescent="0.25">
      <c r="B15970" s="5"/>
    </row>
    <row r="15971" spans="2:2" ht="15" hidden="1" x14ac:dyDescent="0.25">
      <c r="B15971" s="5"/>
    </row>
    <row r="15972" spans="2:2" ht="15" hidden="1" x14ac:dyDescent="0.25">
      <c r="B15972" s="5"/>
    </row>
    <row r="15973" spans="2:2" ht="15" hidden="1" x14ac:dyDescent="0.25">
      <c r="B15973" s="5"/>
    </row>
    <row r="15974" spans="2:2" ht="15" hidden="1" x14ac:dyDescent="0.25">
      <c r="B15974" s="5"/>
    </row>
    <row r="15975" spans="2:2" ht="15" hidden="1" x14ac:dyDescent="0.25">
      <c r="B15975" s="5"/>
    </row>
    <row r="15976" spans="2:2" ht="15" hidden="1" x14ac:dyDescent="0.25">
      <c r="B15976" s="5"/>
    </row>
    <row r="15977" spans="2:2" ht="15" hidden="1" x14ac:dyDescent="0.25">
      <c r="B15977" s="5"/>
    </row>
    <row r="15978" spans="2:2" ht="15" hidden="1" x14ac:dyDescent="0.25">
      <c r="B15978" s="5"/>
    </row>
    <row r="15979" spans="2:2" ht="15" hidden="1" x14ac:dyDescent="0.25">
      <c r="B15979" s="5"/>
    </row>
    <row r="15980" spans="2:2" ht="15" hidden="1" x14ac:dyDescent="0.25">
      <c r="B15980" s="5"/>
    </row>
    <row r="15981" spans="2:2" ht="15" hidden="1" x14ac:dyDescent="0.25">
      <c r="B15981" s="5"/>
    </row>
    <row r="15982" spans="2:2" ht="15" hidden="1" x14ac:dyDescent="0.25">
      <c r="B15982" s="5"/>
    </row>
    <row r="15983" spans="2:2" ht="15" hidden="1" x14ac:dyDescent="0.25">
      <c r="B15983" s="5"/>
    </row>
    <row r="15984" spans="2:2" ht="15" hidden="1" x14ac:dyDescent="0.25">
      <c r="B15984" s="5"/>
    </row>
    <row r="15985" spans="2:2" ht="15" hidden="1" x14ac:dyDescent="0.25">
      <c r="B15985" s="5"/>
    </row>
    <row r="15986" spans="2:2" ht="15" hidden="1" x14ac:dyDescent="0.25">
      <c r="B15986" s="5"/>
    </row>
    <row r="15987" spans="2:2" ht="15" hidden="1" x14ac:dyDescent="0.25">
      <c r="B15987" s="5"/>
    </row>
    <row r="15988" spans="2:2" ht="15" hidden="1" x14ac:dyDescent="0.25">
      <c r="B15988" s="5"/>
    </row>
    <row r="15989" spans="2:2" ht="15" hidden="1" x14ac:dyDescent="0.25">
      <c r="B15989" s="5"/>
    </row>
    <row r="15990" spans="2:2" ht="15" hidden="1" x14ac:dyDescent="0.25">
      <c r="B15990" s="5"/>
    </row>
    <row r="15991" spans="2:2" ht="15" hidden="1" x14ac:dyDescent="0.25">
      <c r="B15991" s="5"/>
    </row>
    <row r="15992" spans="2:2" ht="15" hidden="1" x14ac:dyDescent="0.25">
      <c r="B15992" s="5"/>
    </row>
    <row r="15993" spans="2:2" ht="15" hidden="1" x14ac:dyDescent="0.25">
      <c r="B15993" s="5"/>
    </row>
    <row r="15994" spans="2:2" ht="15" hidden="1" x14ac:dyDescent="0.25">
      <c r="B15994" s="5"/>
    </row>
    <row r="15995" spans="2:2" ht="15" hidden="1" x14ac:dyDescent="0.25">
      <c r="B15995" s="5"/>
    </row>
    <row r="15996" spans="2:2" ht="15" hidden="1" x14ac:dyDescent="0.25">
      <c r="B15996" s="5"/>
    </row>
    <row r="15997" spans="2:2" ht="15" hidden="1" x14ac:dyDescent="0.25">
      <c r="B15997" s="5"/>
    </row>
    <row r="15998" spans="2:2" ht="15" hidden="1" x14ac:dyDescent="0.25">
      <c r="B15998" s="5"/>
    </row>
    <row r="15999" spans="2:2" ht="15" hidden="1" x14ac:dyDescent="0.25">
      <c r="B15999" s="5"/>
    </row>
    <row r="16000" spans="2:2" ht="15" hidden="1" x14ac:dyDescent="0.25">
      <c r="B16000" s="5"/>
    </row>
    <row r="16001" spans="2:2" ht="15" hidden="1" x14ac:dyDescent="0.25">
      <c r="B16001" s="5"/>
    </row>
    <row r="16002" spans="2:2" ht="15" hidden="1" x14ac:dyDescent="0.25">
      <c r="B16002" s="5"/>
    </row>
    <row r="16003" spans="2:2" ht="15" hidden="1" x14ac:dyDescent="0.25">
      <c r="B16003" s="5"/>
    </row>
    <row r="16004" spans="2:2" ht="15" hidden="1" x14ac:dyDescent="0.25">
      <c r="B16004" s="5"/>
    </row>
    <row r="16005" spans="2:2" ht="15" hidden="1" x14ac:dyDescent="0.25">
      <c r="B16005" s="5"/>
    </row>
    <row r="16006" spans="2:2" ht="15" hidden="1" x14ac:dyDescent="0.25">
      <c r="B16006" s="5"/>
    </row>
    <row r="16007" spans="2:2" ht="15" hidden="1" x14ac:dyDescent="0.25">
      <c r="B16007" s="5"/>
    </row>
    <row r="16008" spans="2:2" ht="15" hidden="1" x14ac:dyDescent="0.25">
      <c r="B16008" s="5"/>
    </row>
    <row r="16009" spans="2:2" ht="15" hidden="1" x14ac:dyDescent="0.25">
      <c r="B16009" s="5"/>
    </row>
    <row r="16010" spans="2:2" ht="15" hidden="1" x14ac:dyDescent="0.25">
      <c r="B16010" s="5"/>
    </row>
    <row r="16011" spans="2:2" ht="15" hidden="1" x14ac:dyDescent="0.25">
      <c r="B16011" s="5"/>
    </row>
    <row r="16012" spans="2:2" ht="15" hidden="1" x14ac:dyDescent="0.25">
      <c r="B16012" s="5"/>
    </row>
    <row r="16013" spans="2:2" ht="15" hidden="1" x14ac:dyDescent="0.25">
      <c r="B16013" s="5"/>
    </row>
    <row r="16014" spans="2:2" ht="15" hidden="1" x14ac:dyDescent="0.25">
      <c r="B16014" s="5"/>
    </row>
    <row r="16015" spans="2:2" ht="15" hidden="1" x14ac:dyDescent="0.25">
      <c r="B16015" s="5"/>
    </row>
    <row r="16016" spans="2:2" ht="15" hidden="1" x14ac:dyDescent="0.25">
      <c r="B16016" s="5"/>
    </row>
    <row r="16017" spans="2:2" ht="15" hidden="1" x14ac:dyDescent="0.25">
      <c r="B16017" s="5"/>
    </row>
    <row r="16018" spans="2:2" ht="15" hidden="1" x14ac:dyDescent="0.25">
      <c r="B16018" s="5"/>
    </row>
    <row r="16019" spans="2:2" ht="15" hidden="1" x14ac:dyDescent="0.25">
      <c r="B16019" s="5"/>
    </row>
    <row r="16020" spans="2:2" ht="15" hidden="1" x14ac:dyDescent="0.25">
      <c r="B16020" s="5"/>
    </row>
    <row r="16021" spans="2:2" ht="15" hidden="1" x14ac:dyDescent="0.25">
      <c r="B16021" s="5"/>
    </row>
    <row r="16022" spans="2:2" ht="15" hidden="1" x14ac:dyDescent="0.25">
      <c r="B16022" s="5"/>
    </row>
    <row r="16023" spans="2:2" ht="15" hidden="1" x14ac:dyDescent="0.25">
      <c r="B16023" s="5"/>
    </row>
    <row r="16024" spans="2:2" ht="15" hidden="1" x14ac:dyDescent="0.25">
      <c r="B16024" s="5"/>
    </row>
    <row r="16025" spans="2:2" ht="15" hidden="1" x14ac:dyDescent="0.25">
      <c r="B16025" s="5"/>
    </row>
    <row r="16026" spans="2:2" ht="15" hidden="1" x14ac:dyDescent="0.25">
      <c r="B16026" s="5"/>
    </row>
    <row r="16027" spans="2:2" ht="15" hidden="1" x14ac:dyDescent="0.25">
      <c r="B16027" s="5"/>
    </row>
    <row r="16028" spans="2:2" ht="15" hidden="1" x14ac:dyDescent="0.25">
      <c r="B16028" s="5"/>
    </row>
    <row r="16029" spans="2:2" ht="15" hidden="1" x14ac:dyDescent="0.25">
      <c r="B16029" s="5"/>
    </row>
    <row r="16030" spans="2:2" ht="15" hidden="1" x14ac:dyDescent="0.25">
      <c r="B16030" s="5"/>
    </row>
    <row r="16031" spans="2:2" ht="15" hidden="1" x14ac:dyDescent="0.25">
      <c r="B16031" s="5"/>
    </row>
    <row r="16032" spans="2:2" ht="15" hidden="1" x14ac:dyDescent="0.25">
      <c r="B16032" s="5"/>
    </row>
    <row r="16033" spans="2:2" ht="15" hidden="1" x14ac:dyDescent="0.25">
      <c r="B16033" s="5"/>
    </row>
    <row r="16034" spans="2:2" ht="15" hidden="1" x14ac:dyDescent="0.25">
      <c r="B16034" s="5"/>
    </row>
    <row r="16035" spans="2:2" ht="15" hidden="1" x14ac:dyDescent="0.25">
      <c r="B16035" s="5"/>
    </row>
    <row r="16036" spans="2:2" ht="15" hidden="1" x14ac:dyDescent="0.25">
      <c r="B16036" s="5"/>
    </row>
    <row r="16037" spans="2:2" ht="15" hidden="1" x14ac:dyDescent="0.25">
      <c r="B16037" s="5"/>
    </row>
    <row r="16038" spans="2:2" ht="15" hidden="1" x14ac:dyDescent="0.25">
      <c r="B16038" s="5"/>
    </row>
    <row r="16039" spans="2:2" ht="15" hidden="1" x14ac:dyDescent="0.25">
      <c r="B16039" s="5"/>
    </row>
    <row r="16040" spans="2:2" ht="15" hidden="1" x14ac:dyDescent="0.25">
      <c r="B16040" s="5"/>
    </row>
    <row r="16041" spans="2:2" ht="15" hidden="1" x14ac:dyDescent="0.25">
      <c r="B16041" s="5"/>
    </row>
    <row r="16042" spans="2:2" ht="15" hidden="1" x14ac:dyDescent="0.25">
      <c r="B16042" s="5"/>
    </row>
    <row r="16043" spans="2:2" ht="15" hidden="1" x14ac:dyDescent="0.25">
      <c r="B16043" s="5"/>
    </row>
    <row r="16044" spans="2:2" ht="15" hidden="1" x14ac:dyDescent="0.25">
      <c r="B16044" s="5"/>
    </row>
    <row r="16045" spans="2:2" ht="15" hidden="1" x14ac:dyDescent="0.25">
      <c r="B16045" s="5"/>
    </row>
    <row r="16046" spans="2:2" ht="15" hidden="1" x14ac:dyDescent="0.25">
      <c r="B16046" s="5"/>
    </row>
    <row r="16047" spans="2:2" ht="15" hidden="1" x14ac:dyDescent="0.25">
      <c r="B16047" s="5"/>
    </row>
    <row r="16048" spans="2:2" ht="15" hidden="1" x14ac:dyDescent="0.25">
      <c r="B16048" s="5"/>
    </row>
    <row r="16049" spans="2:2" ht="15" hidden="1" x14ac:dyDescent="0.25">
      <c r="B16049" s="5"/>
    </row>
    <row r="16050" spans="2:2" ht="15" hidden="1" x14ac:dyDescent="0.25">
      <c r="B16050" s="5"/>
    </row>
    <row r="16051" spans="2:2" ht="15" hidden="1" x14ac:dyDescent="0.25">
      <c r="B16051" s="5"/>
    </row>
    <row r="16052" spans="2:2" ht="15" hidden="1" x14ac:dyDescent="0.25">
      <c r="B16052" s="5"/>
    </row>
    <row r="16053" spans="2:2" ht="15" hidden="1" x14ac:dyDescent="0.25">
      <c r="B16053" s="5"/>
    </row>
    <row r="16054" spans="2:2" ht="15" hidden="1" x14ac:dyDescent="0.25">
      <c r="B16054" s="5"/>
    </row>
    <row r="16055" spans="2:2" ht="15" hidden="1" x14ac:dyDescent="0.25">
      <c r="B16055" s="5"/>
    </row>
    <row r="16056" spans="2:2" ht="15" hidden="1" x14ac:dyDescent="0.25">
      <c r="B16056" s="5"/>
    </row>
    <row r="16057" spans="2:2" ht="15" hidden="1" x14ac:dyDescent="0.25">
      <c r="B16057" s="5"/>
    </row>
    <row r="16058" spans="2:2" ht="15" hidden="1" x14ac:dyDescent="0.25">
      <c r="B16058" s="5"/>
    </row>
    <row r="16059" spans="2:2" ht="15" hidden="1" x14ac:dyDescent="0.25">
      <c r="B16059" s="5"/>
    </row>
    <row r="16060" spans="2:2" ht="15" hidden="1" x14ac:dyDescent="0.25">
      <c r="B16060" s="5"/>
    </row>
    <row r="16061" spans="2:2" ht="15" hidden="1" x14ac:dyDescent="0.25">
      <c r="B16061" s="5"/>
    </row>
    <row r="16062" spans="2:2" ht="15" hidden="1" x14ac:dyDescent="0.25">
      <c r="B16062" s="5"/>
    </row>
    <row r="16063" spans="2:2" ht="15" hidden="1" x14ac:dyDescent="0.25">
      <c r="B16063" s="5"/>
    </row>
    <row r="16064" spans="2:2" ht="15" hidden="1" x14ac:dyDescent="0.25">
      <c r="B16064" s="5"/>
    </row>
    <row r="16065" spans="2:2" ht="15" hidden="1" x14ac:dyDescent="0.25">
      <c r="B16065" s="5"/>
    </row>
    <row r="16066" spans="2:2" ht="15" hidden="1" x14ac:dyDescent="0.25">
      <c r="B16066" s="5"/>
    </row>
    <row r="16067" spans="2:2" ht="15" hidden="1" x14ac:dyDescent="0.25">
      <c r="B16067" s="5"/>
    </row>
    <row r="16068" spans="2:2" ht="15" hidden="1" x14ac:dyDescent="0.25">
      <c r="B16068" s="5"/>
    </row>
    <row r="16069" spans="2:2" ht="15" hidden="1" x14ac:dyDescent="0.25">
      <c r="B16069" s="5"/>
    </row>
    <row r="16070" spans="2:2" ht="15" hidden="1" x14ac:dyDescent="0.25">
      <c r="B16070" s="5"/>
    </row>
    <row r="16071" spans="2:2" ht="15" hidden="1" x14ac:dyDescent="0.25">
      <c r="B16071" s="5"/>
    </row>
    <row r="16072" spans="2:2" ht="15" hidden="1" x14ac:dyDescent="0.25">
      <c r="B16072" s="5"/>
    </row>
    <row r="16073" spans="2:2" ht="15" hidden="1" x14ac:dyDescent="0.25">
      <c r="B16073" s="5"/>
    </row>
    <row r="16074" spans="2:2" ht="15" hidden="1" x14ac:dyDescent="0.25">
      <c r="B16074" s="5"/>
    </row>
    <row r="16075" spans="2:2" ht="15" hidden="1" x14ac:dyDescent="0.25">
      <c r="B16075" s="5"/>
    </row>
    <row r="16076" spans="2:2" ht="15" hidden="1" x14ac:dyDescent="0.25">
      <c r="B16076" s="5"/>
    </row>
    <row r="16077" spans="2:2" ht="15" hidden="1" x14ac:dyDescent="0.25">
      <c r="B16077" s="5"/>
    </row>
    <row r="16078" spans="2:2" ht="15" hidden="1" x14ac:dyDescent="0.25">
      <c r="B16078" s="5"/>
    </row>
    <row r="16079" spans="2:2" ht="15" hidden="1" x14ac:dyDescent="0.25">
      <c r="B16079" s="5"/>
    </row>
    <row r="16080" spans="2:2" ht="15" hidden="1" x14ac:dyDescent="0.25">
      <c r="B16080" s="5"/>
    </row>
    <row r="16081" spans="2:2" ht="15" hidden="1" x14ac:dyDescent="0.25">
      <c r="B16081" s="5"/>
    </row>
    <row r="16082" spans="2:2" ht="15" hidden="1" x14ac:dyDescent="0.25">
      <c r="B16082" s="5"/>
    </row>
    <row r="16083" spans="2:2" ht="15" hidden="1" x14ac:dyDescent="0.25">
      <c r="B16083" s="5"/>
    </row>
    <row r="16084" spans="2:2" ht="15" hidden="1" x14ac:dyDescent="0.25">
      <c r="B16084" s="5"/>
    </row>
    <row r="16085" spans="2:2" ht="15" hidden="1" x14ac:dyDescent="0.25">
      <c r="B16085" s="5"/>
    </row>
    <row r="16086" spans="2:2" ht="15" hidden="1" x14ac:dyDescent="0.25">
      <c r="B16086" s="5"/>
    </row>
    <row r="16087" spans="2:2" ht="15" hidden="1" x14ac:dyDescent="0.25">
      <c r="B16087" s="5"/>
    </row>
    <row r="16088" spans="2:2" ht="15" hidden="1" x14ac:dyDescent="0.25">
      <c r="B16088" s="5"/>
    </row>
    <row r="16089" spans="2:2" ht="15" hidden="1" x14ac:dyDescent="0.25">
      <c r="B16089" s="5"/>
    </row>
    <row r="16090" spans="2:2" ht="15" hidden="1" x14ac:dyDescent="0.25">
      <c r="B16090" s="5"/>
    </row>
    <row r="16091" spans="2:2" ht="15" hidden="1" x14ac:dyDescent="0.25">
      <c r="B16091" s="5"/>
    </row>
    <row r="16092" spans="2:2" ht="15" hidden="1" x14ac:dyDescent="0.25">
      <c r="B16092" s="5"/>
    </row>
    <row r="16093" spans="2:2" ht="15" hidden="1" x14ac:dyDescent="0.25">
      <c r="B16093" s="5"/>
    </row>
    <row r="16094" spans="2:2" ht="15" hidden="1" x14ac:dyDescent="0.25">
      <c r="B16094" s="5"/>
    </row>
    <row r="16095" spans="2:2" ht="15" hidden="1" x14ac:dyDescent="0.25">
      <c r="B16095" s="5"/>
    </row>
    <row r="16096" spans="2:2" ht="15" hidden="1" x14ac:dyDescent="0.25">
      <c r="B16096" s="5"/>
    </row>
    <row r="16097" spans="2:2" ht="15" hidden="1" x14ac:dyDescent="0.25">
      <c r="B16097" s="5"/>
    </row>
    <row r="16098" spans="2:2" ht="15" hidden="1" x14ac:dyDescent="0.25">
      <c r="B16098" s="5"/>
    </row>
    <row r="16099" spans="2:2" ht="15" hidden="1" x14ac:dyDescent="0.25">
      <c r="B16099" s="5"/>
    </row>
    <row r="16100" spans="2:2" ht="15" hidden="1" x14ac:dyDescent="0.25">
      <c r="B16100" s="5"/>
    </row>
    <row r="16101" spans="2:2" ht="15" hidden="1" x14ac:dyDescent="0.25">
      <c r="B16101" s="5"/>
    </row>
    <row r="16102" spans="2:2" ht="15" hidden="1" x14ac:dyDescent="0.25">
      <c r="B16102" s="5"/>
    </row>
    <row r="16103" spans="2:2" ht="15" hidden="1" x14ac:dyDescent="0.25">
      <c r="B16103" s="5"/>
    </row>
    <row r="16104" spans="2:2" ht="15" hidden="1" x14ac:dyDescent="0.25">
      <c r="B16104" s="5"/>
    </row>
    <row r="16105" spans="2:2" ht="15" hidden="1" x14ac:dyDescent="0.25">
      <c r="B16105" s="5"/>
    </row>
    <row r="16106" spans="2:2" ht="15" hidden="1" x14ac:dyDescent="0.25">
      <c r="B16106" s="5"/>
    </row>
    <row r="16107" spans="2:2" ht="15" hidden="1" x14ac:dyDescent="0.25">
      <c r="B16107" s="5"/>
    </row>
    <row r="16108" spans="2:2" ht="15" hidden="1" x14ac:dyDescent="0.25">
      <c r="B16108" s="5"/>
    </row>
    <row r="16109" spans="2:2" ht="15" hidden="1" x14ac:dyDescent="0.25">
      <c r="B16109" s="5"/>
    </row>
    <row r="16110" spans="2:2" ht="15" hidden="1" x14ac:dyDescent="0.25">
      <c r="B16110" s="5"/>
    </row>
    <row r="16111" spans="2:2" ht="15" hidden="1" x14ac:dyDescent="0.25">
      <c r="B16111" s="5"/>
    </row>
    <row r="16112" spans="2:2" ht="15" hidden="1" x14ac:dyDescent="0.25">
      <c r="B16112" s="5"/>
    </row>
    <row r="16113" spans="2:2" ht="15" hidden="1" x14ac:dyDescent="0.25">
      <c r="B16113" s="5"/>
    </row>
    <row r="16114" spans="2:2" ht="15" hidden="1" x14ac:dyDescent="0.25">
      <c r="B16114" s="5"/>
    </row>
    <row r="16115" spans="2:2" ht="15" hidden="1" x14ac:dyDescent="0.25">
      <c r="B16115" s="5"/>
    </row>
    <row r="16116" spans="2:2" ht="15" hidden="1" x14ac:dyDescent="0.25">
      <c r="B16116" s="5"/>
    </row>
    <row r="16117" spans="2:2" ht="15" hidden="1" x14ac:dyDescent="0.25">
      <c r="B16117" s="5"/>
    </row>
    <row r="16118" spans="2:2" ht="15" hidden="1" x14ac:dyDescent="0.25">
      <c r="B16118" s="5"/>
    </row>
    <row r="16119" spans="2:2" ht="15" hidden="1" x14ac:dyDescent="0.25">
      <c r="B16119" s="5"/>
    </row>
    <row r="16120" spans="2:2" ht="15" hidden="1" x14ac:dyDescent="0.25">
      <c r="B16120" s="5"/>
    </row>
    <row r="16121" spans="2:2" ht="15" hidden="1" x14ac:dyDescent="0.25">
      <c r="B16121" s="5"/>
    </row>
    <row r="16122" spans="2:2" ht="15" hidden="1" x14ac:dyDescent="0.25">
      <c r="B16122" s="5"/>
    </row>
    <row r="16123" spans="2:2" ht="15" hidden="1" x14ac:dyDescent="0.25">
      <c r="B16123" s="5"/>
    </row>
    <row r="16124" spans="2:2" ht="15" hidden="1" x14ac:dyDescent="0.25">
      <c r="B16124" s="5"/>
    </row>
    <row r="16125" spans="2:2" ht="15" hidden="1" x14ac:dyDescent="0.25">
      <c r="B16125" s="5"/>
    </row>
    <row r="16126" spans="2:2" ht="15" hidden="1" x14ac:dyDescent="0.25">
      <c r="B16126" s="5"/>
    </row>
    <row r="16127" spans="2:2" ht="15" hidden="1" x14ac:dyDescent="0.25">
      <c r="B16127" s="5"/>
    </row>
    <row r="16128" spans="2:2" ht="15" hidden="1" x14ac:dyDescent="0.25">
      <c r="B16128" s="5"/>
    </row>
    <row r="16129" spans="2:2" ht="15" hidden="1" x14ac:dyDescent="0.25">
      <c r="B16129" s="5"/>
    </row>
    <row r="16130" spans="2:2" ht="15" hidden="1" x14ac:dyDescent="0.25">
      <c r="B16130" s="5"/>
    </row>
    <row r="16131" spans="2:2" ht="15" hidden="1" x14ac:dyDescent="0.25">
      <c r="B16131" s="5"/>
    </row>
    <row r="16132" spans="2:2" ht="15" hidden="1" x14ac:dyDescent="0.25">
      <c r="B16132" s="5"/>
    </row>
    <row r="16133" spans="2:2" ht="15" hidden="1" x14ac:dyDescent="0.25">
      <c r="B16133" s="5"/>
    </row>
    <row r="16134" spans="2:2" ht="15" hidden="1" x14ac:dyDescent="0.25">
      <c r="B16134" s="5"/>
    </row>
    <row r="16135" spans="2:2" ht="15" hidden="1" x14ac:dyDescent="0.25">
      <c r="B16135" s="5"/>
    </row>
    <row r="16136" spans="2:2" ht="15" hidden="1" x14ac:dyDescent="0.25">
      <c r="B16136" s="5"/>
    </row>
    <row r="16137" spans="2:2" ht="15" hidden="1" x14ac:dyDescent="0.25">
      <c r="B16137" s="5"/>
    </row>
    <row r="16138" spans="2:2" ht="15" hidden="1" x14ac:dyDescent="0.25">
      <c r="B16138" s="5"/>
    </row>
    <row r="16139" spans="2:2" ht="15" hidden="1" x14ac:dyDescent="0.25">
      <c r="B16139" s="5"/>
    </row>
    <row r="16140" spans="2:2" ht="15" hidden="1" x14ac:dyDescent="0.25">
      <c r="B16140" s="5"/>
    </row>
    <row r="16141" spans="2:2" ht="15" hidden="1" x14ac:dyDescent="0.25">
      <c r="B16141" s="5"/>
    </row>
    <row r="16142" spans="2:2" ht="15" hidden="1" x14ac:dyDescent="0.25">
      <c r="B16142" s="5"/>
    </row>
    <row r="16143" spans="2:2" ht="15" hidden="1" x14ac:dyDescent="0.25">
      <c r="B16143" s="5"/>
    </row>
    <row r="16144" spans="2:2" ht="15" hidden="1" x14ac:dyDescent="0.25">
      <c r="B16144" s="5"/>
    </row>
    <row r="16145" spans="2:2" ht="15" hidden="1" x14ac:dyDescent="0.25">
      <c r="B16145" s="5"/>
    </row>
    <row r="16146" spans="2:2" ht="15" hidden="1" x14ac:dyDescent="0.25">
      <c r="B16146" s="5"/>
    </row>
    <row r="16147" spans="2:2" ht="15" hidden="1" x14ac:dyDescent="0.25">
      <c r="B16147" s="5"/>
    </row>
    <row r="16148" spans="2:2" ht="15" hidden="1" x14ac:dyDescent="0.25">
      <c r="B16148" s="5"/>
    </row>
    <row r="16149" spans="2:2" ht="15" hidden="1" x14ac:dyDescent="0.25">
      <c r="B16149" s="5"/>
    </row>
    <row r="16150" spans="2:2" ht="15" hidden="1" x14ac:dyDescent="0.25">
      <c r="B16150" s="5"/>
    </row>
    <row r="16151" spans="2:2" ht="15" hidden="1" x14ac:dyDescent="0.25">
      <c r="B16151" s="5"/>
    </row>
    <row r="16152" spans="2:2" ht="15" hidden="1" x14ac:dyDescent="0.25">
      <c r="B16152" s="5"/>
    </row>
    <row r="16153" spans="2:2" ht="15" hidden="1" x14ac:dyDescent="0.25">
      <c r="B16153" s="5"/>
    </row>
    <row r="16154" spans="2:2" ht="15" hidden="1" x14ac:dyDescent="0.25">
      <c r="B16154" s="5"/>
    </row>
    <row r="16155" spans="2:2" ht="15" hidden="1" x14ac:dyDescent="0.25">
      <c r="B16155" s="5"/>
    </row>
    <row r="16156" spans="2:2" ht="15" hidden="1" x14ac:dyDescent="0.25">
      <c r="B16156" s="5"/>
    </row>
    <row r="16157" spans="2:2" ht="15" hidden="1" x14ac:dyDescent="0.25">
      <c r="B16157" s="5"/>
    </row>
    <row r="16158" spans="2:2" ht="15" hidden="1" x14ac:dyDescent="0.25">
      <c r="B16158" s="5"/>
    </row>
    <row r="16159" spans="2:2" ht="15" hidden="1" x14ac:dyDescent="0.25">
      <c r="B16159" s="5"/>
    </row>
    <row r="16160" spans="2:2" ht="15" hidden="1" x14ac:dyDescent="0.25">
      <c r="B16160" s="5"/>
    </row>
    <row r="16161" spans="2:2" ht="15" hidden="1" x14ac:dyDescent="0.25">
      <c r="B16161" s="5"/>
    </row>
    <row r="16162" spans="2:2" ht="15" hidden="1" x14ac:dyDescent="0.25">
      <c r="B16162" s="5"/>
    </row>
    <row r="16163" spans="2:2" ht="15" hidden="1" x14ac:dyDescent="0.25">
      <c r="B16163" s="5"/>
    </row>
    <row r="16164" spans="2:2" ht="15" hidden="1" x14ac:dyDescent="0.25">
      <c r="B16164" s="5"/>
    </row>
    <row r="16165" spans="2:2" ht="15" hidden="1" x14ac:dyDescent="0.25">
      <c r="B16165" s="5"/>
    </row>
    <row r="16166" spans="2:2" ht="15" hidden="1" x14ac:dyDescent="0.25">
      <c r="B16166" s="5"/>
    </row>
    <row r="16167" spans="2:2" ht="15" hidden="1" x14ac:dyDescent="0.25">
      <c r="B16167" s="5"/>
    </row>
    <row r="16168" spans="2:2" ht="15" hidden="1" x14ac:dyDescent="0.25">
      <c r="B16168" s="5"/>
    </row>
    <row r="16169" spans="2:2" ht="15" hidden="1" x14ac:dyDescent="0.25">
      <c r="B16169" s="5"/>
    </row>
    <row r="16170" spans="2:2" ht="15" hidden="1" x14ac:dyDescent="0.25">
      <c r="B16170" s="5"/>
    </row>
    <row r="16171" spans="2:2" ht="15" hidden="1" x14ac:dyDescent="0.25">
      <c r="B16171" s="5"/>
    </row>
    <row r="16172" spans="2:2" ht="15" hidden="1" x14ac:dyDescent="0.25">
      <c r="B16172" s="5"/>
    </row>
    <row r="16173" spans="2:2" ht="15" hidden="1" x14ac:dyDescent="0.25">
      <c r="B16173" s="5"/>
    </row>
    <row r="16174" spans="2:2" ht="15" hidden="1" x14ac:dyDescent="0.25">
      <c r="B16174" s="5"/>
    </row>
    <row r="16175" spans="2:2" ht="15" hidden="1" x14ac:dyDescent="0.25">
      <c r="B16175" s="5"/>
    </row>
    <row r="16176" spans="2:2" ht="15" hidden="1" x14ac:dyDescent="0.25">
      <c r="B16176" s="5"/>
    </row>
    <row r="16177" spans="2:2" ht="15" hidden="1" x14ac:dyDescent="0.25">
      <c r="B16177" s="5"/>
    </row>
    <row r="16178" spans="2:2" ht="15" hidden="1" x14ac:dyDescent="0.25">
      <c r="B16178" s="5"/>
    </row>
    <row r="16179" spans="2:2" ht="15" hidden="1" x14ac:dyDescent="0.25">
      <c r="B16179" s="5"/>
    </row>
    <row r="16180" spans="2:2" ht="15" hidden="1" x14ac:dyDescent="0.25">
      <c r="B16180" s="5"/>
    </row>
    <row r="16181" spans="2:2" ht="15" hidden="1" x14ac:dyDescent="0.25">
      <c r="B16181" s="5"/>
    </row>
    <row r="16182" spans="2:2" ht="15" hidden="1" x14ac:dyDescent="0.25">
      <c r="B16182" s="5"/>
    </row>
    <row r="16183" spans="2:2" ht="15" hidden="1" x14ac:dyDescent="0.25">
      <c r="B16183" s="5"/>
    </row>
    <row r="16184" spans="2:2" ht="15" hidden="1" x14ac:dyDescent="0.25">
      <c r="B16184" s="5"/>
    </row>
    <row r="16185" spans="2:2" ht="15" hidden="1" x14ac:dyDescent="0.25">
      <c r="B16185" s="5"/>
    </row>
    <row r="16186" spans="2:2" ht="15" hidden="1" x14ac:dyDescent="0.25">
      <c r="B16186" s="5"/>
    </row>
    <row r="16187" spans="2:2" ht="15" hidden="1" x14ac:dyDescent="0.25">
      <c r="B16187" s="5"/>
    </row>
    <row r="16188" spans="2:2" ht="15" hidden="1" x14ac:dyDescent="0.25">
      <c r="B16188" s="5"/>
    </row>
    <row r="16189" spans="2:2" ht="15" hidden="1" x14ac:dyDescent="0.25">
      <c r="B16189" s="5"/>
    </row>
    <row r="16190" spans="2:2" ht="15" hidden="1" x14ac:dyDescent="0.25">
      <c r="B16190" s="5"/>
    </row>
    <row r="16191" spans="2:2" ht="15" hidden="1" x14ac:dyDescent="0.25">
      <c r="B16191" s="5"/>
    </row>
    <row r="16192" spans="2:2" ht="15" hidden="1" x14ac:dyDescent="0.25">
      <c r="B16192" s="5"/>
    </row>
    <row r="16193" spans="2:2" ht="15" hidden="1" x14ac:dyDescent="0.25">
      <c r="B16193" s="5"/>
    </row>
    <row r="16194" spans="2:2" ht="15" hidden="1" x14ac:dyDescent="0.25">
      <c r="B16194" s="5"/>
    </row>
    <row r="16195" spans="2:2" ht="15" hidden="1" x14ac:dyDescent="0.25">
      <c r="B16195" s="5"/>
    </row>
    <row r="16196" spans="2:2" ht="15" hidden="1" x14ac:dyDescent="0.25">
      <c r="B16196" s="5"/>
    </row>
    <row r="16197" spans="2:2" ht="15" hidden="1" x14ac:dyDescent="0.25">
      <c r="B16197" s="5"/>
    </row>
    <row r="16198" spans="2:2" ht="15" hidden="1" x14ac:dyDescent="0.25">
      <c r="B16198" s="5"/>
    </row>
    <row r="16199" spans="2:2" ht="15" hidden="1" x14ac:dyDescent="0.25">
      <c r="B16199" s="5"/>
    </row>
    <row r="16200" spans="2:2" ht="15" hidden="1" x14ac:dyDescent="0.25">
      <c r="B16200" s="5"/>
    </row>
    <row r="16201" spans="2:2" ht="15" hidden="1" x14ac:dyDescent="0.25">
      <c r="B16201" s="5"/>
    </row>
    <row r="16202" spans="2:2" ht="15" hidden="1" x14ac:dyDescent="0.25">
      <c r="B16202" s="5"/>
    </row>
    <row r="16203" spans="2:2" ht="15" hidden="1" x14ac:dyDescent="0.25">
      <c r="B16203" s="5"/>
    </row>
    <row r="16204" spans="2:2" ht="15" hidden="1" x14ac:dyDescent="0.25">
      <c r="B16204" s="5"/>
    </row>
    <row r="16205" spans="2:2" ht="15" hidden="1" x14ac:dyDescent="0.25">
      <c r="B16205" s="5"/>
    </row>
    <row r="16206" spans="2:2" ht="15" hidden="1" x14ac:dyDescent="0.25">
      <c r="B16206" s="5"/>
    </row>
    <row r="16207" spans="2:2" ht="15" hidden="1" x14ac:dyDescent="0.25">
      <c r="B16207" s="5"/>
    </row>
    <row r="16208" spans="2:2" ht="15" hidden="1" x14ac:dyDescent="0.25">
      <c r="B16208" s="5"/>
    </row>
    <row r="16209" spans="2:2" ht="15" hidden="1" x14ac:dyDescent="0.25">
      <c r="B16209" s="5"/>
    </row>
    <row r="16210" spans="2:2" ht="15" hidden="1" x14ac:dyDescent="0.25">
      <c r="B16210" s="5"/>
    </row>
    <row r="16211" spans="2:2" ht="15" hidden="1" x14ac:dyDescent="0.25">
      <c r="B16211" s="5"/>
    </row>
    <row r="16212" spans="2:2" ht="15" hidden="1" x14ac:dyDescent="0.25">
      <c r="B16212" s="5"/>
    </row>
    <row r="16213" spans="2:2" ht="15" hidden="1" x14ac:dyDescent="0.25">
      <c r="B16213" s="5"/>
    </row>
    <row r="16214" spans="2:2" ht="15" hidden="1" x14ac:dyDescent="0.25">
      <c r="B16214" s="5"/>
    </row>
    <row r="16215" spans="2:2" ht="15" hidden="1" x14ac:dyDescent="0.25">
      <c r="B16215" s="5"/>
    </row>
    <row r="16216" spans="2:2" ht="15" hidden="1" x14ac:dyDescent="0.25">
      <c r="B16216" s="5"/>
    </row>
    <row r="16217" spans="2:2" ht="15" hidden="1" x14ac:dyDescent="0.25">
      <c r="B16217" s="5"/>
    </row>
    <row r="16218" spans="2:2" ht="15" hidden="1" x14ac:dyDescent="0.25">
      <c r="B16218" s="5"/>
    </row>
    <row r="16219" spans="2:2" ht="15" hidden="1" x14ac:dyDescent="0.25">
      <c r="B16219" s="5"/>
    </row>
    <row r="16220" spans="2:2" ht="15" hidden="1" x14ac:dyDescent="0.25">
      <c r="B16220" s="5"/>
    </row>
    <row r="16221" spans="2:2" ht="15" hidden="1" x14ac:dyDescent="0.25">
      <c r="B16221" s="5"/>
    </row>
    <row r="16222" spans="2:2" ht="15" hidden="1" x14ac:dyDescent="0.25">
      <c r="B16222" s="5"/>
    </row>
    <row r="16223" spans="2:2" ht="15" hidden="1" x14ac:dyDescent="0.25">
      <c r="B16223" s="5"/>
    </row>
    <row r="16224" spans="2:2" ht="15" hidden="1" x14ac:dyDescent="0.25">
      <c r="B16224" s="5"/>
    </row>
    <row r="16225" spans="2:2" ht="15" hidden="1" x14ac:dyDescent="0.25">
      <c r="B16225" s="5"/>
    </row>
    <row r="16226" spans="2:2" ht="15" hidden="1" x14ac:dyDescent="0.25">
      <c r="B16226" s="5"/>
    </row>
    <row r="16227" spans="2:2" ht="15" hidden="1" x14ac:dyDescent="0.25">
      <c r="B16227" s="5"/>
    </row>
    <row r="16228" spans="2:2" ht="15" hidden="1" x14ac:dyDescent="0.25">
      <c r="B16228" s="5"/>
    </row>
    <row r="16229" spans="2:2" ht="15" hidden="1" x14ac:dyDescent="0.25">
      <c r="B16229" s="5"/>
    </row>
    <row r="16230" spans="2:2" ht="15" hidden="1" x14ac:dyDescent="0.25">
      <c r="B16230" s="5"/>
    </row>
    <row r="16231" spans="2:2" ht="15" hidden="1" x14ac:dyDescent="0.25">
      <c r="B16231" s="5"/>
    </row>
    <row r="16232" spans="2:2" ht="15" hidden="1" x14ac:dyDescent="0.25">
      <c r="B16232" s="5"/>
    </row>
    <row r="16233" spans="2:2" ht="15" hidden="1" x14ac:dyDescent="0.25">
      <c r="B16233" s="5"/>
    </row>
    <row r="16234" spans="2:2" ht="15" hidden="1" x14ac:dyDescent="0.25">
      <c r="B16234" s="5"/>
    </row>
    <row r="16235" spans="2:2" ht="15" hidden="1" x14ac:dyDescent="0.25">
      <c r="B16235" s="5"/>
    </row>
    <row r="16236" spans="2:2" ht="15" hidden="1" x14ac:dyDescent="0.25">
      <c r="B16236" s="5"/>
    </row>
    <row r="16237" spans="2:2" ht="15" hidden="1" x14ac:dyDescent="0.25">
      <c r="B16237" s="5"/>
    </row>
    <row r="16238" spans="2:2" ht="15" hidden="1" x14ac:dyDescent="0.25">
      <c r="B16238" s="5"/>
    </row>
    <row r="16239" spans="2:2" ht="15" hidden="1" x14ac:dyDescent="0.25">
      <c r="B16239" s="5"/>
    </row>
    <row r="16240" spans="2:2" ht="15" hidden="1" x14ac:dyDescent="0.25">
      <c r="B16240" s="5"/>
    </row>
    <row r="16241" spans="2:2" ht="15" hidden="1" x14ac:dyDescent="0.25">
      <c r="B16241" s="5"/>
    </row>
    <row r="16242" spans="2:2" ht="15" hidden="1" x14ac:dyDescent="0.25">
      <c r="B16242" s="5"/>
    </row>
    <row r="16243" spans="2:2" ht="15" hidden="1" x14ac:dyDescent="0.25">
      <c r="B16243" s="5"/>
    </row>
    <row r="16244" spans="2:2" ht="15" hidden="1" x14ac:dyDescent="0.25">
      <c r="B16244" s="5"/>
    </row>
    <row r="16245" spans="2:2" ht="15" hidden="1" x14ac:dyDescent="0.25">
      <c r="B16245" s="5"/>
    </row>
    <row r="16246" spans="2:2" ht="15" hidden="1" x14ac:dyDescent="0.25">
      <c r="B16246" s="5"/>
    </row>
    <row r="16247" spans="2:2" ht="15" hidden="1" x14ac:dyDescent="0.25">
      <c r="B16247" s="5"/>
    </row>
    <row r="16248" spans="2:2" ht="15" hidden="1" x14ac:dyDescent="0.25">
      <c r="B16248" s="5"/>
    </row>
    <row r="16249" spans="2:2" ht="15" hidden="1" x14ac:dyDescent="0.25">
      <c r="B16249" s="5"/>
    </row>
    <row r="16250" spans="2:2" ht="15" hidden="1" x14ac:dyDescent="0.25">
      <c r="B16250" s="5"/>
    </row>
    <row r="16251" spans="2:2" ht="15" hidden="1" x14ac:dyDescent="0.25">
      <c r="B16251" s="5"/>
    </row>
    <row r="16252" spans="2:2" ht="15" hidden="1" x14ac:dyDescent="0.25">
      <c r="B16252" s="5"/>
    </row>
    <row r="16253" spans="2:2" ht="15" hidden="1" x14ac:dyDescent="0.25">
      <c r="B16253" s="5"/>
    </row>
    <row r="16254" spans="2:2" ht="15" hidden="1" x14ac:dyDescent="0.25">
      <c r="B16254" s="5"/>
    </row>
    <row r="16255" spans="2:2" ht="15" hidden="1" x14ac:dyDescent="0.25">
      <c r="B16255" s="5"/>
    </row>
    <row r="16256" spans="2:2" ht="15" hidden="1" x14ac:dyDescent="0.25">
      <c r="B16256" s="5"/>
    </row>
    <row r="16257" spans="2:2" ht="15" hidden="1" x14ac:dyDescent="0.25">
      <c r="B16257" s="5"/>
    </row>
    <row r="16258" spans="2:2" ht="15" hidden="1" x14ac:dyDescent="0.25">
      <c r="B16258" s="5"/>
    </row>
    <row r="16259" spans="2:2" ht="15" hidden="1" x14ac:dyDescent="0.25">
      <c r="B16259" s="5"/>
    </row>
    <row r="16260" spans="2:2" ht="15" hidden="1" x14ac:dyDescent="0.25">
      <c r="B16260" s="5"/>
    </row>
    <row r="16261" spans="2:2" ht="15" hidden="1" x14ac:dyDescent="0.25">
      <c r="B16261" s="5"/>
    </row>
    <row r="16262" spans="2:2" ht="15" hidden="1" x14ac:dyDescent="0.25">
      <c r="B16262" s="5"/>
    </row>
    <row r="16263" spans="2:2" ht="15" hidden="1" x14ac:dyDescent="0.25">
      <c r="B16263" s="5"/>
    </row>
    <row r="16264" spans="2:2" ht="15" hidden="1" x14ac:dyDescent="0.25">
      <c r="B16264" s="5"/>
    </row>
    <row r="16265" spans="2:2" ht="15" hidden="1" x14ac:dyDescent="0.25">
      <c r="B16265" s="5"/>
    </row>
    <row r="16266" spans="2:2" ht="15" hidden="1" x14ac:dyDescent="0.25">
      <c r="B16266" s="5"/>
    </row>
    <row r="16267" spans="2:2" ht="15" hidden="1" x14ac:dyDescent="0.25">
      <c r="B16267" s="5"/>
    </row>
    <row r="16268" spans="2:2" ht="15" hidden="1" x14ac:dyDescent="0.25">
      <c r="B16268" s="5"/>
    </row>
    <row r="16269" spans="2:2" ht="15" hidden="1" x14ac:dyDescent="0.25">
      <c r="B16269" s="5"/>
    </row>
    <row r="16270" spans="2:2" ht="15" hidden="1" x14ac:dyDescent="0.25">
      <c r="B16270" s="5"/>
    </row>
    <row r="16271" spans="2:2" ht="15" hidden="1" x14ac:dyDescent="0.25">
      <c r="B16271" s="5"/>
    </row>
    <row r="16272" spans="2:2" ht="15" hidden="1" x14ac:dyDescent="0.25">
      <c r="B16272" s="5"/>
    </row>
    <row r="16273" spans="2:2" ht="15" hidden="1" x14ac:dyDescent="0.25">
      <c r="B16273" s="5"/>
    </row>
    <row r="16274" spans="2:2" ht="15" hidden="1" x14ac:dyDescent="0.25">
      <c r="B16274" s="5"/>
    </row>
    <row r="16275" spans="2:2" ht="15" hidden="1" x14ac:dyDescent="0.25">
      <c r="B16275" s="5"/>
    </row>
    <row r="16276" spans="2:2" ht="15" hidden="1" x14ac:dyDescent="0.25">
      <c r="B16276" s="5"/>
    </row>
    <row r="16277" spans="2:2" ht="15" hidden="1" x14ac:dyDescent="0.25">
      <c r="B16277" s="5"/>
    </row>
    <row r="16278" spans="2:2" ht="15" hidden="1" x14ac:dyDescent="0.25">
      <c r="B16278" s="5"/>
    </row>
    <row r="16279" spans="2:2" ht="15" hidden="1" x14ac:dyDescent="0.25">
      <c r="B16279" s="5"/>
    </row>
    <row r="16280" spans="2:2" ht="15" hidden="1" x14ac:dyDescent="0.25">
      <c r="B16280" s="5"/>
    </row>
    <row r="16281" spans="2:2" ht="15" hidden="1" x14ac:dyDescent="0.25">
      <c r="B16281" s="5"/>
    </row>
    <row r="16282" spans="2:2" ht="15" hidden="1" x14ac:dyDescent="0.25">
      <c r="B16282" s="5"/>
    </row>
    <row r="16283" spans="2:2" ht="15" hidden="1" x14ac:dyDescent="0.25">
      <c r="B16283" s="5"/>
    </row>
    <row r="16284" spans="2:2" ht="15" hidden="1" x14ac:dyDescent="0.25">
      <c r="B16284" s="5"/>
    </row>
    <row r="16285" spans="2:2" ht="15" hidden="1" x14ac:dyDescent="0.25">
      <c r="B16285" s="5"/>
    </row>
    <row r="16286" spans="2:2" ht="15" hidden="1" x14ac:dyDescent="0.25">
      <c r="B16286" s="5"/>
    </row>
    <row r="16287" spans="2:2" ht="15" hidden="1" x14ac:dyDescent="0.25">
      <c r="B16287" s="5"/>
    </row>
    <row r="16288" spans="2:2" ht="15" hidden="1" x14ac:dyDescent="0.25">
      <c r="B16288" s="5"/>
    </row>
    <row r="16289" spans="2:2" ht="15" hidden="1" x14ac:dyDescent="0.25">
      <c r="B16289" s="5"/>
    </row>
    <row r="16290" spans="2:2" ht="15" hidden="1" x14ac:dyDescent="0.25">
      <c r="B16290" s="5"/>
    </row>
    <row r="16291" spans="2:2" ht="15" hidden="1" x14ac:dyDescent="0.25">
      <c r="B16291" s="5"/>
    </row>
    <row r="16292" spans="2:2" ht="15" hidden="1" x14ac:dyDescent="0.25">
      <c r="B16292" s="5"/>
    </row>
    <row r="16293" spans="2:2" ht="15" hidden="1" x14ac:dyDescent="0.25">
      <c r="B16293" s="5"/>
    </row>
    <row r="16294" spans="2:2" ht="15" hidden="1" x14ac:dyDescent="0.25">
      <c r="B16294" s="5"/>
    </row>
    <row r="16295" spans="2:2" ht="15" hidden="1" x14ac:dyDescent="0.25">
      <c r="B16295" s="5"/>
    </row>
    <row r="16296" spans="2:2" ht="15" hidden="1" x14ac:dyDescent="0.25">
      <c r="B16296" s="5"/>
    </row>
    <row r="16297" spans="2:2" ht="15" hidden="1" x14ac:dyDescent="0.25">
      <c r="B16297" s="5"/>
    </row>
    <row r="16298" spans="2:2" ht="15" hidden="1" x14ac:dyDescent="0.25">
      <c r="B16298" s="5"/>
    </row>
    <row r="16299" spans="2:2" ht="15" hidden="1" x14ac:dyDescent="0.25">
      <c r="B16299" s="5"/>
    </row>
    <row r="16300" spans="2:2" ht="15" hidden="1" x14ac:dyDescent="0.25">
      <c r="B16300" s="5"/>
    </row>
    <row r="16301" spans="2:2" ht="15" hidden="1" x14ac:dyDescent="0.25">
      <c r="B16301" s="5"/>
    </row>
    <row r="16302" spans="2:2" ht="15" hidden="1" x14ac:dyDescent="0.25">
      <c r="B16302" s="5"/>
    </row>
    <row r="16303" spans="2:2" ht="15" hidden="1" x14ac:dyDescent="0.25">
      <c r="B16303" s="5"/>
    </row>
    <row r="16304" spans="2:2" ht="15" hidden="1" x14ac:dyDescent="0.25">
      <c r="B16304" s="5"/>
    </row>
    <row r="16305" spans="2:2" ht="15" hidden="1" x14ac:dyDescent="0.25">
      <c r="B16305" s="5"/>
    </row>
    <row r="16306" spans="2:2" ht="15" hidden="1" x14ac:dyDescent="0.25">
      <c r="B16306" s="5"/>
    </row>
    <row r="16307" spans="2:2" ht="15" hidden="1" x14ac:dyDescent="0.25">
      <c r="B16307" s="5"/>
    </row>
    <row r="16308" spans="2:2" ht="15" hidden="1" x14ac:dyDescent="0.25">
      <c r="B16308" s="5"/>
    </row>
    <row r="16309" spans="2:2" ht="15" hidden="1" x14ac:dyDescent="0.25">
      <c r="B16309" s="5"/>
    </row>
    <row r="16310" spans="2:2" ht="15" hidden="1" x14ac:dyDescent="0.25">
      <c r="B16310" s="5"/>
    </row>
    <row r="16311" spans="2:2" ht="15" hidden="1" x14ac:dyDescent="0.25">
      <c r="B16311" s="5"/>
    </row>
    <row r="16312" spans="2:2" ht="15" hidden="1" x14ac:dyDescent="0.25">
      <c r="B16312" s="5"/>
    </row>
    <row r="16313" spans="2:2" ht="15" hidden="1" x14ac:dyDescent="0.25">
      <c r="B16313" s="5"/>
    </row>
    <row r="16314" spans="2:2" ht="15" hidden="1" x14ac:dyDescent="0.25">
      <c r="B16314" s="5"/>
    </row>
    <row r="16315" spans="2:2" ht="15" hidden="1" x14ac:dyDescent="0.25">
      <c r="B16315" s="5"/>
    </row>
    <row r="16316" spans="2:2" ht="15" hidden="1" x14ac:dyDescent="0.25">
      <c r="B16316" s="5"/>
    </row>
    <row r="16317" spans="2:2" ht="15" hidden="1" x14ac:dyDescent="0.25">
      <c r="B16317" s="5"/>
    </row>
    <row r="16318" spans="2:2" ht="15" hidden="1" x14ac:dyDescent="0.25">
      <c r="B16318" s="5"/>
    </row>
    <row r="16319" spans="2:2" ht="15" hidden="1" x14ac:dyDescent="0.25">
      <c r="B16319" s="5"/>
    </row>
    <row r="16320" spans="2:2" ht="15" hidden="1" x14ac:dyDescent="0.25">
      <c r="B16320" s="5"/>
    </row>
    <row r="16321" spans="2:2" ht="15" hidden="1" x14ac:dyDescent="0.25">
      <c r="B16321" s="5"/>
    </row>
    <row r="16322" spans="2:2" ht="15" hidden="1" x14ac:dyDescent="0.25">
      <c r="B16322" s="5"/>
    </row>
    <row r="16323" spans="2:2" ht="15" hidden="1" x14ac:dyDescent="0.25">
      <c r="B16323" s="5"/>
    </row>
    <row r="16324" spans="2:2" ht="15" hidden="1" x14ac:dyDescent="0.25">
      <c r="B16324" s="5"/>
    </row>
    <row r="16325" spans="2:2" ht="15" hidden="1" x14ac:dyDescent="0.25">
      <c r="B16325" s="5"/>
    </row>
    <row r="16326" spans="2:2" ht="15" hidden="1" x14ac:dyDescent="0.25">
      <c r="B16326" s="5"/>
    </row>
    <row r="16327" spans="2:2" ht="15" hidden="1" x14ac:dyDescent="0.25">
      <c r="B16327" s="5"/>
    </row>
    <row r="16328" spans="2:2" ht="15" hidden="1" x14ac:dyDescent="0.25">
      <c r="B16328" s="5"/>
    </row>
    <row r="16329" spans="2:2" ht="15" hidden="1" x14ac:dyDescent="0.25">
      <c r="B16329" s="5"/>
    </row>
    <row r="16330" spans="2:2" ht="15" hidden="1" x14ac:dyDescent="0.25">
      <c r="B16330" s="5"/>
    </row>
    <row r="16331" spans="2:2" ht="15" hidden="1" x14ac:dyDescent="0.25">
      <c r="B16331" s="5"/>
    </row>
    <row r="16332" spans="2:2" ht="15" hidden="1" x14ac:dyDescent="0.25">
      <c r="B16332" s="5"/>
    </row>
    <row r="16333" spans="2:2" ht="15" hidden="1" x14ac:dyDescent="0.25">
      <c r="B16333" s="5"/>
    </row>
    <row r="16334" spans="2:2" ht="15" hidden="1" x14ac:dyDescent="0.25">
      <c r="B16334" s="5"/>
    </row>
    <row r="16335" spans="2:2" ht="15" hidden="1" x14ac:dyDescent="0.25">
      <c r="B16335" s="5"/>
    </row>
    <row r="16336" spans="2:2" ht="15" hidden="1" x14ac:dyDescent="0.25">
      <c r="B16336" s="5"/>
    </row>
    <row r="16337" spans="2:2" ht="15" hidden="1" x14ac:dyDescent="0.25">
      <c r="B16337" s="5"/>
    </row>
    <row r="16338" spans="2:2" ht="15" hidden="1" x14ac:dyDescent="0.25">
      <c r="B16338" s="5"/>
    </row>
    <row r="16339" spans="2:2" ht="15" hidden="1" x14ac:dyDescent="0.25">
      <c r="B16339" s="5"/>
    </row>
    <row r="16340" spans="2:2" ht="15" hidden="1" x14ac:dyDescent="0.25">
      <c r="B16340" s="5"/>
    </row>
    <row r="16341" spans="2:2" ht="15" hidden="1" x14ac:dyDescent="0.25">
      <c r="B16341" s="5"/>
    </row>
    <row r="16342" spans="2:2" ht="15" hidden="1" x14ac:dyDescent="0.25">
      <c r="B16342" s="5"/>
    </row>
    <row r="16343" spans="2:2" ht="15" hidden="1" x14ac:dyDescent="0.25">
      <c r="B16343" s="5"/>
    </row>
    <row r="16344" spans="2:2" ht="15" hidden="1" x14ac:dyDescent="0.25">
      <c r="B16344" s="5"/>
    </row>
    <row r="16345" spans="2:2" ht="15" hidden="1" x14ac:dyDescent="0.25">
      <c r="B16345" s="5"/>
    </row>
    <row r="16346" spans="2:2" ht="15" hidden="1" x14ac:dyDescent="0.25">
      <c r="B16346" s="5"/>
    </row>
    <row r="16347" spans="2:2" ht="15" hidden="1" x14ac:dyDescent="0.25">
      <c r="B16347" s="5"/>
    </row>
    <row r="16348" spans="2:2" ht="15" hidden="1" x14ac:dyDescent="0.25">
      <c r="B16348" s="5"/>
    </row>
    <row r="16349" spans="2:2" ht="15" hidden="1" x14ac:dyDescent="0.25">
      <c r="B16349" s="5"/>
    </row>
    <row r="16350" spans="2:2" ht="15" hidden="1" x14ac:dyDescent="0.25">
      <c r="B16350" s="5"/>
    </row>
    <row r="16351" spans="2:2" ht="15" hidden="1" x14ac:dyDescent="0.25">
      <c r="B16351" s="5"/>
    </row>
    <row r="16352" spans="2:2" ht="15" hidden="1" x14ac:dyDescent="0.25">
      <c r="B16352" s="5"/>
    </row>
    <row r="16353" spans="2:2" ht="15" hidden="1" x14ac:dyDescent="0.25">
      <c r="B16353" s="5"/>
    </row>
    <row r="16354" spans="2:2" ht="15" hidden="1" x14ac:dyDescent="0.25">
      <c r="B16354" s="5"/>
    </row>
    <row r="16355" spans="2:2" ht="15" hidden="1" x14ac:dyDescent="0.25">
      <c r="B16355" s="5"/>
    </row>
    <row r="16356" spans="2:2" ht="15" hidden="1" x14ac:dyDescent="0.25">
      <c r="B16356" s="5"/>
    </row>
    <row r="16357" spans="2:2" ht="15" hidden="1" x14ac:dyDescent="0.25">
      <c r="B16357" s="5"/>
    </row>
    <row r="16358" spans="2:2" ht="15" hidden="1" x14ac:dyDescent="0.25">
      <c r="B16358" s="5"/>
    </row>
    <row r="16359" spans="2:2" ht="15" hidden="1" x14ac:dyDescent="0.25">
      <c r="B16359" s="5"/>
    </row>
    <row r="16360" spans="2:2" ht="15" hidden="1" x14ac:dyDescent="0.25">
      <c r="B16360" s="5"/>
    </row>
    <row r="16361" spans="2:2" ht="15" hidden="1" x14ac:dyDescent="0.25">
      <c r="B16361" s="5"/>
    </row>
    <row r="16362" spans="2:2" ht="15" hidden="1" x14ac:dyDescent="0.25">
      <c r="B16362" s="5"/>
    </row>
    <row r="16363" spans="2:2" ht="15" hidden="1" x14ac:dyDescent="0.25">
      <c r="B16363" s="5"/>
    </row>
    <row r="16364" spans="2:2" ht="15" hidden="1" x14ac:dyDescent="0.25">
      <c r="B16364" s="5"/>
    </row>
    <row r="16365" spans="2:2" ht="15" hidden="1" x14ac:dyDescent="0.25">
      <c r="B16365" s="5"/>
    </row>
    <row r="16366" spans="2:2" ht="15" hidden="1" x14ac:dyDescent="0.25">
      <c r="B16366" s="5"/>
    </row>
    <row r="16367" spans="2:2" ht="15" hidden="1" x14ac:dyDescent="0.25">
      <c r="B16367" s="5"/>
    </row>
    <row r="16368" spans="2:2" ht="15" hidden="1" x14ac:dyDescent="0.25">
      <c r="B16368" s="5"/>
    </row>
    <row r="16369" spans="2:2" ht="15" hidden="1" x14ac:dyDescent="0.25">
      <c r="B16369" s="5"/>
    </row>
    <row r="16370" spans="2:2" ht="15" hidden="1" x14ac:dyDescent="0.25">
      <c r="B16370" s="5"/>
    </row>
    <row r="16371" spans="2:2" ht="15" hidden="1" x14ac:dyDescent="0.25">
      <c r="B16371" s="5"/>
    </row>
    <row r="16372" spans="2:2" ht="15" hidden="1" x14ac:dyDescent="0.25">
      <c r="B16372" s="5"/>
    </row>
    <row r="16373" spans="2:2" ht="15" hidden="1" x14ac:dyDescent="0.25">
      <c r="B16373" s="5"/>
    </row>
    <row r="16374" spans="2:2" ht="15" hidden="1" x14ac:dyDescent="0.25">
      <c r="B16374" s="5"/>
    </row>
    <row r="16375" spans="2:2" ht="15" hidden="1" x14ac:dyDescent="0.25">
      <c r="B16375" s="5"/>
    </row>
    <row r="16376" spans="2:2" ht="15" hidden="1" x14ac:dyDescent="0.25">
      <c r="B16376" s="5"/>
    </row>
    <row r="16377" spans="2:2" ht="15" hidden="1" x14ac:dyDescent="0.25">
      <c r="B16377" s="5"/>
    </row>
    <row r="16378" spans="2:2" ht="15" hidden="1" x14ac:dyDescent="0.25">
      <c r="B16378" s="5"/>
    </row>
    <row r="16379" spans="2:2" ht="15" hidden="1" x14ac:dyDescent="0.25">
      <c r="B16379" s="5"/>
    </row>
    <row r="16380" spans="2:2" ht="15" hidden="1" x14ac:dyDescent="0.25">
      <c r="B16380" s="5"/>
    </row>
    <row r="16381" spans="2:2" ht="15" hidden="1" x14ac:dyDescent="0.25">
      <c r="B16381" s="5"/>
    </row>
    <row r="16382" spans="2:2" ht="15" hidden="1" x14ac:dyDescent="0.25">
      <c r="B16382" s="5"/>
    </row>
    <row r="16383" spans="2:2" ht="15" hidden="1" x14ac:dyDescent="0.25">
      <c r="B16383" s="5"/>
    </row>
    <row r="16384" spans="2:2" ht="15" hidden="1" x14ac:dyDescent="0.25">
      <c r="B16384" s="5"/>
    </row>
    <row r="16385" spans="2:2" ht="15" hidden="1" x14ac:dyDescent="0.25">
      <c r="B16385" s="5"/>
    </row>
    <row r="16386" spans="2:2" ht="15" hidden="1" x14ac:dyDescent="0.25">
      <c r="B16386" s="5"/>
    </row>
    <row r="16387" spans="2:2" ht="15" hidden="1" x14ac:dyDescent="0.25">
      <c r="B16387" s="5"/>
    </row>
    <row r="16388" spans="2:2" ht="15" hidden="1" x14ac:dyDescent="0.25">
      <c r="B16388" s="5"/>
    </row>
    <row r="16389" spans="2:2" ht="15" hidden="1" x14ac:dyDescent="0.25">
      <c r="B16389" s="5"/>
    </row>
    <row r="16390" spans="2:2" ht="15" hidden="1" x14ac:dyDescent="0.25">
      <c r="B16390" s="5"/>
    </row>
    <row r="16391" spans="2:2" ht="15" hidden="1" x14ac:dyDescent="0.25">
      <c r="B16391" s="5"/>
    </row>
    <row r="16392" spans="2:2" ht="15" hidden="1" x14ac:dyDescent="0.25">
      <c r="B16392" s="5"/>
    </row>
    <row r="16393" spans="2:2" ht="15" hidden="1" x14ac:dyDescent="0.25">
      <c r="B16393" s="5"/>
    </row>
    <row r="16394" spans="2:2" ht="15" hidden="1" x14ac:dyDescent="0.25">
      <c r="B16394" s="5"/>
    </row>
    <row r="16395" spans="2:2" ht="15" hidden="1" x14ac:dyDescent="0.25">
      <c r="B16395" s="5"/>
    </row>
    <row r="16396" spans="2:2" ht="15" hidden="1" x14ac:dyDescent="0.25">
      <c r="B16396" s="5"/>
    </row>
    <row r="16397" spans="2:2" ht="15" hidden="1" x14ac:dyDescent="0.25">
      <c r="B16397" s="5"/>
    </row>
    <row r="16398" spans="2:2" ht="15" hidden="1" x14ac:dyDescent="0.25">
      <c r="B16398" s="5"/>
    </row>
    <row r="16399" spans="2:2" ht="15" hidden="1" x14ac:dyDescent="0.25">
      <c r="B16399" s="5"/>
    </row>
    <row r="16400" spans="2:2" ht="15" hidden="1" x14ac:dyDescent="0.25">
      <c r="B16400" s="5"/>
    </row>
    <row r="16401" spans="2:2" ht="15" hidden="1" x14ac:dyDescent="0.25">
      <c r="B16401" s="5"/>
    </row>
    <row r="16402" spans="2:2" ht="15" hidden="1" x14ac:dyDescent="0.25">
      <c r="B16402" s="5"/>
    </row>
    <row r="16403" spans="2:2" ht="15" hidden="1" x14ac:dyDescent="0.25">
      <c r="B16403" s="5"/>
    </row>
    <row r="16404" spans="2:2" ht="15" hidden="1" x14ac:dyDescent="0.25">
      <c r="B16404" s="5"/>
    </row>
    <row r="16405" spans="2:2" ht="15" hidden="1" x14ac:dyDescent="0.25">
      <c r="B16405" s="5"/>
    </row>
    <row r="16406" spans="2:2" ht="15" hidden="1" x14ac:dyDescent="0.25">
      <c r="B16406" s="5"/>
    </row>
    <row r="16407" spans="2:2" ht="15" hidden="1" x14ac:dyDescent="0.25">
      <c r="B16407" s="5"/>
    </row>
    <row r="16408" spans="2:2" ht="15" hidden="1" x14ac:dyDescent="0.25">
      <c r="B16408" s="5"/>
    </row>
    <row r="16409" spans="2:2" ht="15" hidden="1" x14ac:dyDescent="0.25">
      <c r="B16409" s="5"/>
    </row>
    <row r="16410" spans="2:2" ht="15" hidden="1" x14ac:dyDescent="0.25">
      <c r="B16410" s="5"/>
    </row>
    <row r="16411" spans="2:2" ht="15" hidden="1" x14ac:dyDescent="0.25">
      <c r="B16411" s="5"/>
    </row>
    <row r="16412" spans="2:2" ht="15" hidden="1" x14ac:dyDescent="0.25">
      <c r="B16412" s="5"/>
    </row>
    <row r="16413" spans="2:2" ht="15" hidden="1" x14ac:dyDescent="0.25">
      <c r="B16413" s="5"/>
    </row>
    <row r="16414" spans="2:2" ht="15" hidden="1" x14ac:dyDescent="0.25">
      <c r="B16414" s="5"/>
    </row>
    <row r="16415" spans="2:2" ht="15" hidden="1" x14ac:dyDescent="0.25">
      <c r="B16415" s="5"/>
    </row>
    <row r="16416" spans="2:2" ht="15" hidden="1" x14ac:dyDescent="0.25">
      <c r="B16416" s="5"/>
    </row>
    <row r="16417" spans="2:2" ht="15" hidden="1" x14ac:dyDescent="0.25">
      <c r="B16417" s="5"/>
    </row>
    <row r="16418" spans="2:2" ht="15" hidden="1" x14ac:dyDescent="0.25">
      <c r="B16418" s="5"/>
    </row>
    <row r="16419" spans="2:2" ht="15" hidden="1" x14ac:dyDescent="0.25">
      <c r="B16419" s="5"/>
    </row>
    <row r="16420" spans="2:2" ht="15" hidden="1" x14ac:dyDescent="0.25">
      <c r="B16420" s="5"/>
    </row>
    <row r="16421" spans="2:2" ht="15" hidden="1" x14ac:dyDescent="0.25">
      <c r="B16421" s="5"/>
    </row>
    <row r="16422" spans="2:2" ht="15" hidden="1" x14ac:dyDescent="0.25">
      <c r="B16422" s="5"/>
    </row>
    <row r="16423" spans="2:2" ht="15" hidden="1" x14ac:dyDescent="0.25">
      <c r="B16423" s="5"/>
    </row>
    <row r="16424" spans="2:2" ht="15" hidden="1" x14ac:dyDescent="0.25">
      <c r="B16424" s="5"/>
    </row>
    <row r="16425" spans="2:2" ht="15" hidden="1" x14ac:dyDescent="0.25">
      <c r="B16425" s="5"/>
    </row>
    <row r="16426" spans="2:2" ht="15" hidden="1" x14ac:dyDescent="0.25">
      <c r="B16426" s="5"/>
    </row>
    <row r="16427" spans="2:2" ht="15" hidden="1" x14ac:dyDescent="0.25">
      <c r="B16427" s="5"/>
    </row>
    <row r="16428" spans="2:2" ht="15" hidden="1" x14ac:dyDescent="0.25">
      <c r="B16428" s="5"/>
    </row>
    <row r="16429" spans="2:2" ht="15" hidden="1" x14ac:dyDescent="0.25">
      <c r="B16429" s="5"/>
    </row>
    <row r="16430" spans="2:2" ht="15" hidden="1" x14ac:dyDescent="0.25">
      <c r="B16430" s="5"/>
    </row>
    <row r="16431" spans="2:2" ht="15" hidden="1" x14ac:dyDescent="0.25">
      <c r="B16431" s="5"/>
    </row>
    <row r="16432" spans="2:2" ht="15" hidden="1" x14ac:dyDescent="0.25">
      <c r="B16432" s="5"/>
    </row>
    <row r="16433" spans="2:2" ht="15" hidden="1" x14ac:dyDescent="0.25">
      <c r="B16433" s="5"/>
    </row>
    <row r="16434" spans="2:2" ht="15" hidden="1" x14ac:dyDescent="0.25">
      <c r="B16434" s="5"/>
    </row>
    <row r="16435" spans="2:2" ht="15" hidden="1" x14ac:dyDescent="0.25">
      <c r="B16435" s="5"/>
    </row>
    <row r="16436" spans="2:2" ht="15" hidden="1" x14ac:dyDescent="0.25">
      <c r="B16436" s="5"/>
    </row>
    <row r="16437" spans="2:2" ht="15" hidden="1" x14ac:dyDescent="0.25">
      <c r="B16437" s="5"/>
    </row>
    <row r="16438" spans="2:2" ht="15" hidden="1" x14ac:dyDescent="0.25">
      <c r="B16438" s="5"/>
    </row>
    <row r="16439" spans="2:2" ht="15" hidden="1" x14ac:dyDescent="0.25">
      <c r="B16439" s="5"/>
    </row>
    <row r="16440" spans="2:2" ht="15" hidden="1" x14ac:dyDescent="0.25">
      <c r="B16440" s="5"/>
    </row>
    <row r="16441" spans="2:2" ht="15" hidden="1" x14ac:dyDescent="0.25">
      <c r="B16441" s="5"/>
    </row>
    <row r="16442" spans="2:2" ht="15" hidden="1" x14ac:dyDescent="0.25">
      <c r="B16442" s="5"/>
    </row>
    <row r="16443" spans="2:2" ht="15" hidden="1" x14ac:dyDescent="0.25">
      <c r="B16443" s="5"/>
    </row>
    <row r="16444" spans="2:2" ht="15" hidden="1" x14ac:dyDescent="0.25">
      <c r="B16444" s="5"/>
    </row>
    <row r="16445" spans="2:2" ht="15" hidden="1" x14ac:dyDescent="0.25">
      <c r="B16445" s="5"/>
    </row>
    <row r="16446" spans="2:2" ht="15" hidden="1" x14ac:dyDescent="0.25">
      <c r="B16446" s="5"/>
    </row>
    <row r="16447" spans="2:2" ht="15" hidden="1" x14ac:dyDescent="0.25">
      <c r="B16447" s="5"/>
    </row>
    <row r="16448" spans="2:2" ht="15" hidden="1" x14ac:dyDescent="0.25">
      <c r="B16448" s="5"/>
    </row>
    <row r="16449" spans="2:2" ht="15" hidden="1" x14ac:dyDescent="0.25">
      <c r="B16449" s="5"/>
    </row>
    <row r="16450" spans="2:2" ht="15" hidden="1" x14ac:dyDescent="0.25">
      <c r="B16450" s="5"/>
    </row>
    <row r="16451" spans="2:2" ht="15" hidden="1" x14ac:dyDescent="0.25">
      <c r="B16451" s="5"/>
    </row>
    <row r="16452" spans="2:2" ht="15" hidden="1" x14ac:dyDescent="0.25">
      <c r="B16452" s="5"/>
    </row>
    <row r="16453" spans="2:2" ht="15" hidden="1" x14ac:dyDescent="0.25">
      <c r="B16453" s="5"/>
    </row>
    <row r="16454" spans="2:2" ht="15" hidden="1" x14ac:dyDescent="0.25">
      <c r="B16454" s="5"/>
    </row>
    <row r="16455" spans="2:2" ht="15" hidden="1" x14ac:dyDescent="0.25">
      <c r="B16455" s="5"/>
    </row>
    <row r="16456" spans="2:2" ht="15" hidden="1" x14ac:dyDescent="0.25">
      <c r="B16456" s="5"/>
    </row>
    <row r="16457" spans="2:2" ht="15" hidden="1" x14ac:dyDescent="0.25">
      <c r="B16457" s="5"/>
    </row>
    <row r="16458" spans="2:2" ht="15" hidden="1" x14ac:dyDescent="0.25">
      <c r="B16458" s="5"/>
    </row>
    <row r="16459" spans="2:2" ht="15" hidden="1" x14ac:dyDescent="0.25">
      <c r="B16459" s="5"/>
    </row>
    <row r="16460" spans="2:2" ht="15" hidden="1" x14ac:dyDescent="0.25">
      <c r="B16460" s="5"/>
    </row>
    <row r="16461" spans="2:2" ht="15" hidden="1" x14ac:dyDescent="0.25">
      <c r="B16461" s="5"/>
    </row>
    <row r="16462" spans="2:2" ht="15" hidden="1" x14ac:dyDescent="0.25">
      <c r="B16462" s="5"/>
    </row>
    <row r="16463" spans="2:2" ht="15" hidden="1" x14ac:dyDescent="0.25">
      <c r="B16463" s="5"/>
    </row>
    <row r="16464" spans="2:2" ht="15" hidden="1" x14ac:dyDescent="0.25">
      <c r="B16464" s="5"/>
    </row>
    <row r="16465" spans="2:2" ht="15" hidden="1" x14ac:dyDescent="0.25">
      <c r="B16465" s="5"/>
    </row>
    <row r="16466" spans="2:2" ht="15" hidden="1" x14ac:dyDescent="0.25">
      <c r="B16466" s="5"/>
    </row>
    <row r="16467" spans="2:2" ht="15" hidden="1" x14ac:dyDescent="0.25">
      <c r="B16467" s="5"/>
    </row>
    <row r="16468" spans="2:2" ht="15" hidden="1" x14ac:dyDescent="0.25">
      <c r="B16468" s="5"/>
    </row>
    <row r="16469" spans="2:2" ht="15" hidden="1" x14ac:dyDescent="0.25">
      <c r="B16469" s="5"/>
    </row>
    <row r="16470" spans="2:2" ht="15" hidden="1" x14ac:dyDescent="0.25">
      <c r="B16470" s="5"/>
    </row>
    <row r="16471" spans="2:2" ht="15" hidden="1" x14ac:dyDescent="0.25">
      <c r="B16471" s="5"/>
    </row>
    <row r="16472" spans="2:2" ht="15" hidden="1" x14ac:dyDescent="0.25">
      <c r="B16472" s="5"/>
    </row>
    <row r="16473" spans="2:2" ht="15" hidden="1" x14ac:dyDescent="0.25">
      <c r="B16473" s="5"/>
    </row>
    <row r="16474" spans="2:2" ht="15" hidden="1" x14ac:dyDescent="0.25">
      <c r="B16474" s="5"/>
    </row>
    <row r="16475" spans="2:2" ht="15" hidden="1" x14ac:dyDescent="0.25">
      <c r="B16475" s="5"/>
    </row>
    <row r="16476" spans="2:2" ht="15" hidden="1" x14ac:dyDescent="0.25">
      <c r="B16476" s="5"/>
    </row>
    <row r="16477" spans="2:2" ht="15" hidden="1" x14ac:dyDescent="0.25">
      <c r="B16477" s="5"/>
    </row>
    <row r="16478" spans="2:2" ht="15" hidden="1" x14ac:dyDescent="0.25">
      <c r="B16478" s="5"/>
    </row>
    <row r="16479" spans="2:2" ht="15" hidden="1" x14ac:dyDescent="0.25">
      <c r="B16479" s="5"/>
    </row>
    <row r="16480" spans="2:2" ht="15" hidden="1" x14ac:dyDescent="0.25">
      <c r="B16480" s="5"/>
    </row>
    <row r="16481" spans="2:2" ht="15" hidden="1" x14ac:dyDescent="0.25">
      <c r="B16481" s="5"/>
    </row>
    <row r="16482" spans="2:2" ht="15" hidden="1" x14ac:dyDescent="0.25">
      <c r="B16482" s="5"/>
    </row>
    <row r="16483" spans="2:2" ht="15" hidden="1" x14ac:dyDescent="0.25">
      <c r="B16483" s="5"/>
    </row>
    <row r="16484" spans="2:2" ht="15" hidden="1" x14ac:dyDescent="0.25">
      <c r="B16484" s="5"/>
    </row>
    <row r="16485" spans="2:2" ht="15" hidden="1" x14ac:dyDescent="0.25">
      <c r="B16485" s="5"/>
    </row>
    <row r="16486" spans="2:2" ht="15" hidden="1" x14ac:dyDescent="0.25">
      <c r="B16486" s="5"/>
    </row>
    <row r="16487" spans="2:2" ht="15" hidden="1" x14ac:dyDescent="0.25">
      <c r="B16487" s="5"/>
    </row>
    <row r="16488" spans="2:2" ht="15" hidden="1" x14ac:dyDescent="0.25">
      <c r="B16488" s="5"/>
    </row>
    <row r="16489" spans="2:2" ht="15" hidden="1" x14ac:dyDescent="0.25">
      <c r="B16489" s="5"/>
    </row>
    <row r="16490" spans="2:2" ht="15" hidden="1" x14ac:dyDescent="0.25">
      <c r="B16490" s="5"/>
    </row>
    <row r="16491" spans="2:2" ht="15" hidden="1" x14ac:dyDescent="0.25">
      <c r="B16491" s="5"/>
    </row>
    <row r="16492" spans="2:2" ht="15" hidden="1" x14ac:dyDescent="0.25">
      <c r="B16492" s="5"/>
    </row>
    <row r="16493" spans="2:2" ht="15" hidden="1" x14ac:dyDescent="0.25">
      <c r="B16493" s="5"/>
    </row>
    <row r="16494" spans="2:2" ht="15" hidden="1" x14ac:dyDescent="0.25">
      <c r="B16494" s="5"/>
    </row>
    <row r="16495" spans="2:2" ht="15" hidden="1" x14ac:dyDescent="0.25">
      <c r="B16495" s="5"/>
    </row>
    <row r="16496" spans="2:2" ht="15" hidden="1" x14ac:dyDescent="0.25">
      <c r="B16496" s="5"/>
    </row>
    <row r="16497" spans="2:2" ht="15" hidden="1" x14ac:dyDescent="0.25">
      <c r="B16497" s="5"/>
    </row>
    <row r="16498" spans="2:2" ht="15" hidden="1" x14ac:dyDescent="0.25">
      <c r="B16498" s="5"/>
    </row>
    <row r="16499" spans="2:2" ht="15" hidden="1" x14ac:dyDescent="0.25">
      <c r="B16499" s="5"/>
    </row>
    <row r="16500" spans="2:2" ht="15" hidden="1" x14ac:dyDescent="0.25">
      <c r="B16500" s="5"/>
    </row>
    <row r="16501" spans="2:2" ht="15" hidden="1" x14ac:dyDescent="0.25">
      <c r="B16501" s="5"/>
    </row>
    <row r="16502" spans="2:2" ht="15" hidden="1" x14ac:dyDescent="0.25">
      <c r="B16502" s="5"/>
    </row>
    <row r="16503" spans="2:2" ht="15" hidden="1" x14ac:dyDescent="0.25">
      <c r="B16503" s="5"/>
    </row>
    <row r="16504" spans="2:2" ht="15" hidden="1" x14ac:dyDescent="0.25">
      <c r="B16504" s="5"/>
    </row>
    <row r="16505" spans="2:2" ht="15" hidden="1" x14ac:dyDescent="0.25">
      <c r="B16505" s="5"/>
    </row>
    <row r="16506" spans="2:2" ht="15" hidden="1" x14ac:dyDescent="0.25">
      <c r="B16506" s="5"/>
    </row>
    <row r="16507" spans="2:2" ht="15" hidden="1" x14ac:dyDescent="0.25">
      <c r="B16507" s="5"/>
    </row>
    <row r="16508" spans="2:2" ht="15" hidden="1" x14ac:dyDescent="0.25">
      <c r="B16508" s="5"/>
    </row>
    <row r="16509" spans="2:2" ht="15" hidden="1" x14ac:dyDescent="0.25">
      <c r="B16509" s="5"/>
    </row>
    <row r="16510" spans="2:2" ht="15" hidden="1" x14ac:dyDescent="0.25">
      <c r="B16510" s="5"/>
    </row>
    <row r="16511" spans="2:2" ht="15" hidden="1" x14ac:dyDescent="0.25">
      <c r="B16511" s="5"/>
    </row>
    <row r="16512" spans="2:2" ht="15" hidden="1" x14ac:dyDescent="0.25">
      <c r="B16512" s="5"/>
    </row>
    <row r="16513" spans="2:2" ht="15" hidden="1" x14ac:dyDescent="0.25">
      <c r="B16513" s="5"/>
    </row>
    <row r="16514" spans="2:2" ht="15" hidden="1" x14ac:dyDescent="0.25">
      <c r="B16514" s="5"/>
    </row>
    <row r="16515" spans="2:2" ht="15" hidden="1" x14ac:dyDescent="0.25">
      <c r="B16515" s="5"/>
    </row>
    <row r="16516" spans="2:2" ht="15" hidden="1" x14ac:dyDescent="0.25">
      <c r="B16516" s="5"/>
    </row>
    <row r="16517" spans="2:2" ht="15" hidden="1" x14ac:dyDescent="0.25">
      <c r="B16517" s="5"/>
    </row>
    <row r="16518" spans="2:2" ht="15" hidden="1" x14ac:dyDescent="0.25">
      <c r="B16518" s="5"/>
    </row>
    <row r="16519" spans="2:2" ht="15" hidden="1" x14ac:dyDescent="0.25">
      <c r="B16519" s="5"/>
    </row>
    <row r="16520" spans="2:2" ht="15" hidden="1" x14ac:dyDescent="0.25">
      <c r="B16520" s="5"/>
    </row>
    <row r="16521" spans="2:2" ht="15" hidden="1" x14ac:dyDescent="0.25">
      <c r="B16521" s="5"/>
    </row>
    <row r="16522" spans="2:2" ht="15" hidden="1" x14ac:dyDescent="0.25">
      <c r="B16522" s="5"/>
    </row>
    <row r="16523" spans="2:2" ht="15" hidden="1" x14ac:dyDescent="0.25">
      <c r="B16523" s="5"/>
    </row>
    <row r="16524" spans="2:2" ht="15" hidden="1" x14ac:dyDescent="0.25">
      <c r="B16524" s="5"/>
    </row>
    <row r="16525" spans="2:2" ht="15" hidden="1" x14ac:dyDescent="0.25">
      <c r="B16525" s="5"/>
    </row>
    <row r="16526" spans="2:2" ht="15" hidden="1" x14ac:dyDescent="0.25">
      <c r="B16526" s="5"/>
    </row>
    <row r="16527" spans="2:2" ht="15" hidden="1" x14ac:dyDescent="0.25">
      <c r="B16527" s="5"/>
    </row>
    <row r="16528" spans="2:2" ht="15" hidden="1" x14ac:dyDescent="0.25">
      <c r="B16528" s="5"/>
    </row>
    <row r="16529" spans="2:2" ht="15" hidden="1" x14ac:dyDescent="0.25">
      <c r="B16529" s="5"/>
    </row>
    <row r="16530" spans="2:2" ht="15" hidden="1" x14ac:dyDescent="0.25">
      <c r="B16530" s="5"/>
    </row>
    <row r="16531" spans="2:2" ht="15" hidden="1" x14ac:dyDescent="0.25">
      <c r="B16531" s="5"/>
    </row>
    <row r="16532" spans="2:2" ht="15" hidden="1" x14ac:dyDescent="0.25">
      <c r="B16532" s="5"/>
    </row>
    <row r="16533" spans="2:2" ht="15" hidden="1" x14ac:dyDescent="0.25">
      <c r="B16533" s="5"/>
    </row>
    <row r="16534" spans="2:2" ht="15" hidden="1" x14ac:dyDescent="0.25">
      <c r="B16534" s="5"/>
    </row>
    <row r="16535" spans="2:2" ht="15" hidden="1" x14ac:dyDescent="0.25">
      <c r="B16535" s="5"/>
    </row>
    <row r="16536" spans="2:2" ht="15" hidden="1" x14ac:dyDescent="0.25">
      <c r="B16536" s="5"/>
    </row>
    <row r="16537" spans="2:2" ht="15" hidden="1" x14ac:dyDescent="0.25">
      <c r="B16537" s="5"/>
    </row>
    <row r="16538" spans="2:2" ht="15" hidden="1" x14ac:dyDescent="0.25">
      <c r="B16538" s="5"/>
    </row>
    <row r="16539" spans="2:2" ht="15" hidden="1" x14ac:dyDescent="0.25">
      <c r="B16539" s="5"/>
    </row>
    <row r="16540" spans="2:2" ht="15" hidden="1" x14ac:dyDescent="0.25">
      <c r="B16540" s="5"/>
    </row>
    <row r="16541" spans="2:2" ht="15" hidden="1" x14ac:dyDescent="0.25">
      <c r="B16541" s="5"/>
    </row>
    <row r="16542" spans="2:2" ht="15" hidden="1" x14ac:dyDescent="0.25">
      <c r="B16542" s="5"/>
    </row>
    <row r="16543" spans="2:2" ht="15" hidden="1" x14ac:dyDescent="0.25">
      <c r="B16543" s="5"/>
    </row>
    <row r="16544" spans="2:2" ht="15" hidden="1" x14ac:dyDescent="0.25">
      <c r="B16544" s="5"/>
    </row>
    <row r="16545" spans="2:2" ht="15" hidden="1" x14ac:dyDescent="0.25">
      <c r="B16545" s="5"/>
    </row>
    <row r="16546" spans="2:2" ht="15" hidden="1" x14ac:dyDescent="0.25">
      <c r="B16546" s="5"/>
    </row>
    <row r="16547" spans="2:2" ht="15" hidden="1" x14ac:dyDescent="0.25">
      <c r="B16547" s="5"/>
    </row>
    <row r="16548" spans="2:2" ht="15" hidden="1" x14ac:dyDescent="0.25">
      <c r="B16548" s="5"/>
    </row>
    <row r="16549" spans="2:2" ht="15" hidden="1" x14ac:dyDescent="0.25">
      <c r="B16549" s="5"/>
    </row>
    <row r="16550" spans="2:2" ht="15" hidden="1" x14ac:dyDescent="0.25">
      <c r="B16550" s="5"/>
    </row>
    <row r="16551" spans="2:2" ht="15" hidden="1" x14ac:dyDescent="0.25">
      <c r="B16551" s="5"/>
    </row>
    <row r="16552" spans="2:2" ht="15" hidden="1" x14ac:dyDescent="0.25">
      <c r="B16552" s="5"/>
    </row>
    <row r="16553" spans="2:2" ht="15" hidden="1" x14ac:dyDescent="0.25">
      <c r="B16553" s="5"/>
    </row>
    <row r="16554" spans="2:2" ht="15" hidden="1" x14ac:dyDescent="0.25">
      <c r="B16554" s="5"/>
    </row>
    <row r="16555" spans="2:2" ht="15" hidden="1" x14ac:dyDescent="0.25">
      <c r="B16555" s="5"/>
    </row>
    <row r="16556" spans="2:2" ht="15" hidden="1" x14ac:dyDescent="0.25">
      <c r="B16556" s="5"/>
    </row>
    <row r="16557" spans="2:2" ht="15" hidden="1" x14ac:dyDescent="0.25">
      <c r="B16557" s="5"/>
    </row>
    <row r="16558" spans="2:2" ht="15" hidden="1" x14ac:dyDescent="0.25">
      <c r="B16558" s="5"/>
    </row>
    <row r="16559" spans="2:2" ht="15" hidden="1" x14ac:dyDescent="0.25">
      <c r="B16559" s="5"/>
    </row>
    <row r="16560" spans="2:2" ht="15" hidden="1" x14ac:dyDescent="0.25">
      <c r="B16560" s="5"/>
    </row>
    <row r="16561" spans="2:2" ht="15" hidden="1" x14ac:dyDescent="0.25">
      <c r="B16561" s="5"/>
    </row>
    <row r="16562" spans="2:2" ht="15" hidden="1" x14ac:dyDescent="0.25">
      <c r="B16562" s="5"/>
    </row>
    <row r="16563" spans="2:2" ht="15" hidden="1" x14ac:dyDescent="0.25">
      <c r="B16563" s="5"/>
    </row>
    <row r="16564" spans="2:2" ht="15" hidden="1" x14ac:dyDescent="0.25">
      <c r="B16564" s="5"/>
    </row>
    <row r="16565" spans="2:2" ht="15" hidden="1" x14ac:dyDescent="0.25">
      <c r="B16565" s="5"/>
    </row>
    <row r="16566" spans="2:2" ht="15" hidden="1" x14ac:dyDescent="0.25">
      <c r="B16566" s="5"/>
    </row>
    <row r="16567" spans="2:2" ht="15" hidden="1" x14ac:dyDescent="0.25">
      <c r="B16567" s="5"/>
    </row>
    <row r="16568" spans="2:2" ht="15" hidden="1" x14ac:dyDescent="0.25">
      <c r="B16568" s="5"/>
    </row>
    <row r="16569" spans="2:2" ht="15" hidden="1" x14ac:dyDescent="0.25">
      <c r="B16569" s="5"/>
    </row>
    <row r="16570" spans="2:2" ht="15" hidden="1" x14ac:dyDescent="0.25">
      <c r="B16570" s="5"/>
    </row>
    <row r="16571" spans="2:2" ht="15" hidden="1" x14ac:dyDescent="0.25">
      <c r="B16571" s="5"/>
    </row>
    <row r="16572" spans="2:2" ht="15" hidden="1" x14ac:dyDescent="0.25">
      <c r="B16572" s="5"/>
    </row>
    <row r="16573" spans="2:2" ht="15" hidden="1" x14ac:dyDescent="0.25">
      <c r="B16573" s="5"/>
    </row>
    <row r="16574" spans="2:2" ht="15" hidden="1" x14ac:dyDescent="0.25">
      <c r="B16574" s="5"/>
    </row>
    <row r="16575" spans="2:2" ht="15" hidden="1" x14ac:dyDescent="0.25">
      <c r="B16575" s="5"/>
    </row>
    <row r="16576" spans="2:2" ht="15" hidden="1" x14ac:dyDescent="0.25">
      <c r="B16576" s="5"/>
    </row>
    <row r="16577" spans="2:2" ht="15" hidden="1" x14ac:dyDescent="0.25">
      <c r="B16577" s="5"/>
    </row>
    <row r="16578" spans="2:2" ht="15" hidden="1" x14ac:dyDescent="0.25">
      <c r="B16578" s="5"/>
    </row>
    <row r="16579" spans="2:2" ht="15" hidden="1" x14ac:dyDescent="0.25">
      <c r="B16579" s="5"/>
    </row>
    <row r="16580" spans="2:2" ht="15" hidden="1" x14ac:dyDescent="0.25">
      <c r="B16580" s="5"/>
    </row>
    <row r="16581" spans="2:2" ht="15" hidden="1" x14ac:dyDescent="0.25">
      <c r="B16581" s="5"/>
    </row>
    <row r="16582" spans="2:2" ht="15" hidden="1" x14ac:dyDescent="0.25">
      <c r="B16582" s="5"/>
    </row>
    <row r="16583" spans="2:2" ht="15" hidden="1" x14ac:dyDescent="0.25">
      <c r="B16583" s="5"/>
    </row>
    <row r="16584" spans="2:2" ht="15" hidden="1" x14ac:dyDescent="0.25">
      <c r="B16584" s="5"/>
    </row>
    <row r="16585" spans="2:2" ht="15" hidden="1" x14ac:dyDescent="0.25">
      <c r="B16585" s="5"/>
    </row>
    <row r="16586" spans="2:2" ht="15" hidden="1" x14ac:dyDescent="0.25">
      <c r="B16586" s="5"/>
    </row>
    <row r="16587" spans="2:2" ht="15" hidden="1" x14ac:dyDescent="0.25">
      <c r="B16587" s="5"/>
    </row>
    <row r="16588" spans="2:2" ht="15" hidden="1" x14ac:dyDescent="0.25">
      <c r="B16588" s="5"/>
    </row>
    <row r="16589" spans="2:2" ht="15" hidden="1" x14ac:dyDescent="0.25">
      <c r="B16589" s="5"/>
    </row>
    <row r="16590" spans="2:2" ht="15" hidden="1" x14ac:dyDescent="0.25">
      <c r="B16590" s="5"/>
    </row>
    <row r="16591" spans="2:2" ht="15" hidden="1" x14ac:dyDescent="0.25">
      <c r="B16591" s="5"/>
    </row>
    <row r="16592" spans="2:2" ht="15" hidden="1" x14ac:dyDescent="0.25">
      <c r="B16592" s="5"/>
    </row>
    <row r="16593" spans="2:2" ht="15" hidden="1" x14ac:dyDescent="0.25">
      <c r="B16593" s="5"/>
    </row>
    <row r="16594" spans="2:2" ht="15" hidden="1" x14ac:dyDescent="0.25">
      <c r="B16594" s="5"/>
    </row>
    <row r="16595" spans="2:2" ht="15" hidden="1" x14ac:dyDescent="0.25">
      <c r="B16595" s="5"/>
    </row>
    <row r="16596" spans="2:2" ht="15" hidden="1" x14ac:dyDescent="0.25">
      <c r="B16596" s="5"/>
    </row>
    <row r="16597" spans="2:2" ht="15" hidden="1" x14ac:dyDescent="0.25">
      <c r="B16597" s="5"/>
    </row>
    <row r="16598" spans="2:2" ht="15" hidden="1" x14ac:dyDescent="0.25">
      <c r="B16598" s="5"/>
    </row>
    <row r="16599" spans="2:2" ht="15" hidden="1" x14ac:dyDescent="0.25">
      <c r="B16599" s="5"/>
    </row>
    <row r="16600" spans="2:2" ht="15" hidden="1" x14ac:dyDescent="0.25">
      <c r="B16600" s="5"/>
    </row>
    <row r="16601" spans="2:2" ht="15" hidden="1" x14ac:dyDescent="0.25">
      <c r="B16601" s="5"/>
    </row>
    <row r="16602" spans="2:2" ht="15" hidden="1" x14ac:dyDescent="0.25">
      <c r="B16602" s="5"/>
    </row>
    <row r="16603" spans="2:2" ht="15" hidden="1" x14ac:dyDescent="0.25">
      <c r="B16603" s="5"/>
    </row>
    <row r="16604" spans="2:2" ht="15" hidden="1" x14ac:dyDescent="0.25">
      <c r="B16604" s="5"/>
    </row>
    <row r="16605" spans="2:2" ht="15" hidden="1" x14ac:dyDescent="0.25">
      <c r="B16605" s="5"/>
    </row>
    <row r="16606" spans="2:2" ht="15" hidden="1" x14ac:dyDescent="0.25">
      <c r="B16606" s="5"/>
    </row>
    <row r="16607" spans="2:2" ht="15" hidden="1" x14ac:dyDescent="0.25">
      <c r="B16607" s="5"/>
    </row>
    <row r="16608" spans="2:2" ht="15" hidden="1" x14ac:dyDescent="0.25">
      <c r="B16608" s="5"/>
    </row>
    <row r="16609" spans="2:2" ht="15" hidden="1" x14ac:dyDescent="0.25">
      <c r="B16609" s="5"/>
    </row>
    <row r="16610" spans="2:2" ht="15" hidden="1" x14ac:dyDescent="0.25">
      <c r="B16610" s="5"/>
    </row>
    <row r="16611" spans="2:2" ht="15" hidden="1" x14ac:dyDescent="0.25">
      <c r="B16611" s="5"/>
    </row>
    <row r="16612" spans="2:2" ht="15" hidden="1" x14ac:dyDescent="0.25">
      <c r="B16612" s="5"/>
    </row>
    <row r="16613" spans="2:2" ht="15" hidden="1" x14ac:dyDescent="0.25">
      <c r="B16613" s="5"/>
    </row>
    <row r="16614" spans="2:2" ht="15" hidden="1" x14ac:dyDescent="0.25">
      <c r="B16614" s="5"/>
    </row>
    <row r="16615" spans="2:2" ht="15" hidden="1" x14ac:dyDescent="0.25">
      <c r="B16615" s="5"/>
    </row>
    <row r="16616" spans="2:2" ht="15" hidden="1" x14ac:dyDescent="0.25">
      <c r="B16616" s="5"/>
    </row>
    <row r="16617" spans="2:2" ht="15" hidden="1" x14ac:dyDescent="0.25">
      <c r="B16617" s="5"/>
    </row>
    <row r="16618" spans="2:2" ht="15" hidden="1" x14ac:dyDescent="0.25">
      <c r="B16618" s="5"/>
    </row>
    <row r="16619" spans="2:2" ht="15" hidden="1" x14ac:dyDescent="0.25">
      <c r="B16619" s="5"/>
    </row>
    <row r="16620" spans="2:2" ht="15" hidden="1" x14ac:dyDescent="0.25">
      <c r="B16620" s="5"/>
    </row>
    <row r="16621" spans="2:2" ht="15" hidden="1" x14ac:dyDescent="0.25">
      <c r="B16621" s="5"/>
    </row>
    <row r="16622" spans="2:2" ht="15" hidden="1" x14ac:dyDescent="0.25">
      <c r="B16622" s="5"/>
    </row>
    <row r="16623" spans="2:2" ht="15" hidden="1" x14ac:dyDescent="0.25">
      <c r="B16623" s="5"/>
    </row>
    <row r="16624" spans="2:2" ht="15" hidden="1" x14ac:dyDescent="0.25">
      <c r="B16624" s="5"/>
    </row>
    <row r="16625" spans="2:2" ht="15" hidden="1" x14ac:dyDescent="0.25">
      <c r="B16625" s="5"/>
    </row>
    <row r="16626" spans="2:2" ht="15" hidden="1" x14ac:dyDescent="0.25">
      <c r="B16626" s="5"/>
    </row>
    <row r="16627" spans="2:2" ht="15" hidden="1" x14ac:dyDescent="0.25">
      <c r="B16627" s="5"/>
    </row>
    <row r="16628" spans="2:2" ht="15" hidden="1" x14ac:dyDescent="0.25">
      <c r="B16628" s="5"/>
    </row>
    <row r="16629" spans="2:2" ht="15" hidden="1" x14ac:dyDescent="0.25">
      <c r="B16629" s="5"/>
    </row>
    <row r="16630" spans="2:2" ht="15" hidden="1" x14ac:dyDescent="0.25">
      <c r="B16630" s="5"/>
    </row>
    <row r="16631" spans="2:2" ht="15" hidden="1" x14ac:dyDescent="0.25">
      <c r="B16631" s="5"/>
    </row>
    <row r="16632" spans="2:2" ht="15" hidden="1" x14ac:dyDescent="0.25">
      <c r="B16632" s="5"/>
    </row>
    <row r="16633" spans="2:2" ht="15" hidden="1" x14ac:dyDescent="0.25">
      <c r="B16633" s="5"/>
    </row>
    <row r="16634" spans="2:2" ht="15" hidden="1" x14ac:dyDescent="0.25">
      <c r="B16634" s="5"/>
    </row>
    <row r="16635" spans="2:2" ht="15" hidden="1" x14ac:dyDescent="0.25">
      <c r="B16635" s="5"/>
    </row>
    <row r="16636" spans="2:2" ht="15" hidden="1" x14ac:dyDescent="0.25">
      <c r="B16636" s="5"/>
    </row>
    <row r="16637" spans="2:2" ht="15" hidden="1" x14ac:dyDescent="0.25">
      <c r="B16637" s="5"/>
    </row>
    <row r="16638" spans="2:2" ht="15" hidden="1" x14ac:dyDescent="0.25">
      <c r="B16638" s="5"/>
    </row>
    <row r="16639" spans="2:2" ht="15" hidden="1" x14ac:dyDescent="0.25">
      <c r="B16639" s="5"/>
    </row>
    <row r="16640" spans="2:2" ht="15" hidden="1" x14ac:dyDescent="0.25">
      <c r="B16640" s="5"/>
    </row>
    <row r="16641" spans="2:2" ht="15" hidden="1" x14ac:dyDescent="0.25">
      <c r="B16641" s="5"/>
    </row>
    <row r="16642" spans="2:2" ht="15" hidden="1" x14ac:dyDescent="0.25">
      <c r="B16642" s="5"/>
    </row>
    <row r="16643" spans="2:2" ht="15" hidden="1" x14ac:dyDescent="0.25">
      <c r="B16643" s="5"/>
    </row>
    <row r="16644" spans="2:2" ht="15" hidden="1" x14ac:dyDescent="0.25">
      <c r="B16644" s="5"/>
    </row>
    <row r="16645" spans="2:2" ht="15" hidden="1" x14ac:dyDescent="0.25">
      <c r="B16645" s="5"/>
    </row>
    <row r="16646" spans="2:2" ht="15" hidden="1" x14ac:dyDescent="0.25">
      <c r="B16646" s="5"/>
    </row>
    <row r="16647" spans="2:2" ht="15" hidden="1" x14ac:dyDescent="0.25">
      <c r="B16647" s="5"/>
    </row>
    <row r="16648" spans="2:2" ht="15" hidden="1" x14ac:dyDescent="0.25">
      <c r="B16648" s="5"/>
    </row>
    <row r="16649" spans="2:2" ht="15" hidden="1" x14ac:dyDescent="0.25">
      <c r="B16649" s="5"/>
    </row>
    <row r="16650" spans="2:2" ht="15" hidden="1" x14ac:dyDescent="0.25">
      <c r="B16650" s="5"/>
    </row>
    <row r="16651" spans="2:2" ht="15" hidden="1" x14ac:dyDescent="0.25">
      <c r="B16651" s="5"/>
    </row>
    <row r="16652" spans="2:2" ht="15" hidden="1" x14ac:dyDescent="0.25">
      <c r="B16652" s="5"/>
    </row>
    <row r="16653" spans="2:2" ht="15" hidden="1" x14ac:dyDescent="0.25">
      <c r="B16653" s="5"/>
    </row>
    <row r="16654" spans="2:2" ht="15" hidden="1" x14ac:dyDescent="0.25">
      <c r="B16654" s="5"/>
    </row>
    <row r="16655" spans="2:2" ht="15" hidden="1" x14ac:dyDescent="0.25">
      <c r="B16655" s="5"/>
    </row>
    <row r="16656" spans="2:2" ht="15" hidden="1" x14ac:dyDescent="0.25">
      <c r="B16656" s="5"/>
    </row>
    <row r="16657" spans="2:2" ht="15" hidden="1" x14ac:dyDescent="0.25">
      <c r="B16657" s="5"/>
    </row>
    <row r="16658" spans="2:2" ht="15" hidden="1" x14ac:dyDescent="0.25">
      <c r="B16658" s="5"/>
    </row>
    <row r="16659" spans="2:2" ht="15" hidden="1" x14ac:dyDescent="0.25">
      <c r="B16659" s="5"/>
    </row>
    <row r="16660" spans="2:2" ht="15" hidden="1" x14ac:dyDescent="0.25">
      <c r="B16660" s="5"/>
    </row>
    <row r="16661" spans="2:2" ht="15" hidden="1" x14ac:dyDescent="0.25">
      <c r="B16661" s="5"/>
    </row>
    <row r="16662" spans="2:2" ht="15" hidden="1" x14ac:dyDescent="0.25">
      <c r="B16662" s="5"/>
    </row>
    <row r="16663" spans="2:2" ht="15" hidden="1" x14ac:dyDescent="0.25">
      <c r="B16663" s="5"/>
    </row>
    <row r="16664" spans="2:2" ht="15" hidden="1" x14ac:dyDescent="0.25">
      <c r="B16664" s="5"/>
    </row>
    <row r="16665" spans="2:2" ht="15" hidden="1" x14ac:dyDescent="0.25">
      <c r="B16665" s="5"/>
    </row>
    <row r="16666" spans="2:2" ht="15" hidden="1" x14ac:dyDescent="0.25">
      <c r="B16666" s="5"/>
    </row>
    <row r="16667" spans="2:2" ht="15" hidden="1" x14ac:dyDescent="0.25">
      <c r="B16667" s="5"/>
    </row>
    <row r="16668" spans="2:2" ht="15" hidden="1" x14ac:dyDescent="0.25">
      <c r="B16668" s="5"/>
    </row>
    <row r="16669" spans="2:2" ht="15" hidden="1" x14ac:dyDescent="0.25">
      <c r="B16669" s="5"/>
    </row>
    <row r="16670" spans="2:2" ht="15" hidden="1" x14ac:dyDescent="0.25">
      <c r="B16670" s="5"/>
    </row>
    <row r="16671" spans="2:2" ht="15" hidden="1" x14ac:dyDescent="0.25">
      <c r="B16671" s="5"/>
    </row>
    <row r="16672" spans="2:2" ht="15" hidden="1" x14ac:dyDescent="0.25">
      <c r="B16672" s="5"/>
    </row>
    <row r="16673" spans="2:2" ht="15" hidden="1" x14ac:dyDescent="0.25">
      <c r="B16673" s="5"/>
    </row>
    <row r="16674" spans="2:2" ht="15" hidden="1" x14ac:dyDescent="0.25">
      <c r="B16674" s="5"/>
    </row>
    <row r="16675" spans="2:2" ht="15" hidden="1" x14ac:dyDescent="0.25">
      <c r="B16675" s="5"/>
    </row>
    <row r="16676" spans="2:2" ht="15" hidden="1" x14ac:dyDescent="0.25">
      <c r="B16676" s="5"/>
    </row>
    <row r="16677" spans="2:2" ht="15" hidden="1" x14ac:dyDescent="0.25">
      <c r="B16677" s="5"/>
    </row>
    <row r="16678" spans="2:2" ht="15" hidden="1" x14ac:dyDescent="0.25">
      <c r="B16678" s="5"/>
    </row>
    <row r="16679" spans="2:2" ht="15" hidden="1" x14ac:dyDescent="0.25">
      <c r="B16679" s="5"/>
    </row>
    <row r="16680" spans="2:2" ht="15" hidden="1" x14ac:dyDescent="0.25">
      <c r="B16680" s="5"/>
    </row>
    <row r="16681" spans="2:2" ht="15" hidden="1" x14ac:dyDescent="0.25">
      <c r="B16681" s="5"/>
    </row>
    <row r="16682" spans="2:2" ht="15" hidden="1" x14ac:dyDescent="0.25">
      <c r="B16682" s="5"/>
    </row>
    <row r="16683" spans="2:2" ht="15" hidden="1" x14ac:dyDescent="0.25">
      <c r="B16683" s="5"/>
    </row>
    <row r="16684" spans="2:2" ht="15" hidden="1" x14ac:dyDescent="0.25">
      <c r="B16684" s="5"/>
    </row>
    <row r="16685" spans="2:2" ht="15" hidden="1" x14ac:dyDescent="0.25">
      <c r="B16685" s="5"/>
    </row>
    <row r="16686" spans="2:2" ht="15" hidden="1" x14ac:dyDescent="0.25">
      <c r="B16686" s="5"/>
    </row>
    <row r="16687" spans="2:2" ht="15" hidden="1" x14ac:dyDescent="0.25">
      <c r="B16687" s="5"/>
    </row>
    <row r="16688" spans="2:2" ht="15" hidden="1" x14ac:dyDescent="0.25">
      <c r="B16688" s="5"/>
    </row>
    <row r="16689" spans="2:2" ht="15" hidden="1" x14ac:dyDescent="0.25">
      <c r="B16689" s="5"/>
    </row>
    <row r="16690" spans="2:2" ht="15" hidden="1" x14ac:dyDescent="0.25">
      <c r="B16690" s="5"/>
    </row>
    <row r="16691" spans="2:2" ht="15" hidden="1" x14ac:dyDescent="0.25">
      <c r="B16691" s="5"/>
    </row>
    <row r="16692" spans="2:2" ht="15" hidden="1" x14ac:dyDescent="0.25">
      <c r="B16692" s="5"/>
    </row>
    <row r="16693" spans="2:2" ht="15" hidden="1" x14ac:dyDescent="0.25">
      <c r="B16693" s="5"/>
    </row>
    <row r="16694" spans="2:2" ht="15" hidden="1" x14ac:dyDescent="0.25">
      <c r="B16694" s="5"/>
    </row>
    <row r="16695" spans="2:2" ht="15" hidden="1" x14ac:dyDescent="0.25">
      <c r="B16695" s="5"/>
    </row>
    <row r="16696" spans="2:2" ht="15" hidden="1" x14ac:dyDescent="0.25">
      <c r="B16696" s="5"/>
    </row>
    <row r="16697" spans="2:2" ht="15" hidden="1" x14ac:dyDescent="0.25">
      <c r="B16697" s="5"/>
    </row>
    <row r="16698" spans="2:2" ht="15" hidden="1" x14ac:dyDescent="0.25">
      <c r="B16698" s="5"/>
    </row>
    <row r="16699" spans="2:2" ht="15" hidden="1" x14ac:dyDescent="0.25">
      <c r="B16699" s="5"/>
    </row>
    <row r="16700" spans="2:2" ht="15" hidden="1" x14ac:dyDescent="0.25">
      <c r="B16700" s="5"/>
    </row>
    <row r="16701" spans="2:2" ht="15" hidden="1" x14ac:dyDescent="0.25">
      <c r="B16701" s="5"/>
    </row>
    <row r="16702" spans="2:2" ht="15" hidden="1" x14ac:dyDescent="0.25">
      <c r="B16702" s="5"/>
    </row>
    <row r="16703" spans="2:2" ht="15" hidden="1" x14ac:dyDescent="0.25">
      <c r="B16703" s="5"/>
    </row>
    <row r="16704" spans="2:2" ht="15" hidden="1" x14ac:dyDescent="0.25">
      <c r="B16704" s="5"/>
    </row>
    <row r="16705" spans="2:2" ht="15" hidden="1" x14ac:dyDescent="0.25">
      <c r="B16705" s="5"/>
    </row>
    <row r="16706" spans="2:2" ht="15" hidden="1" x14ac:dyDescent="0.25">
      <c r="B16706" s="5"/>
    </row>
    <row r="16707" spans="2:2" ht="15" hidden="1" x14ac:dyDescent="0.25">
      <c r="B16707" s="5"/>
    </row>
    <row r="16708" spans="2:2" ht="15" hidden="1" x14ac:dyDescent="0.25">
      <c r="B16708" s="5"/>
    </row>
    <row r="16709" spans="2:2" ht="15" hidden="1" x14ac:dyDescent="0.25">
      <c r="B16709" s="5"/>
    </row>
    <row r="16710" spans="2:2" ht="15" hidden="1" x14ac:dyDescent="0.25">
      <c r="B16710" s="5"/>
    </row>
    <row r="16711" spans="2:2" ht="15" hidden="1" x14ac:dyDescent="0.25">
      <c r="B16711" s="5"/>
    </row>
    <row r="16712" spans="2:2" ht="15" hidden="1" x14ac:dyDescent="0.25">
      <c r="B16712" s="5"/>
    </row>
    <row r="16713" spans="2:2" ht="15" hidden="1" x14ac:dyDescent="0.25">
      <c r="B16713" s="5"/>
    </row>
    <row r="16714" spans="2:2" ht="15" hidden="1" x14ac:dyDescent="0.25">
      <c r="B16714" s="5"/>
    </row>
    <row r="16715" spans="2:2" ht="15" hidden="1" x14ac:dyDescent="0.25">
      <c r="B16715" s="5"/>
    </row>
    <row r="16716" spans="2:2" ht="15" hidden="1" x14ac:dyDescent="0.25">
      <c r="B16716" s="5"/>
    </row>
    <row r="16717" spans="2:2" ht="15" hidden="1" x14ac:dyDescent="0.25">
      <c r="B16717" s="5"/>
    </row>
    <row r="16718" spans="2:2" ht="15" hidden="1" x14ac:dyDescent="0.25">
      <c r="B16718" s="5"/>
    </row>
    <row r="16719" spans="2:2" ht="15" hidden="1" x14ac:dyDescent="0.25">
      <c r="B16719" s="5"/>
    </row>
    <row r="16720" spans="2:2" ht="15" hidden="1" x14ac:dyDescent="0.25">
      <c r="B16720" s="5"/>
    </row>
    <row r="16721" spans="2:2" ht="15" hidden="1" x14ac:dyDescent="0.25">
      <c r="B16721" s="5"/>
    </row>
    <row r="16722" spans="2:2" ht="15" hidden="1" x14ac:dyDescent="0.25">
      <c r="B16722" s="5"/>
    </row>
    <row r="16723" spans="2:2" ht="15" hidden="1" x14ac:dyDescent="0.25">
      <c r="B16723" s="5"/>
    </row>
    <row r="16724" spans="2:2" ht="15" hidden="1" x14ac:dyDescent="0.25">
      <c r="B16724" s="5"/>
    </row>
    <row r="16725" spans="2:2" ht="15" hidden="1" x14ac:dyDescent="0.25">
      <c r="B16725" s="5"/>
    </row>
    <row r="16726" spans="2:2" ht="15" hidden="1" x14ac:dyDescent="0.25">
      <c r="B16726" s="5"/>
    </row>
    <row r="16727" spans="2:2" ht="15" hidden="1" x14ac:dyDescent="0.25">
      <c r="B16727" s="5"/>
    </row>
    <row r="16728" spans="2:2" ht="15" hidden="1" x14ac:dyDescent="0.25">
      <c r="B16728" s="5"/>
    </row>
    <row r="16729" spans="2:2" ht="15" hidden="1" x14ac:dyDescent="0.25">
      <c r="B16729" s="5"/>
    </row>
    <row r="16730" spans="2:2" ht="15" hidden="1" x14ac:dyDescent="0.25">
      <c r="B16730" s="5"/>
    </row>
    <row r="16731" spans="2:2" ht="15" hidden="1" x14ac:dyDescent="0.25">
      <c r="B16731" s="5"/>
    </row>
    <row r="16732" spans="2:2" ht="15" hidden="1" x14ac:dyDescent="0.25">
      <c r="B16732" s="5"/>
    </row>
    <row r="16733" spans="2:2" ht="15" hidden="1" x14ac:dyDescent="0.25">
      <c r="B16733" s="5"/>
    </row>
    <row r="16734" spans="2:2" ht="15" hidden="1" x14ac:dyDescent="0.25">
      <c r="B16734" s="5"/>
    </row>
    <row r="16735" spans="2:2" ht="15" hidden="1" x14ac:dyDescent="0.25">
      <c r="B16735" s="5"/>
    </row>
    <row r="16736" spans="2:2" ht="15" hidden="1" x14ac:dyDescent="0.25">
      <c r="B16736" s="5"/>
    </row>
    <row r="16737" spans="2:2" ht="15" hidden="1" x14ac:dyDescent="0.25">
      <c r="B16737" s="5"/>
    </row>
    <row r="16738" spans="2:2" ht="15" hidden="1" x14ac:dyDescent="0.25">
      <c r="B16738" s="5"/>
    </row>
    <row r="16739" spans="2:2" ht="15" hidden="1" x14ac:dyDescent="0.25">
      <c r="B16739" s="5"/>
    </row>
    <row r="16740" spans="2:2" ht="15" hidden="1" x14ac:dyDescent="0.25">
      <c r="B16740" s="5"/>
    </row>
    <row r="16741" spans="2:2" ht="15" hidden="1" x14ac:dyDescent="0.25">
      <c r="B16741" s="5"/>
    </row>
    <row r="16742" spans="2:2" ht="15" hidden="1" x14ac:dyDescent="0.25">
      <c r="B16742" s="5"/>
    </row>
    <row r="16743" spans="2:2" ht="15" hidden="1" x14ac:dyDescent="0.25">
      <c r="B16743" s="5"/>
    </row>
    <row r="16744" spans="2:2" ht="15" hidden="1" x14ac:dyDescent="0.25">
      <c r="B16744" s="5"/>
    </row>
    <row r="16745" spans="2:2" ht="15" hidden="1" x14ac:dyDescent="0.25">
      <c r="B16745" s="5"/>
    </row>
    <row r="16746" spans="2:2" ht="15" hidden="1" x14ac:dyDescent="0.25">
      <c r="B16746" s="5"/>
    </row>
    <row r="16747" spans="2:2" ht="15" hidden="1" x14ac:dyDescent="0.25">
      <c r="B16747" s="5"/>
    </row>
    <row r="16748" spans="2:2" ht="15" hidden="1" x14ac:dyDescent="0.25">
      <c r="B16748" s="5"/>
    </row>
    <row r="16749" spans="2:2" ht="15" hidden="1" x14ac:dyDescent="0.25">
      <c r="B16749" s="5"/>
    </row>
    <row r="16750" spans="2:2" ht="15" hidden="1" x14ac:dyDescent="0.25">
      <c r="B16750" s="5"/>
    </row>
    <row r="16751" spans="2:2" ht="15" hidden="1" x14ac:dyDescent="0.25">
      <c r="B16751" s="5"/>
    </row>
    <row r="16752" spans="2:2" ht="15" hidden="1" x14ac:dyDescent="0.25">
      <c r="B16752" s="5"/>
    </row>
    <row r="16753" spans="2:2" ht="15" hidden="1" x14ac:dyDescent="0.25">
      <c r="B16753" s="5"/>
    </row>
    <row r="16754" spans="2:2" ht="15" hidden="1" x14ac:dyDescent="0.25">
      <c r="B16754" s="5"/>
    </row>
    <row r="16755" spans="2:2" ht="15" hidden="1" x14ac:dyDescent="0.25">
      <c r="B16755" s="5"/>
    </row>
    <row r="16756" spans="2:2" ht="15" hidden="1" x14ac:dyDescent="0.25">
      <c r="B16756" s="5"/>
    </row>
    <row r="16757" spans="2:2" ht="15" hidden="1" x14ac:dyDescent="0.25">
      <c r="B16757" s="5"/>
    </row>
    <row r="16758" spans="2:2" ht="15" hidden="1" x14ac:dyDescent="0.25">
      <c r="B16758" s="5"/>
    </row>
    <row r="16759" spans="2:2" ht="15" hidden="1" x14ac:dyDescent="0.25">
      <c r="B16759" s="5"/>
    </row>
    <row r="16760" spans="2:2" ht="15" hidden="1" x14ac:dyDescent="0.25">
      <c r="B16760" s="5"/>
    </row>
    <row r="16761" spans="2:2" ht="15" hidden="1" x14ac:dyDescent="0.25">
      <c r="B16761" s="5"/>
    </row>
    <row r="16762" spans="2:2" ht="15" hidden="1" x14ac:dyDescent="0.25">
      <c r="B16762" s="5"/>
    </row>
    <row r="16763" spans="2:2" ht="15" hidden="1" x14ac:dyDescent="0.25">
      <c r="B16763" s="5"/>
    </row>
    <row r="16764" spans="2:2" ht="15" hidden="1" x14ac:dyDescent="0.25">
      <c r="B16764" s="5"/>
    </row>
    <row r="16765" spans="2:2" ht="15" hidden="1" x14ac:dyDescent="0.25">
      <c r="B16765" s="5"/>
    </row>
    <row r="16766" spans="2:2" ht="15" hidden="1" x14ac:dyDescent="0.25">
      <c r="B16766" s="5"/>
    </row>
    <row r="16767" spans="2:2" ht="15" hidden="1" x14ac:dyDescent="0.25">
      <c r="B16767" s="5"/>
    </row>
    <row r="16768" spans="2:2" ht="15" hidden="1" x14ac:dyDescent="0.25">
      <c r="B16768" s="5"/>
    </row>
    <row r="16769" spans="2:2" ht="15" hidden="1" x14ac:dyDescent="0.25">
      <c r="B16769" s="5"/>
    </row>
    <row r="16770" spans="2:2" ht="15" hidden="1" x14ac:dyDescent="0.25">
      <c r="B16770" s="5"/>
    </row>
    <row r="16771" spans="2:2" ht="15" hidden="1" x14ac:dyDescent="0.25">
      <c r="B16771" s="5"/>
    </row>
    <row r="16772" spans="2:2" ht="15" hidden="1" x14ac:dyDescent="0.25">
      <c r="B16772" s="5"/>
    </row>
    <row r="16773" spans="2:2" ht="15" hidden="1" x14ac:dyDescent="0.25">
      <c r="B16773" s="5"/>
    </row>
    <row r="16774" spans="2:2" ht="15" hidden="1" x14ac:dyDescent="0.25">
      <c r="B16774" s="5"/>
    </row>
    <row r="16775" spans="2:2" ht="15" hidden="1" x14ac:dyDescent="0.25">
      <c r="B16775" s="5"/>
    </row>
    <row r="16776" spans="2:2" ht="15" hidden="1" x14ac:dyDescent="0.25">
      <c r="B16776" s="5"/>
    </row>
    <row r="16777" spans="2:2" ht="15" hidden="1" x14ac:dyDescent="0.25">
      <c r="B16777" s="5"/>
    </row>
    <row r="16778" spans="2:2" ht="15" hidden="1" x14ac:dyDescent="0.25">
      <c r="B16778" s="5"/>
    </row>
    <row r="16779" spans="2:2" ht="15" hidden="1" x14ac:dyDescent="0.25">
      <c r="B16779" s="5"/>
    </row>
    <row r="16780" spans="2:2" ht="15" hidden="1" x14ac:dyDescent="0.25">
      <c r="B16780" s="5"/>
    </row>
    <row r="16781" spans="2:2" ht="15" hidden="1" x14ac:dyDescent="0.25">
      <c r="B16781" s="5"/>
    </row>
    <row r="16782" spans="2:2" ht="15" hidden="1" x14ac:dyDescent="0.25">
      <c r="B16782" s="5"/>
    </row>
    <row r="16783" spans="2:2" ht="15" hidden="1" x14ac:dyDescent="0.25">
      <c r="B16783" s="5"/>
    </row>
    <row r="16784" spans="2:2" ht="15" hidden="1" x14ac:dyDescent="0.25">
      <c r="B16784" s="5"/>
    </row>
    <row r="16785" spans="2:2" ht="15" hidden="1" x14ac:dyDescent="0.25">
      <c r="B16785" s="5"/>
    </row>
    <row r="16786" spans="2:2" ht="15" hidden="1" x14ac:dyDescent="0.25">
      <c r="B16786" s="5"/>
    </row>
    <row r="16787" spans="2:2" ht="15" hidden="1" x14ac:dyDescent="0.25">
      <c r="B16787" s="5"/>
    </row>
    <row r="16788" spans="2:2" ht="15" hidden="1" x14ac:dyDescent="0.25">
      <c r="B16788" s="5"/>
    </row>
    <row r="16789" spans="2:2" ht="15" hidden="1" x14ac:dyDescent="0.25">
      <c r="B16789" s="5"/>
    </row>
    <row r="16790" spans="2:2" ht="15" hidden="1" x14ac:dyDescent="0.25">
      <c r="B16790" s="5"/>
    </row>
    <row r="16791" spans="2:2" ht="15" hidden="1" x14ac:dyDescent="0.25">
      <c r="B16791" s="5"/>
    </row>
    <row r="16792" spans="2:2" ht="15" hidden="1" x14ac:dyDescent="0.25">
      <c r="B16792" s="5"/>
    </row>
    <row r="16793" spans="2:2" ht="15" hidden="1" x14ac:dyDescent="0.25">
      <c r="B16793" s="5"/>
    </row>
    <row r="16794" spans="2:2" ht="15" hidden="1" x14ac:dyDescent="0.25">
      <c r="B16794" s="5"/>
    </row>
    <row r="16795" spans="2:2" ht="15" hidden="1" x14ac:dyDescent="0.25">
      <c r="B16795" s="5"/>
    </row>
    <row r="16796" spans="2:2" ht="15" hidden="1" x14ac:dyDescent="0.25">
      <c r="B16796" s="5"/>
    </row>
    <row r="16797" spans="2:2" ht="15" hidden="1" x14ac:dyDescent="0.25">
      <c r="B16797" s="5"/>
    </row>
    <row r="16798" spans="2:2" ht="15" hidden="1" x14ac:dyDescent="0.25">
      <c r="B16798" s="5"/>
    </row>
    <row r="16799" spans="2:2" ht="15" hidden="1" x14ac:dyDescent="0.25">
      <c r="B16799" s="5"/>
    </row>
    <row r="16800" spans="2:2" ht="15" hidden="1" x14ac:dyDescent="0.25">
      <c r="B16800" s="5"/>
    </row>
    <row r="16801" spans="2:2" ht="15" hidden="1" x14ac:dyDescent="0.25">
      <c r="B16801" s="5"/>
    </row>
    <row r="16802" spans="2:2" ht="15" hidden="1" x14ac:dyDescent="0.25">
      <c r="B16802" s="5"/>
    </row>
    <row r="16803" spans="2:2" ht="15" hidden="1" x14ac:dyDescent="0.25">
      <c r="B16803" s="5"/>
    </row>
    <row r="16804" spans="2:2" ht="15" hidden="1" x14ac:dyDescent="0.25">
      <c r="B16804" s="5"/>
    </row>
    <row r="16805" spans="2:2" ht="15" hidden="1" x14ac:dyDescent="0.25">
      <c r="B16805" s="5"/>
    </row>
    <row r="16806" spans="2:2" ht="15" hidden="1" x14ac:dyDescent="0.25">
      <c r="B16806" s="5"/>
    </row>
    <row r="16807" spans="2:2" ht="15" hidden="1" x14ac:dyDescent="0.25">
      <c r="B16807" s="5"/>
    </row>
    <row r="16808" spans="2:2" ht="15" hidden="1" x14ac:dyDescent="0.25">
      <c r="B16808" s="5"/>
    </row>
    <row r="16809" spans="2:2" ht="15" hidden="1" x14ac:dyDescent="0.25">
      <c r="B16809" s="5"/>
    </row>
    <row r="16810" spans="2:2" ht="15" hidden="1" x14ac:dyDescent="0.25">
      <c r="B16810" s="5"/>
    </row>
    <row r="16811" spans="2:2" ht="15" hidden="1" x14ac:dyDescent="0.25">
      <c r="B16811" s="5"/>
    </row>
    <row r="16812" spans="2:2" ht="15" hidden="1" x14ac:dyDescent="0.25">
      <c r="B16812" s="5"/>
    </row>
    <row r="16813" spans="2:2" ht="15" hidden="1" x14ac:dyDescent="0.25">
      <c r="B16813" s="5"/>
    </row>
    <row r="16814" spans="2:2" ht="15" hidden="1" x14ac:dyDescent="0.25">
      <c r="B16814" s="5"/>
    </row>
    <row r="16815" spans="2:2" ht="15" hidden="1" x14ac:dyDescent="0.25">
      <c r="B16815" s="5"/>
    </row>
    <row r="16816" spans="2:2" ht="15" hidden="1" x14ac:dyDescent="0.25">
      <c r="B16816" s="5"/>
    </row>
    <row r="16817" spans="2:2" ht="15" hidden="1" x14ac:dyDescent="0.25">
      <c r="B16817" s="5"/>
    </row>
    <row r="16818" spans="2:2" ht="15" hidden="1" x14ac:dyDescent="0.25">
      <c r="B16818" s="5"/>
    </row>
    <row r="16819" spans="2:2" ht="15" hidden="1" x14ac:dyDescent="0.25">
      <c r="B16819" s="5"/>
    </row>
    <row r="16820" spans="2:2" ht="15" hidden="1" x14ac:dyDescent="0.25">
      <c r="B16820" s="5"/>
    </row>
    <row r="16821" spans="2:2" ht="15" hidden="1" x14ac:dyDescent="0.25">
      <c r="B16821" s="5"/>
    </row>
    <row r="16822" spans="2:2" ht="15" hidden="1" x14ac:dyDescent="0.25">
      <c r="B16822" s="5"/>
    </row>
    <row r="16823" spans="2:2" ht="15" hidden="1" x14ac:dyDescent="0.25">
      <c r="B16823" s="5"/>
    </row>
    <row r="16824" spans="2:2" ht="15" hidden="1" x14ac:dyDescent="0.25">
      <c r="B16824" s="5"/>
    </row>
    <row r="16825" spans="2:2" ht="15" hidden="1" x14ac:dyDescent="0.25">
      <c r="B16825" s="5"/>
    </row>
    <row r="16826" spans="2:2" ht="15" hidden="1" x14ac:dyDescent="0.25">
      <c r="B16826" s="5"/>
    </row>
    <row r="16827" spans="2:2" ht="15" hidden="1" x14ac:dyDescent="0.25">
      <c r="B16827" s="5"/>
    </row>
    <row r="16828" spans="2:2" ht="15" hidden="1" x14ac:dyDescent="0.25">
      <c r="B16828" s="5"/>
    </row>
    <row r="16829" spans="2:2" ht="15" hidden="1" x14ac:dyDescent="0.25">
      <c r="B16829" s="5"/>
    </row>
    <row r="16830" spans="2:2" ht="15" hidden="1" x14ac:dyDescent="0.25">
      <c r="B16830" s="5"/>
    </row>
    <row r="16831" spans="2:2" ht="15" hidden="1" x14ac:dyDescent="0.25">
      <c r="B16831" s="5"/>
    </row>
    <row r="16832" spans="2:2" ht="15" hidden="1" x14ac:dyDescent="0.25">
      <c r="B16832" s="5"/>
    </row>
    <row r="16833" spans="2:2" ht="15" hidden="1" x14ac:dyDescent="0.25">
      <c r="B16833" s="5"/>
    </row>
    <row r="16834" spans="2:2" ht="15" hidden="1" x14ac:dyDescent="0.25">
      <c r="B16834" s="5"/>
    </row>
    <row r="16835" spans="2:2" ht="15" hidden="1" x14ac:dyDescent="0.25">
      <c r="B16835" s="5"/>
    </row>
    <row r="16836" spans="2:2" ht="15" hidden="1" x14ac:dyDescent="0.25">
      <c r="B16836" s="5"/>
    </row>
    <row r="16837" spans="2:2" ht="15" hidden="1" x14ac:dyDescent="0.25">
      <c r="B16837" s="5"/>
    </row>
    <row r="16838" spans="2:2" ht="15" hidden="1" x14ac:dyDescent="0.25">
      <c r="B16838" s="5"/>
    </row>
    <row r="16839" spans="2:2" ht="15" hidden="1" x14ac:dyDescent="0.25">
      <c r="B16839" s="5"/>
    </row>
    <row r="16840" spans="2:2" ht="15" hidden="1" x14ac:dyDescent="0.25">
      <c r="B16840" s="5"/>
    </row>
    <row r="16841" spans="2:2" ht="15" hidden="1" x14ac:dyDescent="0.25">
      <c r="B16841" s="5"/>
    </row>
    <row r="16842" spans="2:2" ht="15" hidden="1" x14ac:dyDescent="0.25">
      <c r="B16842" s="5"/>
    </row>
    <row r="16843" spans="2:2" ht="15" hidden="1" x14ac:dyDescent="0.25">
      <c r="B16843" s="5"/>
    </row>
    <row r="16844" spans="2:2" ht="15" hidden="1" x14ac:dyDescent="0.25">
      <c r="B16844" s="5"/>
    </row>
    <row r="16845" spans="2:2" ht="15" hidden="1" x14ac:dyDescent="0.25">
      <c r="B16845" s="5"/>
    </row>
    <row r="16846" spans="2:2" ht="15" hidden="1" x14ac:dyDescent="0.25">
      <c r="B16846" s="5"/>
    </row>
    <row r="16847" spans="2:2" ht="15" hidden="1" x14ac:dyDescent="0.25">
      <c r="B16847" s="5"/>
    </row>
    <row r="16848" spans="2:2" ht="15" hidden="1" x14ac:dyDescent="0.25">
      <c r="B16848" s="5"/>
    </row>
    <row r="16849" spans="2:2" ht="15" hidden="1" x14ac:dyDescent="0.25">
      <c r="B16849" s="5"/>
    </row>
    <row r="16850" spans="2:2" ht="15" hidden="1" x14ac:dyDescent="0.25">
      <c r="B16850" s="5"/>
    </row>
    <row r="16851" spans="2:2" ht="15" hidden="1" x14ac:dyDescent="0.25">
      <c r="B16851" s="5"/>
    </row>
    <row r="16852" spans="2:2" ht="15" hidden="1" x14ac:dyDescent="0.25">
      <c r="B16852" s="5"/>
    </row>
    <row r="16853" spans="2:2" ht="15" hidden="1" x14ac:dyDescent="0.25">
      <c r="B16853" s="5"/>
    </row>
    <row r="16854" spans="2:2" ht="15" hidden="1" x14ac:dyDescent="0.25">
      <c r="B16854" s="5"/>
    </row>
    <row r="16855" spans="2:2" ht="15" hidden="1" x14ac:dyDescent="0.25">
      <c r="B16855" s="5"/>
    </row>
    <row r="16856" spans="2:2" ht="15" hidden="1" x14ac:dyDescent="0.25">
      <c r="B16856" s="5"/>
    </row>
    <row r="16857" spans="2:2" ht="15" hidden="1" x14ac:dyDescent="0.25">
      <c r="B16857" s="5"/>
    </row>
    <row r="16858" spans="2:2" ht="15" hidden="1" x14ac:dyDescent="0.25">
      <c r="B16858" s="5"/>
    </row>
    <row r="16859" spans="2:2" ht="15" hidden="1" x14ac:dyDescent="0.25">
      <c r="B16859" s="5"/>
    </row>
    <row r="16860" spans="2:2" ht="15" hidden="1" x14ac:dyDescent="0.25">
      <c r="B16860" s="5"/>
    </row>
    <row r="16861" spans="2:2" ht="15" hidden="1" x14ac:dyDescent="0.25">
      <c r="B16861" s="5"/>
    </row>
    <row r="16862" spans="2:2" ht="15" hidden="1" x14ac:dyDescent="0.25">
      <c r="B16862" s="5"/>
    </row>
    <row r="16863" spans="2:2" ht="15" hidden="1" x14ac:dyDescent="0.25">
      <c r="B16863" s="5"/>
    </row>
    <row r="16864" spans="2:2" ht="15" hidden="1" x14ac:dyDescent="0.25">
      <c r="B16864" s="5"/>
    </row>
    <row r="16865" spans="2:2" ht="15" hidden="1" x14ac:dyDescent="0.25">
      <c r="B16865" s="5"/>
    </row>
    <row r="16866" spans="2:2" ht="15" hidden="1" x14ac:dyDescent="0.25">
      <c r="B16866" s="5"/>
    </row>
    <row r="16867" spans="2:2" ht="15" hidden="1" x14ac:dyDescent="0.25">
      <c r="B16867" s="5"/>
    </row>
    <row r="16868" spans="2:2" ht="15" hidden="1" x14ac:dyDescent="0.25">
      <c r="B16868" s="5"/>
    </row>
    <row r="16869" spans="2:2" ht="15" hidden="1" x14ac:dyDescent="0.25">
      <c r="B16869" s="5"/>
    </row>
    <row r="16870" spans="2:2" ht="15" hidden="1" x14ac:dyDescent="0.25">
      <c r="B16870" s="5"/>
    </row>
    <row r="16871" spans="2:2" ht="15" hidden="1" x14ac:dyDescent="0.25">
      <c r="B16871" s="5"/>
    </row>
    <row r="16872" spans="2:2" ht="15" hidden="1" x14ac:dyDescent="0.25">
      <c r="B16872" s="5"/>
    </row>
    <row r="16873" spans="2:2" ht="15" hidden="1" x14ac:dyDescent="0.25">
      <c r="B16873" s="5"/>
    </row>
    <row r="16874" spans="2:2" ht="15" hidden="1" x14ac:dyDescent="0.25">
      <c r="B16874" s="5"/>
    </row>
    <row r="16875" spans="2:2" ht="15" hidden="1" x14ac:dyDescent="0.25">
      <c r="B16875" s="5"/>
    </row>
    <row r="16876" spans="2:2" ht="15" hidden="1" x14ac:dyDescent="0.25">
      <c r="B16876" s="5"/>
    </row>
    <row r="16877" spans="2:2" ht="15" hidden="1" x14ac:dyDescent="0.25">
      <c r="B16877" s="5"/>
    </row>
    <row r="16878" spans="2:2" ht="15" hidden="1" x14ac:dyDescent="0.25">
      <c r="B16878" s="5"/>
    </row>
    <row r="16879" spans="2:2" ht="15" hidden="1" x14ac:dyDescent="0.25">
      <c r="B16879" s="5"/>
    </row>
    <row r="16880" spans="2:2" ht="15" hidden="1" x14ac:dyDescent="0.25">
      <c r="B16880" s="5"/>
    </row>
    <row r="16881" spans="2:2" ht="15" hidden="1" x14ac:dyDescent="0.25">
      <c r="B16881" s="5"/>
    </row>
    <row r="16882" spans="2:2" ht="15" hidden="1" x14ac:dyDescent="0.25">
      <c r="B16882" s="5"/>
    </row>
    <row r="16883" spans="2:2" ht="15" hidden="1" x14ac:dyDescent="0.25">
      <c r="B16883" s="5"/>
    </row>
    <row r="16884" spans="2:2" ht="15" hidden="1" x14ac:dyDescent="0.25">
      <c r="B16884" s="5"/>
    </row>
    <row r="16885" spans="2:2" ht="15" hidden="1" x14ac:dyDescent="0.25">
      <c r="B16885" s="5"/>
    </row>
    <row r="16886" spans="2:2" ht="15" hidden="1" x14ac:dyDescent="0.25">
      <c r="B16886" s="5"/>
    </row>
    <row r="16887" spans="2:2" ht="15" hidden="1" x14ac:dyDescent="0.25">
      <c r="B16887" s="5"/>
    </row>
    <row r="16888" spans="2:2" ht="15" hidden="1" x14ac:dyDescent="0.25">
      <c r="B16888" s="5"/>
    </row>
    <row r="16889" spans="2:2" ht="15" hidden="1" x14ac:dyDescent="0.25">
      <c r="B16889" s="5"/>
    </row>
    <row r="16890" spans="2:2" ht="15" hidden="1" x14ac:dyDescent="0.25">
      <c r="B16890" s="5"/>
    </row>
    <row r="16891" spans="2:2" ht="15" hidden="1" x14ac:dyDescent="0.25">
      <c r="B16891" s="5"/>
    </row>
    <row r="16892" spans="2:2" ht="15" hidden="1" x14ac:dyDescent="0.25">
      <c r="B16892" s="5"/>
    </row>
    <row r="16893" spans="2:2" ht="15" hidden="1" x14ac:dyDescent="0.25">
      <c r="B16893" s="5"/>
    </row>
    <row r="16894" spans="2:2" ht="15" hidden="1" x14ac:dyDescent="0.25">
      <c r="B16894" s="5"/>
    </row>
    <row r="16895" spans="2:2" ht="15" hidden="1" x14ac:dyDescent="0.25">
      <c r="B16895" s="5"/>
    </row>
    <row r="16896" spans="2:2" ht="15" hidden="1" x14ac:dyDescent="0.25">
      <c r="B16896" s="5"/>
    </row>
    <row r="16897" spans="2:2" ht="15" hidden="1" x14ac:dyDescent="0.25">
      <c r="B16897" s="5"/>
    </row>
    <row r="16898" spans="2:2" ht="15" hidden="1" x14ac:dyDescent="0.25">
      <c r="B16898" s="5"/>
    </row>
    <row r="16899" spans="2:2" ht="15" hidden="1" x14ac:dyDescent="0.25">
      <c r="B16899" s="5"/>
    </row>
    <row r="16900" spans="2:2" ht="15" hidden="1" x14ac:dyDescent="0.25">
      <c r="B16900" s="5"/>
    </row>
    <row r="16901" spans="2:2" ht="15" hidden="1" x14ac:dyDescent="0.25">
      <c r="B16901" s="5"/>
    </row>
    <row r="16902" spans="2:2" ht="15" hidden="1" x14ac:dyDescent="0.25">
      <c r="B16902" s="5"/>
    </row>
    <row r="16903" spans="2:2" ht="15" hidden="1" x14ac:dyDescent="0.25">
      <c r="B16903" s="5"/>
    </row>
    <row r="16904" spans="2:2" ht="15" hidden="1" x14ac:dyDescent="0.25">
      <c r="B16904" s="5"/>
    </row>
    <row r="16905" spans="2:2" ht="15" hidden="1" x14ac:dyDescent="0.25">
      <c r="B16905" s="5"/>
    </row>
    <row r="16906" spans="2:2" ht="15" hidden="1" x14ac:dyDescent="0.25">
      <c r="B16906" s="5"/>
    </row>
    <row r="16907" spans="2:2" ht="15" hidden="1" x14ac:dyDescent="0.25">
      <c r="B16907" s="5"/>
    </row>
    <row r="16908" spans="2:2" ht="15" hidden="1" x14ac:dyDescent="0.25">
      <c r="B16908" s="5"/>
    </row>
    <row r="16909" spans="2:2" ht="15" hidden="1" x14ac:dyDescent="0.25">
      <c r="B16909" s="5"/>
    </row>
    <row r="16910" spans="2:2" ht="15" hidden="1" x14ac:dyDescent="0.25">
      <c r="B16910" s="5"/>
    </row>
    <row r="16911" spans="2:2" ht="15" hidden="1" x14ac:dyDescent="0.25">
      <c r="B16911" s="5"/>
    </row>
    <row r="16912" spans="2:2" ht="15" hidden="1" x14ac:dyDescent="0.25">
      <c r="B16912" s="5"/>
    </row>
    <row r="16913" spans="2:2" ht="15" hidden="1" x14ac:dyDescent="0.25">
      <c r="B16913" s="5"/>
    </row>
    <row r="16914" spans="2:2" ht="15" hidden="1" x14ac:dyDescent="0.25">
      <c r="B16914" s="5"/>
    </row>
    <row r="16915" spans="2:2" ht="15" hidden="1" x14ac:dyDescent="0.25">
      <c r="B16915" s="5"/>
    </row>
    <row r="16916" spans="2:2" ht="15" hidden="1" x14ac:dyDescent="0.25">
      <c r="B16916" s="5"/>
    </row>
    <row r="16917" spans="2:2" ht="15" hidden="1" x14ac:dyDescent="0.25">
      <c r="B16917" s="5"/>
    </row>
    <row r="16918" spans="2:2" ht="15" hidden="1" x14ac:dyDescent="0.25">
      <c r="B16918" s="5"/>
    </row>
    <row r="16919" spans="2:2" ht="15" hidden="1" x14ac:dyDescent="0.25">
      <c r="B16919" s="5"/>
    </row>
    <row r="16920" spans="2:2" ht="15" hidden="1" x14ac:dyDescent="0.25">
      <c r="B16920" s="5"/>
    </row>
    <row r="16921" spans="2:2" ht="15" hidden="1" x14ac:dyDescent="0.25">
      <c r="B16921" s="5"/>
    </row>
    <row r="16922" spans="2:2" ht="15" hidden="1" x14ac:dyDescent="0.25">
      <c r="B16922" s="5"/>
    </row>
    <row r="16923" spans="2:2" ht="15" hidden="1" x14ac:dyDescent="0.25">
      <c r="B16923" s="5"/>
    </row>
    <row r="16924" spans="2:2" ht="15" hidden="1" x14ac:dyDescent="0.25">
      <c r="B16924" s="5"/>
    </row>
    <row r="16925" spans="2:2" ht="15" hidden="1" x14ac:dyDescent="0.25">
      <c r="B16925" s="5"/>
    </row>
    <row r="16926" spans="2:2" ht="15" hidden="1" x14ac:dyDescent="0.25">
      <c r="B16926" s="5"/>
    </row>
    <row r="16927" spans="2:2" ht="15" hidden="1" x14ac:dyDescent="0.25">
      <c r="B16927" s="5"/>
    </row>
    <row r="16928" spans="2:2" ht="15" hidden="1" x14ac:dyDescent="0.25">
      <c r="B16928" s="5"/>
    </row>
    <row r="16929" spans="2:2" ht="15" hidden="1" x14ac:dyDescent="0.25">
      <c r="B16929" s="5"/>
    </row>
    <row r="16930" spans="2:2" ht="15" hidden="1" x14ac:dyDescent="0.25">
      <c r="B16930" s="5"/>
    </row>
    <row r="16931" spans="2:2" ht="15" hidden="1" x14ac:dyDescent="0.25">
      <c r="B16931" s="5"/>
    </row>
    <row r="16932" spans="2:2" ht="15" hidden="1" x14ac:dyDescent="0.25">
      <c r="B16932" s="5"/>
    </row>
    <row r="16933" spans="2:2" ht="15" hidden="1" x14ac:dyDescent="0.25">
      <c r="B16933" s="5"/>
    </row>
    <row r="16934" spans="2:2" ht="15" hidden="1" x14ac:dyDescent="0.25">
      <c r="B16934" s="5"/>
    </row>
    <row r="16935" spans="2:2" ht="15" hidden="1" x14ac:dyDescent="0.25">
      <c r="B16935" s="5"/>
    </row>
    <row r="16936" spans="2:2" ht="15" hidden="1" x14ac:dyDescent="0.25">
      <c r="B16936" s="5"/>
    </row>
    <row r="16937" spans="2:2" ht="15" hidden="1" x14ac:dyDescent="0.25">
      <c r="B16937" s="5"/>
    </row>
    <row r="16938" spans="2:2" ht="15" hidden="1" x14ac:dyDescent="0.25">
      <c r="B16938" s="5"/>
    </row>
    <row r="16939" spans="2:2" ht="15" hidden="1" x14ac:dyDescent="0.25">
      <c r="B16939" s="5"/>
    </row>
    <row r="16940" spans="2:2" ht="15" hidden="1" x14ac:dyDescent="0.25">
      <c r="B16940" s="5"/>
    </row>
    <row r="16941" spans="2:2" ht="15" hidden="1" x14ac:dyDescent="0.25">
      <c r="B16941" s="5"/>
    </row>
    <row r="16942" spans="2:2" ht="15" hidden="1" x14ac:dyDescent="0.25">
      <c r="B16942" s="5"/>
    </row>
    <row r="16943" spans="2:2" ht="15" hidden="1" x14ac:dyDescent="0.25">
      <c r="B16943" s="5"/>
    </row>
    <row r="16944" spans="2:2" ht="15" hidden="1" x14ac:dyDescent="0.25">
      <c r="B16944" s="5"/>
    </row>
    <row r="16945" spans="2:2" ht="15" hidden="1" x14ac:dyDescent="0.25">
      <c r="B16945" s="5"/>
    </row>
    <row r="16946" spans="2:2" ht="15" hidden="1" x14ac:dyDescent="0.25">
      <c r="B16946" s="5"/>
    </row>
    <row r="16947" spans="2:2" ht="15" hidden="1" x14ac:dyDescent="0.25">
      <c r="B16947" s="5"/>
    </row>
    <row r="16948" spans="2:2" ht="15" hidden="1" x14ac:dyDescent="0.25">
      <c r="B16948" s="5"/>
    </row>
    <row r="16949" spans="2:2" ht="15" hidden="1" x14ac:dyDescent="0.25">
      <c r="B16949" s="5"/>
    </row>
    <row r="16950" spans="2:2" ht="15" hidden="1" x14ac:dyDescent="0.25">
      <c r="B16950" s="5"/>
    </row>
    <row r="16951" spans="2:2" ht="15" hidden="1" x14ac:dyDescent="0.25">
      <c r="B16951" s="5"/>
    </row>
    <row r="16952" spans="2:2" ht="15" hidden="1" x14ac:dyDescent="0.25">
      <c r="B16952" s="5"/>
    </row>
    <row r="16953" spans="2:2" ht="15" hidden="1" x14ac:dyDescent="0.25">
      <c r="B16953" s="5"/>
    </row>
    <row r="16954" spans="2:2" ht="15" hidden="1" x14ac:dyDescent="0.25">
      <c r="B16954" s="5"/>
    </row>
    <row r="16955" spans="2:2" ht="15" hidden="1" x14ac:dyDescent="0.25">
      <c r="B16955" s="5"/>
    </row>
    <row r="16956" spans="2:2" ht="15" hidden="1" x14ac:dyDescent="0.25">
      <c r="B16956" s="5"/>
    </row>
    <row r="16957" spans="2:2" ht="15" hidden="1" x14ac:dyDescent="0.25">
      <c r="B16957" s="5"/>
    </row>
    <row r="16958" spans="2:2" ht="15" hidden="1" x14ac:dyDescent="0.25">
      <c r="B16958" s="5"/>
    </row>
    <row r="16959" spans="2:2" ht="15" hidden="1" x14ac:dyDescent="0.25">
      <c r="B16959" s="5"/>
    </row>
    <row r="16960" spans="2:2" ht="15" hidden="1" x14ac:dyDescent="0.25">
      <c r="B16960" s="5"/>
    </row>
    <row r="16961" spans="2:2" ht="15" hidden="1" x14ac:dyDescent="0.25">
      <c r="B16961" s="5"/>
    </row>
    <row r="16962" spans="2:2" ht="15" hidden="1" x14ac:dyDescent="0.25">
      <c r="B16962" s="5"/>
    </row>
    <row r="16963" spans="2:2" ht="15" hidden="1" x14ac:dyDescent="0.25">
      <c r="B16963" s="5"/>
    </row>
    <row r="16964" spans="2:2" ht="15" hidden="1" x14ac:dyDescent="0.25">
      <c r="B16964" s="5"/>
    </row>
    <row r="16965" spans="2:2" ht="15" hidden="1" x14ac:dyDescent="0.25">
      <c r="B16965" s="5"/>
    </row>
    <row r="16966" spans="2:2" ht="15" hidden="1" x14ac:dyDescent="0.25">
      <c r="B16966" s="5"/>
    </row>
    <row r="16967" spans="2:2" ht="15" hidden="1" x14ac:dyDescent="0.25">
      <c r="B16967" s="5"/>
    </row>
    <row r="16968" spans="2:2" ht="15" hidden="1" x14ac:dyDescent="0.25">
      <c r="B16968" s="5"/>
    </row>
    <row r="16969" spans="2:2" ht="15" hidden="1" x14ac:dyDescent="0.25">
      <c r="B16969" s="5"/>
    </row>
    <row r="16970" spans="2:2" ht="15" hidden="1" x14ac:dyDescent="0.25">
      <c r="B16970" s="5"/>
    </row>
    <row r="16971" spans="2:2" ht="15" hidden="1" x14ac:dyDescent="0.25">
      <c r="B16971" s="5"/>
    </row>
    <row r="16972" spans="2:2" ht="15" hidden="1" x14ac:dyDescent="0.25">
      <c r="B16972" s="5"/>
    </row>
    <row r="16973" spans="2:2" ht="15" hidden="1" x14ac:dyDescent="0.25">
      <c r="B16973" s="5"/>
    </row>
    <row r="16974" spans="2:2" ht="15" hidden="1" x14ac:dyDescent="0.25">
      <c r="B16974" s="5"/>
    </row>
    <row r="16975" spans="2:2" ht="15" hidden="1" x14ac:dyDescent="0.25">
      <c r="B16975" s="5"/>
    </row>
    <row r="16976" spans="2:2" ht="15" hidden="1" x14ac:dyDescent="0.25">
      <c r="B16976" s="5"/>
    </row>
    <row r="16977" spans="2:2" ht="15" hidden="1" x14ac:dyDescent="0.25">
      <c r="B16977" s="5"/>
    </row>
    <row r="16978" spans="2:2" ht="15" hidden="1" x14ac:dyDescent="0.25">
      <c r="B16978" s="5"/>
    </row>
    <row r="16979" spans="2:2" ht="15" hidden="1" x14ac:dyDescent="0.25">
      <c r="B16979" s="5"/>
    </row>
    <row r="16980" spans="2:2" ht="15" hidden="1" x14ac:dyDescent="0.25">
      <c r="B16980" s="5"/>
    </row>
    <row r="16981" spans="2:2" ht="15" hidden="1" x14ac:dyDescent="0.25">
      <c r="B16981" s="5"/>
    </row>
    <row r="16982" spans="2:2" ht="15" hidden="1" x14ac:dyDescent="0.25">
      <c r="B16982" s="5"/>
    </row>
    <row r="16983" spans="2:2" ht="15" hidden="1" x14ac:dyDescent="0.25">
      <c r="B16983" s="5"/>
    </row>
    <row r="16984" spans="2:2" ht="15" hidden="1" x14ac:dyDescent="0.25">
      <c r="B16984" s="5"/>
    </row>
    <row r="16985" spans="2:2" ht="15" hidden="1" x14ac:dyDescent="0.25">
      <c r="B16985" s="5"/>
    </row>
    <row r="16986" spans="2:2" ht="15" hidden="1" x14ac:dyDescent="0.25">
      <c r="B16986" s="5"/>
    </row>
    <row r="16987" spans="2:2" ht="15" hidden="1" x14ac:dyDescent="0.25">
      <c r="B16987" s="5"/>
    </row>
    <row r="16988" spans="2:2" ht="15" hidden="1" x14ac:dyDescent="0.25">
      <c r="B16988" s="5"/>
    </row>
    <row r="16989" spans="2:2" ht="15" hidden="1" x14ac:dyDescent="0.25">
      <c r="B16989" s="5"/>
    </row>
    <row r="16990" spans="2:2" ht="15" hidden="1" x14ac:dyDescent="0.25">
      <c r="B16990" s="5"/>
    </row>
    <row r="16991" spans="2:2" ht="15" hidden="1" x14ac:dyDescent="0.25">
      <c r="B16991" s="5"/>
    </row>
    <row r="16992" spans="2:2" ht="15" hidden="1" x14ac:dyDescent="0.25">
      <c r="B16992" s="5"/>
    </row>
    <row r="16993" spans="2:2" ht="15" hidden="1" x14ac:dyDescent="0.25">
      <c r="B16993" s="5"/>
    </row>
    <row r="16994" spans="2:2" ht="15" hidden="1" x14ac:dyDescent="0.25">
      <c r="B16994" s="5"/>
    </row>
    <row r="16995" spans="2:2" ht="15" hidden="1" x14ac:dyDescent="0.25">
      <c r="B16995" s="5"/>
    </row>
    <row r="16996" spans="2:2" ht="15" hidden="1" x14ac:dyDescent="0.25">
      <c r="B16996" s="5"/>
    </row>
    <row r="16997" spans="2:2" ht="15" hidden="1" x14ac:dyDescent="0.25">
      <c r="B16997" s="5"/>
    </row>
    <row r="16998" spans="2:2" ht="15" hidden="1" x14ac:dyDescent="0.25">
      <c r="B16998" s="5"/>
    </row>
    <row r="16999" spans="2:2" ht="15" hidden="1" x14ac:dyDescent="0.25">
      <c r="B16999" s="5"/>
    </row>
    <row r="17000" spans="2:2" ht="15" hidden="1" x14ac:dyDescent="0.25">
      <c r="B17000" s="5"/>
    </row>
    <row r="17001" spans="2:2" ht="15" hidden="1" x14ac:dyDescent="0.25">
      <c r="B17001" s="5"/>
    </row>
    <row r="17002" spans="2:2" ht="15" hidden="1" x14ac:dyDescent="0.25">
      <c r="B17002" s="5"/>
    </row>
    <row r="17003" spans="2:2" ht="15" hidden="1" x14ac:dyDescent="0.25">
      <c r="B17003" s="5"/>
    </row>
    <row r="17004" spans="2:2" ht="15" hidden="1" x14ac:dyDescent="0.25">
      <c r="B17004" s="5"/>
    </row>
    <row r="17005" spans="2:2" ht="15" hidden="1" x14ac:dyDescent="0.25">
      <c r="B17005" s="5"/>
    </row>
    <row r="17006" spans="2:2" ht="15" hidden="1" x14ac:dyDescent="0.25">
      <c r="B17006" s="5"/>
    </row>
    <row r="17007" spans="2:2" ht="15" hidden="1" x14ac:dyDescent="0.25">
      <c r="B17007" s="5"/>
    </row>
    <row r="17008" spans="2:2" ht="15" hidden="1" x14ac:dyDescent="0.25">
      <c r="B17008" s="5"/>
    </row>
    <row r="17009" spans="2:2" ht="15" hidden="1" x14ac:dyDescent="0.25">
      <c r="B17009" s="5"/>
    </row>
    <row r="17010" spans="2:2" ht="15" hidden="1" x14ac:dyDescent="0.25">
      <c r="B17010" s="5"/>
    </row>
    <row r="17011" spans="2:2" ht="15" hidden="1" x14ac:dyDescent="0.25">
      <c r="B17011" s="5"/>
    </row>
    <row r="17012" spans="2:2" ht="15" hidden="1" x14ac:dyDescent="0.25">
      <c r="B17012" s="5"/>
    </row>
    <row r="17013" spans="2:2" ht="15" hidden="1" x14ac:dyDescent="0.25">
      <c r="B17013" s="5"/>
    </row>
    <row r="17014" spans="2:2" ht="15" hidden="1" x14ac:dyDescent="0.25">
      <c r="B17014" s="5"/>
    </row>
    <row r="17015" spans="2:2" ht="15" hidden="1" x14ac:dyDescent="0.25">
      <c r="B17015" s="5"/>
    </row>
    <row r="17016" spans="2:2" ht="15" hidden="1" x14ac:dyDescent="0.25">
      <c r="B17016" s="5"/>
    </row>
    <row r="17017" spans="2:2" ht="15" hidden="1" x14ac:dyDescent="0.25">
      <c r="B17017" s="5"/>
    </row>
    <row r="17018" spans="2:2" ht="15" hidden="1" x14ac:dyDescent="0.25">
      <c r="B17018" s="5"/>
    </row>
    <row r="17019" spans="2:2" ht="15" hidden="1" x14ac:dyDescent="0.25">
      <c r="B17019" s="5"/>
    </row>
    <row r="17020" spans="2:2" ht="15" hidden="1" x14ac:dyDescent="0.25">
      <c r="B17020" s="5"/>
    </row>
    <row r="17021" spans="2:2" ht="15" hidden="1" x14ac:dyDescent="0.25">
      <c r="B17021" s="5"/>
    </row>
    <row r="17022" spans="2:2" ht="15" hidden="1" x14ac:dyDescent="0.25">
      <c r="B17022" s="5"/>
    </row>
    <row r="17023" spans="2:2" ht="15" hidden="1" x14ac:dyDescent="0.25">
      <c r="B17023" s="5"/>
    </row>
    <row r="17024" spans="2:2" ht="15" hidden="1" x14ac:dyDescent="0.25">
      <c r="B17024" s="5"/>
    </row>
    <row r="17025" spans="2:2" ht="15" hidden="1" x14ac:dyDescent="0.25">
      <c r="B17025" s="5"/>
    </row>
    <row r="17026" spans="2:2" ht="15" hidden="1" x14ac:dyDescent="0.25">
      <c r="B17026" s="5"/>
    </row>
    <row r="17027" spans="2:2" ht="15" hidden="1" x14ac:dyDescent="0.25">
      <c r="B17027" s="5"/>
    </row>
    <row r="17028" spans="2:2" ht="15" hidden="1" x14ac:dyDescent="0.25">
      <c r="B17028" s="5"/>
    </row>
    <row r="17029" spans="2:2" ht="15" hidden="1" x14ac:dyDescent="0.25">
      <c r="B17029" s="5"/>
    </row>
    <row r="17030" spans="2:2" ht="15" hidden="1" x14ac:dyDescent="0.25">
      <c r="B17030" s="5"/>
    </row>
    <row r="17031" spans="2:2" ht="15" hidden="1" x14ac:dyDescent="0.25">
      <c r="B17031" s="5"/>
    </row>
    <row r="17032" spans="2:2" ht="15" hidden="1" x14ac:dyDescent="0.25">
      <c r="B17032" s="5"/>
    </row>
    <row r="17033" spans="2:2" ht="15" hidden="1" x14ac:dyDescent="0.25">
      <c r="B17033" s="5"/>
    </row>
    <row r="17034" spans="2:2" ht="15" hidden="1" x14ac:dyDescent="0.25">
      <c r="B17034" s="5"/>
    </row>
    <row r="17035" spans="2:2" ht="15" hidden="1" x14ac:dyDescent="0.25">
      <c r="B17035" s="5"/>
    </row>
    <row r="17036" spans="2:2" ht="15" hidden="1" x14ac:dyDescent="0.25">
      <c r="B17036" s="5"/>
    </row>
    <row r="17037" spans="2:2" ht="15" hidden="1" x14ac:dyDescent="0.25">
      <c r="B17037" s="5"/>
    </row>
    <row r="17038" spans="2:2" ht="15" hidden="1" x14ac:dyDescent="0.25">
      <c r="B17038" s="5"/>
    </row>
    <row r="17039" spans="2:2" ht="15" hidden="1" x14ac:dyDescent="0.25">
      <c r="B17039" s="5"/>
    </row>
    <row r="17040" spans="2:2" ht="15" hidden="1" x14ac:dyDescent="0.25">
      <c r="B17040" s="5"/>
    </row>
    <row r="17041" spans="2:2" ht="15" hidden="1" x14ac:dyDescent="0.25">
      <c r="B17041" s="5"/>
    </row>
    <row r="17042" spans="2:2" ht="15" hidden="1" x14ac:dyDescent="0.25">
      <c r="B17042" s="5"/>
    </row>
    <row r="17043" spans="2:2" ht="15" hidden="1" x14ac:dyDescent="0.25">
      <c r="B17043" s="5"/>
    </row>
    <row r="17044" spans="2:2" ht="15" hidden="1" x14ac:dyDescent="0.25">
      <c r="B17044" s="5"/>
    </row>
    <row r="17045" spans="2:2" ht="15" hidden="1" x14ac:dyDescent="0.25">
      <c r="B17045" s="5"/>
    </row>
    <row r="17046" spans="2:2" ht="15" hidden="1" x14ac:dyDescent="0.25">
      <c r="B17046" s="5"/>
    </row>
    <row r="17047" spans="2:2" ht="15" hidden="1" x14ac:dyDescent="0.25">
      <c r="B17047" s="5"/>
    </row>
    <row r="17048" spans="2:2" ht="15" hidden="1" x14ac:dyDescent="0.25">
      <c r="B17048" s="5"/>
    </row>
    <row r="17049" spans="2:2" ht="15" hidden="1" x14ac:dyDescent="0.25">
      <c r="B17049" s="5"/>
    </row>
    <row r="17050" spans="2:2" ht="15" hidden="1" x14ac:dyDescent="0.25">
      <c r="B17050" s="5"/>
    </row>
    <row r="17051" spans="2:2" ht="15" hidden="1" x14ac:dyDescent="0.25">
      <c r="B17051" s="5"/>
    </row>
    <row r="17052" spans="2:2" ht="15" hidden="1" x14ac:dyDescent="0.25">
      <c r="B17052" s="5"/>
    </row>
    <row r="17053" spans="2:2" ht="15" hidden="1" x14ac:dyDescent="0.25">
      <c r="B17053" s="5"/>
    </row>
    <row r="17054" spans="2:2" ht="15" hidden="1" x14ac:dyDescent="0.25">
      <c r="B17054" s="5"/>
    </row>
    <row r="17055" spans="2:2" ht="15" hidden="1" x14ac:dyDescent="0.25">
      <c r="B17055" s="5"/>
    </row>
    <row r="17056" spans="2:2" ht="15" hidden="1" x14ac:dyDescent="0.25">
      <c r="B17056" s="5"/>
    </row>
    <row r="17057" spans="2:2" ht="15" hidden="1" x14ac:dyDescent="0.25">
      <c r="B17057" s="5"/>
    </row>
    <row r="17058" spans="2:2" ht="15" hidden="1" x14ac:dyDescent="0.25">
      <c r="B17058" s="5"/>
    </row>
    <row r="17059" spans="2:2" ht="15" hidden="1" x14ac:dyDescent="0.25">
      <c r="B17059" s="5"/>
    </row>
    <row r="17060" spans="2:2" ht="15" hidden="1" x14ac:dyDescent="0.25">
      <c r="B17060" s="5"/>
    </row>
    <row r="17061" spans="2:2" ht="15" hidden="1" x14ac:dyDescent="0.25">
      <c r="B17061" s="5"/>
    </row>
    <row r="17062" spans="2:2" ht="15" hidden="1" x14ac:dyDescent="0.25">
      <c r="B17062" s="5"/>
    </row>
    <row r="17063" spans="2:2" ht="15" hidden="1" x14ac:dyDescent="0.25">
      <c r="B17063" s="5"/>
    </row>
    <row r="17064" spans="2:2" ht="15" hidden="1" x14ac:dyDescent="0.25">
      <c r="B17064" s="5"/>
    </row>
    <row r="17065" spans="2:2" ht="15" hidden="1" x14ac:dyDescent="0.25">
      <c r="B17065" s="5"/>
    </row>
    <row r="17066" spans="2:2" ht="15" hidden="1" x14ac:dyDescent="0.25">
      <c r="B17066" s="5"/>
    </row>
    <row r="17067" spans="2:2" ht="15" hidden="1" x14ac:dyDescent="0.25">
      <c r="B17067" s="5"/>
    </row>
    <row r="17068" spans="2:2" ht="15" hidden="1" x14ac:dyDescent="0.25">
      <c r="B17068" s="5"/>
    </row>
    <row r="17069" spans="2:2" ht="15" hidden="1" x14ac:dyDescent="0.25">
      <c r="B17069" s="5"/>
    </row>
    <row r="17070" spans="2:2" ht="15" hidden="1" x14ac:dyDescent="0.25">
      <c r="B17070" s="5"/>
    </row>
    <row r="17071" spans="2:2" ht="15" hidden="1" x14ac:dyDescent="0.25">
      <c r="B17071" s="5"/>
    </row>
    <row r="17072" spans="2:2" ht="15" hidden="1" x14ac:dyDescent="0.25">
      <c r="B17072" s="5"/>
    </row>
    <row r="17073" spans="2:2" ht="15" hidden="1" x14ac:dyDescent="0.25">
      <c r="B17073" s="5"/>
    </row>
    <row r="17074" spans="2:2" ht="15" hidden="1" x14ac:dyDescent="0.25">
      <c r="B17074" s="5"/>
    </row>
    <row r="17075" spans="2:2" ht="15" hidden="1" x14ac:dyDescent="0.25">
      <c r="B17075" s="5"/>
    </row>
    <row r="17076" spans="2:2" ht="15" hidden="1" x14ac:dyDescent="0.25">
      <c r="B17076" s="5"/>
    </row>
    <row r="17077" spans="2:2" ht="15" hidden="1" x14ac:dyDescent="0.25">
      <c r="B17077" s="5"/>
    </row>
    <row r="17078" spans="2:2" ht="15" hidden="1" x14ac:dyDescent="0.25">
      <c r="B17078" s="5"/>
    </row>
    <row r="17079" spans="2:2" ht="15" hidden="1" x14ac:dyDescent="0.25">
      <c r="B17079" s="5"/>
    </row>
    <row r="17080" spans="2:2" ht="15" hidden="1" x14ac:dyDescent="0.25">
      <c r="B17080" s="5"/>
    </row>
    <row r="17081" spans="2:2" ht="15" hidden="1" x14ac:dyDescent="0.25">
      <c r="B17081" s="5"/>
    </row>
    <row r="17082" spans="2:2" ht="15" hidden="1" x14ac:dyDescent="0.25">
      <c r="B17082" s="5"/>
    </row>
    <row r="17083" spans="2:2" ht="15" hidden="1" x14ac:dyDescent="0.25">
      <c r="B17083" s="5"/>
    </row>
    <row r="17084" spans="2:2" ht="15" hidden="1" x14ac:dyDescent="0.25">
      <c r="B17084" s="5"/>
    </row>
    <row r="17085" spans="2:2" ht="15" hidden="1" x14ac:dyDescent="0.25">
      <c r="B17085" s="5"/>
    </row>
    <row r="17086" spans="2:2" ht="15" hidden="1" x14ac:dyDescent="0.25">
      <c r="B17086" s="5"/>
    </row>
    <row r="17087" spans="2:2" ht="15" hidden="1" x14ac:dyDescent="0.25">
      <c r="B17087" s="5"/>
    </row>
    <row r="17088" spans="2:2" ht="15" hidden="1" x14ac:dyDescent="0.25">
      <c r="B17088" s="5"/>
    </row>
    <row r="17089" spans="2:2" ht="15" hidden="1" x14ac:dyDescent="0.25">
      <c r="B17089" s="5"/>
    </row>
    <row r="17090" spans="2:2" ht="15" hidden="1" x14ac:dyDescent="0.25">
      <c r="B17090" s="5"/>
    </row>
    <row r="17091" spans="2:2" ht="15" hidden="1" x14ac:dyDescent="0.25">
      <c r="B17091" s="5"/>
    </row>
    <row r="17092" spans="2:2" ht="15" hidden="1" x14ac:dyDescent="0.25">
      <c r="B17092" s="5"/>
    </row>
    <row r="17093" spans="2:2" ht="15" hidden="1" x14ac:dyDescent="0.25">
      <c r="B17093" s="5"/>
    </row>
    <row r="17094" spans="2:2" ht="15" hidden="1" x14ac:dyDescent="0.25">
      <c r="B17094" s="5"/>
    </row>
    <row r="17095" spans="2:2" ht="15" hidden="1" x14ac:dyDescent="0.25">
      <c r="B17095" s="5"/>
    </row>
    <row r="17096" spans="2:2" ht="15" hidden="1" x14ac:dyDescent="0.25">
      <c r="B17096" s="5"/>
    </row>
    <row r="17097" spans="2:2" ht="15" hidden="1" x14ac:dyDescent="0.25">
      <c r="B17097" s="5"/>
    </row>
    <row r="17098" spans="2:2" ht="15" hidden="1" x14ac:dyDescent="0.25">
      <c r="B17098" s="5"/>
    </row>
    <row r="17099" spans="2:2" ht="15" hidden="1" x14ac:dyDescent="0.25">
      <c r="B17099" s="5"/>
    </row>
    <row r="17100" spans="2:2" ht="15" hidden="1" x14ac:dyDescent="0.25">
      <c r="B17100" s="5"/>
    </row>
    <row r="17101" spans="2:2" ht="15" hidden="1" x14ac:dyDescent="0.25">
      <c r="B17101" s="5"/>
    </row>
    <row r="17102" spans="2:2" ht="15" hidden="1" x14ac:dyDescent="0.25">
      <c r="B17102" s="5"/>
    </row>
    <row r="17103" spans="2:2" ht="15" hidden="1" x14ac:dyDescent="0.25">
      <c r="B17103" s="5"/>
    </row>
    <row r="17104" spans="2:2" ht="15" hidden="1" x14ac:dyDescent="0.25">
      <c r="B17104" s="5"/>
    </row>
    <row r="17105" spans="2:2" ht="15" hidden="1" x14ac:dyDescent="0.25">
      <c r="B17105" s="5"/>
    </row>
    <row r="17106" spans="2:2" ht="15" hidden="1" x14ac:dyDescent="0.25">
      <c r="B17106" s="5"/>
    </row>
    <row r="17107" spans="2:2" ht="15" hidden="1" x14ac:dyDescent="0.25">
      <c r="B17107" s="5"/>
    </row>
    <row r="17108" spans="2:2" ht="15" hidden="1" x14ac:dyDescent="0.25">
      <c r="B17108" s="5"/>
    </row>
    <row r="17109" spans="2:2" ht="15" hidden="1" x14ac:dyDescent="0.25">
      <c r="B17109" s="5"/>
    </row>
    <row r="17110" spans="2:2" ht="15" hidden="1" x14ac:dyDescent="0.25">
      <c r="B17110" s="5"/>
    </row>
    <row r="17111" spans="2:2" ht="15" hidden="1" x14ac:dyDescent="0.25">
      <c r="B17111" s="5"/>
    </row>
    <row r="17112" spans="2:2" ht="15" hidden="1" x14ac:dyDescent="0.25">
      <c r="B17112" s="5"/>
    </row>
    <row r="17113" spans="2:2" ht="15" hidden="1" x14ac:dyDescent="0.25">
      <c r="B17113" s="5"/>
    </row>
    <row r="17114" spans="2:2" ht="15" hidden="1" x14ac:dyDescent="0.25">
      <c r="B17114" s="5"/>
    </row>
    <row r="17115" spans="2:2" ht="15" hidden="1" x14ac:dyDescent="0.25">
      <c r="B17115" s="5"/>
    </row>
    <row r="17116" spans="2:2" ht="15" hidden="1" x14ac:dyDescent="0.25">
      <c r="B17116" s="5"/>
    </row>
    <row r="17117" spans="2:2" ht="15" hidden="1" x14ac:dyDescent="0.25">
      <c r="B17117" s="5"/>
    </row>
    <row r="17118" spans="2:2" ht="15" hidden="1" x14ac:dyDescent="0.25">
      <c r="B17118" s="5"/>
    </row>
    <row r="17119" spans="2:2" ht="15" hidden="1" x14ac:dyDescent="0.25">
      <c r="B17119" s="5"/>
    </row>
    <row r="17120" spans="2:2" ht="15" hidden="1" x14ac:dyDescent="0.25">
      <c r="B17120" s="5"/>
    </row>
    <row r="17121" spans="2:2" ht="15" hidden="1" x14ac:dyDescent="0.25">
      <c r="B17121" s="5"/>
    </row>
    <row r="17122" spans="2:2" ht="15" hidden="1" x14ac:dyDescent="0.25">
      <c r="B17122" s="5"/>
    </row>
    <row r="17123" spans="2:2" ht="15" hidden="1" x14ac:dyDescent="0.25">
      <c r="B17123" s="5"/>
    </row>
    <row r="17124" spans="2:2" ht="15" hidden="1" x14ac:dyDescent="0.25">
      <c r="B17124" s="5"/>
    </row>
    <row r="17125" spans="2:2" ht="15" hidden="1" x14ac:dyDescent="0.25">
      <c r="B17125" s="5"/>
    </row>
    <row r="17126" spans="2:2" ht="15" hidden="1" x14ac:dyDescent="0.25">
      <c r="B17126" s="5"/>
    </row>
    <row r="17127" spans="2:2" ht="15" hidden="1" x14ac:dyDescent="0.25">
      <c r="B17127" s="5"/>
    </row>
    <row r="17128" spans="2:2" ht="15" hidden="1" x14ac:dyDescent="0.25">
      <c r="B17128" s="5"/>
    </row>
    <row r="17129" spans="2:2" ht="15" hidden="1" x14ac:dyDescent="0.25">
      <c r="B17129" s="5"/>
    </row>
    <row r="17130" spans="2:2" ht="15" hidden="1" x14ac:dyDescent="0.25">
      <c r="B17130" s="5"/>
    </row>
    <row r="17131" spans="2:2" ht="15" hidden="1" x14ac:dyDescent="0.25">
      <c r="B17131" s="5"/>
    </row>
    <row r="17132" spans="2:2" ht="15" hidden="1" x14ac:dyDescent="0.25">
      <c r="B17132" s="5"/>
    </row>
    <row r="17133" spans="2:2" ht="15" hidden="1" x14ac:dyDescent="0.25">
      <c r="B17133" s="5"/>
    </row>
    <row r="17134" spans="2:2" ht="15" hidden="1" x14ac:dyDescent="0.25">
      <c r="B17134" s="5"/>
    </row>
    <row r="17135" spans="2:2" ht="15" hidden="1" x14ac:dyDescent="0.25">
      <c r="B17135" s="5"/>
    </row>
    <row r="17136" spans="2:2" ht="15" hidden="1" x14ac:dyDescent="0.25">
      <c r="B17136" s="5"/>
    </row>
    <row r="17137" spans="2:2" ht="15" hidden="1" x14ac:dyDescent="0.25">
      <c r="B17137" s="5"/>
    </row>
    <row r="17138" spans="2:2" ht="15" hidden="1" x14ac:dyDescent="0.25">
      <c r="B17138" s="5"/>
    </row>
    <row r="17139" spans="2:2" ht="15" hidden="1" x14ac:dyDescent="0.25">
      <c r="B17139" s="5"/>
    </row>
    <row r="17140" spans="2:2" ht="15" hidden="1" x14ac:dyDescent="0.25">
      <c r="B17140" s="5"/>
    </row>
    <row r="17141" spans="2:2" ht="15" hidden="1" x14ac:dyDescent="0.25">
      <c r="B17141" s="5"/>
    </row>
    <row r="17142" spans="2:2" ht="15" hidden="1" x14ac:dyDescent="0.25">
      <c r="B17142" s="5"/>
    </row>
    <row r="17143" spans="2:2" ht="15" hidden="1" x14ac:dyDescent="0.25">
      <c r="B17143" s="5"/>
    </row>
    <row r="17144" spans="2:2" ht="15" hidden="1" x14ac:dyDescent="0.25">
      <c r="B17144" s="5"/>
    </row>
    <row r="17145" spans="2:2" ht="15" hidden="1" x14ac:dyDescent="0.25">
      <c r="B17145" s="5"/>
    </row>
    <row r="17146" spans="2:2" ht="15" hidden="1" x14ac:dyDescent="0.25">
      <c r="B17146" s="5"/>
    </row>
    <row r="17147" spans="2:2" ht="15" hidden="1" x14ac:dyDescent="0.25">
      <c r="B17147" s="5"/>
    </row>
    <row r="17148" spans="2:2" ht="15" hidden="1" x14ac:dyDescent="0.25">
      <c r="B17148" s="5"/>
    </row>
    <row r="17149" spans="2:2" ht="15" hidden="1" x14ac:dyDescent="0.25">
      <c r="B17149" s="5"/>
    </row>
    <row r="17150" spans="2:2" ht="15" hidden="1" x14ac:dyDescent="0.25">
      <c r="B17150" s="5"/>
    </row>
    <row r="17151" spans="2:2" ht="15" hidden="1" x14ac:dyDescent="0.25">
      <c r="B17151" s="5"/>
    </row>
    <row r="17152" spans="2:2" ht="15" hidden="1" x14ac:dyDescent="0.25">
      <c r="B17152" s="5"/>
    </row>
    <row r="17153" spans="2:2" ht="15" hidden="1" x14ac:dyDescent="0.25">
      <c r="B17153" s="5"/>
    </row>
    <row r="17154" spans="2:2" ht="15" hidden="1" x14ac:dyDescent="0.25">
      <c r="B17154" s="5"/>
    </row>
    <row r="17155" spans="2:2" ht="15" hidden="1" x14ac:dyDescent="0.25">
      <c r="B17155" s="5"/>
    </row>
    <row r="17156" spans="2:2" ht="15" hidden="1" x14ac:dyDescent="0.25">
      <c r="B17156" s="5"/>
    </row>
    <row r="17157" spans="2:2" ht="15" hidden="1" x14ac:dyDescent="0.25">
      <c r="B17157" s="5"/>
    </row>
    <row r="17158" spans="2:2" ht="15" hidden="1" x14ac:dyDescent="0.25">
      <c r="B17158" s="5"/>
    </row>
    <row r="17159" spans="2:2" ht="15" hidden="1" x14ac:dyDescent="0.25">
      <c r="B17159" s="5"/>
    </row>
    <row r="17160" spans="2:2" ht="15" hidden="1" x14ac:dyDescent="0.25">
      <c r="B17160" s="5"/>
    </row>
    <row r="17161" spans="2:2" ht="15" hidden="1" x14ac:dyDescent="0.25">
      <c r="B17161" s="5"/>
    </row>
    <row r="17162" spans="2:2" ht="15" hidden="1" x14ac:dyDescent="0.25">
      <c r="B17162" s="5"/>
    </row>
    <row r="17163" spans="2:2" ht="15" hidden="1" x14ac:dyDescent="0.25">
      <c r="B17163" s="5"/>
    </row>
    <row r="17164" spans="2:2" ht="15" hidden="1" x14ac:dyDescent="0.25">
      <c r="B17164" s="5"/>
    </row>
    <row r="17165" spans="2:2" ht="15" hidden="1" x14ac:dyDescent="0.25">
      <c r="B17165" s="5"/>
    </row>
    <row r="17166" spans="2:2" ht="15" hidden="1" x14ac:dyDescent="0.25">
      <c r="B17166" s="5"/>
    </row>
    <row r="17167" spans="2:2" ht="15" hidden="1" x14ac:dyDescent="0.25">
      <c r="B17167" s="5"/>
    </row>
    <row r="17168" spans="2:2" ht="15" hidden="1" x14ac:dyDescent="0.25">
      <c r="B17168" s="5"/>
    </row>
    <row r="17169" spans="2:2" ht="15" hidden="1" x14ac:dyDescent="0.25">
      <c r="B17169" s="5"/>
    </row>
    <row r="17170" spans="2:2" ht="15" hidden="1" x14ac:dyDescent="0.25">
      <c r="B17170" s="5"/>
    </row>
    <row r="17171" spans="2:2" ht="15" hidden="1" x14ac:dyDescent="0.25">
      <c r="B17171" s="5"/>
    </row>
    <row r="17172" spans="2:2" ht="15" hidden="1" x14ac:dyDescent="0.25">
      <c r="B17172" s="5"/>
    </row>
    <row r="17173" spans="2:2" ht="15" hidden="1" x14ac:dyDescent="0.25">
      <c r="B17173" s="5"/>
    </row>
    <row r="17174" spans="2:2" ht="15" hidden="1" x14ac:dyDescent="0.25">
      <c r="B17174" s="5"/>
    </row>
    <row r="17175" spans="2:2" ht="15" hidden="1" x14ac:dyDescent="0.25">
      <c r="B17175" s="5"/>
    </row>
    <row r="17176" spans="2:2" ht="15" hidden="1" x14ac:dyDescent="0.25">
      <c r="B17176" s="5"/>
    </row>
    <row r="17177" spans="2:2" ht="15" hidden="1" x14ac:dyDescent="0.25">
      <c r="B17177" s="5"/>
    </row>
    <row r="17178" spans="2:2" ht="15" hidden="1" x14ac:dyDescent="0.25">
      <c r="B17178" s="5"/>
    </row>
    <row r="17179" spans="2:2" ht="15" hidden="1" x14ac:dyDescent="0.25">
      <c r="B17179" s="5"/>
    </row>
    <row r="17180" spans="2:2" ht="15" hidden="1" x14ac:dyDescent="0.25">
      <c r="B17180" s="5"/>
    </row>
    <row r="17181" spans="2:2" ht="15" hidden="1" x14ac:dyDescent="0.25">
      <c r="B17181" s="5"/>
    </row>
    <row r="17182" spans="2:2" ht="15" hidden="1" x14ac:dyDescent="0.25">
      <c r="B17182" s="5"/>
    </row>
    <row r="17183" spans="2:2" ht="15" hidden="1" x14ac:dyDescent="0.25">
      <c r="B17183" s="5"/>
    </row>
    <row r="17184" spans="2:2" ht="15" hidden="1" x14ac:dyDescent="0.25">
      <c r="B17184" s="5"/>
    </row>
    <row r="17185" spans="2:2" ht="15" hidden="1" x14ac:dyDescent="0.25">
      <c r="B17185" s="5"/>
    </row>
    <row r="17186" spans="2:2" ht="15" hidden="1" x14ac:dyDescent="0.25">
      <c r="B17186" s="5"/>
    </row>
    <row r="17187" spans="2:2" ht="15" hidden="1" x14ac:dyDescent="0.25">
      <c r="B17187" s="5"/>
    </row>
    <row r="17188" spans="2:2" ht="15" hidden="1" x14ac:dyDescent="0.25">
      <c r="B17188" s="5"/>
    </row>
    <row r="17189" spans="2:2" ht="15" hidden="1" x14ac:dyDescent="0.25">
      <c r="B17189" s="5"/>
    </row>
    <row r="17190" spans="2:2" ht="15" hidden="1" x14ac:dyDescent="0.25">
      <c r="B17190" s="5"/>
    </row>
    <row r="17191" spans="2:2" ht="15" hidden="1" x14ac:dyDescent="0.25">
      <c r="B17191" s="5"/>
    </row>
    <row r="17192" spans="2:2" ht="15" hidden="1" x14ac:dyDescent="0.25">
      <c r="B17192" s="5"/>
    </row>
    <row r="17193" spans="2:2" ht="15" hidden="1" x14ac:dyDescent="0.25">
      <c r="B17193" s="5"/>
    </row>
    <row r="17194" spans="2:2" ht="15" hidden="1" x14ac:dyDescent="0.25">
      <c r="B17194" s="5"/>
    </row>
    <row r="17195" spans="2:2" ht="15" hidden="1" x14ac:dyDescent="0.25">
      <c r="B17195" s="5"/>
    </row>
    <row r="17196" spans="2:2" ht="15" hidden="1" x14ac:dyDescent="0.25">
      <c r="B17196" s="5"/>
    </row>
    <row r="17197" spans="2:2" ht="15" hidden="1" x14ac:dyDescent="0.25">
      <c r="B17197" s="5"/>
    </row>
    <row r="17198" spans="2:2" ht="15" hidden="1" x14ac:dyDescent="0.25">
      <c r="B17198" s="5"/>
    </row>
    <row r="17199" spans="2:2" ht="15" hidden="1" x14ac:dyDescent="0.25">
      <c r="B17199" s="5"/>
    </row>
    <row r="17200" spans="2:2" ht="15" hidden="1" x14ac:dyDescent="0.25">
      <c r="B17200" s="5"/>
    </row>
    <row r="17201" spans="2:2" ht="15" hidden="1" x14ac:dyDescent="0.25">
      <c r="B17201" s="5"/>
    </row>
    <row r="17202" spans="2:2" ht="15" hidden="1" x14ac:dyDescent="0.25">
      <c r="B17202" s="5"/>
    </row>
    <row r="17203" spans="2:2" ht="15" hidden="1" x14ac:dyDescent="0.25">
      <c r="B17203" s="5"/>
    </row>
    <row r="17204" spans="2:2" ht="15" hidden="1" x14ac:dyDescent="0.25">
      <c r="B17204" s="5"/>
    </row>
    <row r="17205" spans="2:2" ht="15" hidden="1" x14ac:dyDescent="0.25">
      <c r="B17205" s="5"/>
    </row>
    <row r="17206" spans="2:2" ht="15" hidden="1" x14ac:dyDescent="0.25">
      <c r="B17206" s="5"/>
    </row>
    <row r="17207" spans="2:2" ht="15" hidden="1" x14ac:dyDescent="0.25">
      <c r="B17207" s="5"/>
    </row>
    <row r="17208" spans="2:2" ht="15" hidden="1" x14ac:dyDescent="0.25">
      <c r="B17208" s="5"/>
    </row>
    <row r="17209" spans="2:2" ht="15" hidden="1" x14ac:dyDescent="0.25">
      <c r="B17209" s="5"/>
    </row>
    <row r="17210" spans="2:2" ht="15" hidden="1" x14ac:dyDescent="0.25">
      <c r="B17210" s="5"/>
    </row>
    <row r="17211" spans="2:2" ht="15" hidden="1" x14ac:dyDescent="0.25">
      <c r="B17211" s="5"/>
    </row>
    <row r="17212" spans="2:2" ht="15" hidden="1" x14ac:dyDescent="0.25">
      <c r="B17212" s="5"/>
    </row>
    <row r="17213" spans="2:2" ht="15" hidden="1" x14ac:dyDescent="0.25">
      <c r="B17213" s="5"/>
    </row>
    <row r="17214" spans="2:2" ht="15" hidden="1" x14ac:dyDescent="0.25">
      <c r="B17214" s="5"/>
    </row>
    <row r="17215" spans="2:2" ht="15" hidden="1" x14ac:dyDescent="0.25">
      <c r="B17215" s="5"/>
    </row>
    <row r="17216" spans="2:2" ht="15" hidden="1" x14ac:dyDescent="0.25">
      <c r="B17216" s="5"/>
    </row>
    <row r="17217" spans="2:2" ht="15" hidden="1" x14ac:dyDescent="0.25">
      <c r="B17217" s="5"/>
    </row>
    <row r="17218" spans="2:2" ht="15" hidden="1" x14ac:dyDescent="0.25">
      <c r="B17218" s="5"/>
    </row>
    <row r="17219" spans="2:2" ht="15" hidden="1" x14ac:dyDescent="0.25">
      <c r="B17219" s="5"/>
    </row>
    <row r="17220" spans="2:2" ht="15" hidden="1" x14ac:dyDescent="0.25">
      <c r="B17220" s="5"/>
    </row>
    <row r="17221" spans="2:2" ht="15" hidden="1" x14ac:dyDescent="0.25">
      <c r="B17221" s="5"/>
    </row>
    <row r="17222" spans="2:2" ht="15" hidden="1" x14ac:dyDescent="0.25">
      <c r="B17222" s="5"/>
    </row>
    <row r="17223" spans="2:2" ht="15" hidden="1" x14ac:dyDescent="0.25">
      <c r="B17223" s="5"/>
    </row>
    <row r="17224" spans="2:2" ht="15" hidden="1" x14ac:dyDescent="0.25">
      <c r="B17224" s="5"/>
    </row>
    <row r="17225" spans="2:2" ht="15" hidden="1" x14ac:dyDescent="0.25">
      <c r="B17225" s="5"/>
    </row>
    <row r="17226" spans="2:2" ht="15" hidden="1" x14ac:dyDescent="0.25">
      <c r="B17226" s="5"/>
    </row>
    <row r="17227" spans="2:2" ht="15" hidden="1" x14ac:dyDescent="0.25">
      <c r="B17227" s="5"/>
    </row>
    <row r="17228" spans="2:2" ht="15" hidden="1" x14ac:dyDescent="0.25">
      <c r="B17228" s="5"/>
    </row>
    <row r="17229" spans="2:2" ht="15" hidden="1" x14ac:dyDescent="0.25">
      <c r="B17229" s="5"/>
    </row>
    <row r="17230" spans="2:2" ht="15" hidden="1" x14ac:dyDescent="0.25">
      <c r="B17230" s="5"/>
    </row>
    <row r="17231" spans="2:2" ht="15" hidden="1" x14ac:dyDescent="0.25">
      <c r="B17231" s="5"/>
    </row>
    <row r="17232" spans="2:2" ht="15" hidden="1" x14ac:dyDescent="0.25">
      <c r="B17232" s="5"/>
    </row>
    <row r="17233" spans="2:2" ht="15" hidden="1" x14ac:dyDescent="0.25">
      <c r="B17233" s="5"/>
    </row>
    <row r="17234" spans="2:2" ht="15" hidden="1" x14ac:dyDescent="0.25">
      <c r="B17234" s="5"/>
    </row>
    <row r="17235" spans="2:2" ht="15" hidden="1" x14ac:dyDescent="0.25">
      <c r="B17235" s="5"/>
    </row>
    <row r="17236" spans="2:2" ht="15" hidden="1" x14ac:dyDescent="0.25">
      <c r="B17236" s="5"/>
    </row>
    <row r="17237" spans="2:2" ht="15" hidden="1" x14ac:dyDescent="0.25">
      <c r="B17237" s="5"/>
    </row>
    <row r="17238" spans="2:2" ht="15" hidden="1" x14ac:dyDescent="0.25">
      <c r="B17238" s="5"/>
    </row>
    <row r="17239" spans="2:2" ht="15" hidden="1" x14ac:dyDescent="0.25">
      <c r="B17239" s="5"/>
    </row>
    <row r="17240" spans="2:2" ht="15" hidden="1" x14ac:dyDescent="0.25">
      <c r="B17240" s="5"/>
    </row>
    <row r="17241" spans="2:2" ht="15" hidden="1" x14ac:dyDescent="0.25">
      <c r="B17241" s="5"/>
    </row>
    <row r="17242" spans="2:2" ht="15" hidden="1" x14ac:dyDescent="0.25">
      <c r="B17242" s="5"/>
    </row>
    <row r="17243" spans="2:2" ht="15" hidden="1" x14ac:dyDescent="0.25">
      <c r="B17243" s="5"/>
    </row>
    <row r="17244" spans="2:2" ht="15" hidden="1" x14ac:dyDescent="0.25">
      <c r="B17244" s="5"/>
    </row>
    <row r="17245" spans="2:2" ht="15" hidden="1" x14ac:dyDescent="0.25">
      <c r="B17245" s="5"/>
    </row>
    <row r="17246" spans="2:2" ht="15" hidden="1" x14ac:dyDescent="0.25">
      <c r="B17246" s="5"/>
    </row>
    <row r="17247" spans="2:2" ht="15" hidden="1" x14ac:dyDescent="0.25">
      <c r="B17247" s="5"/>
    </row>
    <row r="17248" spans="2:2" ht="15" hidden="1" x14ac:dyDescent="0.25">
      <c r="B17248" s="5"/>
    </row>
    <row r="17249" spans="2:2" ht="15" hidden="1" x14ac:dyDescent="0.25">
      <c r="B17249" s="5"/>
    </row>
    <row r="17250" spans="2:2" ht="15" hidden="1" x14ac:dyDescent="0.25">
      <c r="B17250" s="5"/>
    </row>
    <row r="17251" spans="2:2" ht="15" hidden="1" x14ac:dyDescent="0.25">
      <c r="B17251" s="5"/>
    </row>
    <row r="17252" spans="2:2" ht="15" hidden="1" x14ac:dyDescent="0.25">
      <c r="B17252" s="5"/>
    </row>
    <row r="17253" spans="2:2" ht="15" hidden="1" x14ac:dyDescent="0.25">
      <c r="B17253" s="5"/>
    </row>
    <row r="17254" spans="2:2" ht="15" hidden="1" x14ac:dyDescent="0.25">
      <c r="B17254" s="5"/>
    </row>
    <row r="17255" spans="2:2" ht="15" hidden="1" x14ac:dyDescent="0.25">
      <c r="B17255" s="5"/>
    </row>
    <row r="17256" spans="2:2" ht="15" hidden="1" x14ac:dyDescent="0.25">
      <c r="B17256" s="5"/>
    </row>
    <row r="17257" spans="2:2" ht="15" hidden="1" x14ac:dyDescent="0.25">
      <c r="B17257" s="5"/>
    </row>
    <row r="17258" spans="2:2" ht="15" hidden="1" x14ac:dyDescent="0.25">
      <c r="B17258" s="5"/>
    </row>
    <row r="17259" spans="2:2" ht="15" hidden="1" x14ac:dyDescent="0.25">
      <c r="B17259" s="5"/>
    </row>
    <row r="17260" spans="2:2" ht="15" hidden="1" x14ac:dyDescent="0.25">
      <c r="B17260" s="5"/>
    </row>
    <row r="17261" spans="2:2" ht="15" hidden="1" x14ac:dyDescent="0.25">
      <c r="B17261" s="5"/>
    </row>
    <row r="17262" spans="2:2" ht="15" hidden="1" x14ac:dyDescent="0.25">
      <c r="B17262" s="5"/>
    </row>
    <row r="17263" spans="2:2" ht="15" hidden="1" x14ac:dyDescent="0.25">
      <c r="B17263" s="5"/>
    </row>
    <row r="17264" spans="2:2" ht="15" hidden="1" x14ac:dyDescent="0.25">
      <c r="B17264" s="5"/>
    </row>
    <row r="17265" spans="2:2" ht="15" hidden="1" x14ac:dyDescent="0.25">
      <c r="B17265" s="5"/>
    </row>
    <row r="17266" spans="2:2" ht="15" hidden="1" x14ac:dyDescent="0.25">
      <c r="B17266" s="5"/>
    </row>
    <row r="17267" spans="2:2" ht="15" hidden="1" x14ac:dyDescent="0.25">
      <c r="B17267" s="5"/>
    </row>
    <row r="17268" spans="2:2" ht="15" hidden="1" x14ac:dyDescent="0.25">
      <c r="B17268" s="5"/>
    </row>
    <row r="17269" spans="2:2" ht="15" hidden="1" x14ac:dyDescent="0.25">
      <c r="B17269" s="5"/>
    </row>
    <row r="17270" spans="2:2" ht="15" hidden="1" x14ac:dyDescent="0.25">
      <c r="B17270" s="5"/>
    </row>
    <row r="17271" spans="2:2" ht="15" hidden="1" x14ac:dyDescent="0.25">
      <c r="B17271" s="5"/>
    </row>
    <row r="17272" spans="2:2" ht="15" hidden="1" x14ac:dyDescent="0.25">
      <c r="B17272" s="5"/>
    </row>
    <row r="17273" spans="2:2" ht="15" hidden="1" x14ac:dyDescent="0.25">
      <c r="B17273" s="5"/>
    </row>
    <row r="17274" spans="2:2" ht="15" hidden="1" x14ac:dyDescent="0.25">
      <c r="B17274" s="5"/>
    </row>
    <row r="17275" spans="2:2" ht="15" hidden="1" x14ac:dyDescent="0.25">
      <c r="B17275" s="5"/>
    </row>
    <row r="17276" spans="2:2" ht="15" hidden="1" x14ac:dyDescent="0.25">
      <c r="B17276" s="5"/>
    </row>
    <row r="17277" spans="2:2" ht="15" hidden="1" x14ac:dyDescent="0.25">
      <c r="B17277" s="5"/>
    </row>
    <row r="17278" spans="2:2" ht="15" hidden="1" x14ac:dyDescent="0.25">
      <c r="B17278" s="5"/>
    </row>
    <row r="17279" spans="2:2" ht="15" hidden="1" x14ac:dyDescent="0.25">
      <c r="B17279" s="5"/>
    </row>
    <row r="17280" spans="2:2" ht="15" hidden="1" x14ac:dyDescent="0.25">
      <c r="B17280" s="5"/>
    </row>
    <row r="17281" spans="2:2" ht="15" hidden="1" x14ac:dyDescent="0.25">
      <c r="B17281" s="5"/>
    </row>
    <row r="17282" spans="2:2" ht="15" hidden="1" x14ac:dyDescent="0.25">
      <c r="B17282" s="5"/>
    </row>
    <row r="17283" spans="2:2" ht="15" hidden="1" x14ac:dyDescent="0.25">
      <c r="B17283" s="5"/>
    </row>
    <row r="17284" spans="2:2" ht="15" hidden="1" x14ac:dyDescent="0.25">
      <c r="B17284" s="5"/>
    </row>
    <row r="17285" spans="2:2" ht="15" hidden="1" x14ac:dyDescent="0.25">
      <c r="B17285" s="5"/>
    </row>
    <row r="17286" spans="2:2" ht="15" hidden="1" x14ac:dyDescent="0.25">
      <c r="B17286" s="5"/>
    </row>
    <row r="17287" spans="2:2" ht="15" hidden="1" x14ac:dyDescent="0.25">
      <c r="B17287" s="5"/>
    </row>
    <row r="17288" spans="2:2" ht="15" hidden="1" x14ac:dyDescent="0.25">
      <c r="B17288" s="5"/>
    </row>
    <row r="17289" spans="2:2" ht="15" hidden="1" x14ac:dyDescent="0.25">
      <c r="B17289" s="5"/>
    </row>
    <row r="17290" spans="2:2" ht="15" hidden="1" x14ac:dyDescent="0.25">
      <c r="B17290" s="5"/>
    </row>
    <row r="17291" spans="2:2" ht="15" hidden="1" x14ac:dyDescent="0.25">
      <c r="B17291" s="5"/>
    </row>
    <row r="17292" spans="2:2" ht="15" hidden="1" x14ac:dyDescent="0.25">
      <c r="B17292" s="5"/>
    </row>
    <row r="17293" spans="2:2" ht="15" hidden="1" x14ac:dyDescent="0.25">
      <c r="B17293" s="5"/>
    </row>
    <row r="17294" spans="2:2" ht="15" hidden="1" x14ac:dyDescent="0.25">
      <c r="B17294" s="5"/>
    </row>
    <row r="17295" spans="2:2" ht="15" hidden="1" x14ac:dyDescent="0.25">
      <c r="B17295" s="5"/>
    </row>
    <row r="17296" spans="2:2" ht="15" hidden="1" x14ac:dyDescent="0.25">
      <c r="B17296" s="5"/>
    </row>
    <row r="17297" spans="2:2" ht="15" hidden="1" x14ac:dyDescent="0.25">
      <c r="B17297" s="5"/>
    </row>
    <row r="17298" spans="2:2" ht="15" hidden="1" x14ac:dyDescent="0.25">
      <c r="B17298" s="5"/>
    </row>
    <row r="17299" spans="2:2" ht="15" hidden="1" x14ac:dyDescent="0.25">
      <c r="B17299" s="5"/>
    </row>
    <row r="17300" spans="2:2" ht="15" hidden="1" x14ac:dyDescent="0.25">
      <c r="B17300" s="5"/>
    </row>
    <row r="17301" spans="2:2" ht="15" hidden="1" x14ac:dyDescent="0.25">
      <c r="B17301" s="5"/>
    </row>
    <row r="17302" spans="2:2" ht="15" hidden="1" x14ac:dyDescent="0.25">
      <c r="B17302" s="5"/>
    </row>
    <row r="17303" spans="2:2" ht="15" hidden="1" x14ac:dyDescent="0.25">
      <c r="B17303" s="5"/>
    </row>
    <row r="17304" spans="2:2" ht="15" hidden="1" x14ac:dyDescent="0.25">
      <c r="B17304" s="5"/>
    </row>
    <row r="17305" spans="2:2" ht="15" hidden="1" x14ac:dyDescent="0.25">
      <c r="B17305" s="5"/>
    </row>
    <row r="17306" spans="2:2" ht="15" hidden="1" x14ac:dyDescent="0.25">
      <c r="B17306" s="5"/>
    </row>
    <row r="17307" spans="2:2" ht="15" hidden="1" x14ac:dyDescent="0.25">
      <c r="B17307" s="5"/>
    </row>
    <row r="17308" spans="2:2" ht="15" hidden="1" x14ac:dyDescent="0.25">
      <c r="B17308" s="5"/>
    </row>
    <row r="17309" spans="2:2" ht="15" hidden="1" x14ac:dyDescent="0.25">
      <c r="B17309" s="5"/>
    </row>
    <row r="17310" spans="2:2" ht="15" hidden="1" x14ac:dyDescent="0.25">
      <c r="B17310" s="5"/>
    </row>
    <row r="17311" spans="2:2" ht="15" hidden="1" x14ac:dyDescent="0.25">
      <c r="B17311" s="5"/>
    </row>
    <row r="17312" spans="2:2" ht="15" hidden="1" x14ac:dyDescent="0.25">
      <c r="B17312" s="5"/>
    </row>
    <row r="17313" spans="2:2" ht="15" hidden="1" x14ac:dyDescent="0.25">
      <c r="B17313" s="5"/>
    </row>
    <row r="17314" spans="2:2" ht="15" hidden="1" x14ac:dyDescent="0.25">
      <c r="B17314" s="5"/>
    </row>
    <row r="17315" spans="2:2" ht="15" hidden="1" x14ac:dyDescent="0.25">
      <c r="B17315" s="5"/>
    </row>
    <row r="17316" spans="2:2" ht="15" hidden="1" x14ac:dyDescent="0.25">
      <c r="B17316" s="5"/>
    </row>
    <row r="17317" spans="2:2" ht="15" hidden="1" x14ac:dyDescent="0.25">
      <c r="B17317" s="5"/>
    </row>
    <row r="17318" spans="2:2" ht="15" hidden="1" x14ac:dyDescent="0.25">
      <c r="B17318" s="5"/>
    </row>
    <row r="17319" spans="2:2" ht="15" hidden="1" x14ac:dyDescent="0.25">
      <c r="B17319" s="5"/>
    </row>
    <row r="17320" spans="2:2" ht="15" hidden="1" x14ac:dyDescent="0.25">
      <c r="B17320" s="5"/>
    </row>
    <row r="17321" spans="2:2" ht="15" hidden="1" x14ac:dyDescent="0.25">
      <c r="B17321" s="5"/>
    </row>
    <row r="17322" spans="2:2" ht="15" hidden="1" x14ac:dyDescent="0.25">
      <c r="B17322" s="5"/>
    </row>
    <row r="17323" spans="2:2" ht="15" hidden="1" x14ac:dyDescent="0.25">
      <c r="B17323" s="5"/>
    </row>
    <row r="17324" spans="2:2" ht="15" hidden="1" x14ac:dyDescent="0.25">
      <c r="B17324" s="5"/>
    </row>
    <row r="17325" spans="2:2" ht="15" hidden="1" x14ac:dyDescent="0.25">
      <c r="B17325" s="5"/>
    </row>
    <row r="17326" spans="2:2" ht="15" hidden="1" x14ac:dyDescent="0.25">
      <c r="B17326" s="5"/>
    </row>
    <row r="17327" spans="2:2" ht="15" hidden="1" x14ac:dyDescent="0.25">
      <c r="B17327" s="5"/>
    </row>
    <row r="17328" spans="2:2" ht="15" hidden="1" x14ac:dyDescent="0.25">
      <c r="B17328" s="5"/>
    </row>
    <row r="17329" spans="2:2" ht="15" hidden="1" x14ac:dyDescent="0.25">
      <c r="B17329" s="5"/>
    </row>
    <row r="17330" spans="2:2" ht="15" hidden="1" x14ac:dyDescent="0.25">
      <c r="B17330" s="5"/>
    </row>
    <row r="17331" spans="2:2" ht="15" hidden="1" x14ac:dyDescent="0.25">
      <c r="B17331" s="5"/>
    </row>
    <row r="17332" spans="2:2" ht="15" hidden="1" x14ac:dyDescent="0.25">
      <c r="B17332" s="5"/>
    </row>
    <row r="17333" spans="2:2" ht="15" hidden="1" x14ac:dyDescent="0.25">
      <c r="B17333" s="5"/>
    </row>
    <row r="17334" spans="2:2" ht="15" hidden="1" x14ac:dyDescent="0.25">
      <c r="B17334" s="5"/>
    </row>
    <row r="17335" spans="2:2" ht="15" hidden="1" x14ac:dyDescent="0.25">
      <c r="B17335" s="5"/>
    </row>
    <row r="17336" spans="2:2" ht="15" hidden="1" x14ac:dyDescent="0.25">
      <c r="B17336" s="5"/>
    </row>
    <row r="17337" spans="2:2" ht="15" hidden="1" x14ac:dyDescent="0.25">
      <c r="B17337" s="5"/>
    </row>
    <row r="17338" spans="2:2" ht="15" hidden="1" x14ac:dyDescent="0.25">
      <c r="B17338" s="5"/>
    </row>
    <row r="17339" spans="2:2" ht="15" hidden="1" x14ac:dyDescent="0.25">
      <c r="B17339" s="5"/>
    </row>
    <row r="17340" spans="2:2" ht="15" hidden="1" x14ac:dyDescent="0.25">
      <c r="B17340" s="5"/>
    </row>
    <row r="17341" spans="2:2" ht="15" hidden="1" x14ac:dyDescent="0.25">
      <c r="B17341" s="5"/>
    </row>
    <row r="17342" spans="2:2" ht="15" hidden="1" x14ac:dyDescent="0.25">
      <c r="B17342" s="5"/>
    </row>
    <row r="17343" spans="2:2" ht="15" hidden="1" x14ac:dyDescent="0.25">
      <c r="B17343" s="5"/>
    </row>
    <row r="17344" spans="2:2" ht="15" hidden="1" x14ac:dyDescent="0.25">
      <c r="B17344" s="5"/>
    </row>
    <row r="17345" spans="2:2" ht="15" hidden="1" x14ac:dyDescent="0.25">
      <c r="B17345" s="5"/>
    </row>
    <row r="17346" spans="2:2" ht="15" hidden="1" x14ac:dyDescent="0.25">
      <c r="B17346" s="5"/>
    </row>
    <row r="17347" spans="2:2" ht="15" hidden="1" x14ac:dyDescent="0.25">
      <c r="B17347" s="5"/>
    </row>
    <row r="17348" spans="2:2" ht="15" hidden="1" x14ac:dyDescent="0.25">
      <c r="B17348" s="5"/>
    </row>
    <row r="17349" spans="2:2" ht="15" hidden="1" x14ac:dyDescent="0.25">
      <c r="B17349" s="5"/>
    </row>
    <row r="17350" spans="2:2" ht="15" hidden="1" x14ac:dyDescent="0.25">
      <c r="B17350" s="5"/>
    </row>
    <row r="17351" spans="2:2" ht="15" hidden="1" x14ac:dyDescent="0.25">
      <c r="B17351" s="5"/>
    </row>
    <row r="17352" spans="2:2" ht="15" hidden="1" x14ac:dyDescent="0.25">
      <c r="B17352" s="5"/>
    </row>
    <row r="17353" spans="2:2" ht="15" hidden="1" x14ac:dyDescent="0.25">
      <c r="B17353" s="5"/>
    </row>
    <row r="17354" spans="2:2" ht="15" hidden="1" x14ac:dyDescent="0.25">
      <c r="B17354" s="5"/>
    </row>
    <row r="17355" spans="2:2" ht="15" hidden="1" x14ac:dyDescent="0.25">
      <c r="B17355" s="5"/>
    </row>
    <row r="17356" spans="2:2" ht="15" hidden="1" x14ac:dyDescent="0.25">
      <c r="B17356" s="5"/>
    </row>
    <row r="17357" spans="2:2" ht="15" hidden="1" x14ac:dyDescent="0.25">
      <c r="B17357" s="5"/>
    </row>
    <row r="17358" spans="2:2" ht="15" hidden="1" x14ac:dyDescent="0.25">
      <c r="B17358" s="5"/>
    </row>
    <row r="17359" spans="2:2" ht="15" hidden="1" x14ac:dyDescent="0.25">
      <c r="B17359" s="5"/>
    </row>
    <row r="17360" spans="2:2" ht="15" hidden="1" x14ac:dyDescent="0.25">
      <c r="B17360" s="5"/>
    </row>
    <row r="17361" spans="2:2" ht="15" hidden="1" x14ac:dyDescent="0.25">
      <c r="B17361" s="5"/>
    </row>
    <row r="17362" spans="2:2" ht="15" hidden="1" x14ac:dyDescent="0.25">
      <c r="B17362" s="5"/>
    </row>
    <row r="17363" spans="2:2" ht="15" hidden="1" x14ac:dyDescent="0.25">
      <c r="B17363" s="5"/>
    </row>
    <row r="17364" spans="2:2" ht="15" hidden="1" x14ac:dyDescent="0.25">
      <c r="B17364" s="5"/>
    </row>
    <row r="17365" spans="2:2" ht="15" hidden="1" x14ac:dyDescent="0.25">
      <c r="B17365" s="5"/>
    </row>
    <row r="17366" spans="2:2" ht="15" hidden="1" x14ac:dyDescent="0.25">
      <c r="B17366" s="5"/>
    </row>
    <row r="17367" spans="2:2" ht="15" hidden="1" x14ac:dyDescent="0.25">
      <c r="B17367" s="5"/>
    </row>
    <row r="17368" spans="2:2" ht="15" hidden="1" x14ac:dyDescent="0.25">
      <c r="B17368" s="5"/>
    </row>
    <row r="17369" spans="2:2" ht="15" hidden="1" x14ac:dyDescent="0.25">
      <c r="B17369" s="5"/>
    </row>
    <row r="17370" spans="2:2" ht="15" hidden="1" x14ac:dyDescent="0.25">
      <c r="B17370" s="5"/>
    </row>
    <row r="17371" spans="2:2" ht="15" hidden="1" x14ac:dyDescent="0.25">
      <c r="B17371" s="5"/>
    </row>
    <row r="17372" spans="2:2" ht="15" hidden="1" x14ac:dyDescent="0.25">
      <c r="B17372" s="5"/>
    </row>
    <row r="17373" spans="2:2" ht="15" hidden="1" x14ac:dyDescent="0.25">
      <c r="B17373" s="5"/>
    </row>
    <row r="17374" spans="2:2" ht="15" hidden="1" x14ac:dyDescent="0.25">
      <c r="B17374" s="5"/>
    </row>
    <row r="17375" spans="2:2" ht="15" hidden="1" x14ac:dyDescent="0.25">
      <c r="B17375" s="5"/>
    </row>
    <row r="17376" spans="2:2" ht="15" hidden="1" x14ac:dyDescent="0.25">
      <c r="B17376" s="5"/>
    </row>
    <row r="17377" spans="2:2" ht="15" hidden="1" x14ac:dyDescent="0.25">
      <c r="B17377" s="5"/>
    </row>
    <row r="17378" spans="2:2" ht="15" hidden="1" x14ac:dyDescent="0.25">
      <c r="B17378" s="5"/>
    </row>
    <row r="17379" spans="2:2" ht="15" hidden="1" x14ac:dyDescent="0.25">
      <c r="B17379" s="5"/>
    </row>
    <row r="17380" spans="2:2" ht="15" hidden="1" x14ac:dyDescent="0.25">
      <c r="B17380" s="5"/>
    </row>
    <row r="17381" spans="2:2" ht="15" hidden="1" x14ac:dyDescent="0.25">
      <c r="B17381" s="5"/>
    </row>
    <row r="17382" spans="2:2" ht="15" hidden="1" x14ac:dyDescent="0.25">
      <c r="B17382" s="5"/>
    </row>
    <row r="17383" spans="2:2" ht="15" hidden="1" x14ac:dyDescent="0.25">
      <c r="B17383" s="5"/>
    </row>
    <row r="17384" spans="2:2" ht="15" hidden="1" x14ac:dyDescent="0.25">
      <c r="B17384" s="5"/>
    </row>
    <row r="17385" spans="2:2" ht="15" hidden="1" x14ac:dyDescent="0.25">
      <c r="B17385" s="5"/>
    </row>
    <row r="17386" spans="2:2" ht="15" hidden="1" x14ac:dyDescent="0.25">
      <c r="B17386" s="5"/>
    </row>
    <row r="17387" spans="2:2" ht="15" hidden="1" x14ac:dyDescent="0.25">
      <c r="B17387" s="5"/>
    </row>
    <row r="17388" spans="2:2" ht="15" hidden="1" x14ac:dyDescent="0.25">
      <c r="B17388" s="5"/>
    </row>
    <row r="17389" spans="2:2" ht="15" hidden="1" x14ac:dyDescent="0.25">
      <c r="B17389" s="5"/>
    </row>
    <row r="17390" spans="2:2" ht="15" hidden="1" x14ac:dyDescent="0.25">
      <c r="B17390" s="5"/>
    </row>
    <row r="17391" spans="2:2" ht="15" hidden="1" x14ac:dyDescent="0.25">
      <c r="B17391" s="5"/>
    </row>
    <row r="17392" spans="2:2" ht="15" hidden="1" x14ac:dyDescent="0.25">
      <c r="B17392" s="5"/>
    </row>
    <row r="17393" spans="2:2" ht="15" hidden="1" x14ac:dyDescent="0.25">
      <c r="B17393" s="5"/>
    </row>
    <row r="17394" spans="2:2" ht="15" hidden="1" x14ac:dyDescent="0.25">
      <c r="B17394" s="5"/>
    </row>
    <row r="17395" spans="2:2" ht="15" hidden="1" x14ac:dyDescent="0.25">
      <c r="B17395" s="5"/>
    </row>
    <row r="17396" spans="2:2" ht="15" hidden="1" x14ac:dyDescent="0.25">
      <c r="B17396" s="5"/>
    </row>
    <row r="17397" spans="2:2" ht="15" hidden="1" x14ac:dyDescent="0.25">
      <c r="B17397" s="5"/>
    </row>
    <row r="17398" spans="2:2" ht="15" hidden="1" x14ac:dyDescent="0.25">
      <c r="B17398" s="5"/>
    </row>
    <row r="17399" spans="2:2" ht="15" hidden="1" x14ac:dyDescent="0.25">
      <c r="B17399" s="5"/>
    </row>
    <row r="17400" spans="2:2" ht="15" hidden="1" x14ac:dyDescent="0.25">
      <c r="B17400" s="5"/>
    </row>
    <row r="17401" spans="2:2" ht="15" hidden="1" x14ac:dyDescent="0.25">
      <c r="B17401" s="5"/>
    </row>
    <row r="17402" spans="2:2" ht="15" hidden="1" x14ac:dyDescent="0.25">
      <c r="B17402" s="5"/>
    </row>
    <row r="17403" spans="2:2" ht="15" hidden="1" x14ac:dyDescent="0.25">
      <c r="B17403" s="5"/>
    </row>
    <row r="17404" spans="2:2" ht="15" hidden="1" x14ac:dyDescent="0.25">
      <c r="B17404" s="5"/>
    </row>
    <row r="17405" spans="2:2" ht="15" hidden="1" x14ac:dyDescent="0.25">
      <c r="B17405" s="5"/>
    </row>
    <row r="17406" spans="2:2" ht="15" hidden="1" x14ac:dyDescent="0.25">
      <c r="B17406" s="5"/>
    </row>
    <row r="17407" spans="2:2" ht="15" hidden="1" x14ac:dyDescent="0.25">
      <c r="B17407" s="5"/>
    </row>
    <row r="17408" spans="2:2" ht="15" hidden="1" x14ac:dyDescent="0.25">
      <c r="B17408" s="5"/>
    </row>
    <row r="17409" spans="2:2" ht="15" hidden="1" x14ac:dyDescent="0.25">
      <c r="B17409" s="5"/>
    </row>
    <row r="17410" spans="2:2" ht="15" hidden="1" x14ac:dyDescent="0.25">
      <c r="B17410" s="5"/>
    </row>
    <row r="17411" spans="2:2" ht="15" hidden="1" x14ac:dyDescent="0.25">
      <c r="B17411" s="5"/>
    </row>
    <row r="17412" spans="2:2" ht="15" hidden="1" x14ac:dyDescent="0.25">
      <c r="B17412" s="5"/>
    </row>
    <row r="17413" spans="2:2" ht="15" hidden="1" x14ac:dyDescent="0.25">
      <c r="B17413" s="5"/>
    </row>
    <row r="17414" spans="2:2" ht="15" hidden="1" x14ac:dyDescent="0.25">
      <c r="B17414" s="5"/>
    </row>
    <row r="17415" spans="2:2" ht="15" hidden="1" x14ac:dyDescent="0.25">
      <c r="B17415" s="5"/>
    </row>
    <row r="17416" spans="2:2" ht="15" hidden="1" x14ac:dyDescent="0.25">
      <c r="B17416" s="5"/>
    </row>
    <row r="17417" spans="2:2" ht="15" hidden="1" x14ac:dyDescent="0.25">
      <c r="B17417" s="5"/>
    </row>
    <row r="17418" spans="2:2" ht="15" hidden="1" x14ac:dyDescent="0.25">
      <c r="B17418" s="5"/>
    </row>
    <row r="17419" spans="2:2" ht="15" hidden="1" x14ac:dyDescent="0.25">
      <c r="B17419" s="5"/>
    </row>
    <row r="17420" spans="2:2" ht="15" hidden="1" x14ac:dyDescent="0.25">
      <c r="B17420" s="5"/>
    </row>
    <row r="17421" spans="2:2" ht="15" hidden="1" x14ac:dyDescent="0.25">
      <c r="B17421" s="5"/>
    </row>
    <row r="17422" spans="2:2" ht="15" hidden="1" x14ac:dyDescent="0.25">
      <c r="B17422" s="5"/>
    </row>
    <row r="17423" spans="2:2" ht="15" hidden="1" x14ac:dyDescent="0.25">
      <c r="B17423" s="5"/>
    </row>
    <row r="17424" spans="2:2" ht="15" hidden="1" x14ac:dyDescent="0.25">
      <c r="B17424" s="5"/>
    </row>
    <row r="17425" spans="2:2" ht="15" hidden="1" x14ac:dyDescent="0.25">
      <c r="B17425" s="5"/>
    </row>
    <row r="17426" spans="2:2" ht="15" hidden="1" x14ac:dyDescent="0.25">
      <c r="B17426" s="5"/>
    </row>
    <row r="17427" spans="2:2" ht="15" hidden="1" x14ac:dyDescent="0.25">
      <c r="B17427" s="5"/>
    </row>
    <row r="17428" spans="2:2" ht="15" hidden="1" x14ac:dyDescent="0.25">
      <c r="B17428" s="5"/>
    </row>
    <row r="17429" spans="2:2" ht="15" hidden="1" x14ac:dyDescent="0.25">
      <c r="B17429" s="5"/>
    </row>
    <row r="17430" spans="2:2" ht="15" hidden="1" x14ac:dyDescent="0.25">
      <c r="B17430" s="5"/>
    </row>
    <row r="17431" spans="2:2" ht="15" hidden="1" x14ac:dyDescent="0.25">
      <c r="B17431" s="5"/>
    </row>
    <row r="17432" spans="2:2" ht="15" hidden="1" x14ac:dyDescent="0.25">
      <c r="B17432" s="5"/>
    </row>
    <row r="17433" spans="2:2" ht="15" hidden="1" x14ac:dyDescent="0.25">
      <c r="B17433" s="5"/>
    </row>
    <row r="17434" spans="2:2" ht="15" hidden="1" x14ac:dyDescent="0.25">
      <c r="B17434" s="5"/>
    </row>
    <row r="17435" spans="2:2" ht="15" hidden="1" x14ac:dyDescent="0.25">
      <c r="B17435" s="5"/>
    </row>
    <row r="17436" spans="2:2" ht="15" hidden="1" x14ac:dyDescent="0.25">
      <c r="B17436" s="5"/>
    </row>
    <row r="17437" spans="2:2" ht="15" hidden="1" x14ac:dyDescent="0.25">
      <c r="B17437" s="5"/>
    </row>
    <row r="17438" spans="2:2" ht="15" hidden="1" x14ac:dyDescent="0.25">
      <c r="B17438" s="5"/>
    </row>
    <row r="17439" spans="2:2" ht="15" hidden="1" x14ac:dyDescent="0.25">
      <c r="B17439" s="5"/>
    </row>
    <row r="17440" spans="2:2" ht="15" hidden="1" x14ac:dyDescent="0.25">
      <c r="B17440" s="5"/>
    </row>
    <row r="17441" spans="2:2" ht="15" hidden="1" x14ac:dyDescent="0.25">
      <c r="B17441" s="5"/>
    </row>
    <row r="17442" spans="2:2" ht="15" hidden="1" x14ac:dyDescent="0.25">
      <c r="B17442" s="5"/>
    </row>
    <row r="17443" spans="2:2" ht="15" hidden="1" x14ac:dyDescent="0.25">
      <c r="B17443" s="5"/>
    </row>
    <row r="17444" spans="2:2" ht="15" hidden="1" x14ac:dyDescent="0.25">
      <c r="B17444" s="5"/>
    </row>
    <row r="17445" spans="2:2" ht="15" hidden="1" x14ac:dyDescent="0.25">
      <c r="B17445" s="5"/>
    </row>
    <row r="17446" spans="2:2" ht="15" hidden="1" x14ac:dyDescent="0.25">
      <c r="B17446" s="5"/>
    </row>
    <row r="17447" spans="2:2" ht="15" hidden="1" x14ac:dyDescent="0.25">
      <c r="B17447" s="5"/>
    </row>
    <row r="17448" spans="2:2" ht="15" hidden="1" x14ac:dyDescent="0.25">
      <c r="B17448" s="5"/>
    </row>
    <row r="17449" spans="2:2" ht="15" hidden="1" x14ac:dyDescent="0.25">
      <c r="B17449" s="5"/>
    </row>
    <row r="17450" spans="2:2" ht="15" hidden="1" x14ac:dyDescent="0.25">
      <c r="B17450" s="5"/>
    </row>
    <row r="17451" spans="2:2" ht="15" hidden="1" x14ac:dyDescent="0.25">
      <c r="B17451" s="5"/>
    </row>
    <row r="17452" spans="2:2" ht="15" hidden="1" x14ac:dyDescent="0.25">
      <c r="B17452" s="5"/>
    </row>
    <row r="17453" spans="2:2" ht="15" hidden="1" x14ac:dyDescent="0.25">
      <c r="B17453" s="5"/>
    </row>
    <row r="17454" spans="2:2" ht="15" hidden="1" x14ac:dyDescent="0.25">
      <c r="B17454" s="5"/>
    </row>
    <row r="17455" spans="2:2" ht="15" hidden="1" x14ac:dyDescent="0.25">
      <c r="B17455" s="5"/>
    </row>
    <row r="17456" spans="2:2" ht="15" hidden="1" x14ac:dyDescent="0.25">
      <c r="B17456" s="5"/>
    </row>
    <row r="17457" spans="2:2" ht="15" hidden="1" x14ac:dyDescent="0.25">
      <c r="B17457" s="5"/>
    </row>
    <row r="17458" spans="2:2" ht="15" hidden="1" x14ac:dyDescent="0.25">
      <c r="B17458" s="5"/>
    </row>
    <row r="17459" spans="2:2" ht="15" hidden="1" x14ac:dyDescent="0.25">
      <c r="B17459" s="5"/>
    </row>
    <row r="17460" spans="2:2" ht="15" hidden="1" x14ac:dyDescent="0.25">
      <c r="B17460" s="5"/>
    </row>
    <row r="17461" spans="2:2" ht="15" hidden="1" x14ac:dyDescent="0.25">
      <c r="B17461" s="5"/>
    </row>
    <row r="17462" spans="2:2" ht="15" hidden="1" x14ac:dyDescent="0.25">
      <c r="B17462" s="5"/>
    </row>
    <row r="17463" spans="2:2" ht="15" hidden="1" x14ac:dyDescent="0.25">
      <c r="B17463" s="5"/>
    </row>
    <row r="17464" spans="2:2" ht="15" hidden="1" x14ac:dyDescent="0.25">
      <c r="B17464" s="5"/>
    </row>
    <row r="17465" spans="2:2" ht="15" hidden="1" x14ac:dyDescent="0.25">
      <c r="B17465" s="5"/>
    </row>
    <row r="17466" spans="2:2" ht="15" hidden="1" x14ac:dyDescent="0.25">
      <c r="B17466" s="5"/>
    </row>
    <row r="17467" spans="2:2" ht="15" hidden="1" x14ac:dyDescent="0.25">
      <c r="B17467" s="5"/>
    </row>
    <row r="17468" spans="2:2" ht="15" hidden="1" x14ac:dyDescent="0.25">
      <c r="B17468" s="5"/>
    </row>
    <row r="17469" spans="2:2" ht="15" hidden="1" x14ac:dyDescent="0.25">
      <c r="B17469" s="5"/>
    </row>
    <row r="17470" spans="2:2" ht="15" hidden="1" x14ac:dyDescent="0.25">
      <c r="B17470" s="5"/>
    </row>
    <row r="17471" spans="2:2" ht="15" hidden="1" x14ac:dyDescent="0.25">
      <c r="B17471" s="5"/>
    </row>
    <row r="17472" spans="2:2" ht="15" hidden="1" x14ac:dyDescent="0.25">
      <c r="B17472" s="5"/>
    </row>
    <row r="17473" spans="2:2" ht="15" hidden="1" x14ac:dyDescent="0.25">
      <c r="B17473" s="5"/>
    </row>
    <row r="17474" spans="2:2" ht="15" hidden="1" x14ac:dyDescent="0.25">
      <c r="B17474" s="5"/>
    </row>
    <row r="17475" spans="2:2" ht="15" hidden="1" x14ac:dyDescent="0.25">
      <c r="B17475" s="5"/>
    </row>
    <row r="17476" spans="2:2" ht="15" hidden="1" x14ac:dyDescent="0.25">
      <c r="B17476" s="5"/>
    </row>
    <row r="17477" spans="2:2" ht="15" hidden="1" x14ac:dyDescent="0.25">
      <c r="B17477" s="5"/>
    </row>
    <row r="17478" spans="2:2" ht="15" hidden="1" x14ac:dyDescent="0.25">
      <c r="B17478" s="5"/>
    </row>
    <row r="17479" spans="2:2" ht="15" hidden="1" x14ac:dyDescent="0.25">
      <c r="B17479" s="5"/>
    </row>
    <row r="17480" spans="2:2" ht="15" hidden="1" x14ac:dyDescent="0.25">
      <c r="B17480" s="5"/>
    </row>
    <row r="17481" spans="2:2" ht="15" hidden="1" x14ac:dyDescent="0.25">
      <c r="B17481" s="5"/>
    </row>
    <row r="17482" spans="2:2" ht="15" hidden="1" x14ac:dyDescent="0.25">
      <c r="B17482" s="5"/>
    </row>
    <row r="17483" spans="2:2" ht="15" hidden="1" x14ac:dyDescent="0.25">
      <c r="B17483" s="5"/>
    </row>
    <row r="17484" spans="2:2" ht="15" hidden="1" x14ac:dyDescent="0.25">
      <c r="B17484" s="5"/>
    </row>
    <row r="17485" spans="2:2" ht="15" hidden="1" x14ac:dyDescent="0.25">
      <c r="B17485" s="5"/>
    </row>
    <row r="17486" spans="2:2" ht="15" hidden="1" x14ac:dyDescent="0.25">
      <c r="B17486" s="5"/>
    </row>
    <row r="17487" spans="2:2" ht="15" hidden="1" x14ac:dyDescent="0.25">
      <c r="B17487" s="5"/>
    </row>
    <row r="17488" spans="2:2" ht="15" hidden="1" x14ac:dyDescent="0.25">
      <c r="B17488" s="5"/>
    </row>
    <row r="17489" spans="2:2" ht="15" hidden="1" x14ac:dyDescent="0.25">
      <c r="B17489" s="5"/>
    </row>
    <row r="17490" spans="2:2" ht="15" hidden="1" x14ac:dyDescent="0.25">
      <c r="B17490" s="5"/>
    </row>
    <row r="17491" spans="2:2" ht="15" hidden="1" x14ac:dyDescent="0.25">
      <c r="B17491" s="5"/>
    </row>
    <row r="17492" spans="2:2" ht="15" hidden="1" x14ac:dyDescent="0.25">
      <c r="B17492" s="5"/>
    </row>
    <row r="17493" spans="2:2" ht="15" hidden="1" x14ac:dyDescent="0.25">
      <c r="B17493" s="5"/>
    </row>
    <row r="17494" spans="2:2" ht="15" hidden="1" x14ac:dyDescent="0.25">
      <c r="B17494" s="5"/>
    </row>
    <row r="17495" spans="2:2" ht="15" hidden="1" x14ac:dyDescent="0.25">
      <c r="B17495" s="5"/>
    </row>
    <row r="17496" spans="2:2" ht="15" hidden="1" x14ac:dyDescent="0.25">
      <c r="B17496" s="5"/>
    </row>
    <row r="17497" spans="2:2" ht="15" hidden="1" x14ac:dyDescent="0.25">
      <c r="B17497" s="5"/>
    </row>
    <row r="17498" spans="2:2" ht="15" hidden="1" x14ac:dyDescent="0.25">
      <c r="B17498" s="5"/>
    </row>
    <row r="17499" spans="2:2" ht="15" hidden="1" x14ac:dyDescent="0.25">
      <c r="B17499" s="5"/>
    </row>
    <row r="17500" spans="2:2" ht="15" hidden="1" x14ac:dyDescent="0.25">
      <c r="B17500" s="5"/>
    </row>
    <row r="17501" spans="2:2" ht="15" hidden="1" x14ac:dyDescent="0.25">
      <c r="B17501" s="5"/>
    </row>
    <row r="17502" spans="2:2" ht="15" hidden="1" x14ac:dyDescent="0.25">
      <c r="B17502" s="5"/>
    </row>
    <row r="17503" spans="2:2" ht="15" hidden="1" x14ac:dyDescent="0.25">
      <c r="B17503" s="5"/>
    </row>
    <row r="17504" spans="2:2" ht="15" hidden="1" x14ac:dyDescent="0.25">
      <c r="B17504" s="5"/>
    </row>
    <row r="17505" spans="2:2" ht="15" hidden="1" x14ac:dyDescent="0.25">
      <c r="B17505" s="5"/>
    </row>
    <row r="17506" spans="2:2" ht="15" hidden="1" x14ac:dyDescent="0.25">
      <c r="B17506" s="5"/>
    </row>
    <row r="17507" spans="2:2" ht="15" hidden="1" x14ac:dyDescent="0.25">
      <c r="B17507" s="5"/>
    </row>
    <row r="17508" spans="2:2" ht="15" hidden="1" x14ac:dyDescent="0.25">
      <c r="B17508" s="5"/>
    </row>
    <row r="17509" spans="2:2" ht="15" hidden="1" x14ac:dyDescent="0.25">
      <c r="B17509" s="5"/>
    </row>
    <row r="17510" spans="2:2" ht="15" hidden="1" x14ac:dyDescent="0.25">
      <c r="B17510" s="5"/>
    </row>
    <row r="17511" spans="2:2" ht="15" hidden="1" x14ac:dyDescent="0.25">
      <c r="B17511" s="5"/>
    </row>
    <row r="17512" spans="2:2" ht="15" hidden="1" x14ac:dyDescent="0.25">
      <c r="B17512" s="5"/>
    </row>
    <row r="17513" spans="2:2" ht="15" hidden="1" x14ac:dyDescent="0.25">
      <c r="B17513" s="5"/>
    </row>
    <row r="17514" spans="2:2" ht="15" hidden="1" x14ac:dyDescent="0.25">
      <c r="B17514" s="5"/>
    </row>
    <row r="17515" spans="2:2" ht="15" hidden="1" x14ac:dyDescent="0.25">
      <c r="B17515" s="5"/>
    </row>
    <row r="17516" spans="2:2" ht="15" hidden="1" x14ac:dyDescent="0.25">
      <c r="B17516" s="5"/>
    </row>
    <row r="17517" spans="2:2" ht="15" hidden="1" x14ac:dyDescent="0.25">
      <c r="B17517" s="5"/>
    </row>
    <row r="17518" spans="2:2" ht="15" hidden="1" x14ac:dyDescent="0.25">
      <c r="B17518" s="5"/>
    </row>
    <row r="17519" spans="2:2" ht="15" hidden="1" x14ac:dyDescent="0.25">
      <c r="B17519" s="5"/>
    </row>
    <row r="17520" spans="2:2" ht="15" hidden="1" x14ac:dyDescent="0.25">
      <c r="B17520" s="5"/>
    </row>
    <row r="17521" spans="2:2" ht="15" hidden="1" x14ac:dyDescent="0.25">
      <c r="B17521" s="5"/>
    </row>
    <row r="17522" spans="2:2" ht="15" hidden="1" x14ac:dyDescent="0.25">
      <c r="B17522" s="5"/>
    </row>
    <row r="17523" spans="2:2" ht="15" hidden="1" x14ac:dyDescent="0.25">
      <c r="B17523" s="5"/>
    </row>
    <row r="17524" spans="2:2" ht="15" hidden="1" x14ac:dyDescent="0.25">
      <c r="B17524" s="5"/>
    </row>
    <row r="17525" spans="2:2" ht="15" hidden="1" x14ac:dyDescent="0.25">
      <c r="B17525" s="5"/>
    </row>
    <row r="17526" spans="2:2" ht="15" hidden="1" x14ac:dyDescent="0.25">
      <c r="B17526" s="5"/>
    </row>
    <row r="17527" spans="2:2" ht="15" hidden="1" x14ac:dyDescent="0.25">
      <c r="B17527" s="5"/>
    </row>
    <row r="17528" spans="2:2" ht="15" hidden="1" x14ac:dyDescent="0.25">
      <c r="B17528" s="5"/>
    </row>
    <row r="17529" spans="2:2" ht="15" hidden="1" x14ac:dyDescent="0.25">
      <c r="B17529" s="5"/>
    </row>
    <row r="17530" spans="2:2" ht="15" hidden="1" x14ac:dyDescent="0.25">
      <c r="B17530" s="5"/>
    </row>
    <row r="17531" spans="2:2" ht="15" hidden="1" x14ac:dyDescent="0.25">
      <c r="B17531" s="5"/>
    </row>
    <row r="17532" spans="2:2" ht="15" hidden="1" x14ac:dyDescent="0.25">
      <c r="B17532" s="5"/>
    </row>
    <row r="17533" spans="2:2" ht="15" hidden="1" x14ac:dyDescent="0.25">
      <c r="B17533" s="5"/>
    </row>
    <row r="17534" spans="2:2" ht="15" hidden="1" x14ac:dyDescent="0.25">
      <c r="B17534" s="5"/>
    </row>
    <row r="17535" spans="2:2" ht="15" hidden="1" x14ac:dyDescent="0.25">
      <c r="B17535" s="5"/>
    </row>
    <row r="17536" spans="2:2" ht="15" hidden="1" x14ac:dyDescent="0.25">
      <c r="B17536" s="5"/>
    </row>
    <row r="17537" spans="2:2" ht="15" hidden="1" x14ac:dyDescent="0.25">
      <c r="B17537" s="5"/>
    </row>
    <row r="17538" spans="2:2" ht="15" hidden="1" x14ac:dyDescent="0.25">
      <c r="B17538" s="5"/>
    </row>
    <row r="17539" spans="2:2" ht="15" hidden="1" x14ac:dyDescent="0.25">
      <c r="B17539" s="5"/>
    </row>
    <row r="17540" spans="2:2" ht="15" hidden="1" x14ac:dyDescent="0.25">
      <c r="B17540" s="5"/>
    </row>
    <row r="17541" spans="2:2" ht="15" hidden="1" x14ac:dyDescent="0.25">
      <c r="B17541" s="5"/>
    </row>
    <row r="17542" spans="2:2" ht="15" hidden="1" x14ac:dyDescent="0.25">
      <c r="B17542" s="5"/>
    </row>
    <row r="17543" spans="2:2" ht="15" hidden="1" x14ac:dyDescent="0.25">
      <c r="B17543" s="5"/>
    </row>
    <row r="17544" spans="2:2" ht="15" hidden="1" x14ac:dyDescent="0.25">
      <c r="B17544" s="5"/>
    </row>
    <row r="17545" spans="2:2" ht="15" hidden="1" x14ac:dyDescent="0.25">
      <c r="B17545" s="5"/>
    </row>
    <row r="17546" spans="2:2" ht="15" hidden="1" x14ac:dyDescent="0.25">
      <c r="B17546" s="5"/>
    </row>
    <row r="17547" spans="2:2" ht="15" hidden="1" x14ac:dyDescent="0.25">
      <c r="B17547" s="5"/>
    </row>
    <row r="17548" spans="2:2" ht="15" hidden="1" x14ac:dyDescent="0.25">
      <c r="B17548" s="5"/>
    </row>
    <row r="17549" spans="2:2" ht="15" hidden="1" x14ac:dyDescent="0.25">
      <c r="B17549" s="5"/>
    </row>
    <row r="17550" spans="2:2" ht="15" hidden="1" x14ac:dyDescent="0.25">
      <c r="B17550" s="5"/>
    </row>
    <row r="17551" spans="2:2" ht="15" hidden="1" x14ac:dyDescent="0.25">
      <c r="B17551" s="5"/>
    </row>
    <row r="17552" spans="2:2" ht="15" hidden="1" x14ac:dyDescent="0.25">
      <c r="B17552" s="5"/>
    </row>
    <row r="17553" spans="2:2" ht="15" hidden="1" x14ac:dyDescent="0.25">
      <c r="B17553" s="5"/>
    </row>
    <row r="17554" spans="2:2" ht="15" hidden="1" x14ac:dyDescent="0.25">
      <c r="B17554" s="5"/>
    </row>
    <row r="17555" spans="2:2" ht="15" hidden="1" x14ac:dyDescent="0.25">
      <c r="B17555" s="5"/>
    </row>
    <row r="17556" spans="2:2" ht="15" hidden="1" x14ac:dyDescent="0.25">
      <c r="B17556" s="5"/>
    </row>
    <row r="17557" spans="2:2" ht="15" hidden="1" x14ac:dyDescent="0.25">
      <c r="B17557" s="5"/>
    </row>
    <row r="17558" spans="2:2" ht="15" hidden="1" x14ac:dyDescent="0.25">
      <c r="B17558" s="5"/>
    </row>
    <row r="17559" spans="2:2" ht="15" hidden="1" x14ac:dyDescent="0.25">
      <c r="B17559" s="5"/>
    </row>
    <row r="17560" spans="2:2" ht="15" hidden="1" x14ac:dyDescent="0.25">
      <c r="B17560" s="5"/>
    </row>
    <row r="17561" spans="2:2" ht="15" hidden="1" x14ac:dyDescent="0.25">
      <c r="B17561" s="5"/>
    </row>
    <row r="17562" spans="2:2" ht="15" hidden="1" x14ac:dyDescent="0.25">
      <c r="B17562" s="5"/>
    </row>
    <row r="17563" spans="2:2" ht="15" hidden="1" x14ac:dyDescent="0.25">
      <c r="B17563" s="5"/>
    </row>
    <row r="17564" spans="2:2" ht="15" hidden="1" x14ac:dyDescent="0.25">
      <c r="B17564" s="5"/>
    </row>
    <row r="17565" spans="2:2" ht="15" hidden="1" x14ac:dyDescent="0.25">
      <c r="B17565" s="5"/>
    </row>
    <row r="17566" spans="2:2" ht="15" hidden="1" x14ac:dyDescent="0.25">
      <c r="B17566" s="5"/>
    </row>
    <row r="17567" spans="2:2" ht="15" hidden="1" x14ac:dyDescent="0.25">
      <c r="B17567" s="5"/>
    </row>
    <row r="17568" spans="2:2" ht="15" hidden="1" x14ac:dyDescent="0.25">
      <c r="B17568" s="5"/>
    </row>
    <row r="17569" spans="2:2" ht="15" hidden="1" x14ac:dyDescent="0.25">
      <c r="B17569" s="5"/>
    </row>
    <row r="17570" spans="2:2" ht="15" hidden="1" x14ac:dyDescent="0.25">
      <c r="B17570" s="5"/>
    </row>
    <row r="17571" spans="2:2" ht="15" hidden="1" x14ac:dyDescent="0.25">
      <c r="B17571" s="5"/>
    </row>
    <row r="17572" spans="2:2" ht="15" hidden="1" x14ac:dyDescent="0.25">
      <c r="B17572" s="5"/>
    </row>
    <row r="17573" spans="2:2" ht="15" hidden="1" x14ac:dyDescent="0.25">
      <c r="B17573" s="5"/>
    </row>
    <row r="17574" spans="2:2" ht="15" hidden="1" x14ac:dyDescent="0.25">
      <c r="B17574" s="5"/>
    </row>
    <row r="17575" spans="2:2" ht="15" hidden="1" x14ac:dyDescent="0.25">
      <c r="B17575" s="5"/>
    </row>
    <row r="17576" spans="2:2" ht="15" hidden="1" x14ac:dyDescent="0.25">
      <c r="B17576" s="5"/>
    </row>
    <row r="17577" spans="2:2" ht="15" hidden="1" x14ac:dyDescent="0.25">
      <c r="B17577" s="5"/>
    </row>
    <row r="17578" spans="2:2" ht="15" hidden="1" x14ac:dyDescent="0.25">
      <c r="B17578" s="5"/>
    </row>
    <row r="17579" spans="2:2" ht="15" hidden="1" x14ac:dyDescent="0.25">
      <c r="B17579" s="5"/>
    </row>
    <row r="17580" spans="2:2" ht="15" hidden="1" x14ac:dyDescent="0.25">
      <c r="B17580" s="5"/>
    </row>
    <row r="17581" spans="2:2" ht="15" hidden="1" x14ac:dyDescent="0.25">
      <c r="B17581" s="5"/>
    </row>
    <row r="17582" spans="2:2" ht="15" hidden="1" x14ac:dyDescent="0.25">
      <c r="B17582" s="5"/>
    </row>
    <row r="17583" spans="2:2" ht="15" hidden="1" x14ac:dyDescent="0.25">
      <c r="B17583" s="5"/>
    </row>
    <row r="17584" spans="2:2" ht="15" hidden="1" x14ac:dyDescent="0.25">
      <c r="B17584" s="5"/>
    </row>
    <row r="17585" spans="2:2" ht="15" hidden="1" x14ac:dyDescent="0.25">
      <c r="B17585" s="5"/>
    </row>
    <row r="17586" spans="2:2" ht="15" hidden="1" x14ac:dyDescent="0.25">
      <c r="B17586" s="5"/>
    </row>
    <row r="17587" spans="2:2" ht="15" hidden="1" x14ac:dyDescent="0.25">
      <c r="B17587" s="5"/>
    </row>
    <row r="17588" spans="2:2" ht="15" hidden="1" x14ac:dyDescent="0.25">
      <c r="B17588" s="5"/>
    </row>
    <row r="17589" spans="2:2" ht="15" hidden="1" x14ac:dyDescent="0.25">
      <c r="B17589" s="5"/>
    </row>
    <row r="17590" spans="2:2" ht="15" hidden="1" x14ac:dyDescent="0.25">
      <c r="B17590" s="5"/>
    </row>
    <row r="17591" spans="2:2" ht="15" hidden="1" x14ac:dyDescent="0.25">
      <c r="B17591" s="5"/>
    </row>
    <row r="17592" spans="2:2" ht="15" hidden="1" x14ac:dyDescent="0.25">
      <c r="B17592" s="5"/>
    </row>
    <row r="17593" spans="2:2" ht="15" hidden="1" x14ac:dyDescent="0.25">
      <c r="B17593" s="5"/>
    </row>
    <row r="17594" spans="2:2" ht="15" hidden="1" x14ac:dyDescent="0.25">
      <c r="B17594" s="5"/>
    </row>
    <row r="17595" spans="2:2" ht="15" hidden="1" x14ac:dyDescent="0.25">
      <c r="B17595" s="5"/>
    </row>
    <row r="17596" spans="2:2" ht="15" hidden="1" x14ac:dyDescent="0.25">
      <c r="B17596" s="5"/>
    </row>
    <row r="17597" spans="2:2" ht="15" hidden="1" x14ac:dyDescent="0.25">
      <c r="B17597" s="5"/>
    </row>
    <row r="17598" spans="2:2" ht="15" hidden="1" x14ac:dyDescent="0.25">
      <c r="B17598" s="5"/>
    </row>
    <row r="17599" spans="2:2" ht="15" hidden="1" x14ac:dyDescent="0.25">
      <c r="B17599" s="5"/>
    </row>
    <row r="17600" spans="2:2" ht="15" hidden="1" x14ac:dyDescent="0.25">
      <c r="B17600" s="5"/>
    </row>
    <row r="17601" spans="2:2" ht="15" hidden="1" x14ac:dyDescent="0.25">
      <c r="B17601" s="5"/>
    </row>
    <row r="17602" spans="2:2" ht="15" hidden="1" x14ac:dyDescent="0.25">
      <c r="B17602" s="5"/>
    </row>
    <row r="17603" spans="2:2" ht="15" hidden="1" x14ac:dyDescent="0.25">
      <c r="B17603" s="5"/>
    </row>
    <row r="17604" spans="2:2" ht="15" hidden="1" x14ac:dyDescent="0.25">
      <c r="B17604" s="5"/>
    </row>
    <row r="17605" spans="2:2" ht="15" hidden="1" x14ac:dyDescent="0.25">
      <c r="B17605" s="5"/>
    </row>
    <row r="17606" spans="2:2" ht="15" hidden="1" x14ac:dyDescent="0.25">
      <c r="B17606" s="5"/>
    </row>
    <row r="17607" spans="2:2" ht="15" hidden="1" x14ac:dyDescent="0.25">
      <c r="B17607" s="5"/>
    </row>
    <row r="17608" spans="2:2" ht="15" hidden="1" x14ac:dyDescent="0.25">
      <c r="B17608" s="5"/>
    </row>
    <row r="17609" spans="2:2" ht="15" hidden="1" x14ac:dyDescent="0.25">
      <c r="B17609" s="5"/>
    </row>
    <row r="17610" spans="2:2" ht="15" hidden="1" x14ac:dyDescent="0.25">
      <c r="B17610" s="5"/>
    </row>
    <row r="17611" spans="2:2" ht="15" hidden="1" x14ac:dyDescent="0.25">
      <c r="B17611" s="5"/>
    </row>
    <row r="17612" spans="2:2" ht="15" hidden="1" x14ac:dyDescent="0.25">
      <c r="B17612" s="5"/>
    </row>
    <row r="17613" spans="2:2" ht="15" hidden="1" x14ac:dyDescent="0.25">
      <c r="B17613" s="5"/>
    </row>
    <row r="17614" spans="2:2" ht="15" hidden="1" x14ac:dyDescent="0.25">
      <c r="B17614" s="5"/>
    </row>
    <row r="17615" spans="2:2" ht="15" hidden="1" x14ac:dyDescent="0.25">
      <c r="B17615" s="5"/>
    </row>
    <row r="17616" spans="2:2" ht="15" hidden="1" x14ac:dyDescent="0.25">
      <c r="B17616" s="5"/>
    </row>
    <row r="17617" spans="2:2" ht="15" hidden="1" x14ac:dyDescent="0.25">
      <c r="B17617" s="5"/>
    </row>
    <row r="17618" spans="2:2" ht="15" hidden="1" x14ac:dyDescent="0.25">
      <c r="B17618" s="5"/>
    </row>
    <row r="17619" spans="2:2" ht="15" hidden="1" x14ac:dyDescent="0.25">
      <c r="B17619" s="5"/>
    </row>
    <row r="17620" spans="2:2" ht="15" hidden="1" x14ac:dyDescent="0.25">
      <c r="B17620" s="5"/>
    </row>
    <row r="17621" spans="2:2" ht="15" hidden="1" x14ac:dyDescent="0.25">
      <c r="B17621" s="5"/>
    </row>
    <row r="17622" spans="2:2" ht="15" hidden="1" x14ac:dyDescent="0.25">
      <c r="B17622" s="5"/>
    </row>
    <row r="17623" spans="2:2" ht="15" hidden="1" x14ac:dyDescent="0.25">
      <c r="B17623" s="5"/>
    </row>
    <row r="17624" spans="2:2" ht="15" hidden="1" x14ac:dyDescent="0.25">
      <c r="B17624" s="5"/>
    </row>
    <row r="17625" spans="2:2" ht="15" hidden="1" x14ac:dyDescent="0.25">
      <c r="B17625" s="5"/>
    </row>
    <row r="17626" spans="2:2" ht="15" hidden="1" x14ac:dyDescent="0.25">
      <c r="B17626" s="5"/>
    </row>
    <row r="17627" spans="2:2" ht="15" hidden="1" x14ac:dyDescent="0.25">
      <c r="B17627" s="5"/>
    </row>
    <row r="17628" spans="2:2" ht="15" hidden="1" x14ac:dyDescent="0.25">
      <c r="B17628" s="5"/>
    </row>
    <row r="17629" spans="2:2" ht="15" hidden="1" x14ac:dyDescent="0.25">
      <c r="B17629" s="5"/>
    </row>
    <row r="17630" spans="2:2" ht="15" hidden="1" x14ac:dyDescent="0.25">
      <c r="B17630" s="5"/>
    </row>
    <row r="17631" spans="2:2" ht="15" hidden="1" x14ac:dyDescent="0.25">
      <c r="B17631" s="5"/>
    </row>
    <row r="17632" spans="2:2" ht="15" hidden="1" x14ac:dyDescent="0.25">
      <c r="B17632" s="5"/>
    </row>
    <row r="17633" spans="2:2" ht="15" hidden="1" x14ac:dyDescent="0.25">
      <c r="B17633" s="5"/>
    </row>
    <row r="17634" spans="2:2" ht="15" hidden="1" x14ac:dyDescent="0.25">
      <c r="B17634" s="5"/>
    </row>
    <row r="17635" spans="2:2" ht="15" hidden="1" x14ac:dyDescent="0.25">
      <c r="B17635" s="5"/>
    </row>
    <row r="17636" spans="2:2" ht="15" hidden="1" x14ac:dyDescent="0.25">
      <c r="B17636" s="5"/>
    </row>
    <row r="17637" spans="2:2" ht="15" hidden="1" x14ac:dyDescent="0.25">
      <c r="B17637" s="5"/>
    </row>
    <row r="17638" spans="2:2" ht="15" hidden="1" x14ac:dyDescent="0.25">
      <c r="B17638" s="5"/>
    </row>
    <row r="17639" spans="2:2" ht="15" hidden="1" x14ac:dyDescent="0.25">
      <c r="B17639" s="5"/>
    </row>
    <row r="17640" spans="2:2" ht="15" hidden="1" x14ac:dyDescent="0.25">
      <c r="B17640" s="5"/>
    </row>
    <row r="17641" spans="2:2" ht="15" hidden="1" x14ac:dyDescent="0.25">
      <c r="B17641" s="5"/>
    </row>
    <row r="17642" spans="2:2" ht="15" hidden="1" x14ac:dyDescent="0.25">
      <c r="B17642" s="5"/>
    </row>
    <row r="17643" spans="2:2" ht="15" hidden="1" x14ac:dyDescent="0.25">
      <c r="B17643" s="5"/>
    </row>
    <row r="17644" spans="2:2" ht="15" hidden="1" x14ac:dyDescent="0.25">
      <c r="B17644" s="5"/>
    </row>
    <row r="17645" spans="2:2" ht="15" hidden="1" x14ac:dyDescent="0.25">
      <c r="B17645" s="5"/>
    </row>
    <row r="17646" spans="2:2" ht="15" hidden="1" x14ac:dyDescent="0.25">
      <c r="B17646" s="5"/>
    </row>
    <row r="17647" spans="2:2" ht="15" hidden="1" x14ac:dyDescent="0.25">
      <c r="B17647" s="5"/>
    </row>
    <row r="17648" spans="2:2" ht="15" hidden="1" x14ac:dyDescent="0.25">
      <c r="B17648" s="5"/>
    </row>
    <row r="17649" spans="2:2" ht="15" hidden="1" x14ac:dyDescent="0.25">
      <c r="B17649" s="5"/>
    </row>
    <row r="17650" spans="2:2" ht="15" hidden="1" x14ac:dyDescent="0.25">
      <c r="B17650" s="5"/>
    </row>
    <row r="17651" spans="2:2" ht="15" hidden="1" x14ac:dyDescent="0.25">
      <c r="B17651" s="5"/>
    </row>
    <row r="17652" spans="2:2" ht="15" hidden="1" x14ac:dyDescent="0.25">
      <c r="B17652" s="5"/>
    </row>
    <row r="17653" spans="2:2" ht="15" hidden="1" x14ac:dyDescent="0.25">
      <c r="B17653" s="5"/>
    </row>
    <row r="17654" spans="2:2" ht="15" hidden="1" x14ac:dyDescent="0.25">
      <c r="B17654" s="5"/>
    </row>
    <row r="17655" spans="2:2" ht="15" hidden="1" x14ac:dyDescent="0.25">
      <c r="B17655" s="5"/>
    </row>
    <row r="17656" spans="2:2" ht="15" hidden="1" x14ac:dyDescent="0.25">
      <c r="B17656" s="5"/>
    </row>
    <row r="17657" spans="2:2" ht="15" hidden="1" x14ac:dyDescent="0.25">
      <c r="B17657" s="5"/>
    </row>
    <row r="17658" spans="2:2" ht="15" hidden="1" x14ac:dyDescent="0.25">
      <c r="B17658" s="5"/>
    </row>
    <row r="17659" spans="2:2" ht="15" hidden="1" x14ac:dyDescent="0.25">
      <c r="B17659" s="5"/>
    </row>
    <row r="17660" spans="2:2" ht="15" hidden="1" x14ac:dyDescent="0.25">
      <c r="B17660" s="5"/>
    </row>
    <row r="17661" spans="2:2" ht="15" hidden="1" x14ac:dyDescent="0.25">
      <c r="B17661" s="5"/>
    </row>
    <row r="17662" spans="2:2" ht="15" hidden="1" x14ac:dyDescent="0.25">
      <c r="B17662" s="5"/>
    </row>
    <row r="17663" spans="2:2" ht="15" hidden="1" x14ac:dyDescent="0.25">
      <c r="B17663" s="5"/>
    </row>
    <row r="17664" spans="2:2" ht="15" hidden="1" x14ac:dyDescent="0.25">
      <c r="B17664" s="5"/>
    </row>
    <row r="17665" spans="2:2" ht="15" hidden="1" x14ac:dyDescent="0.25">
      <c r="B17665" s="5"/>
    </row>
    <row r="17666" spans="2:2" ht="15" hidden="1" x14ac:dyDescent="0.25">
      <c r="B17666" s="5"/>
    </row>
    <row r="17667" spans="2:2" ht="15" hidden="1" x14ac:dyDescent="0.25">
      <c r="B17667" s="5"/>
    </row>
    <row r="17668" spans="2:2" ht="15" hidden="1" x14ac:dyDescent="0.25">
      <c r="B17668" s="5"/>
    </row>
    <row r="17669" spans="2:2" ht="15" hidden="1" x14ac:dyDescent="0.25">
      <c r="B17669" s="5"/>
    </row>
    <row r="17670" spans="2:2" ht="15" hidden="1" x14ac:dyDescent="0.25">
      <c r="B17670" s="5"/>
    </row>
    <row r="17671" spans="2:2" ht="15" hidden="1" x14ac:dyDescent="0.25">
      <c r="B17671" s="5"/>
    </row>
    <row r="17672" spans="2:2" ht="15" hidden="1" x14ac:dyDescent="0.25">
      <c r="B17672" s="5"/>
    </row>
    <row r="17673" spans="2:2" ht="15" hidden="1" x14ac:dyDescent="0.25">
      <c r="B17673" s="5"/>
    </row>
    <row r="17674" spans="2:2" ht="15" hidden="1" x14ac:dyDescent="0.25">
      <c r="B17674" s="5"/>
    </row>
    <row r="17675" spans="2:2" ht="15" hidden="1" x14ac:dyDescent="0.25">
      <c r="B17675" s="5"/>
    </row>
    <row r="17676" spans="2:2" ht="15" hidden="1" x14ac:dyDescent="0.25">
      <c r="B17676" s="5"/>
    </row>
    <row r="17677" spans="2:2" ht="15" hidden="1" x14ac:dyDescent="0.25">
      <c r="B17677" s="5"/>
    </row>
    <row r="17678" spans="2:2" ht="15" hidden="1" x14ac:dyDescent="0.25">
      <c r="B17678" s="5"/>
    </row>
    <row r="17679" spans="2:2" ht="15" hidden="1" x14ac:dyDescent="0.25">
      <c r="B17679" s="5"/>
    </row>
    <row r="17680" spans="2:2" ht="15" hidden="1" x14ac:dyDescent="0.25">
      <c r="B17680" s="5"/>
    </row>
    <row r="17681" spans="2:2" ht="15" hidden="1" x14ac:dyDescent="0.25">
      <c r="B17681" s="5"/>
    </row>
    <row r="17682" spans="2:2" ht="15" hidden="1" x14ac:dyDescent="0.25">
      <c r="B17682" s="5"/>
    </row>
    <row r="17683" spans="2:2" ht="15" hidden="1" x14ac:dyDescent="0.25">
      <c r="B17683" s="5"/>
    </row>
    <row r="17684" spans="2:2" ht="15" hidden="1" x14ac:dyDescent="0.25">
      <c r="B17684" s="5"/>
    </row>
    <row r="17685" spans="2:2" ht="15" hidden="1" x14ac:dyDescent="0.25">
      <c r="B17685" s="5"/>
    </row>
    <row r="17686" spans="2:2" ht="15" hidden="1" x14ac:dyDescent="0.25">
      <c r="B17686" s="5"/>
    </row>
    <row r="17687" spans="2:2" ht="15" hidden="1" x14ac:dyDescent="0.25">
      <c r="B17687" s="5"/>
    </row>
    <row r="17688" spans="2:2" ht="15" hidden="1" x14ac:dyDescent="0.25">
      <c r="B17688" s="5"/>
    </row>
    <row r="17689" spans="2:2" ht="15" hidden="1" x14ac:dyDescent="0.25">
      <c r="B17689" s="5"/>
    </row>
    <row r="17690" spans="2:2" ht="15" hidden="1" x14ac:dyDescent="0.25">
      <c r="B17690" s="5"/>
    </row>
    <row r="17691" spans="2:2" ht="15" hidden="1" x14ac:dyDescent="0.25">
      <c r="B17691" s="5"/>
    </row>
    <row r="17692" spans="2:2" ht="15" hidden="1" x14ac:dyDescent="0.25">
      <c r="B17692" s="5"/>
    </row>
    <row r="17693" spans="2:2" ht="15" hidden="1" x14ac:dyDescent="0.25">
      <c r="B17693" s="5"/>
    </row>
    <row r="17694" spans="2:2" ht="15" hidden="1" x14ac:dyDescent="0.25">
      <c r="B17694" s="5"/>
    </row>
    <row r="17695" spans="2:2" ht="15" hidden="1" x14ac:dyDescent="0.25">
      <c r="B17695" s="5"/>
    </row>
    <row r="17696" spans="2:2" ht="15" hidden="1" x14ac:dyDescent="0.25">
      <c r="B17696" s="5"/>
    </row>
    <row r="17697" spans="2:2" ht="15" hidden="1" x14ac:dyDescent="0.25">
      <c r="B17697" s="5"/>
    </row>
    <row r="17698" spans="2:2" ht="15" hidden="1" x14ac:dyDescent="0.25">
      <c r="B17698" s="5"/>
    </row>
    <row r="17699" spans="2:2" ht="15" hidden="1" x14ac:dyDescent="0.25">
      <c r="B17699" s="5"/>
    </row>
    <row r="17700" spans="2:2" ht="15" hidden="1" x14ac:dyDescent="0.25">
      <c r="B17700" s="5"/>
    </row>
    <row r="17701" spans="2:2" ht="15" hidden="1" x14ac:dyDescent="0.25">
      <c r="B17701" s="5"/>
    </row>
    <row r="17702" spans="2:2" ht="15" hidden="1" x14ac:dyDescent="0.25">
      <c r="B17702" s="5"/>
    </row>
    <row r="17703" spans="2:2" ht="15" hidden="1" x14ac:dyDescent="0.25">
      <c r="B17703" s="5"/>
    </row>
    <row r="17704" spans="2:2" ht="15" hidden="1" x14ac:dyDescent="0.25">
      <c r="B17704" s="5"/>
    </row>
    <row r="17705" spans="2:2" ht="15" hidden="1" x14ac:dyDescent="0.25">
      <c r="B17705" s="5"/>
    </row>
    <row r="17706" spans="2:2" ht="15" hidden="1" x14ac:dyDescent="0.25">
      <c r="B17706" s="5"/>
    </row>
    <row r="17707" spans="2:2" ht="15" hidden="1" x14ac:dyDescent="0.25">
      <c r="B17707" s="5"/>
    </row>
    <row r="17708" spans="2:2" ht="15" hidden="1" x14ac:dyDescent="0.25">
      <c r="B17708" s="5"/>
    </row>
    <row r="17709" spans="2:2" ht="15" hidden="1" x14ac:dyDescent="0.25">
      <c r="B17709" s="5"/>
    </row>
    <row r="17710" spans="2:2" ht="15" hidden="1" x14ac:dyDescent="0.25">
      <c r="B17710" s="5"/>
    </row>
    <row r="17711" spans="2:2" ht="15" hidden="1" x14ac:dyDescent="0.25">
      <c r="B17711" s="5"/>
    </row>
    <row r="17712" spans="2:2" ht="15" hidden="1" x14ac:dyDescent="0.25">
      <c r="B17712" s="5"/>
    </row>
    <row r="17713" spans="2:2" ht="15" hidden="1" x14ac:dyDescent="0.25">
      <c r="B17713" s="5"/>
    </row>
    <row r="17714" spans="2:2" ht="15" hidden="1" x14ac:dyDescent="0.25">
      <c r="B17714" s="5"/>
    </row>
    <row r="17715" spans="2:2" ht="15" hidden="1" x14ac:dyDescent="0.25">
      <c r="B17715" s="5"/>
    </row>
    <row r="17716" spans="2:2" ht="15" hidden="1" x14ac:dyDescent="0.25">
      <c r="B17716" s="5"/>
    </row>
    <row r="17717" spans="2:2" ht="15" hidden="1" x14ac:dyDescent="0.25">
      <c r="B17717" s="5"/>
    </row>
    <row r="17718" spans="2:2" ht="15" hidden="1" x14ac:dyDescent="0.25">
      <c r="B17718" s="5"/>
    </row>
    <row r="17719" spans="2:2" ht="15" hidden="1" x14ac:dyDescent="0.25">
      <c r="B17719" s="5"/>
    </row>
    <row r="17720" spans="2:2" ht="15" hidden="1" x14ac:dyDescent="0.25">
      <c r="B17720" s="5"/>
    </row>
    <row r="17721" spans="2:2" ht="15" hidden="1" x14ac:dyDescent="0.25">
      <c r="B17721" s="5"/>
    </row>
    <row r="17722" spans="2:2" ht="15" hidden="1" x14ac:dyDescent="0.25">
      <c r="B17722" s="5"/>
    </row>
    <row r="17723" spans="2:2" ht="15" hidden="1" x14ac:dyDescent="0.25">
      <c r="B17723" s="5"/>
    </row>
    <row r="17724" spans="2:2" ht="15" hidden="1" x14ac:dyDescent="0.25">
      <c r="B17724" s="5"/>
    </row>
    <row r="17725" spans="2:2" ht="15" hidden="1" x14ac:dyDescent="0.25">
      <c r="B17725" s="5"/>
    </row>
    <row r="17726" spans="2:2" ht="15" hidden="1" x14ac:dyDescent="0.25">
      <c r="B17726" s="5"/>
    </row>
    <row r="17727" spans="2:2" ht="15" hidden="1" x14ac:dyDescent="0.25">
      <c r="B17727" s="5"/>
    </row>
    <row r="17728" spans="2:2" ht="15" hidden="1" x14ac:dyDescent="0.25">
      <c r="B17728" s="5"/>
    </row>
    <row r="17729" spans="2:2" ht="15" hidden="1" x14ac:dyDescent="0.25">
      <c r="B17729" s="5"/>
    </row>
    <row r="17730" spans="2:2" ht="15" hidden="1" x14ac:dyDescent="0.25">
      <c r="B17730" s="5"/>
    </row>
    <row r="17731" spans="2:2" ht="15" hidden="1" x14ac:dyDescent="0.25">
      <c r="B17731" s="5"/>
    </row>
    <row r="17732" spans="2:2" ht="15" hidden="1" x14ac:dyDescent="0.25">
      <c r="B17732" s="5"/>
    </row>
    <row r="17733" spans="2:2" ht="15" hidden="1" x14ac:dyDescent="0.25">
      <c r="B17733" s="5"/>
    </row>
    <row r="17734" spans="2:2" ht="15" hidden="1" x14ac:dyDescent="0.25">
      <c r="B17734" s="5"/>
    </row>
    <row r="17735" spans="2:2" ht="15" hidden="1" x14ac:dyDescent="0.25">
      <c r="B17735" s="5"/>
    </row>
    <row r="17736" spans="2:2" ht="15" hidden="1" x14ac:dyDescent="0.25">
      <c r="B17736" s="5"/>
    </row>
    <row r="17737" spans="2:2" ht="15" hidden="1" x14ac:dyDescent="0.25">
      <c r="B17737" s="5"/>
    </row>
    <row r="17738" spans="2:2" ht="15" hidden="1" x14ac:dyDescent="0.25">
      <c r="B17738" s="5"/>
    </row>
    <row r="17739" spans="2:2" ht="15" hidden="1" x14ac:dyDescent="0.25">
      <c r="B17739" s="5"/>
    </row>
    <row r="17740" spans="2:2" ht="15" hidden="1" x14ac:dyDescent="0.25">
      <c r="B17740" s="5"/>
    </row>
    <row r="17741" spans="2:2" ht="15" hidden="1" x14ac:dyDescent="0.25">
      <c r="B17741" s="5"/>
    </row>
    <row r="17742" spans="2:2" ht="15" hidden="1" x14ac:dyDescent="0.25">
      <c r="B17742" s="5"/>
    </row>
    <row r="17743" spans="2:2" ht="15" hidden="1" x14ac:dyDescent="0.25">
      <c r="B17743" s="5"/>
    </row>
    <row r="17744" spans="2:2" ht="15" hidden="1" x14ac:dyDescent="0.25">
      <c r="B17744" s="5"/>
    </row>
    <row r="17745" spans="2:2" ht="15" hidden="1" x14ac:dyDescent="0.25">
      <c r="B17745" s="5"/>
    </row>
    <row r="17746" spans="2:2" ht="15" hidden="1" x14ac:dyDescent="0.25">
      <c r="B17746" s="5"/>
    </row>
    <row r="17747" spans="2:2" ht="15" hidden="1" x14ac:dyDescent="0.25">
      <c r="B17747" s="5"/>
    </row>
    <row r="17748" spans="2:2" ht="15" hidden="1" x14ac:dyDescent="0.25">
      <c r="B17748" s="5"/>
    </row>
    <row r="17749" spans="2:2" ht="15" hidden="1" x14ac:dyDescent="0.25">
      <c r="B17749" s="5"/>
    </row>
    <row r="17750" spans="2:2" ht="15" hidden="1" x14ac:dyDescent="0.25">
      <c r="B17750" s="5"/>
    </row>
    <row r="17751" spans="2:2" ht="15" hidden="1" x14ac:dyDescent="0.25">
      <c r="B17751" s="5"/>
    </row>
    <row r="17752" spans="2:2" ht="15" hidden="1" x14ac:dyDescent="0.25">
      <c r="B17752" s="5"/>
    </row>
    <row r="17753" spans="2:2" ht="15" hidden="1" x14ac:dyDescent="0.25">
      <c r="B17753" s="5"/>
    </row>
    <row r="17754" spans="2:2" ht="15" hidden="1" x14ac:dyDescent="0.25">
      <c r="B17754" s="5"/>
    </row>
    <row r="17755" spans="2:2" ht="15" hidden="1" x14ac:dyDescent="0.25">
      <c r="B17755" s="5"/>
    </row>
    <row r="17756" spans="2:2" ht="15" hidden="1" x14ac:dyDescent="0.25">
      <c r="B17756" s="5"/>
    </row>
    <row r="17757" spans="2:2" ht="15" hidden="1" x14ac:dyDescent="0.25">
      <c r="B17757" s="5"/>
    </row>
    <row r="17758" spans="2:2" ht="15" hidden="1" x14ac:dyDescent="0.25">
      <c r="B17758" s="5"/>
    </row>
    <row r="17759" spans="2:2" ht="15" hidden="1" x14ac:dyDescent="0.25">
      <c r="B17759" s="5"/>
    </row>
    <row r="17760" spans="2:2" ht="15" hidden="1" x14ac:dyDescent="0.25">
      <c r="B17760" s="5"/>
    </row>
    <row r="17761" spans="2:2" ht="15" hidden="1" x14ac:dyDescent="0.25">
      <c r="B17761" s="5"/>
    </row>
    <row r="17762" spans="2:2" ht="15" hidden="1" x14ac:dyDescent="0.25">
      <c r="B17762" s="5"/>
    </row>
    <row r="17763" spans="2:2" ht="15" hidden="1" x14ac:dyDescent="0.25">
      <c r="B17763" s="5"/>
    </row>
    <row r="17764" spans="2:2" ht="15" hidden="1" x14ac:dyDescent="0.25">
      <c r="B17764" s="5"/>
    </row>
    <row r="17765" spans="2:2" ht="15" hidden="1" x14ac:dyDescent="0.25">
      <c r="B17765" s="5"/>
    </row>
    <row r="17766" spans="2:2" ht="15" hidden="1" x14ac:dyDescent="0.25">
      <c r="B17766" s="5"/>
    </row>
    <row r="17767" spans="2:2" ht="15" hidden="1" x14ac:dyDescent="0.25">
      <c r="B17767" s="5"/>
    </row>
    <row r="17768" spans="2:2" ht="15" hidden="1" x14ac:dyDescent="0.25">
      <c r="B17768" s="5"/>
    </row>
    <row r="17769" spans="2:2" ht="15" hidden="1" x14ac:dyDescent="0.25">
      <c r="B17769" s="5"/>
    </row>
    <row r="17770" spans="2:2" ht="15" hidden="1" x14ac:dyDescent="0.25">
      <c r="B17770" s="5"/>
    </row>
    <row r="17771" spans="2:2" ht="15" hidden="1" x14ac:dyDescent="0.25">
      <c r="B17771" s="5"/>
    </row>
    <row r="17772" spans="2:2" ht="15" hidden="1" x14ac:dyDescent="0.25">
      <c r="B17772" s="5"/>
    </row>
    <row r="17773" spans="2:2" ht="15" hidden="1" x14ac:dyDescent="0.25">
      <c r="B17773" s="5"/>
    </row>
    <row r="17774" spans="2:2" ht="15" hidden="1" x14ac:dyDescent="0.25">
      <c r="B17774" s="5"/>
    </row>
    <row r="17775" spans="2:2" ht="15" hidden="1" x14ac:dyDescent="0.25">
      <c r="B17775" s="5"/>
    </row>
    <row r="17776" spans="2:2" ht="15" hidden="1" x14ac:dyDescent="0.25">
      <c r="B17776" s="5"/>
    </row>
    <row r="17777" spans="2:2" ht="15" hidden="1" x14ac:dyDescent="0.25">
      <c r="B17777" s="5"/>
    </row>
    <row r="17778" spans="2:2" ht="15" hidden="1" x14ac:dyDescent="0.25">
      <c r="B17778" s="5"/>
    </row>
    <row r="17779" spans="2:2" ht="15" hidden="1" x14ac:dyDescent="0.25">
      <c r="B17779" s="5"/>
    </row>
    <row r="17780" spans="2:2" ht="15" hidden="1" x14ac:dyDescent="0.25">
      <c r="B17780" s="5"/>
    </row>
    <row r="17781" spans="2:2" ht="15" hidden="1" x14ac:dyDescent="0.25">
      <c r="B17781" s="5"/>
    </row>
    <row r="17782" spans="2:2" ht="15" hidden="1" x14ac:dyDescent="0.25">
      <c r="B17782" s="5"/>
    </row>
    <row r="17783" spans="2:2" ht="15" hidden="1" x14ac:dyDescent="0.25">
      <c r="B17783" s="5"/>
    </row>
    <row r="17784" spans="2:2" ht="15" hidden="1" x14ac:dyDescent="0.25">
      <c r="B17784" s="5"/>
    </row>
    <row r="17785" spans="2:2" ht="15" hidden="1" x14ac:dyDescent="0.25">
      <c r="B17785" s="5"/>
    </row>
    <row r="17786" spans="2:2" ht="15" hidden="1" x14ac:dyDescent="0.25">
      <c r="B17786" s="5"/>
    </row>
    <row r="17787" spans="2:2" ht="15" hidden="1" x14ac:dyDescent="0.25">
      <c r="B17787" s="5"/>
    </row>
    <row r="17788" spans="2:2" ht="15" hidden="1" x14ac:dyDescent="0.25">
      <c r="B17788" s="5"/>
    </row>
    <row r="17789" spans="2:2" ht="15" hidden="1" x14ac:dyDescent="0.25">
      <c r="B17789" s="5"/>
    </row>
    <row r="17790" spans="2:2" ht="15" hidden="1" x14ac:dyDescent="0.25">
      <c r="B17790" s="5"/>
    </row>
    <row r="17791" spans="2:2" ht="15" hidden="1" x14ac:dyDescent="0.25">
      <c r="B17791" s="5"/>
    </row>
    <row r="17792" spans="2:2" ht="15" hidden="1" x14ac:dyDescent="0.25">
      <c r="B17792" s="5"/>
    </row>
    <row r="17793" spans="2:2" ht="15" hidden="1" x14ac:dyDescent="0.25">
      <c r="B17793" s="5"/>
    </row>
    <row r="17794" spans="2:2" ht="15" hidden="1" x14ac:dyDescent="0.25">
      <c r="B17794" s="5"/>
    </row>
    <row r="17795" spans="2:2" ht="15" hidden="1" x14ac:dyDescent="0.25">
      <c r="B17795" s="5"/>
    </row>
    <row r="17796" spans="2:2" ht="15" hidden="1" x14ac:dyDescent="0.25">
      <c r="B17796" s="5"/>
    </row>
    <row r="17797" spans="2:2" ht="15" hidden="1" x14ac:dyDescent="0.25">
      <c r="B17797" s="5"/>
    </row>
    <row r="17798" spans="2:2" ht="15" hidden="1" x14ac:dyDescent="0.25">
      <c r="B17798" s="5"/>
    </row>
    <row r="17799" spans="2:2" ht="15" hidden="1" x14ac:dyDescent="0.25">
      <c r="B17799" s="5"/>
    </row>
    <row r="17800" spans="2:2" ht="15" hidden="1" x14ac:dyDescent="0.25">
      <c r="B17800" s="5"/>
    </row>
    <row r="17801" spans="2:2" ht="15" hidden="1" x14ac:dyDescent="0.25">
      <c r="B17801" s="5"/>
    </row>
    <row r="17802" spans="2:2" ht="15" hidden="1" x14ac:dyDescent="0.25">
      <c r="B17802" s="5"/>
    </row>
    <row r="17803" spans="2:2" ht="15" hidden="1" x14ac:dyDescent="0.25">
      <c r="B17803" s="5"/>
    </row>
    <row r="17804" spans="2:2" ht="15" hidden="1" x14ac:dyDescent="0.25">
      <c r="B17804" s="5"/>
    </row>
    <row r="17805" spans="2:2" ht="15" hidden="1" x14ac:dyDescent="0.25">
      <c r="B17805" s="5"/>
    </row>
    <row r="17806" spans="2:2" ht="15" hidden="1" x14ac:dyDescent="0.25">
      <c r="B17806" s="5"/>
    </row>
    <row r="17807" spans="2:2" ht="15" hidden="1" x14ac:dyDescent="0.25">
      <c r="B17807" s="5"/>
    </row>
    <row r="17808" spans="2:2" ht="15" hidden="1" x14ac:dyDescent="0.25">
      <c r="B17808" s="5"/>
    </row>
    <row r="17809" spans="2:2" ht="15" hidden="1" x14ac:dyDescent="0.25">
      <c r="B17809" s="5"/>
    </row>
    <row r="17810" spans="2:2" ht="15" hidden="1" x14ac:dyDescent="0.25">
      <c r="B17810" s="5"/>
    </row>
    <row r="17811" spans="2:2" ht="15" hidden="1" x14ac:dyDescent="0.25">
      <c r="B17811" s="5"/>
    </row>
    <row r="17812" spans="2:2" ht="15" hidden="1" x14ac:dyDescent="0.25">
      <c r="B17812" s="5"/>
    </row>
    <row r="17813" spans="2:2" ht="15" hidden="1" x14ac:dyDescent="0.25">
      <c r="B17813" s="5"/>
    </row>
    <row r="17814" spans="2:2" ht="15" hidden="1" x14ac:dyDescent="0.25">
      <c r="B17814" s="5"/>
    </row>
    <row r="17815" spans="2:2" ht="15" hidden="1" x14ac:dyDescent="0.25">
      <c r="B17815" s="5"/>
    </row>
    <row r="17816" spans="2:2" ht="15" hidden="1" x14ac:dyDescent="0.25">
      <c r="B17816" s="5"/>
    </row>
    <row r="17817" spans="2:2" ht="15" hidden="1" x14ac:dyDescent="0.25">
      <c r="B17817" s="5"/>
    </row>
    <row r="17818" spans="2:2" ht="15" hidden="1" x14ac:dyDescent="0.25">
      <c r="B17818" s="5"/>
    </row>
    <row r="17819" spans="2:2" ht="15" hidden="1" x14ac:dyDescent="0.25">
      <c r="B17819" s="5"/>
    </row>
    <row r="17820" spans="2:2" ht="15" hidden="1" x14ac:dyDescent="0.25">
      <c r="B17820" s="5"/>
    </row>
    <row r="17821" spans="2:2" ht="15" hidden="1" x14ac:dyDescent="0.25">
      <c r="B17821" s="5"/>
    </row>
    <row r="17822" spans="2:2" ht="15" hidden="1" x14ac:dyDescent="0.25">
      <c r="B17822" s="5"/>
    </row>
    <row r="17823" spans="2:2" ht="15" hidden="1" x14ac:dyDescent="0.25">
      <c r="B17823" s="5"/>
    </row>
    <row r="17824" spans="2:2" ht="15" hidden="1" x14ac:dyDescent="0.25">
      <c r="B17824" s="5"/>
    </row>
    <row r="17825" spans="2:2" ht="15" hidden="1" x14ac:dyDescent="0.25">
      <c r="B17825" s="5"/>
    </row>
    <row r="17826" spans="2:2" ht="15" hidden="1" x14ac:dyDescent="0.25">
      <c r="B17826" s="5"/>
    </row>
    <row r="17827" spans="2:2" ht="15" hidden="1" x14ac:dyDescent="0.25">
      <c r="B17827" s="5"/>
    </row>
    <row r="17828" spans="2:2" ht="15" hidden="1" x14ac:dyDescent="0.25">
      <c r="B17828" s="5"/>
    </row>
    <row r="17829" spans="2:2" ht="15" hidden="1" x14ac:dyDescent="0.25">
      <c r="B17829" s="5"/>
    </row>
    <row r="17830" spans="2:2" ht="15" hidden="1" x14ac:dyDescent="0.25">
      <c r="B17830" s="5"/>
    </row>
    <row r="17831" spans="2:2" ht="15" hidden="1" x14ac:dyDescent="0.25">
      <c r="B17831" s="5"/>
    </row>
    <row r="17832" spans="2:2" ht="15" hidden="1" x14ac:dyDescent="0.25">
      <c r="B17832" s="5"/>
    </row>
    <row r="17833" spans="2:2" ht="15" hidden="1" x14ac:dyDescent="0.25">
      <c r="B17833" s="5"/>
    </row>
    <row r="17834" spans="2:2" ht="15" hidden="1" x14ac:dyDescent="0.25">
      <c r="B17834" s="5"/>
    </row>
    <row r="17835" spans="2:2" ht="15" hidden="1" x14ac:dyDescent="0.25">
      <c r="B17835" s="5"/>
    </row>
    <row r="17836" spans="2:2" ht="15" hidden="1" x14ac:dyDescent="0.25">
      <c r="B17836" s="5"/>
    </row>
    <row r="17837" spans="2:2" ht="15" hidden="1" x14ac:dyDescent="0.25">
      <c r="B17837" s="5"/>
    </row>
    <row r="17838" spans="2:2" ht="15" hidden="1" x14ac:dyDescent="0.25">
      <c r="B17838" s="5"/>
    </row>
    <row r="17839" spans="2:2" ht="15" hidden="1" x14ac:dyDescent="0.25">
      <c r="B17839" s="5"/>
    </row>
    <row r="17840" spans="2:2" ht="15" hidden="1" x14ac:dyDescent="0.25">
      <c r="B17840" s="5"/>
    </row>
    <row r="17841" spans="2:2" ht="15" hidden="1" x14ac:dyDescent="0.25">
      <c r="B17841" s="5"/>
    </row>
    <row r="17842" spans="2:2" ht="15" hidden="1" x14ac:dyDescent="0.25">
      <c r="B17842" s="5"/>
    </row>
    <row r="17843" spans="2:2" ht="15" hidden="1" x14ac:dyDescent="0.25">
      <c r="B17843" s="5"/>
    </row>
    <row r="17844" spans="2:2" ht="15" hidden="1" x14ac:dyDescent="0.25">
      <c r="B17844" s="5"/>
    </row>
    <row r="17845" spans="2:2" ht="15" hidden="1" x14ac:dyDescent="0.25">
      <c r="B17845" s="5"/>
    </row>
    <row r="17846" spans="2:2" ht="15" hidden="1" x14ac:dyDescent="0.25">
      <c r="B17846" s="5"/>
    </row>
    <row r="17847" spans="2:2" ht="15" hidden="1" x14ac:dyDescent="0.25">
      <c r="B17847" s="5"/>
    </row>
    <row r="17848" spans="2:2" ht="15" hidden="1" x14ac:dyDescent="0.25">
      <c r="B17848" s="5"/>
    </row>
    <row r="17849" spans="2:2" ht="15" hidden="1" x14ac:dyDescent="0.25">
      <c r="B17849" s="5"/>
    </row>
    <row r="17850" spans="2:2" ht="15" hidden="1" x14ac:dyDescent="0.25">
      <c r="B17850" s="5"/>
    </row>
    <row r="17851" spans="2:2" ht="15" hidden="1" x14ac:dyDescent="0.25">
      <c r="B17851" s="5"/>
    </row>
    <row r="17852" spans="2:2" ht="15" hidden="1" x14ac:dyDescent="0.25">
      <c r="B17852" s="5"/>
    </row>
    <row r="17853" spans="2:2" ht="15" hidden="1" x14ac:dyDescent="0.25">
      <c r="B17853" s="5"/>
    </row>
    <row r="17854" spans="2:2" ht="15" hidden="1" x14ac:dyDescent="0.25">
      <c r="B17854" s="5"/>
    </row>
    <row r="17855" spans="2:2" ht="15" hidden="1" x14ac:dyDescent="0.25">
      <c r="B17855" s="5"/>
    </row>
    <row r="17856" spans="2:2" ht="15" hidden="1" x14ac:dyDescent="0.25">
      <c r="B17856" s="5"/>
    </row>
    <row r="17857" spans="2:2" ht="15" hidden="1" x14ac:dyDescent="0.25">
      <c r="B17857" s="5"/>
    </row>
    <row r="17858" spans="2:2" ht="15" hidden="1" x14ac:dyDescent="0.25">
      <c r="B17858" s="5"/>
    </row>
    <row r="17859" spans="2:2" ht="15" hidden="1" x14ac:dyDescent="0.25">
      <c r="B17859" s="5"/>
    </row>
    <row r="17860" spans="2:2" ht="15" hidden="1" x14ac:dyDescent="0.25">
      <c r="B17860" s="5"/>
    </row>
    <row r="17861" spans="2:2" ht="15" hidden="1" x14ac:dyDescent="0.25">
      <c r="B17861" s="5"/>
    </row>
    <row r="17862" spans="2:2" ht="15" hidden="1" x14ac:dyDescent="0.25">
      <c r="B17862" s="5"/>
    </row>
    <row r="17863" spans="2:2" ht="15" hidden="1" x14ac:dyDescent="0.25">
      <c r="B17863" s="5"/>
    </row>
    <row r="17864" spans="2:2" ht="15" hidden="1" x14ac:dyDescent="0.25">
      <c r="B17864" s="5"/>
    </row>
    <row r="17865" spans="2:2" ht="15" hidden="1" x14ac:dyDescent="0.25">
      <c r="B17865" s="5"/>
    </row>
    <row r="17866" spans="2:2" ht="15" hidden="1" x14ac:dyDescent="0.25">
      <c r="B17866" s="5"/>
    </row>
    <row r="17867" spans="2:2" ht="15" hidden="1" x14ac:dyDescent="0.25">
      <c r="B17867" s="5"/>
    </row>
    <row r="17868" spans="2:2" ht="15" hidden="1" x14ac:dyDescent="0.25">
      <c r="B17868" s="5"/>
    </row>
    <row r="17869" spans="2:2" ht="15" hidden="1" x14ac:dyDescent="0.25">
      <c r="B17869" s="5"/>
    </row>
    <row r="17870" spans="2:2" ht="15" hidden="1" x14ac:dyDescent="0.25">
      <c r="B17870" s="5"/>
    </row>
    <row r="17871" spans="2:2" ht="15" hidden="1" x14ac:dyDescent="0.25">
      <c r="B17871" s="5"/>
    </row>
    <row r="17872" spans="2:2" ht="15" hidden="1" x14ac:dyDescent="0.25">
      <c r="B17872" s="5"/>
    </row>
    <row r="17873" spans="2:2" ht="15" hidden="1" x14ac:dyDescent="0.25">
      <c r="B17873" s="5"/>
    </row>
    <row r="17874" spans="2:2" ht="15" hidden="1" x14ac:dyDescent="0.25">
      <c r="B17874" s="5"/>
    </row>
    <row r="17875" spans="2:2" ht="15" hidden="1" x14ac:dyDescent="0.25">
      <c r="B17875" s="5"/>
    </row>
    <row r="17876" spans="2:2" ht="15" hidden="1" x14ac:dyDescent="0.25">
      <c r="B17876" s="5"/>
    </row>
    <row r="17877" spans="2:2" ht="15" hidden="1" x14ac:dyDescent="0.25">
      <c r="B17877" s="5"/>
    </row>
    <row r="17878" spans="2:2" ht="15" hidden="1" x14ac:dyDescent="0.25">
      <c r="B17878" s="5"/>
    </row>
    <row r="17879" spans="2:2" ht="15" hidden="1" x14ac:dyDescent="0.25">
      <c r="B17879" s="5"/>
    </row>
    <row r="17880" spans="2:2" ht="15" hidden="1" x14ac:dyDescent="0.25">
      <c r="B17880" s="5"/>
    </row>
    <row r="17881" spans="2:2" ht="15" hidden="1" x14ac:dyDescent="0.25">
      <c r="B17881" s="5"/>
    </row>
    <row r="17882" spans="2:2" ht="15" hidden="1" x14ac:dyDescent="0.25">
      <c r="B17882" s="5"/>
    </row>
    <row r="17883" spans="2:2" ht="15" hidden="1" x14ac:dyDescent="0.25">
      <c r="B17883" s="5"/>
    </row>
    <row r="17884" spans="2:2" ht="15" hidden="1" x14ac:dyDescent="0.25">
      <c r="B17884" s="5"/>
    </row>
    <row r="17885" spans="2:2" ht="15" hidden="1" x14ac:dyDescent="0.25">
      <c r="B17885" s="5"/>
    </row>
    <row r="17886" spans="2:2" ht="15" hidden="1" x14ac:dyDescent="0.25">
      <c r="B17886" s="5"/>
    </row>
    <row r="17887" spans="2:2" ht="15" hidden="1" x14ac:dyDescent="0.25">
      <c r="B17887" s="5"/>
    </row>
    <row r="17888" spans="2:2" ht="15" hidden="1" x14ac:dyDescent="0.25">
      <c r="B17888" s="5"/>
    </row>
    <row r="17889" spans="2:2" ht="15" hidden="1" x14ac:dyDescent="0.25">
      <c r="B17889" s="5"/>
    </row>
    <row r="17890" spans="2:2" ht="15" hidden="1" x14ac:dyDescent="0.25">
      <c r="B17890" s="5"/>
    </row>
    <row r="17891" spans="2:2" ht="15" hidden="1" x14ac:dyDescent="0.25">
      <c r="B17891" s="5"/>
    </row>
    <row r="17892" spans="2:2" ht="15" hidden="1" x14ac:dyDescent="0.25">
      <c r="B17892" s="5"/>
    </row>
    <row r="17893" spans="2:2" ht="15" hidden="1" x14ac:dyDescent="0.25">
      <c r="B17893" s="5"/>
    </row>
    <row r="17894" spans="2:2" ht="15" hidden="1" x14ac:dyDescent="0.25">
      <c r="B17894" s="5"/>
    </row>
    <row r="17895" spans="2:2" ht="15" hidden="1" x14ac:dyDescent="0.25">
      <c r="B17895" s="5"/>
    </row>
    <row r="17896" spans="2:2" ht="15" hidden="1" x14ac:dyDescent="0.25">
      <c r="B17896" s="5"/>
    </row>
    <row r="17897" spans="2:2" ht="15" hidden="1" x14ac:dyDescent="0.25">
      <c r="B17897" s="5"/>
    </row>
    <row r="17898" spans="2:2" ht="15" hidden="1" x14ac:dyDescent="0.25">
      <c r="B17898" s="5"/>
    </row>
    <row r="17899" spans="2:2" ht="15" hidden="1" x14ac:dyDescent="0.25">
      <c r="B17899" s="5"/>
    </row>
    <row r="17900" spans="2:2" ht="15" hidden="1" x14ac:dyDescent="0.25">
      <c r="B17900" s="5"/>
    </row>
    <row r="17901" spans="2:2" ht="15" hidden="1" x14ac:dyDescent="0.25">
      <c r="B17901" s="5"/>
    </row>
    <row r="17902" spans="2:2" ht="15" hidden="1" x14ac:dyDescent="0.25">
      <c r="B17902" s="5"/>
    </row>
    <row r="17903" spans="2:2" ht="15" hidden="1" x14ac:dyDescent="0.25">
      <c r="B17903" s="5"/>
    </row>
    <row r="17904" spans="2:2" ht="15" hidden="1" x14ac:dyDescent="0.25">
      <c r="B17904" s="5"/>
    </row>
    <row r="17905" spans="2:2" ht="15" hidden="1" x14ac:dyDescent="0.25">
      <c r="B17905" s="5"/>
    </row>
    <row r="17906" spans="2:2" ht="15" hidden="1" x14ac:dyDescent="0.25">
      <c r="B17906" s="5"/>
    </row>
    <row r="17907" spans="2:2" ht="15" hidden="1" x14ac:dyDescent="0.25">
      <c r="B17907" s="5"/>
    </row>
    <row r="17908" spans="2:2" ht="15" hidden="1" x14ac:dyDescent="0.25">
      <c r="B17908" s="5"/>
    </row>
    <row r="17909" spans="2:2" ht="15" hidden="1" x14ac:dyDescent="0.25">
      <c r="B17909" s="5"/>
    </row>
    <row r="17910" spans="2:2" ht="15" hidden="1" x14ac:dyDescent="0.25">
      <c r="B17910" s="5"/>
    </row>
    <row r="17911" spans="2:2" ht="15" hidden="1" x14ac:dyDescent="0.25">
      <c r="B17911" s="5"/>
    </row>
    <row r="17912" spans="2:2" ht="15" hidden="1" x14ac:dyDescent="0.25">
      <c r="B17912" s="5"/>
    </row>
    <row r="17913" spans="2:2" ht="15" hidden="1" x14ac:dyDescent="0.25">
      <c r="B17913" s="5"/>
    </row>
    <row r="17914" spans="2:2" ht="15" hidden="1" x14ac:dyDescent="0.25">
      <c r="B17914" s="5"/>
    </row>
    <row r="17915" spans="2:2" ht="15" hidden="1" x14ac:dyDescent="0.25">
      <c r="B17915" s="5"/>
    </row>
    <row r="17916" spans="2:2" ht="15" hidden="1" x14ac:dyDescent="0.25">
      <c r="B17916" s="5"/>
    </row>
    <row r="17917" spans="2:2" ht="15" hidden="1" x14ac:dyDescent="0.25">
      <c r="B17917" s="5"/>
    </row>
    <row r="17918" spans="2:2" ht="15" hidden="1" x14ac:dyDescent="0.25">
      <c r="B17918" s="5"/>
    </row>
    <row r="17919" spans="2:2" ht="15" hidden="1" x14ac:dyDescent="0.25">
      <c r="B17919" s="5"/>
    </row>
    <row r="17920" spans="2:2" ht="15" hidden="1" x14ac:dyDescent="0.25">
      <c r="B17920" s="5"/>
    </row>
    <row r="17921" spans="2:2" ht="15" hidden="1" x14ac:dyDescent="0.25">
      <c r="B17921" s="5"/>
    </row>
    <row r="17922" spans="2:2" ht="15" hidden="1" x14ac:dyDescent="0.25">
      <c r="B17922" s="5"/>
    </row>
    <row r="17923" spans="2:2" ht="15" hidden="1" x14ac:dyDescent="0.25">
      <c r="B17923" s="5"/>
    </row>
    <row r="17924" spans="2:2" ht="15" hidden="1" x14ac:dyDescent="0.25">
      <c r="B17924" s="5"/>
    </row>
    <row r="17925" spans="2:2" ht="15" hidden="1" x14ac:dyDescent="0.25">
      <c r="B17925" s="5"/>
    </row>
    <row r="17926" spans="2:2" ht="15" hidden="1" x14ac:dyDescent="0.25">
      <c r="B17926" s="5"/>
    </row>
    <row r="17927" spans="2:2" ht="15" hidden="1" x14ac:dyDescent="0.25">
      <c r="B17927" s="5"/>
    </row>
    <row r="17928" spans="2:2" ht="15" hidden="1" x14ac:dyDescent="0.25">
      <c r="B17928" s="5"/>
    </row>
    <row r="17929" spans="2:2" ht="15" hidden="1" x14ac:dyDescent="0.25">
      <c r="B17929" s="5"/>
    </row>
    <row r="17930" spans="2:2" ht="15" hidden="1" x14ac:dyDescent="0.25">
      <c r="B17930" s="5"/>
    </row>
    <row r="17931" spans="2:2" ht="15" hidden="1" x14ac:dyDescent="0.25">
      <c r="B17931" s="5"/>
    </row>
    <row r="17932" spans="2:2" ht="15" hidden="1" x14ac:dyDescent="0.25">
      <c r="B17932" s="5"/>
    </row>
    <row r="17933" spans="2:2" ht="15" hidden="1" x14ac:dyDescent="0.25">
      <c r="B17933" s="5"/>
    </row>
    <row r="17934" spans="2:2" ht="15" hidden="1" x14ac:dyDescent="0.25">
      <c r="B17934" s="5"/>
    </row>
    <row r="17935" spans="2:2" ht="15" hidden="1" x14ac:dyDescent="0.25">
      <c r="B17935" s="5"/>
    </row>
    <row r="17936" spans="2:2" ht="15" hidden="1" x14ac:dyDescent="0.25">
      <c r="B17936" s="5"/>
    </row>
    <row r="17937" spans="2:2" ht="15" hidden="1" x14ac:dyDescent="0.25">
      <c r="B17937" s="5"/>
    </row>
    <row r="17938" spans="2:2" ht="15" hidden="1" x14ac:dyDescent="0.25">
      <c r="B17938" s="5"/>
    </row>
    <row r="17939" spans="2:2" ht="15" hidden="1" x14ac:dyDescent="0.25">
      <c r="B17939" s="5"/>
    </row>
    <row r="17940" spans="2:2" ht="15" hidden="1" x14ac:dyDescent="0.25">
      <c r="B17940" s="5"/>
    </row>
    <row r="17941" spans="2:2" ht="15" hidden="1" x14ac:dyDescent="0.25">
      <c r="B17941" s="5"/>
    </row>
    <row r="17942" spans="2:2" ht="15" hidden="1" x14ac:dyDescent="0.25">
      <c r="B17942" s="5"/>
    </row>
    <row r="17943" spans="2:2" ht="15" hidden="1" x14ac:dyDescent="0.25">
      <c r="B17943" s="5"/>
    </row>
    <row r="17944" spans="2:2" ht="15" hidden="1" x14ac:dyDescent="0.25">
      <c r="B17944" s="5"/>
    </row>
    <row r="17945" spans="2:2" ht="15" hidden="1" x14ac:dyDescent="0.25">
      <c r="B17945" s="5"/>
    </row>
    <row r="17946" spans="2:2" ht="15" hidden="1" x14ac:dyDescent="0.25">
      <c r="B17946" s="5"/>
    </row>
    <row r="17947" spans="2:2" ht="15" hidden="1" x14ac:dyDescent="0.25">
      <c r="B17947" s="5"/>
    </row>
    <row r="17948" spans="2:2" ht="15" hidden="1" x14ac:dyDescent="0.25">
      <c r="B17948" s="5"/>
    </row>
    <row r="17949" spans="2:2" ht="15" hidden="1" x14ac:dyDescent="0.25">
      <c r="B17949" s="5"/>
    </row>
    <row r="17950" spans="2:2" ht="15" hidden="1" x14ac:dyDescent="0.25">
      <c r="B17950" s="5"/>
    </row>
    <row r="17951" spans="2:2" ht="15" hidden="1" x14ac:dyDescent="0.25">
      <c r="B17951" s="5"/>
    </row>
    <row r="17952" spans="2:2" ht="15" hidden="1" x14ac:dyDescent="0.25">
      <c r="B17952" s="5"/>
    </row>
    <row r="17953" spans="2:2" ht="15" hidden="1" x14ac:dyDescent="0.25">
      <c r="B17953" s="5"/>
    </row>
    <row r="17954" spans="2:2" ht="15" hidden="1" x14ac:dyDescent="0.25">
      <c r="B17954" s="5"/>
    </row>
    <row r="17955" spans="2:2" ht="15" hidden="1" x14ac:dyDescent="0.25">
      <c r="B17955" s="5"/>
    </row>
    <row r="17956" spans="2:2" ht="15" hidden="1" x14ac:dyDescent="0.25">
      <c r="B17956" s="5"/>
    </row>
    <row r="17957" spans="2:2" ht="15" hidden="1" x14ac:dyDescent="0.25">
      <c r="B17957" s="5"/>
    </row>
    <row r="17958" spans="2:2" ht="15" hidden="1" x14ac:dyDescent="0.25">
      <c r="B17958" s="5"/>
    </row>
    <row r="17959" spans="2:2" ht="15" hidden="1" x14ac:dyDescent="0.25">
      <c r="B17959" s="5"/>
    </row>
    <row r="17960" spans="2:2" ht="15" hidden="1" x14ac:dyDescent="0.25">
      <c r="B17960" s="5"/>
    </row>
    <row r="17961" spans="2:2" ht="15" hidden="1" x14ac:dyDescent="0.25">
      <c r="B17961" s="5"/>
    </row>
    <row r="17962" spans="2:2" ht="15" hidden="1" x14ac:dyDescent="0.25">
      <c r="B17962" s="5"/>
    </row>
    <row r="17963" spans="2:2" ht="15" hidden="1" x14ac:dyDescent="0.25">
      <c r="B17963" s="5"/>
    </row>
    <row r="17964" spans="2:2" ht="15" hidden="1" x14ac:dyDescent="0.25">
      <c r="B17964" s="5"/>
    </row>
    <row r="17965" spans="2:2" ht="15" hidden="1" x14ac:dyDescent="0.25">
      <c r="B17965" s="5"/>
    </row>
    <row r="17966" spans="2:2" ht="15" hidden="1" x14ac:dyDescent="0.25">
      <c r="B17966" s="5"/>
    </row>
    <row r="17967" spans="2:2" ht="15" hidden="1" x14ac:dyDescent="0.25">
      <c r="B17967" s="5"/>
    </row>
    <row r="17968" spans="2:2" ht="15" hidden="1" x14ac:dyDescent="0.25">
      <c r="B17968" s="5"/>
    </row>
    <row r="17969" spans="2:2" ht="15" hidden="1" x14ac:dyDescent="0.25">
      <c r="B17969" s="5"/>
    </row>
    <row r="17970" spans="2:2" ht="15" hidden="1" x14ac:dyDescent="0.25">
      <c r="B17970" s="5"/>
    </row>
    <row r="17971" spans="2:2" ht="15" hidden="1" x14ac:dyDescent="0.25">
      <c r="B17971" s="5"/>
    </row>
    <row r="17972" spans="2:2" ht="15" hidden="1" x14ac:dyDescent="0.25">
      <c r="B17972" s="5"/>
    </row>
    <row r="17973" spans="2:2" ht="15" hidden="1" x14ac:dyDescent="0.25">
      <c r="B17973" s="5"/>
    </row>
    <row r="17974" spans="2:2" ht="15" hidden="1" x14ac:dyDescent="0.25">
      <c r="B17974" s="5"/>
    </row>
    <row r="17975" spans="2:2" ht="15" hidden="1" x14ac:dyDescent="0.25">
      <c r="B17975" s="5"/>
    </row>
    <row r="17976" spans="2:2" ht="15" hidden="1" x14ac:dyDescent="0.25">
      <c r="B17976" s="5"/>
    </row>
    <row r="17977" spans="2:2" ht="15" hidden="1" x14ac:dyDescent="0.25">
      <c r="B17977" s="5"/>
    </row>
    <row r="17978" spans="2:2" ht="15" hidden="1" x14ac:dyDescent="0.25">
      <c r="B17978" s="5"/>
    </row>
    <row r="17979" spans="2:2" ht="15" hidden="1" x14ac:dyDescent="0.25">
      <c r="B17979" s="5"/>
    </row>
    <row r="17980" spans="2:2" ht="15" hidden="1" x14ac:dyDescent="0.25">
      <c r="B17980" s="5"/>
    </row>
    <row r="17981" spans="2:2" ht="15" hidden="1" x14ac:dyDescent="0.25">
      <c r="B17981" s="5"/>
    </row>
    <row r="17982" spans="2:2" ht="15" hidden="1" x14ac:dyDescent="0.25">
      <c r="B17982" s="5"/>
    </row>
    <row r="17983" spans="2:2" ht="15" hidden="1" x14ac:dyDescent="0.25">
      <c r="B17983" s="5"/>
    </row>
    <row r="17984" spans="2:2" ht="15" hidden="1" x14ac:dyDescent="0.25">
      <c r="B17984" s="5"/>
    </row>
    <row r="17985" spans="2:2" ht="15" hidden="1" x14ac:dyDescent="0.25">
      <c r="B17985" s="5"/>
    </row>
    <row r="17986" spans="2:2" ht="15" hidden="1" x14ac:dyDescent="0.25">
      <c r="B17986" s="5"/>
    </row>
    <row r="17987" spans="2:2" ht="15" hidden="1" x14ac:dyDescent="0.25">
      <c r="B17987" s="5"/>
    </row>
    <row r="17988" spans="2:2" ht="15" hidden="1" x14ac:dyDescent="0.25">
      <c r="B17988" s="5"/>
    </row>
    <row r="17989" spans="2:2" ht="15" hidden="1" x14ac:dyDescent="0.25">
      <c r="B17989" s="5"/>
    </row>
    <row r="17990" spans="2:2" ht="15" hidden="1" x14ac:dyDescent="0.25">
      <c r="B17990" s="5"/>
    </row>
    <row r="17991" spans="2:2" ht="15" hidden="1" x14ac:dyDescent="0.25">
      <c r="B17991" s="5"/>
    </row>
    <row r="17992" spans="2:2" ht="15" hidden="1" x14ac:dyDescent="0.25">
      <c r="B17992" s="5"/>
    </row>
    <row r="17993" spans="2:2" ht="15" hidden="1" x14ac:dyDescent="0.25">
      <c r="B17993" s="5"/>
    </row>
    <row r="17994" spans="2:2" ht="15" hidden="1" x14ac:dyDescent="0.25">
      <c r="B17994" s="5"/>
    </row>
    <row r="17995" spans="2:2" ht="15" hidden="1" x14ac:dyDescent="0.25">
      <c r="B17995" s="5"/>
    </row>
    <row r="17996" spans="2:2" ht="15" hidden="1" x14ac:dyDescent="0.25">
      <c r="B17996" s="5"/>
    </row>
    <row r="17997" spans="2:2" ht="15" hidden="1" x14ac:dyDescent="0.25">
      <c r="B17997" s="5"/>
    </row>
    <row r="17998" spans="2:2" ht="15" hidden="1" x14ac:dyDescent="0.25">
      <c r="B17998" s="5"/>
    </row>
    <row r="17999" spans="2:2" ht="15" hidden="1" x14ac:dyDescent="0.25">
      <c r="B17999" s="5"/>
    </row>
    <row r="18000" spans="2:2" ht="15" hidden="1" x14ac:dyDescent="0.25">
      <c r="B18000" s="5"/>
    </row>
    <row r="18001" spans="2:2" ht="15" hidden="1" x14ac:dyDescent="0.25">
      <c r="B18001" s="5"/>
    </row>
    <row r="18002" spans="2:2" ht="15" hidden="1" x14ac:dyDescent="0.25">
      <c r="B18002" s="5"/>
    </row>
    <row r="18003" spans="2:2" ht="15" hidden="1" x14ac:dyDescent="0.25">
      <c r="B18003" s="5"/>
    </row>
    <row r="18004" spans="2:2" ht="15" hidden="1" x14ac:dyDescent="0.25">
      <c r="B18004" s="5"/>
    </row>
    <row r="18005" spans="2:2" ht="15" hidden="1" x14ac:dyDescent="0.25">
      <c r="B18005" s="5"/>
    </row>
    <row r="18006" spans="2:2" ht="15" hidden="1" x14ac:dyDescent="0.25">
      <c r="B18006" s="5"/>
    </row>
    <row r="18007" spans="2:2" ht="15" hidden="1" x14ac:dyDescent="0.25">
      <c r="B18007" s="5"/>
    </row>
    <row r="18008" spans="2:2" ht="15" hidden="1" x14ac:dyDescent="0.25">
      <c r="B18008" s="5"/>
    </row>
    <row r="18009" spans="2:2" ht="15" hidden="1" x14ac:dyDescent="0.25">
      <c r="B18009" s="5"/>
    </row>
    <row r="18010" spans="2:2" ht="15" hidden="1" x14ac:dyDescent="0.25">
      <c r="B18010" s="5"/>
    </row>
    <row r="18011" spans="2:2" ht="15" hidden="1" x14ac:dyDescent="0.25">
      <c r="B18011" s="5"/>
    </row>
    <row r="18012" spans="2:2" ht="15" hidden="1" x14ac:dyDescent="0.25">
      <c r="B18012" s="5"/>
    </row>
    <row r="18013" spans="2:2" ht="15" hidden="1" x14ac:dyDescent="0.25">
      <c r="B18013" s="5"/>
    </row>
    <row r="18014" spans="2:2" ht="15" hidden="1" x14ac:dyDescent="0.25">
      <c r="B18014" s="5"/>
    </row>
    <row r="18015" spans="2:2" ht="15" hidden="1" x14ac:dyDescent="0.25">
      <c r="B18015" s="5"/>
    </row>
    <row r="18016" spans="2:2" ht="15" hidden="1" x14ac:dyDescent="0.25">
      <c r="B18016" s="5"/>
    </row>
    <row r="18017" spans="2:2" ht="15" hidden="1" x14ac:dyDescent="0.25">
      <c r="B18017" s="5"/>
    </row>
    <row r="18018" spans="2:2" ht="15" hidden="1" x14ac:dyDescent="0.25">
      <c r="B18018" s="5"/>
    </row>
    <row r="18019" spans="2:2" ht="15" hidden="1" x14ac:dyDescent="0.25">
      <c r="B18019" s="5"/>
    </row>
    <row r="18020" spans="2:2" ht="15" hidden="1" x14ac:dyDescent="0.25">
      <c r="B18020" s="5"/>
    </row>
    <row r="18021" spans="2:2" ht="15" hidden="1" x14ac:dyDescent="0.25">
      <c r="B18021" s="5"/>
    </row>
    <row r="18022" spans="2:2" ht="15" hidden="1" x14ac:dyDescent="0.25">
      <c r="B18022" s="5"/>
    </row>
    <row r="18023" spans="2:2" ht="15" hidden="1" x14ac:dyDescent="0.25">
      <c r="B18023" s="5"/>
    </row>
    <row r="18024" spans="2:2" ht="15" hidden="1" x14ac:dyDescent="0.25">
      <c r="B18024" s="5"/>
    </row>
    <row r="18025" spans="2:2" ht="15" hidden="1" x14ac:dyDescent="0.25">
      <c r="B18025" s="5"/>
    </row>
    <row r="18026" spans="2:2" ht="15" hidden="1" x14ac:dyDescent="0.25">
      <c r="B18026" s="5"/>
    </row>
    <row r="18027" spans="2:2" ht="15" hidden="1" x14ac:dyDescent="0.25">
      <c r="B18027" s="5"/>
    </row>
    <row r="18028" spans="2:2" ht="15" hidden="1" x14ac:dyDescent="0.25">
      <c r="B18028" s="5"/>
    </row>
    <row r="18029" spans="2:2" ht="15" hidden="1" x14ac:dyDescent="0.25">
      <c r="B18029" s="5"/>
    </row>
    <row r="18030" spans="2:2" ht="15" hidden="1" x14ac:dyDescent="0.25">
      <c r="B18030" s="5"/>
    </row>
    <row r="18031" spans="2:2" ht="15" hidden="1" x14ac:dyDescent="0.25">
      <c r="B18031" s="5"/>
    </row>
    <row r="18032" spans="2:2" ht="15" hidden="1" x14ac:dyDescent="0.25">
      <c r="B18032" s="5"/>
    </row>
    <row r="18033" spans="2:2" ht="15" hidden="1" x14ac:dyDescent="0.25">
      <c r="B18033" s="5"/>
    </row>
    <row r="18034" spans="2:2" ht="15" hidden="1" x14ac:dyDescent="0.25">
      <c r="B18034" s="5"/>
    </row>
    <row r="18035" spans="2:2" ht="15" hidden="1" x14ac:dyDescent="0.25">
      <c r="B18035" s="5"/>
    </row>
    <row r="18036" spans="2:2" ht="15" hidden="1" x14ac:dyDescent="0.25">
      <c r="B18036" s="5"/>
    </row>
    <row r="18037" spans="2:2" ht="15" hidden="1" x14ac:dyDescent="0.25">
      <c r="B18037" s="5"/>
    </row>
    <row r="18038" spans="2:2" ht="15" hidden="1" x14ac:dyDescent="0.25">
      <c r="B18038" s="5"/>
    </row>
    <row r="18039" spans="2:2" ht="15" hidden="1" x14ac:dyDescent="0.25">
      <c r="B18039" s="5"/>
    </row>
    <row r="18040" spans="2:2" ht="15" hidden="1" x14ac:dyDescent="0.25">
      <c r="B18040" s="5"/>
    </row>
    <row r="18041" spans="2:2" ht="15" hidden="1" x14ac:dyDescent="0.25">
      <c r="B18041" s="5"/>
    </row>
    <row r="18042" spans="2:2" ht="15" hidden="1" x14ac:dyDescent="0.25">
      <c r="B18042" s="5"/>
    </row>
    <row r="18043" spans="2:2" ht="15" hidden="1" x14ac:dyDescent="0.25">
      <c r="B18043" s="5"/>
    </row>
    <row r="18044" spans="2:2" ht="15" hidden="1" x14ac:dyDescent="0.25">
      <c r="B18044" s="5"/>
    </row>
    <row r="18045" spans="2:2" ht="15" hidden="1" x14ac:dyDescent="0.25">
      <c r="B18045" s="5"/>
    </row>
    <row r="18046" spans="2:2" ht="15" hidden="1" x14ac:dyDescent="0.25">
      <c r="B18046" s="5"/>
    </row>
    <row r="18047" spans="2:2" ht="15" hidden="1" x14ac:dyDescent="0.25">
      <c r="B18047" s="5"/>
    </row>
    <row r="18048" spans="2:2" ht="15" hidden="1" x14ac:dyDescent="0.25">
      <c r="B18048" s="5"/>
    </row>
    <row r="18049" spans="2:2" ht="15" hidden="1" x14ac:dyDescent="0.25">
      <c r="B18049" s="5"/>
    </row>
    <row r="18050" spans="2:2" ht="15" hidden="1" x14ac:dyDescent="0.25">
      <c r="B18050" s="5"/>
    </row>
    <row r="18051" spans="2:2" ht="15" hidden="1" x14ac:dyDescent="0.25">
      <c r="B18051" s="5"/>
    </row>
    <row r="18052" spans="2:2" ht="15" hidden="1" x14ac:dyDescent="0.25">
      <c r="B18052" s="5"/>
    </row>
    <row r="18053" spans="2:2" ht="15" hidden="1" x14ac:dyDescent="0.25">
      <c r="B18053" s="5"/>
    </row>
    <row r="18054" spans="2:2" ht="15" hidden="1" x14ac:dyDescent="0.25">
      <c r="B18054" s="5"/>
    </row>
    <row r="18055" spans="2:2" ht="15" hidden="1" x14ac:dyDescent="0.25">
      <c r="B18055" s="5"/>
    </row>
    <row r="18056" spans="2:2" ht="15" hidden="1" x14ac:dyDescent="0.25">
      <c r="B18056" s="5"/>
    </row>
    <row r="18057" spans="2:2" ht="15" hidden="1" x14ac:dyDescent="0.25">
      <c r="B18057" s="5"/>
    </row>
    <row r="18058" spans="2:2" ht="15" hidden="1" x14ac:dyDescent="0.25">
      <c r="B18058" s="5"/>
    </row>
    <row r="18059" spans="2:2" ht="15" hidden="1" x14ac:dyDescent="0.25">
      <c r="B18059" s="5"/>
    </row>
    <row r="18060" spans="2:2" ht="15" hidden="1" x14ac:dyDescent="0.25">
      <c r="B18060" s="5"/>
    </row>
    <row r="18061" spans="2:2" ht="15" hidden="1" x14ac:dyDescent="0.25">
      <c r="B18061" s="5"/>
    </row>
    <row r="18062" spans="2:2" ht="15" hidden="1" x14ac:dyDescent="0.25">
      <c r="B18062" s="5"/>
    </row>
    <row r="18063" spans="2:2" ht="15" hidden="1" x14ac:dyDescent="0.25">
      <c r="B18063" s="5"/>
    </row>
    <row r="18064" spans="2:2" ht="15" hidden="1" x14ac:dyDescent="0.25">
      <c r="B18064" s="5"/>
    </row>
    <row r="18065" spans="2:2" ht="15" hidden="1" x14ac:dyDescent="0.25">
      <c r="B18065" s="5"/>
    </row>
    <row r="18066" spans="2:2" ht="15" hidden="1" x14ac:dyDescent="0.25">
      <c r="B18066" s="5"/>
    </row>
    <row r="18067" spans="2:2" ht="15" hidden="1" x14ac:dyDescent="0.25">
      <c r="B18067" s="5"/>
    </row>
    <row r="18068" spans="2:2" ht="15" hidden="1" x14ac:dyDescent="0.25">
      <c r="B18068" s="5"/>
    </row>
    <row r="18069" spans="2:2" ht="15" hidden="1" x14ac:dyDescent="0.25">
      <c r="B18069" s="5"/>
    </row>
    <row r="18070" spans="2:2" ht="15" hidden="1" x14ac:dyDescent="0.25">
      <c r="B18070" s="5"/>
    </row>
    <row r="18071" spans="2:2" ht="15" hidden="1" x14ac:dyDescent="0.25">
      <c r="B18071" s="5"/>
    </row>
    <row r="18072" spans="2:2" ht="15" hidden="1" x14ac:dyDescent="0.25">
      <c r="B18072" s="5"/>
    </row>
    <row r="18073" spans="2:2" ht="15" hidden="1" x14ac:dyDescent="0.25">
      <c r="B18073" s="5"/>
    </row>
    <row r="18074" spans="2:2" ht="15" hidden="1" x14ac:dyDescent="0.25">
      <c r="B18074" s="5"/>
    </row>
    <row r="18075" spans="2:2" ht="15" hidden="1" x14ac:dyDescent="0.25">
      <c r="B18075" s="5"/>
    </row>
    <row r="18076" spans="2:2" ht="15" hidden="1" x14ac:dyDescent="0.25">
      <c r="B18076" s="5"/>
    </row>
    <row r="18077" spans="2:2" ht="15" hidden="1" x14ac:dyDescent="0.25">
      <c r="B18077" s="5"/>
    </row>
    <row r="18078" spans="2:2" ht="15" hidden="1" x14ac:dyDescent="0.25">
      <c r="B18078" s="5"/>
    </row>
    <row r="18079" spans="2:2" ht="15" hidden="1" x14ac:dyDescent="0.25">
      <c r="B18079" s="5"/>
    </row>
    <row r="18080" spans="2:2" ht="15" hidden="1" x14ac:dyDescent="0.25">
      <c r="B18080" s="5"/>
    </row>
    <row r="18081" spans="2:2" ht="15" hidden="1" x14ac:dyDescent="0.25">
      <c r="B18081" s="5"/>
    </row>
    <row r="18082" spans="2:2" ht="15" hidden="1" x14ac:dyDescent="0.25">
      <c r="B18082" s="5"/>
    </row>
    <row r="18083" spans="2:2" ht="15" hidden="1" x14ac:dyDescent="0.25">
      <c r="B18083" s="5"/>
    </row>
    <row r="18084" spans="2:2" ht="15" hidden="1" x14ac:dyDescent="0.25">
      <c r="B18084" s="5"/>
    </row>
    <row r="18085" spans="2:2" ht="15" hidden="1" x14ac:dyDescent="0.25">
      <c r="B18085" s="5"/>
    </row>
    <row r="18086" spans="2:2" ht="15" hidden="1" x14ac:dyDescent="0.25">
      <c r="B18086" s="5"/>
    </row>
    <row r="18087" spans="2:2" ht="15" hidden="1" x14ac:dyDescent="0.25">
      <c r="B18087" s="5"/>
    </row>
    <row r="18088" spans="2:2" ht="15" hidden="1" x14ac:dyDescent="0.25">
      <c r="B18088" s="5"/>
    </row>
    <row r="18089" spans="2:2" ht="15" hidden="1" x14ac:dyDescent="0.25">
      <c r="B18089" s="5"/>
    </row>
    <row r="18090" spans="2:2" ht="15" hidden="1" x14ac:dyDescent="0.25">
      <c r="B18090" s="5"/>
    </row>
    <row r="18091" spans="2:2" ht="15" hidden="1" x14ac:dyDescent="0.25">
      <c r="B18091" s="5"/>
    </row>
    <row r="18092" spans="2:2" ht="15" hidden="1" x14ac:dyDescent="0.25">
      <c r="B18092" s="5"/>
    </row>
    <row r="18093" spans="2:2" ht="15" hidden="1" x14ac:dyDescent="0.25">
      <c r="B18093" s="5"/>
    </row>
    <row r="18094" spans="2:2" ht="15" hidden="1" x14ac:dyDescent="0.25">
      <c r="B18094" s="5"/>
    </row>
    <row r="18095" spans="2:2" ht="15" hidden="1" x14ac:dyDescent="0.25">
      <c r="B18095" s="5"/>
    </row>
    <row r="18096" spans="2:2" ht="15" hidden="1" x14ac:dyDescent="0.25">
      <c r="B18096" s="5"/>
    </row>
    <row r="18097" spans="2:2" ht="15" hidden="1" x14ac:dyDescent="0.25">
      <c r="B18097" s="5"/>
    </row>
    <row r="18098" spans="2:2" ht="15" hidden="1" x14ac:dyDescent="0.25">
      <c r="B18098" s="5"/>
    </row>
    <row r="18099" spans="2:2" ht="15" hidden="1" x14ac:dyDescent="0.25">
      <c r="B18099" s="5"/>
    </row>
    <row r="18100" spans="2:2" ht="15" hidden="1" x14ac:dyDescent="0.25">
      <c r="B18100" s="5"/>
    </row>
    <row r="18101" spans="2:2" ht="15" hidden="1" x14ac:dyDescent="0.25">
      <c r="B18101" s="5"/>
    </row>
    <row r="18102" spans="2:2" ht="15" hidden="1" x14ac:dyDescent="0.25">
      <c r="B18102" s="5"/>
    </row>
    <row r="18103" spans="2:2" ht="15" hidden="1" x14ac:dyDescent="0.25">
      <c r="B18103" s="5"/>
    </row>
    <row r="18104" spans="2:2" ht="15" hidden="1" x14ac:dyDescent="0.25">
      <c r="B18104" s="5"/>
    </row>
    <row r="18105" spans="2:2" ht="15" hidden="1" x14ac:dyDescent="0.25">
      <c r="B18105" s="5"/>
    </row>
    <row r="18106" spans="2:2" ht="15" hidden="1" x14ac:dyDescent="0.25">
      <c r="B18106" s="5"/>
    </row>
    <row r="18107" spans="2:2" ht="15" hidden="1" x14ac:dyDescent="0.25">
      <c r="B18107" s="5"/>
    </row>
    <row r="18108" spans="2:2" ht="15" hidden="1" x14ac:dyDescent="0.25">
      <c r="B18108" s="5"/>
    </row>
    <row r="18109" spans="2:2" ht="15" hidden="1" x14ac:dyDescent="0.25">
      <c r="B18109" s="5"/>
    </row>
    <row r="18110" spans="2:2" ht="15" hidden="1" x14ac:dyDescent="0.25">
      <c r="B18110" s="5"/>
    </row>
    <row r="18111" spans="2:2" ht="15" hidden="1" x14ac:dyDescent="0.25">
      <c r="B18111" s="5"/>
    </row>
    <row r="18112" spans="2:2" ht="15" hidden="1" x14ac:dyDescent="0.25">
      <c r="B18112" s="5"/>
    </row>
    <row r="18113" spans="2:2" ht="15" hidden="1" x14ac:dyDescent="0.25">
      <c r="B18113" s="5"/>
    </row>
    <row r="18114" spans="2:2" ht="15" hidden="1" x14ac:dyDescent="0.25">
      <c r="B18114" s="5"/>
    </row>
    <row r="18115" spans="2:2" ht="15" hidden="1" x14ac:dyDescent="0.25">
      <c r="B18115" s="5"/>
    </row>
    <row r="18116" spans="2:2" ht="15" hidden="1" x14ac:dyDescent="0.25">
      <c r="B18116" s="5"/>
    </row>
    <row r="18117" spans="2:2" ht="15" hidden="1" x14ac:dyDescent="0.25">
      <c r="B18117" s="5"/>
    </row>
    <row r="18118" spans="2:2" ht="15" hidden="1" x14ac:dyDescent="0.25">
      <c r="B18118" s="5"/>
    </row>
    <row r="18119" spans="2:2" ht="15" hidden="1" x14ac:dyDescent="0.25">
      <c r="B18119" s="5"/>
    </row>
    <row r="18120" spans="2:2" ht="15" hidden="1" x14ac:dyDescent="0.25">
      <c r="B18120" s="5"/>
    </row>
    <row r="18121" spans="2:2" ht="15" hidden="1" x14ac:dyDescent="0.25">
      <c r="B18121" s="5"/>
    </row>
    <row r="18122" spans="2:2" ht="15" hidden="1" x14ac:dyDescent="0.25">
      <c r="B18122" s="5"/>
    </row>
    <row r="18123" spans="2:2" ht="15" hidden="1" x14ac:dyDescent="0.25">
      <c r="B18123" s="5"/>
    </row>
    <row r="18124" spans="2:2" ht="15" hidden="1" x14ac:dyDescent="0.25">
      <c r="B18124" s="5"/>
    </row>
    <row r="18125" spans="2:2" ht="15" hidden="1" x14ac:dyDescent="0.25">
      <c r="B18125" s="5"/>
    </row>
    <row r="18126" spans="2:2" ht="15" hidden="1" x14ac:dyDescent="0.25">
      <c r="B18126" s="5"/>
    </row>
    <row r="18127" spans="2:2" ht="15" hidden="1" x14ac:dyDescent="0.25">
      <c r="B18127" s="5"/>
    </row>
    <row r="18128" spans="2:2" ht="15" hidden="1" x14ac:dyDescent="0.25">
      <c r="B18128" s="5"/>
    </row>
    <row r="18129" spans="2:2" ht="15" hidden="1" x14ac:dyDescent="0.25">
      <c r="B18129" s="5"/>
    </row>
    <row r="18130" spans="2:2" ht="15" hidden="1" x14ac:dyDescent="0.25">
      <c r="B18130" s="5"/>
    </row>
    <row r="18131" spans="2:2" ht="15" hidden="1" x14ac:dyDescent="0.25">
      <c r="B18131" s="5"/>
    </row>
    <row r="18132" spans="2:2" ht="15" hidden="1" x14ac:dyDescent="0.25">
      <c r="B18132" s="5"/>
    </row>
    <row r="18133" spans="2:2" ht="15" hidden="1" x14ac:dyDescent="0.25">
      <c r="B18133" s="5"/>
    </row>
    <row r="18134" spans="2:2" ht="15" hidden="1" x14ac:dyDescent="0.25">
      <c r="B18134" s="5"/>
    </row>
    <row r="18135" spans="2:2" ht="15" hidden="1" x14ac:dyDescent="0.25">
      <c r="B18135" s="5"/>
    </row>
    <row r="18136" spans="2:2" ht="15" hidden="1" x14ac:dyDescent="0.25">
      <c r="B18136" s="5"/>
    </row>
    <row r="18137" spans="2:2" ht="15" hidden="1" x14ac:dyDescent="0.25">
      <c r="B18137" s="5"/>
    </row>
    <row r="18138" spans="2:2" ht="15" hidden="1" x14ac:dyDescent="0.25">
      <c r="B18138" s="5"/>
    </row>
    <row r="18139" spans="2:2" ht="15" hidden="1" x14ac:dyDescent="0.25">
      <c r="B18139" s="5"/>
    </row>
    <row r="18140" spans="2:2" ht="15" hidden="1" x14ac:dyDescent="0.25">
      <c r="B18140" s="5"/>
    </row>
    <row r="18141" spans="2:2" ht="15" hidden="1" x14ac:dyDescent="0.25">
      <c r="B18141" s="5"/>
    </row>
    <row r="18142" spans="2:2" ht="15" hidden="1" x14ac:dyDescent="0.25">
      <c r="B18142" s="5"/>
    </row>
    <row r="18143" spans="2:2" ht="15" hidden="1" x14ac:dyDescent="0.25">
      <c r="B18143" s="5"/>
    </row>
    <row r="18144" spans="2:2" ht="15" hidden="1" x14ac:dyDescent="0.25">
      <c r="B18144" s="5"/>
    </row>
    <row r="18145" spans="2:2" ht="15" hidden="1" x14ac:dyDescent="0.25">
      <c r="B18145" s="5"/>
    </row>
    <row r="18146" spans="2:2" ht="15" hidden="1" x14ac:dyDescent="0.25">
      <c r="B18146" s="5"/>
    </row>
    <row r="18147" spans="2:2" ht="15" hidden="1" x14ac:dyDescent="0.25">
      <c r="B18147" s="5"/>
    </row>
    <row r="18148" spans="2:2" ht="15" hidden="1" x14ac:dyDescent="0.25">
      <c r="B18148" s="5"/>
    </row>
    <row r="18149" spans="2:2" ht="15" hidden="1" x14ac:dyDescent="0.25">
      <c r="B18149" s="5"/>
    </row>
    <row r="18150" spans="2:2" ht="15" hidden="1" x14ac:dyDescent="0.25">
      <c r="B18150" s="5"/>
    </row>
    <row r="18151" spans="2:2" ht="15" hidden="1" x14ac:dyDescent="0.25">
      <c r="B18151" s="5"/>
    </row>
    <row r="18152" spans="2:2" ht="15" hidden="1" x14ac:dyDescent="0.25">
      <c r="B18152" s="5"/>
    </row>
    <row r="18153" spans="2:2" ht="15" hidden="1" x14ac:dyDescent="0.25">
      <c r="B18153" s="5"/>
    </row>
    <row r="18154" spans="2:2" ht="15" hidden="1" x14ac:dyDescent="0.25">
      <c r="B18154" s="5"/>
    </row>
    <row r="18155" spans="2:2" ht="15" hidden="1" x14ac:dyDescent="0.25">
      <c r="B18155" s="5"/>
    </row>
    <row r="18156" spans="2:2" ht="15" hidden="1" x14ac:dyDescent="0.25">
      <c r="B18156" s="5"/>
    </row>
    <row r="18157" spans="2:2" ht="15" hidden="1" x14ac:dyDescent="0.25">
      <c r="B18157" s="5"/>
    </row>
    <row r="18158" spans="2:2" ht="15" hidden="1" x14ac:dyDescent="0.25">
      <c r="B18158" s="5"/>
    </row>
    <row r="18159" spans="2:2" ht="15" hidden="1" x14ac:dyDescent="0.25">
      <c r="B18159" s="5"/>
    </row>
    <row r="18160" spans="2:2" ht="15" hidden="1" x14ac:dyDescent="0.25">
      <c r="B18160" s="5"/>
    </row>
    <row r="18161" spans="2:2" ht="15" hidden="1" x14ac:dyDescent="0.25">
      <c r="B18161" s="5"/>
    </row>
    <row r="18162" spans="2:2" ht="15" hidden="1" x14ac:dyDescent="0.25">
      <c r="B18162" s="5"/>
    </row>
    <row r="18163" spans="2:2" ht="15" hidden="1" x14ac:dyDescent="0.25">
      <c r="B18163" s="5"/>
    </row>
    <row r="18164" spans="2:2" ht="15" hidden="1" x14ac:dyDescent="0.25">
      <c r="B18164" s="5"/>
    </row>
    <row r="18165" spans="2:2" ht="15" hidden="1" x14ac:dyDescent="0.25">
      <c r="B18165" s="5"/>
    </row>
    <row r="18166" spans="2:2" ht="15" hidden="1" x14ac:dyDescent="0.25">
      <c r="B18166" s="5"/>
    </row>
    <row r="18167" spans="2:2" ht="15" hidden="1" x14ac:dyDescent="0.25">
      <c r="B18167" s="5"/>
    </row>
    <row r="18168" spans="2:2" ht="15" hidden="1" x14ac:dyDescent="0.25">
      <c r="B18168" s="5"/>
    </row>
    <row r="18169" spans="2:2" ht="15" hidden="1" x14ac:dyDescent="0.25">
      <c r="B18169" s="5"/>
    </row>
    <row r="18170" spans="2:2" ht="15" hidden="1" x14ac:dyDescent="0.25">
      <c r="B18170" s="5"/>
    </row>
    <row r="18171" spans="2:2" ht="15" hidden="1" x14ac:dyDescent="0.25">
      <c r="B18171" s="5"/>
    </row>
    <row r="18172" spans="2:2" ht="15" hidden="1" x14ac:dyDescent="0.25">
      <c r="B18172" s="5"/>
    </row>
    <row r="18173" spans="2:2" ht="15" hidden="1" x14ac:dyDescent="0.25">
      <c r="B18173" s="5"/>
    </row>
    <row r="18174" spans="2:2" ht="15" hidden="1" x14ac:dyDescent="0.25">
      <c r="B18174" s="5"/>
    </row>
    <row r="18175" spans="2:2" ht="15" hidden="1" x14ac:dyDescent="0.25">
      <c r="B18175" s="5"/>
    </row>
    <row r="18176" spans="2:2" ht="15" hidden="1" x14ac:dyDescent="0.25">
      <c r="B18176" s="5"/>
    </row>
    <row r="18177" spans="2:2" ht="15" hidden="1" x14ac:dyDescent="0.25">
      <c r="B18177" s="5"/>
    </row>
    <row r="18178" spans="2:2" ht="15" hidden="1" x14ac:dyDescent="0.25">
      <c r="B18178" s="5"/>
    </row>
    <row r="18179" spans="2:2" ht="15" hidden="1" x14ac:dyDescent="0.25">
      <c r="B18179" s="5"/>
    </row>
    <row r="18180" spans="2:2" ht="15" hidden="1" x14ac:dyDescent="0.25">
      <c r="B18180" s="5"/>
    </row>
    <row r="18181" spans="2:2" ht="15" hidden="1" x14ac:dyDescent="0.25">
      <c r="B18181" s="5"/>
    </row>
    <row r="18182" spans="2:2" ht="15" hidden="1" x14ac:dyDescent="0.25">
      <c r="B18182" s="5"/>
    </row>
    <row r="18183" spans="2:2" ht="15" hidden="1" x14ac:dyDescent="0.25">
      <c r="B18183" s="5"/>
    </row>
    <row r="18184" spans="2:2" ht="15" hidden="1" x14ac:dyDescent="0.25">
      <c r="B18184" s="5"/>
    </row>
    <row r="18185" spans="2:2" ht="15" hidden="1" x14ac:dyDescent="0.25">
      <c r="B18185" s="5"/>
    </row>
    <row r="18186" spans="2:2" ht="15" hidden="1" x14ac:dyDescent="0.25">
      <c r="B18186" s="5"/>
    </row>
    <row r="18187" spans="2:2" ht="15" hidden="1" x14ac:dyDescent="0.25">
      <c r="B18187" s="5"/>
    </row>
    <row r="18188" spans="2:2" ht="15" hidden="1" x14ac:dyDescent="0.25">
      <c r="B18188" s="5"/>
    </row>
    <row r="18189" spans="2:2" ht="15" hidden="1" x14ac:dyDescent="0.25">
      <c r="B18189" s="5"/>
    </row>
    <row r="18190" spans="2:2" ht="15" hidden="1" x14ac:dyDescent="0.25">
      <c r="B18190" s="5"/>
    </row>
    <row r="18191" spans="2:2" ht="15" hidden="1" x14ac:dyDescent="0.25">
      <c r="B18191" s="5"/>
    </row>
    <row r="18192" spans="2:2" ht="15" hidden="1" x14ac:dyDescent="0.25">
      <c r="B18192" s="5"/>
    </row>
    <row r="18193" spans="2:2" ht="15" hidden="1" x14ac:dyDescent="0.25">
      <c r="B18193" s="5"/>
    </row>
    <row r="18194" spans="2:2" ht="15" hidden="1" x14ac:dyDescent="0.25">
      <c r="B18194" s="5"/>
    </row>
    <row r="18195" spans="2:2" ht="15" hidden="1" x14ac:dyDescent="0.25">
      <c r="B18195" s="5"/>
    </row>
    <row r="18196" spans="2:2" ht="15" hidden="1" x14ac:dyDescent="0.25">
      <c r="B18196" s="5"/>
    </row>
    <row r="18197" spans="2:2" ht="15" hidden="1" x14ac:dyDescent="0.25">
      <c r="B18197" s="5"/>
    </row>
    <row r="18198" spans="2:2" ht="15" hidden="1" x14ac:dyDescent="0.25">
      <c r="B18198" s="5"/>
    </row>
    <row r="18199" spans="2:2" ht="15" hidden="1" x14ac:dyDescent="0.25">
      <c r="B18199" s="5"/>
    </row>
    <row r="18200" spans="2:2" ht="15" hidden="1" x14ac:dyDescent="0.25">
      <c r="B18200" s="5"/>
    </row>
    <row r="18201" spans="2:2" ht="15" hidden="1" x14ac:dyDescent="0.25">
      <c r="B18201" s="5"/>
    </row>
    <row r="18202" spans="2:2" ht="15" hidden="1" x14ac:dyDescent="0.25">
      <c r="B18202" s="5"/>
    </row>
    <row r="18203" spans="2:2" ht="15" hidden="1" x14ac:dyDescent="0.25">
      <c r="B18203" s="5"/>
    </row>
    <row r="18204" spans="2:2" ht="15" hidden="1" x14ac:dyDescent="0.25">
      <c r="B18204" s="5"/>
    </row>
    <row r="18205" spans="2:2" ht="15" hidden="1" x14ac:dyDescent="0.25">
      <c r="B18205" s="5"/>
    </row>
    <row r="18206" spans="2:2" ht="15" hidden="1" x14ac:dyDescent="0.25">
      <c r="B18206" s="5"/>
    </row>
    <row r="18207" spans="2:2" ht="15" hidden="1" x14ac:dyDescent="0.25">
      <c r="B18207" s="5"/>
    </row>
    <row r="18208" spans="2:2" ht="15" hidden="1" x14ac:dyDescent="0.25">
      <c r="B18208" s="5"/>
    </row>
    <row r="18209" spans="2:2" ht="15" hidden="1" x14ac:dyDescent="0.25">
      <c r="B18209" s="5"/>
    </row>
    <row r="18210" spans="2:2" ht="15" hidden="1" x14ac:dyDescent="0.25">
      <c r="B18210" s="5"/>
    </row>
    <row r="18211" spans="2:2" ht="15" hidden="1" x14ac:dyDescent="0.25">
      <c r="B18211" s="5"/>
    </row>
    <row r="18212" spans="2:2" ht="15" hidden="1" x14ac:dyDescent="0.25">
      <c r="B18212" s="5"/>
    </row>
    <row r="18213" spans="2:2" ht="15" hidden="1" x14ac:dyDescent="0.25">
      <c r="B18213" s="5"/>
    </row>
    <row r="18214" spans="2:2" ht="15" hidden="1" x14ac:dyDescent="0.25">
      <c r="B18214" s="5"/>
    </row>
    <row r="18215" spans="2:2" ht="15" hidden="1" x14ac:dyDescent="0.25">
      <c r="B18215" s="5"/>
    </row>
    <row r="18216" spans="2:2" ht="15" hidden="1" x14ac:dyDescent="0.25">
      <c r="B18216" s="5"/>
    </row>
    <row r="18217" spans="2:2" ht="15" hidden="1" x14ac:dyDescent="0.25">
      <c r="B18217" s="5"/>
    </row>
    <row r="18218" spans="2:2" ht="15" hidden="1" x14ac:dyDescent="0.25">
      <c r="B18218" s="5"/>
    </row>
    <row r="18219" spans="2:2" ht="15" hidden="1" x14ac:dyDescent="0.25">
      <c r="B18219" s="5"/>
    </row>
    <row r="18220" spans="2:2" ht="15" hidden="1" x14ac:dyDescent="0.25">
      <c r="B18220" s="5"/>
    </row>
    <row r="18221" spans="2:2" ht="15" hidden="1" x14ac:dyDescent="0.25">
      <c r="B18221" s="5"/>
    </row>
    <row r="18222" spans="2:2" ht="15" hidden="1" x14ac:dyDescent="0.25">
      <c r="B18222" s="5"/>
    </row>
    <row r="18223" spans="2:2" ht="15" hidden="1" x14ac:dyDescent="0.25">
      <c r="B18223" s="5"/>
    </row>
    <row r="18224" spans="2:2" ht="15" hidden="1" x14ac:dyDescent="0.25">
      <c r="B18224" s="5"/>
    </row>
    <row r="18225" spans="2:2" ht="15" hidden="1" x14ac:dyDescent="0.25">
      <c r="B18225" s="5"/>
    </row>
    <row r="18226" spans="2:2" ht="15" hidden="1" x14ac:dyDescent="0.25">
      <c r="B18226" s="5"/>
    </row>
    <row r="18227" spans="2:2" ht="15" hidden="1" x14ac:dyDescent="0.25">
      <c r="B18227" s="5"/>
    </row>
    <row r="18228" spans="2:2" ht="15" hidden="1" x14ac:dyDescent="0.25">
      <c r="B18228" s="5"/>
    </row>
    <row r="18229" spans="2:2" ht="15" hidden="1" x14ac:dyDescent="0.25">
      <c r="B18229" s="5"/>
    </row>
    <row r="18230" spans="2:2" ht="15" hidden="1" x14ac:dyDescent="0.25">
      <c r="B18230" s="5"/>
    </row>
    <row r="18231" spans="2:2" ht="15" hidden="1" x14ac:dyDescent="0.25">
      <c r="B18231" s="5"/>
    </row>
    <row r="18232" spans="2:2" ht="15" hidden="1" x14ac:dyDescent="0.25">
      <c r="B18232" s="5"/>
    </row>
    <row r="18233" spans="2:2" ht="15" hidden="1" x14ac:dyDescent="0.25">
      <c r="B18233" s="5"/>
    </row>
    <row r="18234" spans="2:2" ht="15" hidden="1" x14ac:dyDescent="0.25">
      <c r="B18234" s="5"/>
    </row>
    <row r="18235" spans="2:2" ht="15" hidden="1" x14ac:dyDescent="0.25">
      <c r="B18235" s="5"/>
    </row>
    <row r="18236" spans="2:2" ht="15" hidden="1" x14ac:dyDescent="0.25">
      <c r="B18236" s="5"/>
    </row>
    <row r="18237" spans="2:2" ht="15" hidden="1" x14ac:dyDescent="0.25">
      <c r="B18237" s="5"/>
    </row>
    <row r="18238" spans="2:2" ht="15" hidden="1" x14ac:dyDescent="0.25">
      <c r="B18238" s="5"/>
    </row>
    <row r="18239" spans="2:2" ht="15" hidden="1" x14ac:dyDescent="0.25">
      <c r="B18239" s="5"/>
    </row>
    <row r="18240" spans="2:2" ht="15" hidden="1" x14ac:dyDescent="0.25">
      <c r="B18240" s="5"/>
    </row>
    <row r="18241" spans="2:2" ht="15" hidden="1" x14ac:dyDescent="0.25">
      <c r="B18241" s="5"/>
    </row>
    <row r="18242" spans="2:2" ht="15" hidden="1" x14ac:dyDescent="0.25">
      <c r="B18242" s="5"/>
    </row>
    <row r="18243" spans="2:2" ht="15" hidden="1" x14ac:dyDescent="0.25">
      <c r="B18243" s="5"/>
    </row>
    <row r="18244" spans="2:2" ht="15" hidden="1" x14ac:dyDescent="0.25">
      <c r="B18244" s="5"/>
    </row>
    <row r="18245" spans="2:2" ht="15" hidden="1" x14ac:dyDescent="0.25">
      <c r="B18245" s="5"/>
    </row>
    <row r="18246" spans="2:2" ht="15" hidden="1" x14ac:dyDescent="0.25">
      <c r="B18246" s="5"/>
    </row>
    <row r="18247" spans="2:2" ht="15" hidden="1" x14ac:dyDescent="0.25">
      <c r="B18247" s="5"/>
    </row>
    <row r="18248" spans="2:2" ht="15" hidden="1" x14ac:dyDescent="0.25">
      <c r="B18248" s="5"/>
    </row>
    <row r="18249" spans="2:2" ht="15" hidden="1" x14ac:dyDescent="0.25">
      <c r="B18249" s="5"/>
    </row>
    <row r="18250" spans="2:2" ht="15" hidden="1" x14ac:dyDescent="0.25">
      <c r="B18250" s="5"/>
    </row>
    <row r="18251" spans="2:2" ht="15" hidden="1" x14ac:dyDescent="0.25">
      <c r="B18251" s="5"/>
    </row>
    <row r="18252" spans="2:2" ht="15" hidden="1" x14ac:dyDescent="0.25">
      <c r="B18252" s="5"/>
    </row>
    <row r="18253" spans="2:2" ht="15" hidden="1" x14ac:dyDescent="0.25">
      <c r="B18253" s="5"/>
    </row>
    <row r="18254" spans="2:2" ht="15" hidden="1" x14ac:dyDescent="0.25">
      <c r="B18254" s="5"/>
    </row>
    <row r="18255" spans="2:2" ht="15" hidden="1" x14ac:dyDescent="0.25">
      <c r="B18255" s="5"/>
    </row>
    <row r="18256" spans="2:2" ht="15" hidden="1" x14ac:dyDescent="0.25">
      <c r="B18256" s="5"/>
    </row>
    <row r="18257" spans="2:2" ht="15" hidden="1" x14ac:dyDescent="0.25">
      <c r="B18257" s="5"/>
    </row>
    <row r="18258" spans="2:2" ht="15" hidden="1" x14ac:dyDescent="0.25">
      <c r="B18258" s="5"/>
    </row>
    <row r="18259" spans="2:2" ht="15" hidden="1" x14ac:dyDescent="0.25">
      <c r="B18259" s="5"/>
    </row>
    <row r="18260" spans="2:2" ht="15" hidden="1" x14ac:dyDescent="0.25">
      <c r="B18260" s="5"/>
    </row>
    <row r="18261" spans="2:2" ht="15" hidden="1" x14ac:dyDescent="0.25">
      <c r="B18261" s="5"/>
    </row>
    <row r="18262" spans="2:2" ht="15" hidden="1" x14ac:dyDescent="0.25">
      <c r="B18262" s="5"/>
    </row>
    <row r="18263" spans="2:2" ht="15" hidden="1" x14ac:dyDescent="0.25">
      <c r="B18263" s="5"/>
    </row>
    <row r="18264" spans="2:2" ht="15" hidden="1" x14ac:dyDescent="0.25">
      <c r="B18264" s="5"/>
    </row>
    <row r="18265" spans="2:2" ht="15" hidden="1" x14ac:dyDescent="0.25">
      <c r="B18265" s="5"/>
    </row>
    <row r="18266" spans="2:2" ht="15" hidden="1" x14ac:dyDescent="0.25">
      <c r="B18266" s="5"/>
    </row>
    <row r="18267" spans="2:2" ht="15" hidden="1" x14ac:dyDescent="0.25">
      <c r="B18267" s="5"/>
    </row>
    <row r="18268" spans="2:2" ht="15" hidden="1" x14ac:dyDescent="0.25">
      <c r="B18268" s="5"/>
    </row>
    <row r="18269" spans="2:2" ht="15" hidden="1" x14ac:dyDescent="0.25">
      <c r="B18269" s="5"/>
    </row>
    <row r="18270" spans="2:2" ht="15" hidden="1" x14ac:dyDescent="0.25">
      <c r="B18270" s="5"/>
    </row>
    <row r="18271" spans="2:2" ht="15" hidden="1" x14ac:dyDescent="0.25">
      <c r="B18271" s="5"/>
    </row>
    <row r="18272" spans="2:2" ht="15" hidden="1" x14ac:dyDescent="0.25">
      <c r="B18272" s="5"/>
    </row>
    <row r="18273" spans="2:2" ht="15" hidden="1" x14ac:dyDescent="0.25">
      <c r="B18273" s="5"/>
    </row>
    <row r="18274" spans="2:2" ht="15" hidden="1" x14ac:dyDescent="0.25">
      <c r="B18274" s="5"/>
    </row>
    <row r="18275" spans="2:2" ht="15" hidden="1" x14ac:dyDescent="0.25">
      <c r="B18275" s="5"/>
    </row>
    <row r="18276" spans="2:2" ht="15" hidden="1" x14ac:dyDescent="0.25">
      <c r="B18276" s="5"/>
    </row>
    <row r="18277" spans="2:2" ht="15" hidden="1" x14ac:dyDescent="0.25">
      <c r="B18277" s="5"/>
    </row>
    <row r="18278" spans="2:2" ht="15" hidden="1" x14ac:dyDescent="0.25">
      <c r="B18278" s="5"/>
    </row>
    <row r="18279" spans="2:2" ht="15" hidden="1" x14ac:dyDescent="0.25">
      <c r="B18279" s="5"/>
    </row>
    <row r="18280" spans="2:2" ht="15" hidden="1" x14ac:dyDescent="0.25">
      <c r="B18280" s="5"/>
    </row>
    <row r="18281" spans="2:2" ht="15" hidden="1" x14ac:dyDescent="0.25">
      <c r="B18281" s="5"/>
    </row>
    <row r="18282" spans="2:2" ht="15" hidden="1" x14ac:dyDescent="0.25">
      <c r="B18282" s="5"/>
    </row>
    <row r="18283" spans="2:2" ht="15" hidden="1" x14ac:dyDescent="0.25">
      <c r="B18283" s="5"/>
    </row>
    <row r="18284" spans="2:2" ht="15" hidden="1" x14ac:dyDescent="0.25">
      <c r="B18284" s="5"/>
    </row>
    <row r="18285" spans="2:2" ht="15" hidden="1" x14ac:dyDescent="0.25">
      <c r="B18285" s="5"/>
    </row>
    <row r="18286" spans="2:2" ht="15" hidden="1" x14ac:dyDescent="0.25">
      <c r="B18286" s="5"/>
    </row>
    <row r="18287" spans="2:2" ht="15" hidden="1" x14ac:dyDescent="0.25">
      <c r="B18287" s="5"/>
    </row>
    <row r="18288" spans="2:2" ht="15" hidden="1" x14ac:dyDescent="0.25">
      <c r="B18288" s="5"/>
    </row>
    <row r="18289" spans="2:2" ht="15" hidden="1" x14ac:dyDescent="0.25">
      <c r="B18289" s="5"/>
    </row>
    <row r="18290" spans="2:2" ht="15" hidden="1" x14ac:dyDescent="0.25">
      <c r="B18290" s="5"/>
    </row>
    <row r="18291" spans="2:2" ht="15" hidden="1" x14ac:dyDescent="0.25">
      <c r="B18291" s="5"/>
    </row>
    <row r="18292" spans="2:2" ht="15" hidden="1" x14ac:dyDescent="0.25">
      <c r="B18292" s="5"/>
    </row>
    <row r="18293" spans="2:2" ht="15" hidden="1" x14ac:dyDescent="0.25">
      <c r="B18293" s="5"/>
    </row>
    <row r="18294" spans="2:2" ht="15" hidden="1" x14ac:dyDescent="0.25">
      <c r="B18294" s="5"/>
    </row>
    <row r="18295" spans="2:2" ht="15" hidden="1" x14ac:dyDescent="0.25">
      <c r="B18295" s="5"/>
    </row>
    <row r="18296" spans="2:2" ht="15" hidden="1" x14ac:dyDescent="0.25">
      <c r="B18296" s="5"/>
    </row>
    <row r="18297" spans="2:2" ht="15" hidden="1" x14ac:dyDescent="0.25">
      <c r="B18297" s="5"/>
    </row>
    <row r="18298" spans="2:2" ht="15" hidden="1" x14ac:dyDescent="0.25">
      <c r="B18298" s="5"/>
    </row>
    <row r="18299" spans="2:2" ht="15" hidden="1" x14ac:dyDescent="0.25">
      <c r="B18299" s="5"/>
    </row>
    <row r="18300" spans="2:2" ht="15" hidden="1" x14ac:dyDescent="0.25">
      <c r="B18300" s="5"/>
    </row>
    <row r="18301" spans="2:2" ht="15" hidden="1" x14ac:dyDescent="0.25">
      <c r="B18301" s="5"/>
    </row>
    <row r="18302" spans="2:2" ht="15" hidden="1" x14ac:dyDescent="0.25">
      <c r="B18302" s="5"/>
    </row>
    <row r="18303" spans="2:2" ht="15" hidden="1" x14ac:dyDescent="0.25">
      <c r="B18303" s="5"/>
    </row>
    <row r="18304" spans="2:2" ht="15" hidden="1" x14ac:dyDescent="0.25">
      <c r="B18304" s="5"/>
    </row>
    <row r="18305" spans="2:2" ht="15" hidden="1" x14ac:dyDescent="0.25">
      <c r="B18305" s="5"/>
    </row>
    <row r="18306" spans="2:2" ht="15" hidden="1" x14ac:dyDescent="0.25">
      <c r="B18306" s="5"/>
    </row>
    <row r="18307" spans="2:2" ht="15" hidden="1" x14ac:dyDescent="0.25">
      <c r="B18307" s="5"/>
    </row>
    <row r="18308" spans="2:2" ht="15" hidden="1" x14ac:dyDescent="0.25">
      <c r="B18308" s="5"/>
    </row>
    <row r="18309" spans="2:2" ht="15" hidden="1" x14ac:dyDescent="0.25">
      <c r="B18309" s="5"/>
    </row>
    <row r="18310" spans="2:2" ht="15" hidden="1" x14ac:dyDescent="0.25">
      <c r="B18310" s="5"/>
    </row>
    <row r="18311" spans="2:2" ht="15" hidden="1" x14ac:dyDescent="0.25">
      <c r="B18311" s="5"/>
    </row>
    <row r="18312" spans="2:2" ht="15" hidden="1" x14ac:dyDescent="0.25">
      <c r="B18312" s="5"/>
    </row>
    <row r="18313" spans="2:2" ht="15" hidden="1" x14ac:dyDescent="0.25">
      <c r="B18313" s="5"/>
    </row>
    <row r="18314" spans="2:2" ht="15" hidden="1" x14ac:dyDescent="0.25">
      <c r="B18314" s="5"/>
    </row>
    <row r="18315" spans="2:2" ht="15" hidden="1" x14ac:dyDescent="0.25">
      <c r="B18315" s="5"/>
    </row>
    <row r="18316" spans="2:2" ht="15" hidden="1" x14ac:dyDescent="0.25">
      <c r="B18316" s="5"/>
    </row>
    <row r="18317" spans="2:2" ht="15" hidden="1" x14ac:dyDescent="0.25">
      <c r="B18317" s="5"/>
    </row>
    <row r="18318" spans="2:2" ht="15" hidden="1" x14ac:dyDescent="0.25">
      <c r="B18318" s="5"/>
    </row>
    <row r="18319" spans="2:2" ht="15" hidden="1" x14ac:dyDescent="0.25">
      <c r="B18319" s="5"/>
    </row>
    <row r="18320" spans="2:2" ht="15" hidden="1" x14ac:dyDescent="0.25">
      <c r="B18320" s="5"/>
    </row>
    <row r="18321" spans="2:2" ht="15" hidden="1" x14ac:dyDescent="0.25">
      <c r="B18321" s="5"/>
    </row>
    <row r="18322" spans="2:2" ht="15" hidden="1" x14ac:dyDescent="0.25">
      <c r="B18322" s="5"/>
    </row>
    <row r="18323" spans="2:2" ht="15" hidden="1" x14ac:dyDescent="0.25">
      <c r="B18323" s="5"/>
    </row>
    <row r="18324" spans="2:2" ht="15" hidden="1" x14ac:dyDescent="0.25">
      <c r="B18324" s="5"/>
    </row>
    <row r="18325" spans="2:2" ht="15" hidden="1" x14ac:dyDescent="0.25">
      <c r="B18325" s="5"/>
    </row>
    <row r="18326" spans="2:2" ht="15" hidden="1" x14ac:dyDescent="0.25">
      <c r="B18326" s="5"/>
    </row>
    <row r="18327" spans="2:2" ht="15" hidden="1" x14ac:dyDescent="0.25">
      <c r="B18327" s="5"/>
    </row>
    <row r="18328" spans="2:2" ht="15" hidden="1" x14ac:dyDescent="0.25">
      <c r="B18328" s="5"/>
    </row>
    <row r="18329" spans="2:2" ht="15" hidden="1" x14ac:dyDescent="0.25">
      <c r="B18329" s="5"/>
    </row>
    <row r="18330" spans="2:2" ht="15" hidden="1" x14ac:dyDescent="0.25">
      <c r="B18330" s="5"/>
    </row>
    <row r="18331" spans="2:2" ht="15" hidden="1" x14ac:dyDescent="0.25">
      <c r="B18331" s="5"/>
    </row>
    <row r="18332" spans="2:2" ht="15" hidden="1" x14ac:dyDescent="0.25">
      <c r="B18332" s="5"/>
    </row>
    <row r="18333" spans="2:2" ht="15" hidden="1" x14ac:dyDescent="0.25">
      <c r="B18333" s="5"/>
    </row>
    <row r="18334" spans="2:2" ht="15" hidden="1" x14ac:dyDescent="0.25">
      <c r="B18334" s="5"/>
    </row>
    <row r="18335" spans="2:2" ht="15" hidden="1" x14ac:dyDescent="0.25">
      <c r="B18335" s="5"/>
    </row>
    <row r="18336" spans="2:2" ht="15" hidden="1" x14ac:dyDescent="0.25">
      <c r="B18336" s="5"/>
    </row>
    <row r="18337" spans="2:2" ht="15" hidden="1" x14ac:dyDescent="0.25">
      <c r="B18337" s="5"/>
    </row>
    <row r="18338" spans="2:2" ht="15" hidden="1" x14ac:dyDescent="0.25">
      <c r="B18338" s="5"/>
    </row>
    <row r="18339" spans="2:2" ht="15" hidden="1" x14ac:dyDescent="0.25">
      <c r="B18339" s="5"/>
    </row>
    <row r="18340" spans="2:2" ht="15" hidden="1" x14ac:dyDescent="0.25">
      <c r="B18340" s="5"/>
    </row>
    <row r="18341" spans="2:2" ht="15" hidden="1" x14ac:dyDescent="0.25">
      <c r="B18341" s="5"/>
    </row>
    <row r="18342" spans="2:2" ht="15" hidden="1" x14ac:dyDescent="0.25">
      <c r="B18342" s="5"/>
    </row>
    <row r="18343" spans="2:2" ht="15" hidden="1" x14ac:dyDescent="0.25">
      <c r="B18343" s="5"/>
    </row>
    <row r="18344" spans="2:2" ht="15" hidden="1" x14ac:dyDescent="0.25">
      <c r="B18344" s="5"/>
    </row>
    <row r="18345" spans="2:2" ht="15" hidden="1" x14ac:dyDescent="0.25">
      <c r="B18345" s="5"/>
    </row>
    <row r="18346" spans="2:2" ht="15" hidden="1" x14ac:dyDescent="0.25">
      <c r="B18346" s="5"/>
    </row>
    <row r="18347" spans="2:2" ht="15" hidden="1" x14ac:dyDescent="0.25">
      <c r="B18347" s="5"/>
    </row>
    <row r="18348" spans="2:2" ht="15" hidden="1" x14ac:dyDescent="0.25">
      <c r="B18348" s="5"/>
    </row>
    <row r="18349" spans="2:2" ht="15" hidden="1" x14ac:dyDescent="0.25">
      <c r="B18349" s="5"/>
    </row>
    <row r="18350" spans="2:2" ht="15" hidden="1" x14ac:dyDescent="0.25">
      <c r="B18350" s="5"/>
    </row>
    <row r="18351" spans="2:2" ht="15" hidden="1" x14ac:dyDescent="0.25">
      <c r="B18351" s="5"/>
    </row>
    <row r="18352" spans="2:2" ht="15" hidden="1" x14ac:dyDescent="0.25">
      <c r="B18352" s="5"/>
    </row>
    <row r="18353" spans="2:2" ht="15" hidden="1" x14ac:dyDescent="0.25">
      <c r="B18353" s="5"/>
    </row>
    <row r="18354" spans="2:2" ht="15" hidden="1" x14ac:dyDescent="0.25">
      <c r="B18354" s="5"/>
    </row>
    <row r="18355" spans="2:2" ht="15" hidden="1" x14ac:dyDescent="0.25">
      <c r="B18355" s="5"/>
    </row>
    <row r="18356" spans="2:2" ht="15" hidden="1" x14ac:dyDescent="0.25">
      <c r="B18356" s="5"/>
    </row>
    <row r="18357" spans="2:2" ht="15" hidden="1" x14ac:dyDescent="0.25">
      <c r="B18357" s="5"/>
    </row>
    <row r="18358" spans="2:2" ht="15" hidden="1" x14ac:dyDescent="0.25">
      <c r="B18358" s="5"/>
    </row>
    <row r="18359" spans="2:2" ht="15" hidden="1" x14ac:dyDescent="0.25">
      <c r="B18359" s="5"/>
    </row>
    <row r="18360" spans="2:2" ht="15" hidden="1" x14ac:dyDescent="0.25">
      <c r="B18360" s="5"/>
    </row>
    <row r="18361" spans="2:2" ht="15" hidden="1" x14ac:dyDescent="0.25">
      <c r="B18361" s="5"/>
    </row>
    <row r="18362" spans="2:2" ht="15" hidden="1" x14ac:dyDescent="0.25">
      <c r="B18362" s="5"/>
    </row>
    <row r="18363" spans="2:2" ht="15" hidden="1" x14ac:dyDescent="0.25">
      <c r="B18363" s="5"/>
    </row>
    <row r="18364" spans="2:2" ht="15" hidden="1" x14ac:dyDescent="0.25">
      <c r="B18364" s="5"/>
    </row>
    <row r="18365" spans="2:2" ht="15" hidden="1" x14ac:dyDescent="0.25">
      <c r="B18365" s="5"/>
    </row>
    <row r="18366" spans="2:2" ht="15" hidden="1" x14ac:dyDescent="0.25">
      <c r="B18366" s="5"/>
    </row>
    <row r="18367" spans="2:2" ht="15" hidden="1" x14ac:dyDescent="0.25">
      <c r="B18367" s="5"/>
    </row>
    <row r="18368" spans="2:2" ht="15" hidden="1" x14ac:dyDescent="0.25">
      <c r="B18368" s="5"/>
    </row>
    <row r="18369" spans="2:2" ht="15" hidden="1" x14ac:dyDescent="0.25">
      <c r="B18369" s="5"/>
    </row>
    <row r="18370" spans="2:2" ht="15" hidden="1" x14ac:dyDescent="0.25">
      <c r="B18370" s="5"/>
    </row>
    <row r="18371" spans="2:2" ht="15" hidden="1" x14ac:dyDescent="0.25">
      <c r="B18371" s="5"/>
    </row>
    <row r="18372" spans="2:2" ht="15" hidden="1" x14ac:dyDescent="0.25">
      <c r="B18372" s="5"/>
    </row>
    <row r="18373" spans="2:2" ht="15" hidden="1" x14ac:dyDescent="0.25">
      <c r="B18373" s="5"/>
    </row>
    <row r="18374" spans="2:2" ht="15" hidden="1" x14ac:dyDescent="0.25">
      <c r="B18374" s="5"/>
    </row>
    <row r="18375" spans="2:2" ht="15" hidden="1" x14ac:dyDescent="0.25">
      <c r="B18375" s="5"/>
    </row>
    <row r="18376" spans="2:2" ht="15" hidden="1" x14ac:dyDescent="0.25">
      <c r="B18376" s="5"/>
    </row>
    <row r="18377" spans="2:2" ht="15" hidden="1" x14ac:dyDescent="0.25">
      <c r="B18377" s="5"/>
    </row>
    <row r="18378" spans="2:2" ht="15" hidden="1" x14ac:dyDescent="0.25">
      <c r="B18378" s="5"/>
    </row>
    <row r="18379" spans="2:2" ht="15" hidden="1" x14ac:dyDescent="0.25">
      <c r="B18379" s="5"/>
    </row>
    <row r="18380" spans="2:2" ht="15" hidden="1" x14ac:dyDescent="0.25">
      <c r="B18380" s="5"/>
    </row>
    <row r="18381" spans="2:2" ht="15" hidden="1" x14ac:dyDescent="0.25">
      <c r="B18381" s="5"/>
    </row>
    <row r="18382" spans="2:2" ht="15" hidden="1" x14ac:dyDescent="0.25">
      <c r="B18382" s="5"/>
    </row>
    <row r="18383" spans="2:2" ht="15" hidden="1" x14ac:dyDescent="0.25">
      <c r="B18383" s="5"/>
    </row>
    <row r="18384" spans="2:2" ht="15" hidden="1" x14ac:dyDescent="0.25">
      <c r="B18384" s="5"/>
    </row>
    <row r="18385" spans="2:2" ht="15" hidden="1" x14ac:dyDescent="0.25">
      <c r="B18385" s="5"/>
    </row>
    <row r="18386" spans="2:2" ht="15" hidden="1" x14ac:dyDescent="0.25">
      <c r="B18386" s="5"/>
    </row>
    <row r="18387" spans="2:2" ht="15" hidden="1" x14ac:dyDescent="0.25">
      <c r="B18387" s="5"/>
    </row>
    <row r="18388" spans="2:2" ht="15" hidden="1" x14ac:dyDescent="0.25">
      <c r="B18388" s="5"/>
    </row>
    <row r="18389" spans="2:2" ht="15" hidden="1" x14ac:dyDescent="0.25">
      <c r="B18389" s="5"/>
    </row>
    <row r="18390" spans="2:2" ht="15" hidden="1" x14ac:dyDescent="0.25">
      <c r="B18390" s="5"/>
    </row>
    <row r="18391" spans="2:2" ht="15" hidden="1" x14ac:dyDescent="0.25">
      <c r="B18391" s="5"/>
    </row>
    <row r="18392" spans="2:2" ht="15" hidden="1" x14ac:dyDescent="0.25">
      <c r="B18392" s="5"/>
    </row>
    <row r="18393" spans="2:2" ht="15" hidden="1" x14ac:dyDescent="0.25">
      <c r="B18393" s="5"/>
    </row>
    <row r="18394" spans="2:2" ht="15" hidden="1" x14ac:dyDescent="0.25">
      <c r="B18394" s="5"/>
    </row>
    <row r="18395" spans="2:2" ht="15" hidden="1" x14ac:dyDescent="0.25">
      <c r="B18395" s="5"/>
    </row>
    <row r="18396" spans="2:2" ht="15" hidden="1" x14ac:dyDescent="0.25">
      <c r="B18396" s="5"/>
    </row>
    <row r="18397" spans="2:2" ht="15" hidden="1" x14ac:dyDescent="0.25">
      <c r="B18397" s="5"/>
    </row>
    <row r="18398" spans="2:2" ht="15" hidden="1" x14ac:dyDescent="0.25">
      <c r="B18398" s="5"/>
    </row>
    <row r="18399" spans="2:2" ht="15" hidden="1" x14ac:dyDescent="0.25">
      <c r="B18399" s="5"/>
    </row>
    <row r="18400" spans="2:2" ht="15" hidden="1" x14ac:dyDescent="0.25">
      <c r="B18400" s="5"/>
    </row>
    <row r="18401" spans="2:2" ht="15" hidden="1" x14ac:dyDescent="0.25">
      <c r="B18401" s="5"/>
    </row>
    <row r="18402" spans="2:2" ht="15" hidden="1" x14ac:dyDescent="0.25">
      <c r="B18402" s="5"/>
    </row>
    <row r="18403" spans="2:2" ht="15" hidden="1" x14ac:dyDescent="0.25">
      <c r="B18403" s="5"/>
    </row>
    <row r="18404" spans="2:2" ht="15" hidden="1" x14ac:dyDescent="0.25">
      <c r="B18404" s="5"/>
    </row>
    <row r="18405" spans="2:2" ht="15" hidden="1" x14ac:dyDescent="0.25">
      <c r="B18405" s="5"/>
    </row>
    <row r="18406" spans="2:2" ht="15" hidden="1" x14ac:dyDescent="0.25">
      <c r="B18406" s="5"/>
    </row>
    <row r="18407" spans="2:2" ht="15" hidden="1" x14ac:dyDescent="0.25">
      <c r="B18407" s="5"/>
    </row>
    <row r="18408" spans="2:2" ht="15" hidden="1" x14ac:dyDescent="0.25">
      <c r="B18408" s="5"/>
    </row>
    <row r="18409" spans="2:2" ht="15" hidden="1" x14ac:dyDescent="0.25">
      <c r="B18409" s="5"/>
    </row>
    <row r="18410" spans="2:2" ht="15" hidden="1" x14ac:dyDescent="0.25">
      <c r="B18410" s="5"/>
    </row>
    <row r="18411" spans="2:2" ht="15" hidden="1" x14ac:dyDescent="0.25">
      <c r="B18411" s="5"/>
    </row>
    <row r="18412" spans="2:2" ht="15" hidden="1" x14ac:dyDescent="0.25">
      <c r="B18412" s="5"/>
    </row>
    <row r="18413" spans="2:2" ht="15" hidden="1" x14ac:dyDescent="0.25">
      <c r="B18413" s="5"/>
    </row>
    <row r="18414" spans="2:2" ht="15" hidden="1" x14ac:dyDescent="0.25">
      <c r="B18414" s="5"/>
    </row>
    <row r="18415" spans="2:2" ht="15" hidden="1" x14ac:dyDescent="0.25">
      <c r="B18415" s="5"/>
    </row>
    <row r="18416" spans="2:2" ht="15" hidden="1" x14ac:dyDescent="0.25">
      <c r="B18416" s="5"/>
    </row>
    <row r="18417" spans="2:2" ht="15" hidden="1" x14ac:dyDescent="0.25">
      <c r="B18417" s="5"/>
    </row>
    <row r="18418" spans="2:2" ht="15" hidden="1" x14ac:dyDescent="0.25">
      <c r="B18418" s="5"/>
    </row>
    <row r="18419" spans="2:2" ht="15" hidden="1" x14ac:dyDescent="0.25">
      <c r="B18419" s="5"/>
    </row>
    <row r="18420" spans="2:2" ht="15" hidden="1" x14ac:dyDescent="0.25">
      <c r="B18420" s="5"/>
    </row>
    <row r="18421" spans="2:2" ht="15" hidden="1" x14ac:dyDescent="0.25">
      <c r="B18421" s="5"/>
    </row>
    <row r="18422" spans="2:2" ht="15" hidden="1" x14ac:dyDescent="0.25">
      <c r="B18422" s="5"/>
    </row>
    <row r="18423" spans="2:2" ht="15" hidden="1" x14ac:dyDescent="0.25">
      <c r="B18423" s="5"/>
    </row>
    <row r="18424" spans="2:2" ht="15" hidden="1" x14ac:dyDescent="0.25">
      <c r="B18424" s="5"/>
    </row>
    <row r="18425" spans="2:2" ht="15" hidden="1" x14ac:dyDescent="0.25">
      <c r="B18425" s="5"/>
    </row>
    <row r="18426" spans="2:2" ht="15" hidden="1" x14ac:dyDescent="0.25">
      <c r="B18426" s="5"/>
    </row>
    <row r="18427" spans="2:2" ht="15" hidden="1" x14ac:dyDescent="0.25">
      <c r="B18427" s="5"/>
    </row>
    <row r="18428" spans="2:2" ht="15" hidden="1" x14ac:dyDescent="0.25">
      <c r="B18428" s="5"/>
    </row>
    <row r="18429" spans="2:2" ht="15" hidden="1" x14ac:dyDescent="0.25">
      <c r="B18429" s="5"/>
    </row>
    <row r="18430" spans="2:2" ht="15" hidden="1" x14ac:dyDescent="0.25">
      <c r="B18430" s="5"/>
    </row>
    <row r="18431" spans="2:2" ht="15" hidden="1" x14ac:dyDescent="0.25">
      <c r="B18431" s="5"/>
    </row>
    <row r="18432" spans="2:2" ht="15" hidden="1" x14ac:dyDescent="0.25">
      <c r="B18432" s="5"/>
    </row>
    <row r="18433" spans="2:2" ht="15" hidden="1" x14ac:dyDescent="0.25">
      <c r="B18433" s="5"/>
    </row>
    <row r="18434" spans="2:2" ht="15" hidden="1" x14ac:dyDescent="0.25">
      <c r="B18434" s="5"/>
    </row>
    <row r="18435" spans="2:2" ht="15" hidden="1" x14ac:dyDescent="0.25">
      <c r="B18435" s="5"/>
    </row>
    <row r="18436" spans="2:2" ht="15" hidden="1" x14ac:dyDescent="0.25">
      <c r="B18436" s="5"/>
    </row>
    <row r="18437" spans="2:2" ht="15" hidden="1" x14ac:dyDescent="0.25">
      <c r="B18437" s="5"/>
    </row>
    <row r="18438" spans="2:2" ht="15" hidden="1" x14ac:dyDescent="0.25">
      <c r="B18438" s="5"/>
    </row>
    <row r="18439" spans="2:2" ht="15" hidden="1" x14ac:dyDescent="0.25">
      <c r="B18439" s="5"/>
    </row>
    <row r="18440" spans="2:2" ht="15" hidden="1" x14ac:dyDescent="0.25">
      <c r="B18440" s="5"/>
    </row>
    <row r="18441" spans="2:2" ht="15" hidden="1" x14ac:dyDescent="0.25">
      <c r="B18441" s="5"/>
    </row>
    <row r="18442" spans="2:2" ht="15" hidden="1" x14ac:dyDescent="0.25">
      <c r="B18442" s="5"/>
    </row>
    <row r="18443" spans="2:2" ht="15" hidden="1" x14ac:dyDescent="0.25">
      <c r="B18443" s="5"/>
    </row>
    <row r="18444" spans="2:2" ht="15" hidden="1" x14ac:dyDescent="0.25">
      <c r="B18444" s="5"/>
    </row>
    <row r="18445" spans="2:2" ht="15" hidden="1" x14ac:dyDescent="0.25">
      <c r="B18445" s="5"/>
    </row>
    <row r="18446" spans="2:2" ht="15" hidden="1" x14ac:dyDescent="0.25">
      <c r="B18446" s="5"/>
    </row>
    <row r="18447" spans="2:2" ht="15" hidden="1" x14ac:dyDescent="0.25">
      <c r="B18447" s="5"/>
    </row>
    <row r="18448" spans="2:2" ht="15" hidden="1" x14ac:dyDescent="0.25">
      <c r="B18448" s="5"/>
    </row>
    <row r="18449" spans="2:2" ht="15" hidden="1" x14ac:dyDescent="0.25">
      <c r="B18449" s="5"/>
    </row>
    <row r="18450" spans="2:2" ht="15" hidden="1" x14ac:dyDescent="0.25">
      <c r="B18450" s="5"/>
    </row>
    <row r="18451" spans="2:2" ht="15" hidden="1" x14ac:dyDescent="0.25">
      <c r="B18451" s="5"/>
    </row>
    <row r="18452" spans="2:2" ht="15" hidden="1" x14ac:dyDescent="0.25">
      <c r="B18452" s="5"/>
    </row>
    <row r="18453" spans="2:2" ht="15" hidden="1" x14ac:dyDescent="0.25">
      <c r="B18453" s="5"/>
    </row>
    <row r="18454" spans="2:2" ht="15" hidden="1" x14ac:dyDescent="0.25">
      <c r="B18454" s="5"/>
    </row>
    <row r="18455" spans="2:2" ht="15" hidden="1" x14ac:dyDescent="0.25">
      <c r="B18455" s="5"/>
    </row>
    <row r="18456" spans="2:2" ht="15" hidden="1" x14ac:dyDescent="0.25">
      <c r="B18456" s="5"/>
    </row>
    <row r="18457" spans="2:2" ht="15" hidden="1" x14ac:dyDescent="0.25">
      <c r="B18457" s="5"/>
    </row>
    <row r="18458" spans="2:2" ht="15" hidden="1" x14ac:dyDescent="0.25">
      <c r="B18458" s="5"/>
    </row>
    <row r="18459" spans="2:2" ht="15" hidden="1" x14ac:dyDescent="0.25">
      <c r="B18459" s="5"/>
    </row>
    <row r="18460" spans="2:2" ht="15" hidden="1" x14ac:dyDescent="0.25">
      <c r="B18460" s="5"/>
    </row>
    <row r="18461" spans="2:2" ht="15" hidden="1" x14ac:dyDescent="0.25">
      <c r="B18461" s="5"/>
    </row>
    <row r="18462" spans="2:2" ht="15" hidden="1" x14ac:dyDescent="0.25">
      <c r="B18462" s="5"/>
    </row>
    <row r="18463" spans="2:2" ht="15" hidden="1" x14ac:dyDescent="0.25">
      <c r="B18463" s="5"/>
    </row>
    <row r="18464" spans="2:2" ht="15" hidden="1" x14ac:dyDescent="0.25">
      <c r="B18464" s="5"/>
    </row>
    <row r="18465" spans="2:2" ht="15" hidden="1" x14ac:dyDescent="0.25">
      <c r="B18465" s="5"/>
    </row>
    <row r="18466" spans="2:2" ht="15" hidden="1" x14ac:dyDescent="0.25">
      <c r="B18466" s="5"/>
    </row>
    <row r="18467" spans="2:2" ht="15" hidden="1" x14ac:dyDescent="0.25">
      <c r="B18467" s="5"/>
    </row>
    <row r="18468" spans="2:2" ht="15" hidden="1" x14ac:dyDescent="0.25">
      <c r="B18468" s="5"/>
    </row>
    <row r="18469" spans="2:2" ht="15" hidden="1" x14ac:dyDescent="0.25">
      <c r="B18469" s="5"/>
    </row>
    <row r="18470" spans="2:2" ht="15" hidden="1" x14ac:dyDescent="0.25">
      <c r="B18470" s="5"/>
    </row>
    <row r="18471" spans="2:2" ht="15" hidden="1" x14ac:dyDescent="0.25">
      <c r="B18471" s="5"/>
    </row>
    <row r="18472" spans="2:2" ht="15" hidden="1" x14ac:dyDescent="0.25">
      <c r="B18472" s="5"/>
    </row>
    <row r="18473" spans="2:2" ht="15" hidden="1" x14ac:dyDescent="0.25">
      <c r="B18473" s="5"/>
    </row>
    <row r="18474" spans="2:2" ht="15" hidden="1" x14ac:dyDescent="0.25">
      <c r="B18474" s="5"/>
    </row>
    <row r="18475" spans="2:2" ht="15" hidden="1" x14ac:dyDescent="0.25">
      <c r="B18475" s="5"/>
    </row>
    <row r="18476" spans="2:2" ht="15" hidden="1" x14ac:dyDescent="0.25">
      <c r="B18476" s="5"/>
    </row>
    <row r="18477" spans="2:2" ht="15" hidden="1" x14ac:dyDescent="0.25">
      <c r="B18477" s="5"/>
    </row>
    <row r="18478" spans="2:2" ht="15" hidden="1" x14ac:dyDescent="0.25">
      <c r="B18478" s="5"/>
    </row>
    <row r="18479" spans="2:2" ht="15" hidden="1" x14ac:dyDescent="0.25">
      <c r="B18479" s="5"/>
    </row>
    <row r="18480" spans="2:2" ht="15" hidden="1" x14ac:dyDescent="0.25">
      <c r="B18480" s="5"/>
    </row>
    <row r="18481" spans="2:2" ht="15" hidden="1" x14ac:dyDescent="0.25">
      <c r="B18481" s="5"/>
    </row>
    <row r="18482" spans="2:2" ht="15" hidden="1" x14ac:dyDescent="0.25">
      <c r="B18482" s="5"/>
    </row>
    <row r="18483" spans="2:2" ht="15" hidden="1" x14ac:dyDescent="0.25">
      <c r="B18483" s="5"/>
    </row>
    <row r="18484" spans="2:2" ht="15" hidden="1" x14ac:dyDescent="0.25">
      <c r="B18484" s="5"/>
    </row>
    <row r="18485" spans="2:2" ht="15" hidden="1" x14ac:dyDescent="0.25">
      <c r="B18485" s="5"/>
    </row>
    <row r="18486" spans="2:2" ht="15" hidden="1" x14ac:dyDescent="0.25">
      <c r="B18486" s="5"/>
    </row>
    <row r="18487" spans="2:2" ht="15" hidden="1" x14ac:dyDescent="0.25">
      <c r="B18487" s="5"/>
    </row>
    <row r="18488" spans="2:2" ht="15" hidden="1" x14ac:dyDescent="0.25">
      <c r="B18488" s="5"/>
    </row>
    <row r="18489" spans="2:2" ht="15" hidden="1" x14ac:dyDescent="0.25">
      <c r="B18489" s="5"/>
    </row>
    <row r="18490" spans="2:2" ht="15" hidden="1" x14ac:dyDescent="0.25">
      <c r="B18490" s="5"/>
    </row>
    <row r="18491" spans="2:2" ht="15" hidden="1" x14ac:dyDescent="0.25">
      <c r="B18491" s="5"/>
    </row>
    <row r="18492" spans="2:2" ht="15" hidden="1" x14ac:dyDescent="0.25">
      <c r="B18492" s="5"/>
    </row>
    <row r="18493" spans="2:2" ht="15" hidden="1" x14ac:dyDescent="0.25">
      <c r="B18493" s="5"/>
    </row>
    <row r="18494" spans="2:2" ht="15" hidden="1" x14ac:dyDescent="0.25">
      <c r="B18494" s="5"/>
    </row>
    <row r="18495" spans="2:2" ht="15" hidden="1" x14ac:dyDescent="0.25">
      <c r="B18495" s="5"/>
    </row>
    <row r="18496" spans="2:2" ht="15" hidden="1" x14ac:dyDescent="0.25">
      <c r="B18496" s="5"/>
    </row>
    <row r="18497" spans="2:2" ht="15" hidden="1" x14ac:dyDescent="0.25">
      <c r="B18497" s="5"/>
    </row>
    <row r="18498" spans="2:2" ht="15" hidden="1" x14ac:dyDescent="0.25">
      <c r="B18498" s="5"/>
    </row>
    <row r="18499" spans="2:2" ht="15" hidden="1" x14ac:dyDescent="0.25">
      <c r="B18499" s="5"/>
    </row>
    <row r="18500" spans="2:2" ht="15" hidden="1" x14ac:dyDescent="0.25">
      <c r="B18500" s="5"/>
    </row>
    <row r="18501" spans="2:2" ht="15" hidden="1" x14ac:dyDescent="0.25">
      <c r="B18501" s="5"/>
    </row>
    <row r="18502" spans="2:2" ht="15" hidden="1" x14ac:dyDescent="0.25">
      <c r="B18502" s="5"/>
    </row>
    <row r="18503" spans="2:2" ht="15" hidden="1" x14ac:dyDescent="0.25">
      <c r="B18503" s="5"/>
    </row>
    <row r="18504" spans="2:2" ht="15" hidden="1" x14ac:dyDescent="0.25">
      <c r="B18504" s="5"/>
    </row>
    <row r="18505" spans="2:2" ht="15" hidden="1" x14ac:dyDescent="0.25">
      <c r="B18505" s="5"/>
    </row>
    <row r="18506" spans="2:2" ht="15" hidden="1" x14ac:dyDescent="0.25">
      <c r="B18506" s="5"/>
    </row>
    <row r="18507" spans="2:2" ht="15" hidden="1" x14ac:dyDescent="0.25">
      <c r="B18507" s="5"/>
    </row>
    <row r="18508" spans="2:2" ht="15" hidden="1" x14ac:dyDescent="0.25">
      <c r="B18508" s="5"/>
    </row>
    <row r="18509" spans="2:2" ht="15" hidden="1" x14ac:dyDescent="0.25">
      <c r="B18509" s="5"/>
    </row>
    <row r="18510" spans="2:2" ht="15" hidden="1" x14ac:dyDescent="0.25">
      <c r="B18510" s="5"/>
    </row>
    <row r="18511" spans="2:2" ht="15" hidden="1" x14ac:dyDescent="0.25">
      <c r="B18511" s="5"/>
    </row>
    <row r="18512" spans="2:2" ht="15" hidden="1" x14ac:dyDescent="0.25">
      <c r="B18512" s="5"/>
    </row>
    <row r="18513" spans="2:2" ht="15" hidden="1" x14ac:dyDescent="0.25">
      <c r="B18513" s="5"/>
    </row>
    <row r="18514" spans="2:2" ht="15" hidden="1" x14ac:dyDescent="0.25">
      <c r="B18514" s="5"/>
    </row>
    <row r="18515" spans="2:2" ht="15" hidden="1" x14ac:dyDescent="0.25">
      <c r="B18515" s="5"/>
    </row>
    <row r="18516" spans="2:2" ht="15" hidden="1" x14ac:dyDescent="0.25">
      <c r="B18516" s="5"/>
    </row>
    <row r="18517" spans="2:2" ht="15" hidden="1" x14ac:dyDescent="0.25">
      <c r="B18517" s="5"/>
    </row>
    <row r="18518" spans="2:2" ht="15" hidden="1" x14ac:dyDescent="0.25">
      <c r="B18518" s="5"/>
    </row>
    <row r="18519" spans="2:2" ht="15" hidden="1" x14ac:dyDescent="0.25">
      <c r="B18519" s="5"/>
    </row>
    <row r="18520" spans="2:2" ht="15" hidden="1" x14ac:dyDescent="0.25">
      <c r="B18520" s="5"/>
    </row>
    <row r="18521" spans="2:2" ht="15" hidden="1" x14ac:dyDescent="0.25">
      <c r="B18521" s="5"/>
    </row>
    <row r="18522" spans="2:2" ht="15" hidden="1" x14ac:dyDescent="0.25">
      <c r="B18522" s="5"/>
    </row>
    <row r="18523" spans="2:2" ht="15" hidden="1" x14ac:dyDescent="0.25">
      <c r="B18523" s="5"/>
    </row>
    <row r="18524" spans="2:2" ht="15" hidden="1" x14ac:dyDescent="0.25">
      <c r="B18524" s="5"/>
    </row>
    <row r="18525" spans="2:2" ht="15" hidden="1" x14ac:dyDescent="0.25">
      <c r="B18525" s="5"/>
    </row>
    <row r="18526" spans="2:2" ht="15" hidden="1" x14ac:dyDescent="0.25">
      <c r="B18526" s="5"/>
    </row>
    <row r="18527" spans="2:2" ht="15" hidden="1" x14ac:dyDescent="0.25">
      <c r="B18527" s="5"/>
    </row>
    <row r="18528" spans="2:2" ht="15" hidden="1" x14ac:dyDescent="0.25">
      <c r="B18528" s="5"/>
    </row>
    <row r="18529" spans="2:2" ht="15" hidden="1" x14ac:dyDescent="0.25">
      <c r="B18529" s="5"/>
    </row>
    <row r="18530" spans="2:2" ht="15" hidden="1" x14ac:dyDescent="0.25">
      <c r="B18530" s="5"/>
    </row>
    <row r="18531" spans="2:2" ht="15" hidden="1" x14ac:dyDescent="0.25">
      <c r="B18531" s="5"/>
    </row>
    <row r="18532" spans="2:2" ht="15" hidden="1" x14ac:dyDescent="0.25">
      <c r="B18532" s="5"/>
    </row>
    <row r="18533" spans="2:2" ht="15" hidden="1" x14ac:dyDescent="0.25">
      <c r="B18533" s="5"/>
    </row>
    <row r="18534" spans="2:2" ht="15" hidden="1" x14ac:dyDescent="0.25">
      <c r="B18534" s="5"/>
    </row>
    <row r="18535" spans="2:2" ht="15" hidden="1" x14ac:dyDescent="0.25">
      <c r="B18535" s="5"/>
    </row>
    <row r="18536" spans="2:2" ht="15" hidden="1" x14ac:dyDescent="0.25">
      <c r="B18536" s="5"/>
    </row>
    <row r="18537" spans="2:2" ht="15" hidden="1" x14ac:dyDescent="0.25">
      <c r="B18537" s="5"/>
    </row>
    <row r="18538" spans="2:2" ht="15" hidden="1" x14ac:dyDescent="0.25">
      <c r="B18538" s="5"/>
    </row>
    <row r="18539" spans="2:2" ht="15" hidden="1" x14ac:dyDescent="0.25">
      <c r="B18539" s="5"/>
    </row>
    <row r="18540" spans="2:2" ht="15" hidden="1" x14ac:dyDescent="0.25">
      <c r="B18540" s="5"/>
    </row>
    <row r="18541" spans="2:2" ht="15" hidden="1" x14ac:dyDescent="0.25">
      <c r="B18541" s="5"/>
    </row>
    <row r="18542" spans="2:2" ht="15" hidden="1" x14ac:dyDescent="0.25">
      <c r="B18542" s="5"/>
    </row>
    <row r="18543" spans="2:2" ht="15" hidden="1" x14ac:dyDescent="0.25">
      <c r="B18543" s="5"/>
    </row>
    <row r="18544" spans="2:2" ht="15" hidden="1" x14ac:dyDescent="0.25">
      <c r="B18544" s="5"/>
    </row>
    <row r="18545" spans="2:2" ht="15" hidden="1" x14ac:dyDescent="0.25">
      <c r="B18545" s="5"/>
    </row>
    <row r="18546" spans="2:2" ht="15" hidden="1" x14ac:dyDescent="0.25">
      <c r="B18546" s="5"/>
    </row>
    <row r="18547" spans="2:2" ht="15" hidden="1" x14ac:dyDescent="0.25">
      <c r="B18547" s="5"/>
    </row>
    <row r="18548" spans="2:2" ht="15" hidden="1" x14ac:dyDescent="0.25">
      <c r="B18548" s="5"/>
    </row>
    <row r="18549" spans="2:2" ht="15" hidden="1" x14ac:dyDescent="0.25">
      <c r="B18549" s="5"/>
    </row>
    <row r="18550" spans="2:2" ht="15" hidden="1" x14ac:dyDescent="0.25">
      <c r="B18550" s="5"/>
    </row>
    <row r="18551" spans="2:2" ht="15" hidden="1" x14ac:dyDescent="0.25">
      <c r="B18551" s="5"/>
    </row>
    <row r="18552" spans="2:2" ht="15" hidden="1" x14ac:dyDescent="0.25">
      <c r="B18552" s="5"/>
    </row>
    <row r="18553" spans="2:2" ht="15" hidden="1" x14ac:dyDescent="0.25">
      <c r="B18553" s="5"/>
    </row>
    <row r="18554" spans="2:2" ht="15" hidden="1" x14ac:dyDescent="0.25">
      <c r="B18554" s="5"/>
    </row>
    <row r="18555" spans="2:2" ht="15" hidden="1" x14ac:dyDescent="0.25">
      <c r="B18555" s="5"/>
    </row>
    <row r="18556" spans="2:2" ht="15" hidden="1" x14ac:dyDescent="0.25">
      <c r="B18556" s="5"/>
    </row>
    <row r="18557" spans="2:2" ht="15" hidden="1" x14ac:dyDescent="0.25">
      <c r="B18557" s="5"/>
    </row>
    <row r="18558" spans="2:2" ht="15" hidden="1" x14ac:dyDescent="0.25">
      <c r="B18558" s="5"/>
    </row>
    <row r="18559" spans="2:2" ht="15" hidden="1" x14ac:dyDescent="0.25">
      <c r="B18559" s="5"/>
    </row>
    <row r="18560" spans="2:2" ht="15" hidden="1" x14ac:dyDescent="0.25">
      <c r="B18560" s="5"/>
    </row>
    <row r="18561" spans="2:2" ht="15" hidden="1" x14ac:dyDescent="0.25">
      <c r="B18561" s="5"/>
    </row>
    <row r="18562" spans="2:2" ht="15" hidden="1" x14ac:dyDescent="0.25">
      <c r="B18562" s="5"/>
    </row>
    <row r="18563" spans="2:2" ht="15" hidden="1" x14ac:dyDescent="0.25">
      <c r="B18563" s="5"/>
    </row>
    <row r="18564" spans="2:2" ht="15" hidden="1" x14ac:dyDescent="0.25">
      <c r="B18564" s="5"/>
    </row>
    <row r="18565" spans="2:2" ht="15" hidden="1" x14ac:dyDescent="0.25">
      <c r="B18565" s="5"/>
    </row>
    <row r="18566" spans="2:2" ht="15" hidden="1" x14ac:dyDescent="0.25">
      <c r="B18566" s="5"/>
    </row>
    <row r="18567" spans="2:2" ht="15" hidden="1" x14ac:dyDescent="0.25">
      <c r="B18567" s="5"/>
    </row>
    <row r="18568" spans="2:2" ht="15" hidden="1" x14ac:dyDescent="0.25">
      <c r="B18568" s="5"/>
    </row>
    <row r="18569" spans="2:2" ht="15" hidden="1" x14ac:dyDescent="0.25">
      <c r="B18569" s="5"/>
    </row>
    <row r="18570" spans="2:2" ht="15" hidden="1" x14ac:dyDescent="0.25">
      <c r="B18570" s="5"/>
    </row>
    <row r="18571" spans="2:2" ht="15" hidden="1" x14ac:dyDescent="0.25">
      <c r="B18571" s="5"/>
    </row>
    <row r="18572" spans="2:2" ht="15" hidden="1" x14ac:dyDescent="0.25">
      <c r="B18572" s="5"/>
    </row>
    <row r="18573" spans="2:2" ht="15" hidden="1" x14ac:dyDescent="0.25">
      <c r="B18573" s="5"/>
    </row>
    <row r="18574" spans="2:2" ht="15" hidden="1" x14ac:dyDescent="0.25">
      <c r="B18574" s="5"/>
    </row>
    <row r="18575" spans="2:2" ht="15" hidden="1" x14ac:dyDescent="0.25">
      <c r="B18575" s="5"/>
    </row>
    <row r="18576" spans="2:2" ht="15" hidden="1" x14ac:dyDescent="0.25">
      <c r="B18576" s="5"/>
    </row>
    <row r="18577" spans="2:2" ht="15" hidden="1" x14ac:dyDescent="0.25">
      <c r="B18577" s="5"/>
    </row>
    <row r="18578" spans="2:2" ht="15" hidden="1" x14ac:dyDescent="0.25">
      <c r="B18578" s="5"/>
    </row>
    <row r="18579" spans="2:2" ht="15" hidden="1" x14ac:dyDescent="0.25">
      <c r="B18579" s="5"/>
    </row>
    <row r="18580" spans="2:2" ht="15" hidden="1" x14ac:dyDescent="0.25">
      <c r="B18580" s="5"/>
    </row>
    <row r="18581" spans="2:2" ht="15" hidden="1" x14ac:dyDescent="0.25">
      <c r="B18581" s="5"/>
    </row>
    <row r="18582" spans="2:2" ht="15" hidden="1" x14ac:dyDescent="0.25">
      <c r="B18582" s="5"/>
    </row>
    <row r="18583" spans="2:2" ht="15" hidden="1" x14ac:dyDescent="0.25">
      <c r="B18583" s="5"/>
    </row>
    <row r="18584" spans="2:2" ht="15" hidden="1" x14ac:dyDescent="0.25">
      <c r="B18584" s="5"/>
    </row>
    <row r="18585" spans="2:2" ht="15" hidden="1" x14ac:dyDescent="0.25">
      <c r="B18585" s="5"/>
    </row>
    <row r="18586" spans="2:2" ht="15" hidden="1" x14ac:dyDescent="0.25">
      <c r="B18586" s="5"/>
    </row>
    <row r="18587" spans="2:2" ht="15" hidden="1" x14ac:dyDescent="0.25">
      <c r="B18587" s="5"/>
    </row>
    <row r="18588" spans="2:2" ht="15" hidden="1" x14ac:dyDescent="0.25">
      <c r="B18588" s="5"/>
    </row>
    <row r="18589" spans="2:2" ht="15" hidden="1" x14ac:dyDescent="0.25">
      <c r="B18589" s="5"/>
    </row>
    <row r="18590" spans="2:2" ht="15" hidden="1" x14ac:dyDescent="0.25">
      <c r="B18590" s="5"/>
    </row>
    <row r="18591" spans="2:2" ht="15" hidden="1" x14ac:dyDescent="0.25">
      <c r="B18591" s="5"/>
    </row>
    <row r="18592" spans="2:2" ht="15" hidden="1" x14ac:dyDescent="0.25">
      <c r="B18592" s="5"/>
    </row>
    <row r="18593" spans="2:2" ht="15" hidden="1" x14ac:dyDescent="0.25">
      <c r="B18593" s="5"/>
    </row>
    <row r="18594" spans="2:2" ht="15" hidden="1" x14ac:dyDescent="0.25">
      <c r="B18594" s="5"/>
    </row>
    <row r="18595" spans="2:2" ht="15" hidden="1" x14ac:dyDescent="0.25">
      <c r="B18595" s="5"/>
    </row>
    <row r="18596" spans="2:2" ht="15" hidden="1" x14ac:dyDescent="0.25">
      <c r="B18596" s="5"/>
    </row>
    <row r="18597" spans="2:2" ht="15" hidden="1" x14ac:dyDescent="0.25">
      <c r="B18597" s="5"/>
    </row>
    <row r="18598" spans="2:2" ht="15" hidden="1" x14ac:dyDescent="0.25">
      <c r="B18598" s="5"/>
    </row>
    <row r="18599" spans="2:2" ht="15" hidden="1" x14ac:dyDescent="0.25">
      <c r="B18599" s="5"/>
    </row>
    <row r="18600" spans="2:2" ht="15" hidden="1" x14ac:dyDescent="0.25">
      <c r="B18600" s="5"/>
    </row>
    <row r="18601" spans="2:2" ht="15" hidden="1" x14ac:dyDescent="0.25">
      <c r="B18601" s="5"/>
    </row>
    <row r="18602" spans="2:2" ht="15" hidden="1" x14ac:dyDescent="0.25">
      <c r="B18602" s="5"/>
    </row>
    <row r="18603" spans="2:2" ht="15" hidden="1" x14ac:dyDescent="0.25">
      <c r="B18603" s="5"/>
    </row>
    <row r="18604" spans="2:2" ht="15" hidden="1" x14ac:dyDescent="0.25">
      <c r="B18604" s="5"/>
    </row>
    <row r="18605" spans="2:2" ht="15" hidden="1" x14ac:dyDescent="0.25">
      <c r="B18605" s="5"/>
    </row>
    <row r="18606" spans="2:2" ht="15" hidden="1" x14ac:dyDescent="0.25">
      <c r="B18606" s="5"/>
    </row>
    <row r="18607" spans="2:2" ht="15" hidden="1" x14ac:dyDescent="0.25">
      <c r="B18607" s="5"/>
    </row>
    <row r="18608" spans="2:2" ht="15" hidden="1" x14ac:dyDescent="0.25">
      <c r="B18608" s="5"/>
    </row>
    <row r="18609" spans="2:2" ht="15" hidden="1" x14ac:dyDescent="0.25">
      <c r="B18609" s="5"/>
    </row>
    <row r="18610" spans="2:2" ht="15" hidden="1" x14ac:dyDescent="0.25">
      <c r="B18610" s="5"/>
    </row>
    <row r="18611" spans="2:2" ht="15" hidden="1" x14ac:dyDescent="0.25">
      <c r="B18611" s="5"/>
    </row>
    <row r="18612" spans="2:2" ht="15" hidden="1" x14ac:dyDescent="0.25">
      <c r="B18612" s="5"/>
    </row>
    <row r="18613" spans="2:2" ht="15" hidden="1" x14ac:dyDescent="0.25">
      <c r="B18613" s="5"/>
    </row>
    <row r="18614" spans="2:2" ht="15" hidden="1" x14ac:dyDescent="0.25">
      <c r="B18614" s="5"/>
    </row>
    <row r="18615" spans="2:2" ht="15" hidden="1" x14ac:dyDescent="0.25">
      <c r="B18615" s="5"/>
    </row>
    <row r="18616" spans="2:2" ht="15" hidden="1" x14ac:dyDescent="0.25">
      <c r="B18616" s="5"/>
    </row>
    <row r="18617" spans="2:2" ht="15" hidden="1" x14ac:dyDescent="0.25">
      <c r="B18617" s="5"/>
    </row>
    <row r="18618" spans="2:2" ht="15" hidden="1" x14ac:dyDescent="0.25">
      <c r="B18618" s="5"/>
    </row>
    <row r="18619" spans="2:2" ht="15" hidden="1" x14ac:dyDescent="0.25">
      <c r="B18619" s="5"/>
    </row>
    <row r="18620" spans="2:2" ht="15" hidden="1" x14ac:dyDescent="0.25">
      <c r="B18620" s="5"/>
    </row>
    <row r="18621" spans="2:2" ht="15" hidden="1" x14ac:dyDescent="0.25">
      <c r="B18621" s="5"/>
    </row>
    <row r="18622" spans="2:2" ht="15" hidden="1" x14ac:dyDescent="0.25">
      <c r="B18622" s="5"/>
    </row>
    <row r="18623" spans="2:2" ht="15" hidden="1" x14ac:dyDescent="0.25">
      <c r="B18623" s="5"/>
    </row>
    <row r="18624" spans="2:2" ht="15" hidden="1" x14ac:dyDescent="0.25">
      <c r="B18624" s="5"/>
    </row>
    <row r="18625" spans="2:2" ht="15" hidden="1" x14ac:dyDescent="0.25">
      <c r="B18625" s="5"/>
    </row>
    <row r="18626" spans="2:2" ht="15" hidden="1" x14ac:dyDescent="0.25">
      <c r="B18626" s="5"/>
    </row>
    <row r="18627" spans="2:2" ht="15" hidden="1" x14ac:dyDescent="0.25">
      <c r="B18627" s="5"/>
    </row>
    <row r="18628" spans="2:2" ht="15" hidden="1" x14ac:dyDescent="0.25">
      <c r="B18628" s="5"/>
    </row>
    <row r="18629" spans="2:2" ht="15" hidden="1" x14ac:dyDescent="0.25">
      <c r="B18629" s="5"/>
    </row>
    <row r="18630" spans="2:2" ht="15" hidden="1" x14ac:dyDescent="0.25">
      <c r="B18630" s="5"/>
    </row>
    <row r="18631" spans="2:2" ht="15" hidden="1" x14ac:dyDescent="0.25">
      <c r="B18631" s="5"/>
    </row>
    <row r="18632" spans="2:2" ht="15" hidden="1" x14ac:dyDescent="0.25">
      <c r="B18632" s="5"/>
    </row>
    <row r="18633" spans="2:2" ht="15" hidden="1" x14ac:dyDescent="0.25">
      <c r="B18633" s="5"/>
    </row>
    <row r="18634" spans="2:2" ht="15" hidden="1" x14ac:dyDescent="0.25">
      <c r="B18634" s="5"/>
    </row>
    <row r="18635" spans="2:2" ht="15" hidden="1" x14ac:dyDescent="0.25">
      <c r="B18635" s="5"/>
    </row>
    <row r="18636" spans="2:2" ht="15" hidden="1" x14ac:dyDescent="0.25">
      <c r="B18636" s="5"/>
    </row>
    <row r="18637" spans="2:2" ht="15" hidden="1" x14ac:dyDescent="0.25">
      <c r="B18637" s="5"/>
    </row>
    <row r="18638" spans="2:2" ht="15" hidden="1" x14ac:dyDescent="0.25">
      <c r="B18638" s="5"/>
    </row>
    <row r="18639" spans="2:2" ht="15" hidden="1" x14ac:dyDescent="0.25">
      <c r="B18639" s="5"/>
    </row>
    <row r="18640" spans="2:2" ht="15" hidden="1" x14ac:dyDescent="0.25">
      <c r="B18640" s="5"/>
    </row>
    <row r="18641" spans="2:2" ht="15" hidden="1" x14ac:dyDescent="0.25">
      <c r="B18641" s="5"/>
    </row>
    <row r="18642" spans="2:2" ht="15" hidden="1" x14ac:dyDescent="0.25">
      <c r="B18642" s="5"/>
    </row>
    <row r="18643" spans="2:2" ht="15" hidden="1" x14ac:dyDescent="0.25">
      <c r="B18643" s="5"/>
    </row>
    <row r="18644" spans="2:2" ht="15" hidden="1" x14ac:dyDescent="0.25">
      <c r="B18644" s="5"/>
    </row>
    <row r="18645" spans="2:2" ht="15" hidden="1" x14ac:dyDescent="0.25">
      <c r="B18645" s="5"/>
    </row>
    <row r="18646" spans="2:2" ht="15" hidden="1" x14ac:dyDescent="0.25">
      <c r="B18646" s="5"/>
    </row>
    <row r="18647" spans="2:2" ht="15" hidden="1" x14ac:dyDescent="0.25">
      <c r="B18647" s="5"/>
    </row>
    <row r="18648" spans="2:2" ht="15" hidden="1" x14ac:dyDescent="0.25">
      <c r="B18648" s="5"/>
    </row>
    <row r="18649" spans="2:2" ht="15" hidden="1" x14ac:dyDescent="0.25">
      <c r="B18649" s="5"/>
    </row>
    <row r="18650" spans="2:2" ht="15" hidden="1" x14ac:dyDescent="0.25">
      <c r="B18650" s="5"/>
    </row>
    <row r="18651" spans="2:2" ht="15" hidden="1" x14ac:dyDescent="0.25">
      <c r="B18651" s="5"/>
    </row>
    <row r="18652" spans="2:2" ht="15" hidden="1" x14ac:dyDescent="0.25">
      <c r="B18652" s="5"/>
    </row>
    <row r="18653" spans="2:2" ht="15" hidden="1" x14ac:dyDescent="0.25">
      <c r="B18653" s="5"/>
    </row>
    <row r="18654" spans="2:2" ht="15" hidden="1" x14ac:dyDescent="0.25">
      <c r="B18654" s="5"/>
    </row>
    <row r="18655" spans="2:2" ht="15" hidden="1" x14ac:dyDescent="0.25">
      <c r="B18655" s="5"/>
    </row>
    <row r="18656" spans="2:2" ht="15" hidden="1" x14ac:dyDescent="0.25">
      <c r="B18656" s="5"/>
    </row>
    <row r="18657" spans="2:2" ht="15" hidden="1" x14ac:dyDescent="0.25">
      <c r="B18657" s="5"/>
    </row>
    <row r="18658" spans="2:2" ht="15" hidden="1" x14ac:dyDescent="0.25">
      <c r="B18658" s="5"/>
    </row>
    <row r="18659" spans="2:2" ht="15" hidden="1" x14ac:dyDescent="0.25">
      <c r="B18659" s="5"/>
    </row>
    <row r="18660" spans="2:2" ht="15" hidden="1" x14ac:dyDescent="0.25">
      <c r="B18660" s="5"/>
    </row>
    <row r="18661" spans="2:2" ht="15" hidden="1" x14ac:dyDescent="0.25">
      <c r="B18661" s="5"/>
    </row>
    <row r="18662" spans="2:2" ht="15" hidden="1" x14ac:dyDescent="0.25">
      <c r="B18662" s="5"/>
    </row>
    <row r="18663" spans="2:2" ht="15" hidden="1" x14ac:dyDescent="0.25">
      <c r="B18663" s="5"/>
    </row>
    <row r="18664" spans="2:2" ht="15" hidden="1" x14ac:dyDescent="0.25">
      <c r="B18664" s="5"/>
    </row>
    <row r="18665" spans="2:2" ht="15" hidden="1" x14ac:dyDescent="0.25">
      <c r="B18665" s="5"/>
    </row>
    <row r="18666" spans="2:2" ht="15" hidden="1" x14ac:dyDescent="0.25">
      <c r="B18666" s="5"/>
    </row>
    <row r="18667" spans="2:2" ht="15" hidden="1" x14ac:dyDescent="0.25">
      <c r="B18667" s="5"/>
    </row>
    <row r="18668" spans="2:2" ht="15" hidden="1" x14ac:dyDescent="0.25">
      <c r="B18668" s="5"/>
    </row>
    <row r="18669" spans="2:2" ht="15" hidden="1" x14ac:dyDescent="0.25">
      <c r="B18669" s="5"/>
    </row>
    <row r="18670" spans="2:2" ht="15" hidden="1" x14ac:dyDescent="0.25">
      <c r="B18670" s="5"/>
    </row>
    <row r="18671" spans="2:2" ht="15" hidden="1" x14ac:dyDescent="0.25">
      <c r="B18671" s="5"/>
    </row>
    <row r="18672" spans="2:2" ht="15" hidden="1" x14ac:dyDescent="0.25">
      <c r="B18672" s="5"/>
    </row>
    <row r="18673" spans="2:2" ht="15" hidden="1" x14ac:dyDescent="0.25">
      <c r="B18673" s="5"/>
    </row>
    <row r="18674" spans="2:2" ht="15" hidden="1" x14ac:dyDescent="0.25">
      <c r="B18674" s="5"/>
    </row>
    <row r="18675" spans="2:2" ht="15" hidden="1" x14ac:dyDescent="0.25">
      <c r="B18675" s="5"/>
    </row>
    <row r="18676" spans="2:2" ht="15" hidden="1" x14ac:dyDescent="0.25">
      <c r="B18676" s="5"/>
    </row>
    <row r="18677" spans="2:2" ht="15" hidden="1" x14ac:dyDescent="0.25">
      <c r="B18677" s="5"/>
    </row>
    <row r="18678" spans="2:2" ht="15" hidden="1" x14ac:dyDescent="0.25">
      <c r="B18678" s="5"/>
    </row>
    <row r="18679" spans="2:2" ht="15" hidden="1" x14ac:dyDescent="0.25">
      <c r="B18679" s="5"/>
    </row>
    <row r="18680" spans="2:2" ht="15" hidden="1" x14ac:dyDescent="0.25">
      <c r="B18680" s="5"/>
    </row>
    <row r="18681" spans="2:2" ht="15" hidden="1" x14ac:dyDescent="0.25">
      <c r="B18681" s="5"/>
    </row>
    <row r="18682" spans="2:2" ht="15" hidden="1" x14ac:dyDescent="0.25">
      <c r="B18682" s="5"/>
    </row>
    <row r="18683" spans="2:2" ht="15" hidden="1" x14ac:dyDescent="0.25">
      <c r="B18683" s="5"/>
    </row>
    <row r="18684" spans="2:2" ht="15" hidden="1" x14ac:dyDescent="0.25">
      <c r="B18684" s="5"/>
    </row>
    <row r="18685" spans="2:2" ht="15" hidden="1" x14ac:dyDescent="0.25">
      <c r="B18685" s="5"/>
    </row>
    <row r="18686" spans="2:2" ht="15" hidden="1" x14ac:dyDescent="0.25">
      <c r="B18686" s="5"/>
    </row>
    <row r="18687" spans="2:2" ht="15" hidden="1" x14ac:dyDescent="0.25">
      <c r="B18687" s="5"/>
    </row>
    <row r="18688" spans="2:2" ht="15" hidden="1" x14ac:dyDescent="0.25">
      <c r="B18688" s="5"/>
    </row>
    <row r="18689" spans="2:2" ht="15" hidden="1" x14ac:dyDescent="0.25">
      <c r="B18689" s="5"/>
    </row>
    <row r="18690" spans="2:2" ht="15" hidden="1" x14ac:dyDescent="0.25">
      <c r="B18690" s="5"/>
    </row>
    <row r="18691" spans="2:2" ht="15" hidden="1" x14ac:dyDescent="0.25">
      <c r="B18691" s="5"/>
    </row>
    <row r="18692" spans="2:2" ht="15" hidden="1" x14ac:dyDescent="0.25">
      <c r="B18692" s="5"/>
    </row>
    <row r="18693" spans="2:2" ht="15" hidden="1" x14ac:dyDescent="0.25">
      <c r="B18693" s="5"/>
    </row>
    <row r="18694" spans="2:2" ht="15" hidden="1" x14ac:dyDescent="0.25">
      <c r="B18694" s="5"/>
    </row>
    <row r="18695" spans="2:2" ht="15" hidden="1" x14ac:dyDescent="0.25">
      <c r="B18695" s="5"/>
    </row>
    <row r="18696" spans="2:2" ht="15" hidden="1" x14ac:dyDescent="0.25">
      <c r="B18696" s="5"/>
    </row>
    <row r="18697" spans="2:2" ht="15" hidden="1" x14ac:dyDescent="0.25">
      <c r="B18697" s="5"/>
    </row>
    <row r="18698" spans="2:2" ht="15" hidden="1" x14ac:dyDescent="0.25">
      <c r="B18698" s="5"/>
    </row>
    <row r="18699" spans="2:2" ht="15" hidden="1" x14ac:dyDescent="0.25">
      <c r="B18699" s="5"/>
    </row>
    <row r="18700" spans="2:2" ht="15" hidden="1" x14ac:dyDescent="0.25">
      <c r="B18700" s="5"/>
    </row>
    <row r="18701" spans="2:2" ht="15" hidden="1" x14ac:dyDescent="0.25">
      <c r="B18701" s="5"/>
    </row>
    <row r="18702" spans="2:2" ht="15" hidden="1" x14ac:dyDescent="0.25">
      <c r="B18702" s="5"/>
    </row>
    <row r="18703" spans="2:2" ht="15" hidden="1" x14ac:dyDescent="0.25">
      <c r="B18703" s="5"/>
    </row>
    <row r="18704" spans="2:2" ht="15" hidden="1" x14ac:dyDescent="0.25">
      <c r="B18704" s="5"/>
    </row>
    <row r="18705" spans="2:2" ht="15" hidden="1" x14ac:dyDescent="0.25">
      <c r="B18705" s="5"/>
    </row>
    <row r="18706" spans="2:2" ht="15" hidden="1" x14ac:dyDescent="0.25">
      <c r="B18706" s="5"/>
    </row>
    <row r="18707" spans="2:2" ht="15" hidden="1" x14ac:dyDescent="0.25">
      <c r="B18707" s="5"/>
    </row>
    <row r="18708" spans="2:2" ht="15" hidden="1" x14ac:dyDescent="0.25">
      <c r="B18708" s="5"/>
    </row>
    <row r="18709" spans="2:2" ht="15" hidden="1" x14ac:dyDescent="0.25">
      <c r="B18709" s="5"/>
    </row>
    <row r="18710" spans="2:2" ht="15" hidden="1" x14ac:dyDescent="0.25">
      <c r="B18710" s="5"/>
    </row>
    <row r="18711" spans="2:2" ht="15" hidden="1" x14ac:dyDescent="0.25">
      <c r="B18711" s="5"/>
    </row>
    <row r="18712" spans="2:2" ht="15" hidden="1" x14ac:dyDescent="0.25">
      <c r="B18712" s="5"/>
    </row>
    <row r="18713" spans="2:2" ht="15" hidden="1" x14ac:dyDescent="0.25">
      <c r="B18713" s="5"/>
    </row>
    <row r="18714" spans="2:2" ht="15" hidden="1" x14ac:dyDescent="0.25">
      <c r="B18714" s="5"/>
    </row>
    <row r="18715" spans="2:2" ht="15" hidden="1" x14ac:dyDescent="0.25">
      <c r="B18715" s="5"/>
    </row>
    <row r="18716" spans="2:2" ht="15" hidden="1" x14ac:dyDescent="0.25">
      <c r="B18716" s="5"/>
    </row>
    <row r="18717" spans="2:2" ht="15" hidden="1" x14ac:dyDescent="0.25">
      <c r="B18717" s="5"/>
    </row>
    <row r="18718" spans="2:2" ht="15" hidden="1" x14ac:dyDescent="0.25">
      <c r="B18718" s="5"/>
    </row>
    <row r="18719" spans="2:2" ht="15" hidden="1" x14ac:dyDescent="0.25">
      <c r="B18719" s="5"/>
    </row>
    <row r="18720" spans="2:2" ht="15" hidden="1" x14ac:dyDescent="0.25">
      <c r="B18720" s="5"/>
    </row>
    <row r="18721" spans="2:2" ht="15" hidden="1" x14ac:dyDescent="0.25">
      <c r="B18721" s="5"/>
    </row>
    <row r="18722" spans="2:2" ht="15" hidden="1" x14ac:dyDescent="0.25">
      <c r="B18722" s="5"/>
    </row>
    <row r="18723" spans="2:2" ht="15" hidden="1" x14ac:dyDescent="0.25">
      <c r="B18723" s="5"/>
    </row>
    <row r="18724" spans="2:2" ht="15" hidden="1" x14ac:dyDescent="0.25">
      <c r="B18724" s="5"/>
    </row>
    <row r="18725" spans="2:2" ht="15" hidden="1" x14ac:dyDescent="0.25">
      <c r="B18725" s="5"/>
    </row>
    <row r="18726" spans="2:2" ht="15" hidden="1" x14ac:dyDescent="0.25">
      <c r="B18726" s="5"/>
    </row>
    <row r="18727" spans="2:2" ht="15" hidden="1" x14ac:dyDescent="0.25">
      <c r="B18727" s="5"/>
    </row>
    <row r="18728" spans="2:2" ht="15" hidden="1" x14ac:dyDescent="0.25">
      <c r="B18728" s="5"/>
    </row>
    <row r="18729" spans="2:2" ht="15" hidden="1" x14ac:dyDescent="0.25">
      <c r="B18729" s="5"/>
    </row>
    <row r="18730" spans="2:2" ht="15" hidden="1" x14ac:dyDescent="0.25">
      <c r="B18730" s="5"/>
    </row>
    <row r="18731" spans="2:2" ht="15" hidden="1" x14ac:dyDescent="0.25">
      <c r="B18731" s="5"/>
    </row>
    <row r="18732" spans="2:2" ht="15" hidden="1" x14ac:dyDescent="0.25">
      <c r="B18732" s="5"/>
    </row>
    <row r="18733" spans="2:2" ht="15" hidden="1" x14ac:dyDescent="0.25">
      <c r="B18733" s="5"/>
    </row>
    <row r="18734" spans="2:2" ht="15" hidden="1" x14ac:dyDescent="0.25">
      <c r="B18734" s="5"/>
    </row>
    <row r="18735" spans="2:2" ht="15" hidden="1" x14ac:dyDescent="0.25">
      <c r="B18735" s="5"/>
    </row>
    <row r="18736" spans="2:2" ht="15" hidden="1" x14ac:dyDescent="0.25">
      <c r="B18736" s="5"/>
    </row>
    <row r="18737" spans="2:2" ht="15" hidden="1" x14ac:dyDescent="0.25">
      <c r="B18737" s="5"/>
    </row>
    <row r="18738" spans="2:2" ht="15" hidden="1" x14ac:dyDescent="0.25">
      <c r="B18738" s="5"/>
    </row>
    <row r="18739" spans="2:2" ht="15" hidden="1" x14ac:dyDescent="0.25">
      <c r="B18739" s="5"/>
    </row>
    <row r="18740" spans="2:2" ht="15" hidden="1" x14ac:dyDescent="0.25">
      <c r="B18740" s="5"/>
    </row>
    <row r="18741" spans="2:2" ht="15" hidden="1" x14ac:dyDescent="0.25">
      <c r="B18741" s="5"/>
    </row>
    <row r="18742" spans="2:2" ht="15" hidden="1" x14ac:dyDescent="0.25">
      <c r="B18742" s="5"/>
    </row>
    <row r="18743" spans="2:2" ht="15" hidden="1" x14ac:dyDescent="0.25">
      <c r="B18743" s="5"/>
    </row>
    <row r="18744" spans="2:2" ht="15" hidden="1" x14ac:dyDescent="0.25">
      <c r="B18744" s="5"/>
    </row>
    <row r="18745" spans="2:2" ht="15" hidden="1" x14ac:dyDescent="0.25">
      <c r="B18745" s="5"/>
    </row>
    <row r="18746" spans="2:2" ht="15" hidden="1" x14ac:dyDescent="0.25">
      <c r="B18746" s="5"/>
    </row>
    <row r="18747" spans="2:2" ht="15" hidden="1" x14ac:dyDescent="0.25">
      <c r="B18747" s="5"/>
    </row>
    <row r="18748" spans="2:2" ht="15" hidden="1" x14ac:dyDescent="0.25">
      <c r="B18748" s="5"/>
    </row>
    <row r="18749" spans="2:2" ht="15" hidden="1" x14ac:dyDescent="0.25">
      <c r="B18749" s="5"/>
    </row>
    <row r="18750" spans="2:2" ht="15" hidden="1" x14ac:dyDescent="0.25">
      <c r="B18750" s="5"/>
    </row>
    <row r="18751" spans="2:2" ht="15" hidden="1" x14ac:dyDescent="0.25">
      <c r="B18751" s="5"/>
    </row>
    <row r="18752" spans="2:2" ht="15" hidden="1" x14ac:dyDescent="0.25">
      <c r="B18752" s="5"/>
    </row>
    <row r="18753" spans="2:2" ht="15" hidden="1" x14ac:dyDescent="0.25">
      <c r="B18753" s="5"/>
    </row>
    <row r="18754" spans="2:2" ht="15" hidden="1" x14ac:dyDescent="0.25">
      <c r="B18754" s="5"/>
    </row>
    <row r="18755" spans="2:2" ht="15" hidden="1" x14ac:dyDescent="0.25">
      <c r="B18755" s="5"/>
    </row>
    <row r="18756" spans="2:2" ht="15" hidden="1" x14ac:dyDescent="0.25">
      <c r="B18756" s="5"/>
    </row>
    <row r="18757" spans="2:2" ht="15" hidden="1" x14ac:dyDescent="0.25">
      <c r="B18757" s="5"/>
    </row>
    <row r="18758" spans="2:2" ht="15" hidden="1" x14ac:dyDescent="0.25">
      <c r="B18758" s="5"/>
    </row>
    <row r="18759" spans="2:2" ht="15" hidden="1" x14ac:dyDescent="0.25">
      <c r="B18759" s="5"/>
    </row>
    <row r="18760" spans="2:2" ht="15" hidden="1" x14ac:dyDescent="0.25">
      <c r="B18760" s="5"/>
    </row>
    <row r="18761" spans="2:2" ht="15" hidden="1" x14ac:dyDescent="0.25">
      <c r="B18761" s="5"/>
    </row>
    <row r="18762" spans="2:2" ht="15" hidden="1" x14ac:dyDescent="0.25">
      <c r="B18762" s="5"/>
    </row>
    <row r="18763" spans="2:2" ht="15" hidden="1" x14ac:dyDescent="0.25">
      <c r="B18763" s="5"/>
    </row>
    <row r="18764" spans="2:2" ht="15" hidden="1" x14ac:dyDescent="0.25">
      <c r="B18764" s="5"/>
    </row>
    <row r="18765" spans="2:2" ht="15" hidden="1" x14ac:dyDescent="0.25">
      <c r="B18765" s="5"/>
    </row>
    <row r="18766" spans="2:2" ht="15" hidden="1" x14ac:dyDescent="0.25">
      <c r="B18766" s="5"/>
    </row>
    <row r="18767" spans="2:2" ht="15" hidden="1" x14ac:dyDescent="0.25">
      <c r="B18767" s="5"/>
    </row>
    <row r="18768" spans="2:2" ht="15" hidden="1" x14ac:dyDescent="0.25">
      <c r="B18768" s="5"/>
    </row>
    <row r="18769" spans="2:2" ht="15" hidden="1" x14ac:dyDescent="0.25">
      <c r="B18769" s="5"/>
    </row>
    <row r="18770" spans="2:2" ht="15" hidden="1" x14ac:dyDescent="0.25">
      <c r="B18770" s="5"/>
    </row>
    <row r="18771" spans="2:2" ht="15" hidden="1" x14ac:dyDescent="0.25">
      <c r="B18771" s="5"/>
    </row>
    <row r="18772" spans="2:2" ht="15" hidden="1" x14ac:dyDescent="0.25">
      <c r="B18772" s="5"/>
    </row>
    <row r="18773" spans="2:2" ht="15" hidden="1" x14ac:dyDescent="0.25">
      <c r="B18773" s="5"/>
    </row>
    <row r="18774" spans="2:2" ht="15" hidden="1" x14ac:dyDescent="0.25">
      <c r="B18774" s="5"/>
    </row>
    <row r="18775" spans="2:2" ht="15" hidden="1" x14ac:dyDescent="0.25">
      <c r="B18775" s="5"/>
    </row>
    <row r="18776" spans="2:2" ht="15" hidden="1" x14ac:dyDescent="0.25">
      <c r="B18776" s="5"/>
    </row>
    <row r="18777" spans="2:2" ht="15" hidden="1" x14ac:dyDescent="0.25">
      <c r="B18777" s="5"/>
    </row>
    <row r="18778" spans="2:2" ht="15" hidden="1" x14ac:dyDescent="0.25">
      <c r="B18778" s="5"/>
    </row>
    <row r="18779" spans="2:2" ht="15" hidden="1" x14ac:dyDescent="0.25">
      <c r="B18779" s="5"/>
    </row>
    <row r="18780" spans="2:2" ht="15" hidden="1" x14ac:dyDescent="0.25">
      <c r="B18780" s="5"/>
    </row>
    <row r="18781" spans="2:2" ht="15" hidden="1" x14ac:dyDescent="0.25">
      <c r="B18781" s="5"/>
    </row>
    <row r="18782" spans="2:2" ht="15" hidden="1" x14ac:dyDescent="0.25">
      <c r="B18782" s="5"/>
    </row>
    <row r="18783" spans="2:2" ht="15" hidden="1" x14ac:dyDescent="0.25">
      <c r="B18783" s="5"/>
    </row>
    <row r="18784" spans="2:2" ht="15" hidden="1" x14ac:dyDescent="0.25">
      <c r="B18784" s="5"/>
    </row>
    <row r="18785" spans="2:2" ht="15" hidden="1" x14ac:dyDescent="0.25">
      <c r="B18785" s="5"/>
    </row>
    <row r="18786" spans="2:2" ht="15" hidden="1" x14ac:dyDescent="0.25">
      <c r="B18786" s="5"/>
    </row>
    <row r="18787" spans="2:2" ht="15" hidden="1" x14ac:dyDescent="0.25">
      <c r="B18787" s="5"/>
    </row>
    <row r="18788" spans="2:2" ht="15" hidden="1" x14ac:dyDescent="0.25">
      <c r="B18788" s="5"/>
    </row>
    <row r="18789" spans="2:2" ht="15" hidden="1" x14ac:dyDescent="0.25">
      <c r="B18789" s="5"/>
    </row>
    <row r="18790" spans="2:2" ht="15" hidden="1" x14ac:dyDescent="0.25">
      <c r="B18790" s="5"/>
    </row>
    <row r="18791" spans="2:2" ht="15" hidden="1" x14ac:dyDescent="0.25">
      <c r="B18791" s="5"/>
    </row>
    <row r="18792" spans="2:2" ht="15" hidden="1" x14ac:dyDescent="0.25">
      <c r="B18792" s="5"/>
    </row>
    <row r="18793" spans="2:2" ht="15" hidden="1" x14ac:dyDescent="0.25">
      <c r="B18793" s="5"/>
    </row>
    <row r="18794" spans="2:2" ht="15" hidden="1" x14ac:dyDescent="0.25">
      <c r="B18794" s="5"/>
    </row>
    <row r="18795" spans="2:2" ht="15" hidden="1" x14ac:dyDescent="0.25">
      <c r="B18795" s="5"/>
    </row>
    <row r="18796" spans="2:2" ht="15" hidden="1" x14ac:dyDescent="0.25">
      <c r="B18796" s="5"/>
    </row>
    <row r="18797" spans="2:2" ht="15" hidden="1" x14ac:dyDescent="0.25">
      <c r="B18797" s="5"/>
    </row>
    <row r="18798" spans="2:2" ht="15" hidden="1" x14ac:dyDescent="0.25">
      <c r="B18798" s="5"/>
    </row>
    <row r="18799" spans="2:2" ht="15" hidden="1" x14ac:dyDescent="0.25">
      <c r="B18799" s="5"/>
    </row>
    <row r="18800" spans="2:2" ht="15" hidden="1" x14ac:dyDescent="0.25">
      <c r="B18800" s="5"/>
    </row>
    <row r="18801" spans="2:2" ht="15" hidden="1" x14ac:dyDescent="0.25">
      <c r="B18801" s="5"/>
    </row>
    <row r="18802" spans="2:2" ht="15" hidden="1" x14ac:dyDescent="0.25">
      <c r="B18802" s="5"/>
    </row>
    <row r="18803" spans="2:2" ht="15" hidden="1" x14ac:dyDescent="0.25">
      <c r="B18803" s="5"/>
    </row>
    <row r="18804" spans="2:2" ht="15" hidden="1" x14ac:dyDescent="0.25">
      <c r="B18804" s="5"/>
    </row>
    <row r="18805" spans="2:2" ht="15" hidden="1" x14ac:dyDescent="0.25">
      <c r="B18805" s="5"/>
    </row>
    <row r="18806" spans="2:2" ht="15" hidden="1" x14ac:dyDescent="0.25">
      <c r="B18806" s="5"/>
    </row>
    <row r="18807" spans="2:2" ht="15" hidden="1" x14ac:dyDescent="0.25">
      <c r="B18807" s="5"/>
    </row>
    <row r="18808" spans="2:2" ht="15" hidden="1" x14ac:dyDescent="0.25">
      <c r="B18808" s="5"/>
    </row>
    <row r="18809" spans="2:2" ht="15" hidden="1" x14ac:dyDescent="0.25">
      <c r="B18809" s="5"/>
    </row>
    <row r="18810" spans="2:2" ht="15" hidden="1" x14ac:dyDescent="0.25">
      <c r="B18810" s="5"/>
    </row>
    <row r="18811" spans="2:2" ht="15" hidden="1" x14ac:dyDescent="0.25">
      <c r="B18811" s="5"/>
    </row>
    <row r="18812" spans="2:2" ht="15" hidden="1" x14ac:dyDescent="0.25">
      <c r="B18812" s="5"/>
    </row>
    <row r="18813" spans="2:2" ht="15" hidden="1" x14ac:dyDescent="0.25">
      <c r="B18813" s="5"/>
    </row>
    <row r="18814" spans="2:2" ht="15" hidden="1" x14ac:dyDescent="0.25">
      <c r="B18814" s="5"/>
    </row>
    <row r="18815" spans="2:2" ht="15" hidden="1" x14ac:dyDescent="0.25">
      <c r="B18815" s="5"/>
    </row>
    <row r="18816" spans="2:2" ht="15" hidden="1" x14ac:dyDescent="0.25">
      <c r="B18816" s="5"/>
    </row>
    <row r="18817" spans="2:2" ht="15" hidden="1" x14ac:dyDescent="0.25">
      <c r="B18817" s="5"/>
    </row>
    <row r="18818" spans="2:2" ht="15" hidden="1" x14ac:dyDescent="0.25">
      <c r="B18818" s="5"/>
    </row>
    <row r="18819" spans="2:2" ht="15" hidden="1" x14ac:dyDescent="0.25">
      <c r="B18819" s="5"/>
    </row>
    <row r="18820" spans="2:2" ht="15" hidden="1" x14ac:dyDescent="0.25">
      <c r="B18820" s="5"/>
    </row>
    <row r="18821" spans="2:2" ht="15" hidden="1" x14ac:dyDescent="0.25">
      <c r="B18821" s="5"/>
    </row>
    <row r="18822" spans="2:2" ht="15" hidden="1" x14ac:dyDescent="0.25">
      <c r="B18822" s="5"/>
    </row>
    <row r="18823" spans="2:2" ht="15" hidden="1" x14ac:dyDescent="0.25">
      <c r="B18823" s="5"/>
    </row>
    <row r="18824" spans="2:2" ht="15" hidden="1" x14ac:dyDescent="0.25">
      <c r="B18824" s="5"/>
    </row>
    <row r="18825" spans="2:2" ht="15" hidden="1" x14ac:dyDescent="0.25">
      <c r="B18825" s="5"/>
    </row>
    <row r="18826" spans="2:2" ht="15" hidden="1" x14ac:dyDescent="0.25">
      <c r="B18826" s="5"/>
    </row>
    <row r="18827" spans="2:2" ht="15" hidden="1" x14ac:dyDescent="0.25">
      <c r="B18827" s="5"/>
    </row>
    <row r="18828" spans="2:2" ht="15" hidden="1" x14ac:dyDescent="0.25">
      <c r="B18828" s="5"/>
    </row>
    <row r="18829" spans="2:2" ht="15" hidden="1" x14ac:dyDescent="0.25">
      <c r="B18829" s="5"/>
    </row>
    <row r="18830" spans="2:2" ht="15" hidden="1" x14ac:dyDescent="0.25">
      <c r="B18830" s="5"/>
    </row>
    <row r="18831" spans="2:2" ht="15" hidden="1" x14ac:dyDescent="0.25">
      <c r="B18831" s="5"/>
    </row>
    <row r="18832" spans="2:2" ht="15" hidden="1" x14ac:dyDescent="0.25">
      <c r="B18832" s="5"/>
    </row>
    <row r="18833" spans="2:2" ht="15" hidden="1" x14ac:dyDescent="0.25">
      <c r="B18833" s="5"/>
    </row>
    <row r="18834" spans="2:2" ht="15" hidden="1" x14ac:dyDescent="0.25">
      <c r="B18834" s="5"/>
    </row>
    <row r="18835" spans="2:2" ht="15" hidden="1" x14ac:dyDescent="0.25">
      <c r="B18835" s="5"/>
    </row>
    <row r="18836" spans="2:2" ht="15" hidden="1" x14ac:dyDescent="0.25">
      <c r="B18836" s="5"/>
    </row>
    <row r="18837" spans="2:2" ht="15" hidden="1" x14ac:dyDescent="0.25">
      <c r="B18837" s="5"/>
    </row>
    <row r="18838" spans="2:2" ht="15" hidden="1" x14ac:dyDescent="0.25">
      <c r="B18838" s="5"/>
    </row>
    <row r="18839" spans="2:2" ht="15" hidden="1" x14ac:dyDescent="0.25">
      <c r="B18839" s="5"/>
    </row>
    <row r="18840" spans="2:2" ht="15" hidden="1" x14ac:dyDescent="0.25">
      <c r="B18840" s="5"/>
    </row>
    <row r="18841" spans="2:2" ht="15" hidden="1" x14ac:dyDescent="0.25">
      <c r="B18841" s="5"/>
    </row>
    <row r="18842" spans="2:2" ht="15" hidden="1" x14ac:dyDescent="0.25">
      <c r="B18842" s="5"/>
    </row>
    <row r="18843" spans="2:2" ht="15" hidden="1" x14ac:dyDescent="0.25">
      <c r="B18843" s="5"/>
    </row>
    <row r="18844" spans="2:2" ht="15" hidden="1" x14ac:dyDescent="0.25">
      <c r="B18844" s="5"/>
    </row>
    <row r="18845" spans="2:2" ht="15" hidden="1" x14ac:dyDescent="0.25">
      <c r="B18845" s="5"/>
    </row>
    <row r="18846" spans="2:2" ht="15" hidden="1" x14ac:dyDescent="0.25">
      <c r="B18846" s="5"/>
    </row>
    <row r="18847" spans="2:2" ht="15" hidden="1" x14ac:dyDescent="0.25">
      <c r="B18847" s="5"/>
    </row>
    <row r="18848" spans="2:2" ht="15" hidden="1" x14ac:dyDescent="0.25">
      <c r="B18848" s="5"/>
    </row>
    <row r="18849" spans="2:2" ht="15" hidden="1" x14ac:dyDescent="0.25">
      <c r="B18849" s="5"/>
    </row>
    <row r="18850" spans="2:2" ht="15" hidden="1" x14ac:dyDescent="0.25">
      <c r="B18850" s="5"/>
    </row>
    <row r="18851" spans="2:2" ht="15" hidden="1" x14ac:dyDescent="0.25">
      <c r="B18851" s="5"/>
    </row>
    <row r="18852" spans="2:2" ht="15" hidden="1" x14ac:dyDescent="0.25">
      <c r="B18852" s="5"/>
    </row>
    <row r="18853" spans="2:2" ht="15" hidden="1" x14ac:dyDescent="0.25">
      <c r="B18853" s="5"/>
    </row>
    <row r="18854" spans="2:2" ht="15" hidden="1" x14ac:dyDescent="0.25">
      <c r="B18854" s="5"/>
    </row>
    <row r="18855" spans="2:2" ht="15" hidden="1" x14ac:dyDescent="0.25">
      <c r="B18855" s="5"/>
    </row>
    <row r="18856" spans="2:2" ht="15" hidden="1" x14ac:dyDescent="0.25">
      <c r="B18856" s="5"/>
    </row>
    <row r="18857" spans="2:2" ht="15" hidden="1" x14ac:dyDescent="0.25">
      <c r="B18857" s="5"/>
    </row>
    <row r="18858" spans="2:2" ht="15" hidden="1" x14ac:dyDescent="0.25">
      <c r="B18858" s="5"/>
    </row>
    <row r="18859" spans="2:2" ht="15" hidden="1" x14ac:dyDescent="0.25">
      <c r="B18859" s="5"/>
    </row>
    <row r="18860" spans="2:2" ht="15" hidden="1" x14ac:dyDescent="0.25">
      <c r="B18860" s="5"/>
    </row>
    <row r="18861" spans="2:2" ht="15" hidden="1" x14ac:dyDescent="0.25">
      <c r="B18861" s="5"/>
    </row>
    <row r="18862" spans="2:2" ht="15" hidden="1" x14ac:dyDescent="0.25">
      <c r="B18862" s="5"/>
    </row>
    <row r="18863" spans="2:2" ht="15" hidden="1" x14ac:dyDescent="0.25">
      <c r="B18863" s="5"/>
    </row>
    <row r="18864" spans="2:2" ht="15" hidden="1" x14ac:dyDescent="0.25">
      <c r="B18864" s="5"/>
    </row>
    <row r="18865" spans="2:2" ht="15" hidden="1" x14ac:dyDescent="0.25">
      <c r="B18865" s="5"/>
    </row>
    <row r="18866" spans="2:2" ht="15" hidden="1" x14ac:dyDescent="0.25">
      <c r="B18866" s="5"/>
    </row>
    <row r="18867" spans="2:2" ht="15" hidden="1" x14ac:dyDescent="0.25">
      <c r="B18867" s="5"/>
    </row>
    <row r="18868" spans="2:2" ht="15" hidden="1" x14ac:dyDescent="0.25">
      <c r="B18868" s="5"/>
    </row>
    <row r="18869" spans="2:2" ht="15" hidden="1" x14ac:dyDescent="0.25">
      <c r="B18869" s="5"/>
    </row>
    <row r="18870" spans="2:2" ht="15" hidden="1" x14ac:dyDescent="0.25">
      <c r="B18870" s="5"/>
    </row>
    <row r="18871" spans="2:2" ht="15" hidden="1" x14ac:dyDescent="0.25">
      <c r="B18871" s="5"/>
    </row>
    <row r="18872" spans="2:2" ht="15" hidden="1" x14ac:dyDescent="0.25">
      <c r="B18872" s="5"/>
    </row>
    <row r="18873" spans="2:2" ht="15" hidden="1" x14ac:dyDescent="0.25">
      <c r="B18873" s="5"/>
    </row>
    <row r="18874" spans="2:2" ht="15" hidden="1" x14ac:dyDescent="0.25">
      <c r="B18874" s="5"/>
    </row>
    <row r="18875" spans="2:2" ht="15" hidden="1" x14ac:dyDescent="0.25">
      <c r="B18875" s="5"/>
    </row>
    <row r="18876" spans="2:2" ht="15" hidden="1" x14ac:dyDescent="0.25">
      <c r="B18876" s="5"/>
    </row>
    <row r="18877" spans="2:2" ht="15" hidden="1" x14ac:dyDescent="0.25">
      <c r="B18877" s="5"/>
    </row>
    <row r="18878" spans="2:2" ht="15" hidden="1" x14ac:dyDescent="0.25">
      <c r="B18878" s="5"/>
    </row>
    <row r="18879" spans="2:2" ht="15" hidden="1" x14ac:dyDescent="0.25">
      <c r="B18879" s="5"/>
    </row>
    <row r="18880" spans="2:2" ht="15" hidden="1" x14ac:dyDescent="0.25">
      <c r="B18880" s="5"/>
    </row>
    <row r="18881" spans="2:2" ht="15" hidden="1" x14ac:dyDescent="0.25">
      <c r="B18881" s="5"/>
    </row>
    <row r="18882" spans="2:2" ht="15" hidden="1" x14ac:dyDescent="0.25">
      <c r="B18882" s="5"/>
    </row>
    <row r="18883" spans="2:2" ht="15" hidden="1" x14ac:dyDescent="0.25">
      <c r="B18883" s="5"/>
    </row>
    <row r="18884" spans="2:2" ht="15" hidden="1" x14ac:dyDescent="0.25">
      <c r="B18884" s="5"/>
    </row>
    <row r="18885" spans="2:2" ht="15" hidden="1" x14ac:dyDescent="0.25">
      <c r="B18885" s="5"/>
    </row>
    <row r="18886" spans="2:2" ht="15" hidden="1" x14ac:dyDescent="0.25">
      <c r="B18886" s="5"/>
    </row>
    <row r="18887" spans="2:2" ht="15" hidden="1" x14ac:dyDescent="0.25">
      <c r="B18887" s="5"/>
    </row>
    <row r="18888" spans="2:2" ht="15" hidden="1" x14ac:dyDescent="0.25">
      <c r="B18888" s="5"/>
    </row>
    <row r="18889" spans="2:2" ht="15" hidden="1" x14ac:dyDescent="0.25">
      <c r="B18889" s="5"/>
    </row>
    <row r="18890" spans="2:2" ht="15" hidden="1" x14ac:dyDescent="0.25">
      <c r="B18890" s="5"/>
    </row>
    <row r="18891" spans="2:2" ht="15" hidden="1" x14ac:dyDescent="0.25">
      <c r="B18891" s="5"/>
    </row>
    <row r="18892" spans="2:2" ht="15" hidden="1" x14ac:dyDescent="0.25">
      <c r="B18892" s="5"/>
    </row>
    <row r="18893" spans="2:2" ht="15" hidden="1" x14ac:dyDescent="0.25">
      <c r="B18893" s="5"/>
    </row>
    <row r="18894" spans="2:2" ht="15" hidden="1" x14ac:dyDescent="0.25">
      <c r="B18894" s="5"/>
    </row>
    <row r="18895" spans="2:2" ht="15" hidden="1" x14ac:dyDescent="0.25">
      <c r="B18895" s="5"/>
    </row>
    <row r="18896" spans="2:2" ht="15" hidden="1" x14ac:dyDescent="0.25">
      <c r="B18896" s="5"/>
    </row>
    <row r="18897" spans="2:2" ht="15" hidden="1" x14ac:dyDescent="0.25">
      <c r="B18897" s="5"/>
    </row>
    <row r="18898" spans="2:2" ht="15" hidden="1" x14ac:dyDescent="0.25">
      <c r="B18898" s="5"/>
    </row>
    <row r="18899" spans="2:2" ht="15" hidden="1" x14ac:dyDescent="0.25">
      <c r="B18899" s="5"/>
    </row>
    <row r="18900" spans="2:2" ht="15" hidden="1" x14ac:dyDescent="0.25">
      <c r="B18900" s="5"/>
    </row>
    <row r="18901" spans="2:2" ht="15" hidden="1" x14ac:dyDescent="0.25">
      <c r="B18901" s="5"/>
    </row>
    <row r="18902" spans="2:2" ht="15" hidden="1" x14ac:dyDescent="0.25">
      <c r="B18902" s="5"/>
    </row>
    <row r="18903" spans="2:2" ht="15" hidden="1" x14ac:dyDescent="0.25">
      <c r="B18903" s="5"/>
    </row>
    <row r="18904" spans="2:2" ht="15" hidden="1" x14ac:dyDescent="0.25">
      <c r="B18904" s="5"/>
    </row>
    <row r="18905" spans="2:2" ht="15" hidden="1" x14ac:dyDescent="0.25">
      <c r="B18905" s="5"/>
    </row>
    <row r="18906" spans="2:2" ht="15" hidden="1" x14ac:dyDescent="0.25">
      <c r="B18906" s="5"/>
    </row>
    <row r="18907" spans="2:2" ht="15" hidden="1" x14ac:dyDescent="0.25">
      <c r="B18907" s="5"/>
    </row>
    <row r="18908" spans="2:2" ht="15" hidden="1" x14ac:dyDescent="0.25">
      <c r="B18908" s="5"/>
    </row>
    <row r="18909" spans="2:2" ht="15" hidden="1" x14ac:dyDescent="0.25">
      <c r="B18909" s="5"/>
    </row>
    <row r="18910" spans="2:2" ht="15" hidden="1" x14ac:dyDescent="0.25">
      <c r="B18910" s="5"/>
    </row>
    <row r="18911" spans="2:2" ht="15" hidden="1" x14ac:dyDescent="0.25">
      <c r="B18911" s="5"/>
    </row>
    <row r="18912" spans="2:2" ht="15" hidden="1" x14ac:dyDescent="0.25">
      <c r="B18912" s="5"/>
    </row>
    <row r="18913" spans="2:2" ht="15" hidden="1" x14ac:dyDescent="0.25">
      <c r="B18913" s="5"/>
    </row>
    <row r="18914" spans="2:2" ht="15" hidden="1" x14ac:dyDescent="0.25">
      <c r="B18914" s="5"/>
    </row>
    <row r="18915" spans="2:2" ht="15" hidden="1" x14ac:dyDescent="0.25">
      <c r="B18915" s="5"/>
    </row>
    <row r="18916" spans="2:2" ht="15" hidden="1" x14ac:dyDescent="0.25">
      <c r="B18916" s="5"/>
    </row>
    <row r="18917" spans="2:2" ht="15" hidden="1" x14ac:dyDescent="0.25">
      <c r="B18917" s="5"/>
    </row>
    <row r="18918" spans="2:2" ht="15" hidden="1" x14ac:dyDescent="0.25">
      <c r="B18918" s="5"/>
    </row>
    <row r="18919" spans="2:2" ht="15" hidden="1" x14ac:dyDescent="0.25">
      <c r="B18919" s="5"/>
    </row>
    <row r="18920" spans="2:2" ht="15" hidden="1" x14ac:dyDescent="0.25">
      <c r="B18920" s="5"/>
    </row>
    <row r="18921" spans="2:2" ht="15" hidden="1" x14ac:dyDescent="0.25">
      <c r="B18921" s="5"/>
    </row>
    <row r="18922" spans="2:2" ht="15" hidden="1" x14ac:dyDescent="0.25">
      <c r="B18922" s="5"/>
    </row>
    <row r="18923" spans="2:2" ht="15" hidden="1" x14ac:dyDescent="0.25">
      <c r="B18923" s="5"/>
    </row>
    <row r="18924" spans="2:2" ht="15" hidden="1" x14ac:dyDescent="0.25">
      <c r="B18924" s="5"/>
    </row>
    <row r="18925" spans="2:2" ht="15" hidden="1" x14ac:dyDescent="0.25">
      <c r="B18925" s="5"/>
    </row>
    <row r="18926" spans="2:2" ht="15" hidden="1" x14ac:dyDescent="0.25">
      <c r="B18926" s="5"/>
    </row>
    <row r="18927" spans="2:2" ht="15" hidden="1" x14ac:dyDescent="0.25">
      <c r="B18927" s="5"/>
    </row>
    <row r="18928" spans="2:2" ht="15" hidden="1" x14ac:dyDescent="0.25">
      <c r="B18928" s="5"/>
    </row>
    <row r="18929" spans="2:2" ht="15" hidden="1" x14ac:dyDescent="0.25">
      <c r="B18929" s="5"/>
    </row>
    <row r="18930" spans="2:2" ht="15" hidden="1" x14ac:dyDescent="0.25">
      <c r="B18930" s="5"/>
    </row>
    <row r="18931" spans="2:2" ht="15" hidden="1" x14ac:dyDescent="0.25">
      <c r="B18931" s="5"/>
    </row>
    <row r="18932" spans="2:2" ht="15" hidden="1" x14ac:dyDescent="0.25">
      <c r="B18932" s="5"/>
    </row>
    <row r="18933" spans="2:2" ht="15" hidden="1" x14ac:dyDescent="0.25">
      <c r="B18933" s="5"/>
    </row>
    <row r="18934" spans="2:2" ht="15" hidden="1" x14ac:dyDescent="0.25">
      <c r="B18934" s="5"/>
    </row>
    <row r="18935" spans="2:2" ht="15" hidden="1" x14ac:dyDescent="0.25">
      <c r="B18935" s="5"/>
    </row>
    <row r="18936" spans="2:2" ht="15" hidden="1" x14ac:dyDescent="0.25">
      <c r="B18936" s="5"/>
    </row>
    <row r="18937" spans="2:2" ht="15" hidden="1" x14ac:dyDescent="0.25">
      <c r="B18937" s="5"/>
    </row>
    <row r="18938" spans="2:2" ht="15" hidden="1" x14ac:dyDescent="0.25">
      <c r="B18938" s="5"/>
    </row>
    <row r="18939" spans="2:2" ht="15" hidden="1" x14ac:dyDescent="0.25">
      <c r="B18939" s="5"/>
    </row>
    <row r="18940" spans="2:2" ht="15" hidden="1" x14ac:dyDescent="0.25">
      <c r="B18940" s="5"/>
    </row>
    <row r="18941" spans="2:2" ht="15" hidden="1" x14ac:dyDescent="0.25">
      <c r="B18941" s="5"/>
    </row>
    <row r="18942" spans="2:2" ht="15" hidden="1" x14ac:dyDescent="0.25">
      <c r="B18942" s="5"/>
    </row>
    <row r="18943" spans="2:2" ht="15" hidden="1" x14ac:dyDescent="0.25">
      <c r="B18943" s="5"/>
    </row>
    <row r="18944" spans="2:2" ht="15" hidden="1" x14ac:dyDescent="0.25">
      <c r="B18944" s="5"/>
    </row>
    <row r="18945" spans="2:2" ht="15" hidden="1" x14ac:dyDescent="0.25">
      <c r="B18945" s="5"/>
    </row>
    <row r="18946" spans="2:2" ht="15" hidden="1" x14ac:dyDescent="0.25">
      <c r="B18946" s="5"/>
    </row>
    <row r="18947" spans="2:2" ht="15" hidden="1" x14ac:dyDescent="0.25">
      <c r="B18947" s="5"/>
    </row>
    <row r="18948" spans="2:2" ht="15" hidden="1" x14ac:dyDescent="0.25">
      <c r="B18948" s="5"/>
    </row>
    <row r="18949" spans="2:2" ht="15" hidden="1" x14ac:dyDescent="0.25">
      <c r="B18949" s="5"/>
    </row>
    <row r="18950" spans="2:2" ht="15" hidden="1" x14ac:dyDescent="0.25">
      <c r="B18950" s="5"/>
    </row>
    <row r="18951" spans="2:2" ht="15" hidden="1" x14ac:dyDescent="0.25">
      <c r="B18951" s="5"/>
    </row>
    <row r="18952" spans="2:2" ht="15" hidden="1" x14ac:dyDescent="0.25">
      <c r="B18952" s="5"/>
    </row>
    <row r="18953" spans="2:2" ht="15" hidden="1" x14ac:dyDescent="0.25">
      <c r="B18953" s="5"/>
    </row>
    <row r="18954" spans="2:2" ht="15" hidden="1" x14ac:dyDescent="0.25">
      <c r="B18954" s="5"/>
    </row>
    <row r="18955" spans="2:2" ht="15" hidden="1" x14ac:dyDescent="0.25">
      <c r="B18955" s="5"/>
    </row>
    <row r="18956" spans="2:2" ht="15" hidden="1" x14ac:dyDescent="0.25">
      <c r="B18956" s="5"/>
    </row>
    <row r="18957" spans="2:2" ht="15" hidden="1" x14ac:dyDescent="0.25">
      <c r="B18957" s="5"/>
    </row>
    <row r="18958" spans="2:2" ht="15" hidden="1" x14ac:dyDescent="0.25">
      <c r="B18958" s="5"/>
    </row>
    <row r="18959" spans="2:2" ht="15" hidden="1" x14ac:dyDescent="0.25">
      <c r="B18959" s="5"/>
    </row>
    <row r="18960" spans="2:2" ht="15" hidden="1" x14ac:dyDescent="0.25">
      <c r="B18960" s="5"/>
    </row>
    <row r="18961" spans="2:2" ht="15" hidden="1" x14ac:dyDescent="0.25">
      <c r="B18961" s="5"/>
    </row>
    <row r="18962" spans="2:2" ht="15" hidden="1" x14ac:dyDescent="0.25">
      <c r="B18962" s="5"/>
    </row>
    <row r="18963" spans="2:2" ht="15" hidden="1" x14ac:dyDescent="0.25">
      <c r="B18963" s="5"/>
    </row>
    <row r="18964" spans="2:2" ht="15" hidden="1" x14ac:dyDescent="0.25">
      <c r="B18964" s="5"/>
    </row>
    <row r="18965" spans="2:2" ht="15" hidden="1" x14ac:dyDescent="0.25">
      <c r="B18965" s="5"/>
    </row>
    <row r="18966" spans="2:2" ht="15" hidden="1" x14ac:dyDescent="0.25">
      <c r="B18966" s="5"/>
    </row>
    <row r="18967" spans="2:2" ht="15" hidden="1" x14ac:dyDescent="0.25">
      <c r="B18967" s="5"/>
    </row>
    <row r="18968" spans="2:2" ht="15" hidden="1" x14ac:dyDescent="0.25">
      <c r="B18968" s="5"/>
    </row>
    <row r="18969" spans="2:2" ht="15" hidden="1" x14ac:dyDescent="0.25">
      <c r="B18969" s="5"/>
    </row>
    <row r="18970" spans="2:2" ht="15" hidden="1" x14ac:dyDescent="0.25">
      <c r="B18970" s="5"/>
    </row>
    <row r="18971" spans="2:2" ht="15" hidden="1" x14ac:dyDescent="0.25">
      <c r="B18971" s="5"/>
    </row>
    <row r="18972" spans="2:2" ht="15" hidden="1" x14ac:dyDescent="0.25">
      <c r="B18972" s="5"/>
    </row>
    <row r="18973" spans="2:2" ht="15" hidden="1" x14ac:dyDescent="0.25">
      <c r="B18973" s="5"/>
    </row>
    <row r="18974" spans="2:2" ht="15" hidden="1" x14ac:dyDescent="0.25">
      <c r="B18974" s="5"/>
    </row>
    <row r="18975" spans="2:2" ht="15" hidden="1" x14ac:dyDescent="0.25">
      <c r="B18975" s="5"/>
    </row>
    <row r="18976" spans="2:2" ht="15" hidden="1" x14ac:dyDescent="0.25">
      <c r="B18976" s="5"/>
    </row>
    <row r="18977" spans="2:2" ht="15" hidden="1" x14ac:dyDescent="0.25">
      <c r="B18977" s="5"/>
    </row>
    <row r="18978" spans="2:2" ht="15" hidden="1" x14ac:dyDescent="0.25">
      <c r="B18978" s="5"/>
    </row>
    <row r="18979" spans="2:2" ht="15" hidden="1" x14ac:dyDescent="0.25">
      <c r="B18979" s="5"/>
    </row>
    <row r="18980" spans="2:2" ht="15" hidden="1" x14ac:dyDescent="0.25">
      <c r="B18980" s="5"/>
    </row>
    <row r="18981" spans="2:2" ht="15" hidden="1" x14ac:dyDescent="0.25">
      <c r="B18981" s="5"/>
    </row>
    <row r="18982" spans="2:2" ht="15" hidden="1" x14ac:dyDescent="0.25">
      <c r="B18982" s="5"/>
    </row>
    <row r="18983" spans="2:2" ht="15" hidden="1" x14ac:dyDescent="0.25">
      <c r="B18983" s="5"/>
    </row>
    <row r="18984" spans="2:2" ht="15" hidden="1" x14ac:dyDescent="0.25">
      <c r="B18984" s="5"/>
    </row>
    <row r="18985" spans="2:2" ht="15" hidden="1" x14ac:dyDescent="0.25">
      <c r="B18985" s="5"/>
    </row>
    <row r="18986" spans="2:2" ht="15" hidden="1" x14ac:dyDescent="0.25">
      <c r="B18986" s="5"/>
    </row>
    <row r="18987" spans="2:2" ht="15" hidden="1" x14ac:dyDescent="0.25">
      <c r="B18987" s="5"/>
    </row>
    <row r="18988" spans="2:2" ht="15" hidden="1" x14ac:dyDescent="0.25">
      <c r="B18988" s="5"/>
    </row>
    <row r="18989" spans="2:2" ht="15" hidden="1" x14ac:dyDescent="0.25">
      <c r="B18989" s="5"/>
    </row>
    <row r="18990" spans="2:2" ht="15" hidden="1" x14ac:dyDescent="0.25">
      <c r="B18990" s="5"/>
    </row>
    <row r="18991" spans="2:2" ht="15" hidden="1" x14ac:dyDescent="0.25">
      <c r="B18991" s="5"/>
    </row>
    <row r="18992" spans="2:2" ht="15" hidden="1" x14ac:dyDescent="0.25">
      <c r="B18992" s="5"/>
    </row>
    <row r="18993" spans="2:2" ht="15" hidden="1" x14ac:dyDescent="0.25">
      <c r="B18993" s="5"/>
    </row>
    <row r="18994" spans="2:2" ht="15" hidden="1" x14ac:dyDescent="0.25">
      <c r="B18994" s="5"/>
    </row>
    <row r="18995" spans="2:2" ht="15" hidden="1" x14ac:dyDescent="0.25">
      <c r="B18995" s="5"/>
    </row>
    <row r="18996" spans="2:2" ht="15" hidden="1" x14ac:dyDescent="0.25">
      <c r="B18996" s="5"/>
    </row>
    <row r="18997" spans="2:2" ht="15" hidden="1" x14ac:dyDescent="0.25">
      <c r="B18997" s="5"/>
    </row>
    <row r="18998" spans="2:2" ht="15" hidden="1" x14ac:dyDescent="0.25">
      <c r="B18998" s="5"/>
    </row>
    <row r="18999" spans="2:2" ht="15" hidden="1" x14ac:dyDescent="0.25">
      <c r="B18999" s="5"/>
    </row>
    <row r="19000" spans="2:2" ht="15" hidden="1" x14ac:dyDescent="0.25">
      <c r="B19000" s="5"/>
    </row>
    <row r="19001" spans="2:2" ht="15" hidden="1" x14ac:dyDescent="0.25">
      <c r="B19001" s="5"/>
    </row>
    <row r="19002" spans="2:2" ht="15" hidden="1" x14ac:dyDescent="0.25">
      <c r="B19002" s="5"/>
    </row>
    <row r="19003" spans="2:2" ht="15" hidden="1" x14ac:dyDescent="0.25">
      <c r="B19003" s="5"/>
    </row>
    <row r="19004" spans="2:2" ht="15" hidden="1" x14ac:dyDescent="0.25">
      <c r="B19004" s="5"/>
    </row>
    <row r="19005" spans="2:2" ht="15" hidden="1" x14ac:dyDescent="0.25">
      <c r="B19005" s="5"/>
    </row>
    <row r="19006" spans="2:2" ht="15" hidden="1" x14ac:dyDescent="0.25">
      <c r="B19006" s="5"/>
    </row>
    <row r="19007" spans="2:2" ht="15" hidden="1" x14ac:dyDescent="0.25">
      <c r="B19007" s="5"/>
    </row>
    <row r="19008" spans="2:2" ht="15" hidden="1" x14ac:dyDescent="0.25">
      <c r="B19008" s="5"/>
    </row>
    <row r="19009" spans="2:2" ht="15" hidden="1" x14ac:dyDescent="0.25">
      <c r="B19009" s="5"/>
    </row>
    <row r="19010" spans="2:2" ht="15" hidden="1" x14ac:dyDescent="0.25">
      <c r="B19010" s="5"/>
    </row>
    <row r="19011" spans="2:2" ht="15" hidden="1" x14ac:dyDescent="0.25">
      <c r="B19011" s="5"/>
    </row>
    <row r="19012" spans="2:2" ht="15" hidden="1" x14ac:dyDescent="0.25">
      <c r="B19012" s="5"/>
    </row>
    <row r="19013" spans="2:2" ht="15" hidden="1" x14ac:dyDescent="0.25">
      <c r="B19013" s="5"/>
    </row>
    <row r="19014" spans="2:2" ht="15" hidden="1" x14ac:dyDescent="0.25">
      <c r="B19014" s="5"/>
    </row>
    <row r="19015" spans="2:2" ht="15" hidden="1" x14ac:dyDescent="0.25">
      <c r="B19015" s="5"/>
    </row>
    <row r="19016" spans="2:2" ht="15" hidden="1" x14ac:dyDescent="0.25">
      <c r="B19016" s="5"/>
    </row>
    <row r="19017" spans="2:2" ht="15" hidden="1" x14ac:dyDescent="0.25">
      <c r="B19017" s="5"/>
    </row>
    <row r="19018" spans="2:2" ht="15" hidden="1" x14ac:dyDescent="0.25">
      <c r="B19018" s="5"/>
    </row>
    <row r="19019" spans="2:2" ht="15" hidden="1" x14ac:dyDescent="0.25">
      <c r="B19019" s="5"/>
    </row>
    <row r="19020" spans="2:2" ht="15" hidden="1" x14ac:dyDescent="0.25">
      <c r="B19020" s="5"/>
    </row>
    <row r="19021" spans="2:2" ht="15" hidden="1" x14ac:dyDescent="0.25">
      <c r="B19021" s="5"/>
    </row>
    <row r="19022" spans="2:2" ht="15" hidden="1" x14ac:dyDescent="0.25">
      <c r="B19022" s="5"/>
    </row>
    <row r="19023" spans="2:2" ht="15" hidden="1" x14ac:dyDescent="0.25">
      <c r="B19023" s="5"/>
    </row>
    <row r="19024" spans="2:2" ht="15" hidden="1" x14ac:dyDescent="0.25">
      <c r="B19024" s="5"/>
    </row>
    <row r="19025" spans="2:2" ht="15" hidden="1" x14ac:dyDescent="0.25">
      <c r="B19025" s="5"/>
    </row>
    <row r="19026" spans="2:2" ht="15" hidden="1" x14ac:dyDescent="0.25">
      <c r="B19026" s="5"/>
    </row>
    <row r="19027" spans="2:2" ht="15" hidden="1" x14ac:dyDescent="0.25">
      <c r="B19027" s="5"/>
    </row>
    <row r="19028" spans="2:2" ht="15" hidden="1" x14ac:dyDescent="0.25">
      <c r="B19028" s="5"/>
    </row>
    <row r="19029" spans="2:2" ht="15" hidden="1" x14ac:dyDescent="0.25">
      <c r="B19029" s="5"/>
    </row>
    <row r="19030" spans="2:2" ht="15" hidden="1" x14ac:dyDescent="0.25">
      <c r="B19030" s="5"/>
    </row>
    <row r="19031" spans="2:2" ht="15" hidden="1" x14ac:dyDescent="0.25">
      <c r="B19031" s="5"/>
    </row>
    <row r="19032" spans="2:2" ht="15" hidden="1" x14ac:dyDescent="0.25">
      <c r="B19032" s="5"/>
    </row>
    <row r="19033" spans="2:2" ht="15" hidden="1" x14ac:dyDescent="0.25">
      <c r="B19033" s="5"/>
    </row>
    <row r="19034" spans="2:2" ht="15" hidden="1" x14ac:dyDescent="0.25">
      <c r="B19034" s="5"/>
    </row>
    <row r="19035" spans="2:2" ht="15" hidden="1" x14ac:dyDescent="0.25">
      <c r="B19035" s="5"/>
    </row>
    <row r="19036" spans="2:2" ht="15" hidden="1" x14ac:dyDescent="0.25">
      <c r="B19036" s="5"/>
    </row>
    <row r="19037" spans="2:2" ht="15" hidden="1" x14ac:dyDescent="0.25">
      <c r="B19037" s="5"/>
    </row>
    <row r="19038" spans="2:2" ht="15" hidden="1" x14ac:dyDescent="0.25">
      <c r="B19038" s="5"/>
    </row>
    <row r="19039" spans="2:2" ht="15" hidden="1" x14ac:dyDescent="0.25">
      <c r="B19039" s="5"/>
    </row>
    <row r="19040" spans="2:2" ht="15" hidden="1" x14ac:dyDescent="0.25">
      <c r="B19040" s="5"/>
    </row>
    <row r="19041" spans="2:2" ht="15" hidden="1" x14ac:dyDescent="0.25">
      <c r="B19041" s="5"/>
    </row>
    <row r="19042" spans="2:2" ht="15" hidden="1" x14ac:dyDescent="0.25">
      <c r="B19042" s="5"/>
    </row>
    <row r="19043" spans="2:2" ht="15" hidden="1" x14ac:dyDescent="0.25">
      <c r="B19043" s="5"/>
    </row>
    <row r="19044" spans="2:2" ht="15" hidden="1" x14ac:dyDescent="0.25">
      <c r="B19044" s="5"/>
    </row>
    <row r="19045" spans="2:2" ht="15" hidden="1" x14ac:dyDescent="0.25">
      <c r="B19045" s="5"/>
    </row>
    <row r="19046" spans="2:2" ht="15" hidden="1" x14ac:dyDescent="0.25">
      <c r="B19046" s="5"/>
    </row>
    <row r="19047" spans="2:2" ht="15" hidden="1" x14ac:dyDescent="0.25">
      <c r="B19047" s="5"/>
    </row>
    <row r="19048" spans="2:2" ht="15" hidden="1" x14ac:dyDescent="0.25">
      <c r="B19048" s="5"/>
    </row>
    <row r="19049" spans="2:2" ht="15" hidden="1" x14ac:dyDescent="0.25">
      <c r="B19049" s="5"/>
    </row>
    <row r="19050" spans="2:2" ht="15" hidden="1" x14ac:dyDescent="0.25">
      <c r="B19050" s="5"/>
    </row>
    <row r="19051" spans="2:2" ht="15" hidden="1" x14ac:dyDescent="0.25">
      <c r="B19051" s="5"/>
    </row>
    <row r="19052" spans="2:2" ht="15" hidden="1" x14ac:dyDescent="0.25">
      <c r="B19052" s="5"/>
    </row>
    <row r="19053" spans="2:2" ht="15" hidden="1" x14ac:dyDescent="0.25">
      <c r="B19053" s="5"/>
    </row>
    <row r="19054" spans="2:2" ht="15" hidden="1" x14ac:dyDescent="0.25">
      <c r="B19054" s="5"/>
    </row>
    <row r="19055" spans="2:2" ht="15" hidden="1" x14ac:dyDescent="0.25">
      <c r="B19055" s="5"/>
    </row>
    <row r="19056" spans="2:2" ht="15" hidden="1" x14ac:dyDescent="0.25">
      <c r="B19056" s="5"/>
    </row>
    <row r="19057" spans="2:2" ht="15" hidden="1" x14ac:dyDescent="0.25">
      <c r="B19057" s="5"/>
    </row>
    <row r="19058" spans="2:2" ht="15" hidden="1" x14ac:dyDescent="0.25">
      <c r="B19058" s="5"/>
    </row>
    <row r="19059" spans="2:2" ht="15" hidden="1" x14ac:dyDescent="0.25">
      <c r="B19059" s="5"/>
    </row>
    <row r="19060" spans="2:2" ht="15" hidden="1" x14ac:dyDescent="0.25">
      <c r="B19060" s="5"/>
    </row>
    <row r="19061" spans="2:2" ht="15" hidden="1" x14ac:dyDescent="0.25">
      <c r="B19061" s="5"/>
    </row>
    <row r="19062" spans="2:2" ht="15" hidden="1" x14ac:dyDescent="0.25">
      <c r="B19062" s="5"/>
    </row>
    <row r="19063" spans="2:2" ht="15" hidden="1" x14ac:dyDescent="0.25">
      <c r="B19063" s="5"/>
    </row>
    <row r="19064" spans="2:2" ht="15" hidden="1" x14ac:dyDescent="0.25">
      <c r="B19064" s="5"/>
    </row>
    <row r="19065" spans="2:2" ht="15" hidden="1" x14ac:dyDescent="0.25">
      <c r="B19065" s="5"/>
    </row>
    <row r="19066" spans="2:2" ht="15" hidden="1" x14ac:dyDescent="0.25">
      <c r="B19066" s="5"/>
    </row>
    <row r="19067" spans="2:2" ht="15" hidden="1" x14ac:dyDescent="0.25">
      <c r="B19067" s="5"/>
    </row>
    <row r="19068" spans="2:2" ht="15" hidden="1" x14ac:dyDescent="0.25">
      <c r="B19068" s="5"/>
    </row>
    <row r="19069" spans="2:2" ht="15" hidden="1" x14ac:dyDescent="0.25">
      <c r="B19069" s="5"/>
    </row>
    <row r="19070" spans="2:2" ht="15" hidden="1" x14ac:dyDescent="0.25">
      <c r="B19070" s="5"/>
    </row>
    <row r="19071" spans="2:2" ht="15" hidden="1" x14ac:dyDescent="0.25">
      <c r="B19071" s="5"/>
    </row>
    <row r="19072" spans="2:2" ht="15" hidden="1" x14ac:dyDescent="0.25">
      <c r="B19072" s="5"/>
    </row>
    <row r="19073" spans="2:2" ht="15" hidden="1" x14ac:dyDescent="0.25">
      <c r="B19073" s="5"/>
    </row>
    <row r="19074" spans="2:2" ht="15" hidden="1" x14ac:dyDescent="0.25">
      <c r="B19074" s="5"/>
    </row>
    <row r="19075" spans="2:2" ht="15" hidden="1" x14ac:dyDescent="0.25">
      <c r="B19075" s="5"/>
    </row>
    <row r="19076" spans="2:2" ht="15" hidden="1" x14ac:dyDescent="0.25">
      <c r="B19076" s="5"/>
    </row>
    <row r="19077" spans="2:2" ht="15" hidden="1" x14ac:dyDescent="0.25">
      <c r="B19077" s="5"/>
    </row>
    <row r="19078" spans="2:2" ht="15" hidden="1" x14ac:dyDescent="0.25">
      <c r="B19078" s="5"/>
    </row>
    <row r="19079" spans="2:2" ht="15" hidden="1" x14ac:dyDescent="0.25">
      <c r="B19079" s="5"/>
    </row>
    <row r="19080" spans="2:2" ht="15" hidden="1" x14ac:dyDescent="0.25">
      <c r="B19080" s="5"/>
    </row>
    <row r="19081" spans="2:2" ht="15" hidden="1" x14ac:dyDescent="0.25">
      <c r="B19081" s="5"/>
    </row>
    <row r="19082" spans="2:2" ht="15" hidden="1" x14ac:dyDescent="0.25">
      <c r="B19082" s="5"/>
    </row>
    <row r="19083" spans="2:2" ht="15" hidden="1" x14ac:dyDescent="0.25">
      <c r="B19083" s="5"/>
    </row>
    <row r="19084" spans="2:2" ht="15" hidden="1" x14ac:dyDescent="0.25">
      <c r="B19084" s="5"/>
    </row>
    <row r="19085" spans="2:2" ht="15" hidden="1" x14ac:dyDescent="0.25">
      <c r="B19085" s="5"/>
    </row>
    <row r="19086" spans="2:2" ht="15" hidden="1" x14ac:dyDescent="0.25">
      <c r="B19086" s="5"/>
    </row>
    <row r="19087" spans="2:2" ht="15" hidden="1" x14ac:dyDescent="0.25">
      <c r="B19087" s="5"/>
    </row>
    <row r="19088" spans="2:2" ht="15" hidden="1" x14ac:dyDescent="0.25">
      <c r="B19088" s="5"/>
    </row>
    <row r="19089" spans="2:2" ht="15" hidden="1" x14ac:dyDescent="0.25">
      <c r="B19089" s="5"/>
    </row>
    <row r="19090" spans="2:2" ht="15" hidden="1" x14ac:dyDescent="0.25">
      <c r="B19090" s="5"/>
    </row>
    <row r="19091" spans="2:2" ht="15" hidden="1" x14ac:dyDescent="0.25">
      <c r="B19091" s="5"/>
    </row>
    <row r="19092" spans="2:2" ht="15" hidden="1" x14ac:dyDescent="0.25">
      <c r="B19092" s="5"/>
    </row>
    <row r="19093" spans="2:2" ht="15" hidden="1" x14ac:dyDescent="0.25">
      <c r="B19093" s="5"/>
    </row>
    <row r="19094" spans="2:2" ht="15" hidden="1" x14ac:dyDescent="0.25">
      <c r="B19094" s="5"/>
    </row>
    <row r="19095" spans="2:2" ht="15" hidden="1" x14ac:dyDescent="0.25">
      <c r="B19095" s="5"/>
    </row>
    <row r="19096" spans="2:2" ht="15" hidden="1" x14ac:dyDescent="0.25">
      <c r="B19096" s="5"/>
    </row>
    <row r="19097" spans="2:2" ht="15" hidden="1" x14ac:dyDescent="0.25">
      <c r="B19097" s="5"/>
    </row>
    <row r="19098" spans="2:2" ht="15" hidden="1" x14ac:dyDescent="0.25">
      <c r="B19098" s="5"/>
    </row>
    <row r="19099" spans="2:2" ht="15" hidden="1" x14ac:dyDescent="0.25">
      <c r="B19099" s="5"/>
    </row>
    <row r="19100" spans="2:2" ht="15" hidden="1" x14ac:dyDescent="0.25">
      <c r="B19100" s="5"/>
    </row>
    <row r="19101" spans="2:2" ht="15" hidden="1" x14ac:dyDescent="0.25">
      <c r="B19101" s="5"/>
    </row>
    <row r="19102" spans="2:2" ht="15" hidden="1" x14ac:dyDescent="0.25">
      <c r="B19102" s="5"/>
    </row>
    <row r="19103" spans="2:2" ht="15" hidden="1" x14ac:dyDescent="0.25">
      <c r="B19103" s="5"/>
    </row>
    <row r="19104" spans="2:2" ht="15" hidden="1" x14ac:dyDescent="0.25">
      <c r="B19104" s="5"/>
    </row>
    <row r="19105" spans="2:2" ht="15" hidden="1" x14ac:dyDescent="0.25">
      <c r="B19105" s="5"/>
    </row>
    <row r="19106" spans="2:2" ht="15" hidden="1" x14ac:dyDescent="0.25">
      <c r="B19106" s="5"/>
    </row>
    <row r="19107" spans="2:2" ht="15" hidden="1" x14ac:dyDescent="0.25">
      <c r="B19107" s="5"/>
    </row>
    <row r="19108" spans="2:2" ht="15" hidden="1" x14ac:dyDescent="0.25">
      <c r="B19108" s="5"/>
    </row>
    <row r="19109" spans="2:2" ht="15" hidden="1" x14ac:dyDescent="0.25">
      <c r="B19109" s="5"/>
    </row>
    <row r="19110" spans="2:2" ht="15" hidden="1" x14ac:dyDescent="0.25">
      <c r="B19110" s="5"/>
    </row>
    <row r="19111" spans="2:2" ht="15" hidden="1" x14ac:dyDescent="0.25">
      <c r="B19111" s="5"/>
    </row>
    <row r="19112" spans="2:2" ht="15" hidden="1" x14ac:dyDescent="0.25">
      <c r="B19112" s="5"/>
    </row>
    <row r="19113" spans="2:2" ht="15" hidden="1" x14ac:dyDescent="0.25">
      <c r="B19113" s="5"/>
    </row>
    <row r="19114" spans="2:2" ht="15" hidden="1" x14ac:dyDescent="0.25">
      <c r="B19114" s="5"/>
    </row>
    <row r="19115" spans="2:2" ht="15" hidden="1" x14ac:dyDescent="0.25">
      <c r="B19115" s="5"/>
    </row>
    <row r="19116" spans="2:2" ht="15" hidden="1" x14ac:dyDescent="0.25">
      <c r="B19116" s="5"/>
    </row>
    <row r="19117" spans="2:2" ht="15" hidden="1" x14ac:dyDescent="0.25">
      <c r="B19117" s="5"/>
    </row>
    <row r="19118" spans="2:2" ht="15" hidden="1" x14ac:dyDescent="0.25">
      <c r="B19118" s="5"/>
    </row>
    <row r="19119" spans="2:2" ht="15" hidden="1" x14ac:dyDescent="0.25">
      <c r="B19119" s="5"/>
    </row>
    <row r="19120" spans="2:2" ht="15" hidden="1" x14ac:dyDescent="0.25">
      <c r="B19120" s="5"/>
    </row>
    <row r="19121" spans="2:2" ht="15" hidden="1" x14ac:dyDescent="0.25">
      <c r="B19121" s="5"/>
    </row>
    <row r="19122" spans="2:2" ht="15" hidden="1" x14ac:dyDescent="0.25">
      <c r="B19122" s="5"/>
    </row>
    <row r="19123" spans="2:2" ht="15" hidden="1" x14ac:dyDescent="0.25">
      <c r="B19123" s="5"/>
    </row>
    <row r="19124" spans="2:2" ht="15" hidden="1" x14ac:dyDescent="0.25">
      <c r="B19124" s="5"/>
    </row>
    <row r="19125" spans="2:2" ht="15" hidden="1" x14ac:dyDescent="0.25">
      <c r="B19125" s="5"/>
    </row>
    <row r="19126" spans="2:2" ht="15" hidden="1" x14ac:dyDescent="0.25">
      <c r="B19126" s="5"/>
    </row>
    <row r="19127" spans="2:2" ht="15" hidden="1" x14ac:dyDescent="0.25">
      <c r="B19127" s="5"/>
    </row>
    <row r="19128" spans="2:2" ht="15" hidden="1" x14ac:dyDescent="0.25">
      <c r="B19128" s="5"/>
    </row>
    <row r="19129" spans="2:2" ht="15" hidden="1" x14ac:dyDescent="0.25">
      <c r="B19129" s="5"/>
    </row>
    <row r="19130" spans="2:2" ht="15" hidden="1" x14ac:dyDescent="0.25">
      <c r="B19130" s="5"/>
    </row>
    <row r="19131" spans="2:2" ht="15" hidden="1" x14ac:dyDescent="0.25">
      <c r="B19131" s="5"/>
    </row>
    <row r="19132" spans="2:2" ht="15" hidden="1" x14ac:dyDescent="0.25">
      <c r="B19132" s="5"/>
    </row>
    <row r="19133" spans="2:2" ht="15" hidden="1" x14ac:dyDescent="0.25">
      <c r="B19133" s="5"/>
    </row>
    <row r="19134" spans="2:2" ht="15" hidden="1" x14ac:dyDescent="0.25">
      <c r="B19134" s="5"/>
    </row>
    <row r="19135" spans="2:2" ht="15" hidden="1" x14ac:dyDescent="0.25">
      <c r="B19135" s="5"/>
    </row>
    <row r="19136" spans="2:2" ht="15" hidden="1" x14ac:dyDescent="0.25">
      <c r="B19136" s="5"/>
    </row>
    <row r="19137" spans="2:2" ht="15" hidden="1" x14ac:dyDescent="0.25">
      <c r="B19137" s="5"/>
    </row>
    <row r="19138" spans="2:2" ht="15" hidden="1" x14ac:dyDescent="0.25">
      <c r="B19138" s="5"/>
    </row>
    <row r="19139" spans="2:2" ht="15" hidden="1" x14ac:dyDescent="0.25">
      <c r="B19139" s="5"/>
    </row>
    <row r="19140" spans="2:2" ht="15" hidden="1" x14ac:dyDescent="0.25">
      <c r="B19140" s="5"/>
    </row>
    <row r="19141" spans="2:2" ht="15" hidden="1" x14ac:dyDescent="0.25">
      <c r="B19141" s="5"/>
    </row>
    <row r="19142" spans="2:2" ht="15" hidden="1" x14ac:dyDescent="0.25">
      <c r="B19142" s="5"/>
    </row>
    <row r="19143" spans="2:2" ht="15" hidden="1" x14ac:dyDescent="0.25">
      <c r="B19143" s="5"/>
    </row>
    <row r="19144" spans="2:2" ht="15" hidden="1" x14ac:dyDescent="0.25">
      <c r="B19144" s="5"/>
    </row>
    <row r="19145" spans="2:2" ht="15" hidden="1" x14ac:dyDescent="0.25">
      <c r="B19145" s="5"/>
    </row>
    <row r="19146" spans="2:2" ht="15" hidden="1" x14ac:dyDescent="0.25">
      <c r="B19146" s="5"/>
    </row>
    <row r="19147" spans="2:2" ht="15" hidden="1" x14ac:dyDescent="0.25">
      <c r="B19147" s="5"/>
    </row>
    <row r="19148" spans="2:2" ht="15" hidden="1" x14ac:dyDescent="0.25">
      <c r="B19148" s="5"/>
    </row>
    <row r="19149" spans="2:2" ht="15" hidden="1" x14ac:dyDescent="0.25">
      <c r="B19149" s="5"/>
    </row>
    <row r="19150" spans="2:2" ht="15" hidden="1" x14ac:dyDescent="0.25">
      <c r="B19150" s="5"/>
    </row>
    <row r="19151" spans="2:2" ht="15" hidden="1" x14ac:dyDescent="0.25">
      <c r="B19151" s="5"/>
    </row>
    <row r="19152" spans="2:2" ht="15" hidden="1" x14ac:dyDescent="0.25">
      <c r="B19152" s="5"/>
    </row>
    <row r="19153" spans="2:2" ht="15" hidden="1" x14ac:dyDescent="0.25">
      <c r="B19153" s="5"/>
    </row>
    <row r="19154" spans="2:2" ht="15" hidden="1" x14ac:dyDescent="0.25">
      <c r="B19154" s="5"/>
    </row>
    <row r="19155" spans="2:2" ht="15" hidden="1" x14ac:dyDescent="0.25">
      <c r="B19155" s="5"/>
    </row>
    <row r="19156" spans="2:2" ht="15" hidden="1" x14ac:dyDescent="0.25">
      <c r="B19156" s="5"/>
    </row>
    <row r="19157" spans="2:2" ht="15" hidden="1" x14ac:dyDescent="0.25">
      <c r="B19157" s="5"/>
    </row>
    <row r="19158" spans="2:2" ht="15" hidden="1" x14ac:dyDescent="0.25">
      <c r="B19158" s="5"/>
    </row>
    <row r="19159" spans="2:2" ht="15" hidden="1" x14ac:dyDescent="0.25">
      <c r="B19159" s="5"/>
    </row>
    <row r="19160" spans="2:2" ht="15" hidden="1" x14ac:dyDescent="0.25">
      <c r="B19160" s="5"/>
    </row>
    <row r="19161" spans="2:2" ht="15" hidden="1" x14ac:dyDescent="0.25">
      <c r="B19161" s="5"/>
    </row>
    <row r="19162" spans="2:2" ht="15" hidden="1" x14ac:dyDescent="0.25">
      <c r="B19162" s="5"/>
    </row>
    <row r="19163" spans="2:2" ht="15" hidden="1" x14ac:dyDescent="0.25">
      <c r="B19163" s="5"/>
    </row>
    <row r="19164" spans="2:2" ht="15" hidden="1" x14ac:dyDescent="0.25">
      <c r="B19164" s="5"/>
    </row>
    <row r="19165" spans="2:2" ht="15" hidden="1" x14ac:dyDescent="0.25">
      <c r="B19165" s="5"/>
    </row>
    <row r="19166" spans="2:2" ht="15" hidden="1" x14ac:dyDescent="0.25">
      <c r="B19166" s="5"/>
    </row>
    <row r="19167" spans="2:2" ht="15" hidden="1" x14ac:dyDescent="0.25">
      <c r="B19167" s="5"/>
    </row>
    <row r="19168" spans="2:2" ht="15" hidden="1" x14ac:dyDescent="0.25">
      <c r="B19168" s="5"/>
    </row>
    <row r="19169" spans="2:2" ht="15" hidden="1" x14ac:dyDescent="0.25">
      <c r="B19169" s="5"/>
    </row>
    <row r="19170" spans="2:2" ht="15" hidden="1" x14ac:dyDescent="0.25">
      <c r="B19170" s="5"/>
    </row>
    <row r="19171" spans="2:2" ht="15" hidden="1" x14ac:dyDescent="0.25">
      <c r="B19171" s="5"/>
    </row>
    <row r="19172" spans="2:2" ht="15" hidden="1" x14ac:dyDescent="0.25">
      <c r="B19172" s="5"/>
    </row>
    <row r="19173" spans="2:2" ht="15" hidden="1" x14ac:dyDescent="0.25">
      <c r="B19173" s="5"/>
    </row>
    <row r="19174" spans="2:2" ht="15" hidden="1" x14ac:dyDescent="0.25">
      <c r="B19174" s="5"/>
    </row>
    <row r="19175" spans="2:2" ht="15" hidden="1" x14ac:dyDescent="0.25">
      <c r="B19175" s="5"/>
    </row>
    <row r="19176" spans="2:2" ht="15" hidden="1" x14ac:dyDescent="0.25">
      <c r="B19176" s="5"/>
    </row>
    <row r="19177" spans="2:2" ht="15" hidden="1" x14ac:dyDescent="0.25">
      <c r="B19177" s="5"/>
    </row>
    <row r="19178" spans="2:2" ht="15" hidden="1" x14ac:dyDescent="0.25">
      <c r="B19178" s="5"/>
    </row>
    <row r="19179" spans="2:2" ht="15" hidden="1" x14ac:dyDescent="0.25">
      <c r="B19179" s="5"/>
    </row>
    <row r="19180" spans="2:2" ht="15" hidden="1" x14ac:dyDescent="0.25">
      <c r="B19180" s="5"/>
    </row>
    <row r="19181" spans="2:2" ht="15" hidden="1" x14ac:dyDescent="0.25">
      <c r="B19181" s="5"/>
    </row>
    <row r="19182" spans="2:2" ht="15" hidden="1" x14ac:dyDescent="0.25">
      <c r="B19182" s="5"/>
    </row>
    <row r="19183" spans="2:2" ht="15" hidden="1" x14ac:dyDescent="0.25">
      <c r="B19183" s="5"/>
    </row>
    <row r="19184" spans="2:2" ht="15" hidden="1" x14ac:dyDescent="0.25">
      <c r="B19184" s="5"/>
    </row>
    <row r="19185" spans="2:2" ht="15" hidden="1" x14ac:dyDescent="0.25">
      <c r="B19185" s="5"/>
    </row>
    <row r="19186" spans="2:2" ht="15" hidden="1" x14ac:dyDescent="0.25">
      <c r="B19186" s="5"/>
    </row>
    <row r="19187" spans="2:2" ht="15" hidden="1" x14ac:dyDescent="0.25">
      <c r="B19187" s="5"/>
    </row>
    <row r="19188" spans="2:2" ht="15" hidden="1" x14ac:dyDescent="0.25">
      <c r="B19188" s="5"/>
    </row>
    <row r="19189" spans="2:2" ht="15" hidden="1" x14ac:dyDescent="0.25">
      <c r="B19189" s="5"/>
    </row>
    <row r="19190" spans="2:2" ht="15" hidden="1" x14ac:dyDescent="0.25">
      <c r="B19190" s="5"/>
    </row>
    <row r="19191" spans="2:2" ht="15" hidden="1" x14ac:dyDescent="0.25">
      <c r="B19191" s="5"/>
    </row>
    <row r="19192" spans="2:2" ht="15" hidden="1" x14ac:dyDescent="0.25">
      <c r="B19192" s="5"/>
    </row>
    <row r="19193" spans="2:2" ht="15" hidden="1" x14ac:dyDescent="0.25">
      <c r="B19193" s="5"/>
    </row>
    <row r="19194" spans="2:2" ht="15" hidden="1" x14ac:dyDescent="0.25">
      <c r="B19194" s="5"/>
    </row>
    <row r="19195" spans="2:2" ht="15" hidden="1" x14ac:dyDescent="0.25">
      <c r="B19195" s="5"/>
    </row>
    <row r="19196" spans="2:2" ht="15" hidden="1" x14ac:dyDescent="0.25">
      <c r="B19196" s="5"/>
    </row>
    <row r="19197" spans="2:2" ht="15" hidden="1" x14ac:dyDescent="0.25">
      <c r="B19197" s="5"/>
    </row>
    <row r="19198" spans="2:2" ht="15" hidden="1" x14ac:dyDescent="0.25">
      <c r="B19198" s="5"/>
    </row>
    <row r="19199" spans="2:2" ht="15" hidden="1" x14ac:dyDescent="0.25">
      <c r="B19199" s="5"/>
    </row>
    <row r="19200" spans="2:2" ht="15" hidden="1" x14ac:dyDescent="0.25">
      <c r="B19200" s="5"/>
    </row>
    <row r="19201" spans="2:2" ht="15" hidden="1" x14ac:dyDescent="0.25">
      <c r="B19201" s="5"/>
    </row>
    <row r="19202" spans="2:2" ht="15" hidden="1" x14ac:dyDescent="0.25">
      <c r="B19202" s="5"/>
    </row>
    <row r="19203" spans="2:2" ht="15" hidden="1" x14ac:dyDescent="0.25">
      <c r="B19203" s="5"/>
    </row>
    <row r="19204" spans="2:2" ht="15" hidden="1" x14ac:dyDescent="0.25">
      <c r="B19204" s="5"/>
    </row>
    <row r="19205" spans="2:2" ht="15" hidden="1" x14ac:dyDescent="0.25">
      <c r="B19205" s="5"/>
    </row>
    <row r="19206" spans="2:2" ht="15" hidden="1" x14ac:dyDescent="0.25">
      <c r="B19206" s="5"/>
    </row>
    <row r="19207" spans="2:2" ht="15" hidden="1" x14ac:dyDescent="0.25">
      <c r="B19207" s="5"/>
    </row>
    <row r="19208" spans="2:2" ht="15" hidden="1" x14ac:dyDescent="0.25">
      <c r="B19208" s="5"/>
    </row>
    <row r="19209" spans="2:2" ht="15" hidden="1" x14ac:dyDescent="0.25">
      <c r="B19209" s="5"/>
    </row>
    <row r="19210" spans="2:2" ht="15" hidden="1" x14ac:dyDescent="0.25">
      <c r="B19210" s="5"/>
    </row>
    <row r="19211" spans="2:2" ht="15" hidden="1" x14ac:dyDescent="0.25">
      <c r="B19211" s="5"/>
    </row>
    <row r="19212" spans="2:2" ht="15" hidden="1" x14ac:dyDescent="0.25">
      <c r="B19212" s="5"/>
    </row>
    <row r="19213" spans="2:2" ht="15" hidden="1" x14ac:dyDescent="0.25">
      <c r="B19213" s="5"/>
    </row>
    <row r="19214" spans="2:2" ht="15" hidden="1" x14ac:dyDescent="0.25">
      <c r="B19214" s="5"/>
    </row>
    <row r="19215" spans="2:2" ht="15" hidden="1" x14ac:dyDescent="0.25">
      <c r="B19215" s="5"/>
    </row>
    <row r="19216" spans="2:2" ht="15" hidden="1" x14ac:dyDescent="0.25">
      <c r="B19216" s="5"/>
    </row>
    <row r="19217" spans="2:2" ht="15" hidden="1" x14ac:dyDescent="0.25">
      <c r="B19217" s="5"/>
    </row>
    <row r="19218" spans="2:2" ht="15" hidden="1" x14ac:dyDescent="0.25">
      <c r="B19218" s="5"/>
    </row>
    <row r="19219" spans="2:2" ht="15" hidden="1" x14ac:dyDescent="0.25">
      <c r="B19219" s="5"/>
    </row>
    <row r="19220" spans="2:2" ht="15" hidden="1" x14ac:dyDescent="0.25">
      <c r="B19220" s="5"/>
    </row>
    <row r="19221" spans="2:2" ht="15" hidden="1" x14ac:dyDescent="0.25">
      <c r="B19221" s="5"/>
    </row>
    <row r="19222" spans="2:2" ht="15" hidden="1" x14ac:dyDescent="0.25">
      <c r="B19222" s="5"/>
    </row>
    <row r="19223" spans="2:2" ht="15" hidden="1" x14ac:dyDescent="0.25">
      <c r="B19223" s="5"/>
    </row>
    <row r="19224" spans="2:2" ht="15" hidden="1" x14ac:dyDescent="0.25">
      <c r="B19224" s="5"/>
    </row>
    <row r="19225" spans="2:2" ht="15" hidden="1" x14ac:dyDescent="0.25">
      <c r="B19225" s="5"/>
    </row>
    <row r="19226" spans="2:2" ht="15" hidden="1" x14ac:dyDescent="0.25">
      <c r="B19226" s="5"/>
    </row>
    <row r="19227" spans="2:2" ht="15" hidden="1" x14ac:dyDescent="0.25">
      <c r="B19227" s="5"/>
    </row>
    <row r="19228" spans="2:2" ht="15" hidden="1" x14ac:dyDescent="0.25">
      <c r="B19228" s="5"/>
    </row>
    <row r="19229" spans="2:2" ht="15" hidden="1" x14ac:dyDescent="0.25">
      <c r="B19229" s="5"/>
    </row>
    <row r="19230" spans="2:2" ht="15" hidden="1" x14ac:dyDescent="0.25">
      <c r="B19230" s="5"/>
    </row>
    <row r="19231" spans="2:2" ht="15" hidden="1" x14ac:dyDescent="0.25">
      <c r="B19231" s="5"/>
    </row>
    <row r="19232" spans="2:2" ht="15" hidden="1" x14ac:dyDescent="0.25">
      <c r="B19232" s="5"/>
    </row>
    <row r="19233" spans="2:2" ht="15" hidden="1" x14ac:dyDescent="0.25">
      <c r="B19233" s="5"/>
    </row>
    <row r="19234" spans="2:2" ht="15" hidden="1" x14ac:dyDescent="0.25">
      <c r="B19234" s="5"/>
    </row>
    <row r="19235" spans="2:2" ht="15" hidden="1" x14ac:dyDescent="0.25">
      <c r="B19235" s="5"/>
    </row>
    <row r="19236" spans="2:2" ht="15" hidden="1" x14ac:dyDescent="0.25">
      <c r="B19236" s="5"/>
    </row>
    <row r="19237" spans="2:2" ht="15" hidden="1" x14ac:dyDescent="0.25">
      <c r="B19237" s="5"/>
    </row>
    <row r="19238" spans="2:2" ht="15" hidden="1" x14ac:dyDescent="0.25">
      <c r="B19238" s="5"/>
    </row>
    <row r="19239" spans="2:2" ht="15" hidden="1" x14ac:dyDescent="0.25">
      <c r="B19239" s="5"/>
    </row>
    <row r="19240" spans="2:2" ht="15" hidden="1" x14ac:dyDescent="0.25">
      <c r="B19240" s="5"/>
    </row>
    <row r="19241" spans="2:2" ht="15" hidden="1" x14ac:dyDescent="0.25">
      <c r="B19241" s="5"/>
    </row>
    <row r="19242" spans="2:2" ht="15" hidden="1" x14ac:dyDescent="0.25">
      <c r="B19242" s="5"/>
    </row>
    <row r="19243" spans="2:2" ht="15" hidden="1" x14ac:dyDescent="0.25">
      <c r="B19243" s="5"/>
    </row>
    <row r="19244" spans="2:2" ht="15" hidden="1" x14ac:dyDescent="0.25">
      <c r="B19244" s="5"/>
    </row>
    <row r="19245" spans="2:2" ht="15" hidden="1" x14ac:dyDescent="0.25">
      <c r="B19245" s="5"/>
    </row>
    <row r="19246" spans="2:2" ht="15" hidden="1" x14ac:dyDescent="0.25">
      <c r="B19246" s="5"/>
    </row>
    <row r="19247" spans="2:2" ht="15" hidden="1" x14ac:dyDescent="0.25">
      <c r="B19247" s="5"/>
    </row>
    <row r="19248" spans="2:2" ht="15" hidden="1" x14ac:dyDescent="0.25">
      <c r="B19248" s="5"/>
    </row>
    <row r="19249" spans="2:2" ht="15" hidden="1" x14ac:dyDescent="0.25">
      <c r="B19249" s="5"/>
    </row>
    <row r="19250" spans="2:2" ht="15" hidden="1" x14ac:dyDescent="0.25">
      <c r="B19250" s="5"/>
    </row>
    <row r="19251" spans="2:2" ht="15" hidden="1" x14ac:dyDescent="0.25">
      <c r="B19251" s="5"/>
    </row>
    <row r="19252" spans="2:2" ht="15" hidden="1" x14ac:dyDescent="0.25">
      <c r="B19252" s="5"/>
    </row>
    <row r="19253" spans="2:2" ht="15" hidden="1" x14ac:dyDescent="0.25">
      <c r="B19253" s="5"/>
    </row>
    <row r="19254" spans="2:2" ht="15" hidden="1" x14ac:dyDescent="0.25">
      <c r="B19254" s="5"/>
    </row>
    <row r="19255" spans="2:2" ht="15" hidden="1" x14ac:dyDescent="0.25">
      <c r="B19255" s="5"/>
    </row>
    <row r="19256" spans="2:2" ht="15" hidden="1" x14ac:dyDescent="0.25">
      <c r="B19256" s="5"/>
    </row>
    <row r="19257" spans="2:2" ht="15" hidden="1" x14ac:dyDescent="0.25">
      <c r="B19257" s="5"/>
    </row>
    <row r="19258" spans="2:2" ht="15" hidden="1" x14ac:dyDescent="0.25">
      <c r="B19258" s="5"/>
    </row>
    <row r="19259" spans="2:2" ht="15" hidden="1" x14ac:dyDescent="0.25">
      <c r="B19259" s="5"/>
    </row>
    <row r="19260" spans="2:2" ht="15" hidden="1" x14ac:dyDescent="0.25">
      <c r="B19260" s="5"/>
    </row>
    <row r="19261" spans="2:2" ht="15" hidden="1" x14ac:dyDescent="0.25">
      <c r="B19261" s="5"/>
    </row>
    <row r="19262" spans="2:2" ht="15" hidden="1" x14ac:dyDescent="0.25">
      <c r="B19262" s="5"/>
    </row>
    <row r="19263" spans="2:2" ht="15" hidden="1" x14ac:dyDescent="0.25">
      <c r="B19263" s="5"/>
    </row>
    <row r="19264" spans="2:2" ht="15" hidden="1" x14ac:dyDescent="0.25">
      <c r="B19264" s="5"/>
    </row>
    <row r="19265" spans="2:2" ht="15" hidden="1" x14ac:dyDescent="0.25">
      <c r="B19265" s="5"/>
    </row>
    <row r="19266" spans="2:2" ht="15" hidden="1" x14ac:dyDescent="0.25">
      <c r="B19266" s="5"/>
    </row>
    <row r="19267" spans="2:2" ht="15" hidden="1" x14ac:dyDescent="0.25">
      <c r="B19267" s="5"/>
    </row>
    <row r="19268" spans="2:2" ht="15" hidden="1" x14ac:dyDescent="0.25">
      <c r="B19268" s="5"/>
    </row>
    <row r="19269" spans="2:2" ht="15" hidden="1" x14ac:dyDescent="0.25">
      <c r="B19269" s="5"/>
    </row>
    <row r="19270" spans="2:2" ht="15" hidden="1" x14ac:dyDescent="0.25">
      <c r="B19270" s="5"/>
    </row>
    <row r="19271" spans="2:2" ht="15" hidden="1" x14ac:dyDescent="0.25">
      <c r="B19271" s="5"/>
    </row>
    <row r="19272" spans="2:2" ht="15" hidden="1" x14ac:dyDescent="0.25">
      <c r="B19272" s="5"/>
    </row>
    <row r="19273" spans="2:2" ht="15" hidden="1" x14ac:dyDescent="0.25">
      <c r="B19273" s="5"/>
    </row>
    <row r="19274" spans="2:2" ht="15" hidden="1" x14ac:dyDescent="0.25">
      <c r="B19274" s="5"/>
    </row>
    <row r="19275" spans="2:2" ht="15" hidden="1" x14ac:dyDescent="0.25">
      <c r="B19275" s="5"/>
    </row>
    <row r="19276" spans="2:2" ht="15" hidden="1" x14ac:dyDescent="0.25">
      <c r="B19276" s="5"/>
    </row>
    <row r="19277" spans="2:2" ht="15" hidden="1" x14ac:dyDescent="0.25">
      <c r="B19277" s="5"/>
    </row>
    <row r="19278" spans="2:2" ht="15" hidden="1" x14ac:dyDescent="0.25">
      <c r="B19278" s="5"/>
    </row>
    <row r="19279" spans="2:2" ht="15" hidden="1" x14ac:dyDescent="0.25">
      <c r="B19279" s="5"/>
    </row>
    <row r="19280" spans="2:2" ht="15" hidden="1" x14ac:dyDescent="0.25">
      <c r="B19280" s="5"/>
    </row>
    <row r="19281" spans="2:2" ht="15" hidden="1" x14ac:dyDescent="0.25">
      <c r="B19281" s="5"/>
    </row>
    <row r="19282" spans="2:2" ht="15" hidden="1" x14ac:dyDescent="0.25">
      <c r="B19282" s="5"/>
    </row>
    <row r="19283" spans="2:2" ht="15" hidden="1" x14ac:dyDescent="0.25">
      <c r="B19283" s="5"/>
    </row>
    <row r="19284" spans="2:2" ht="15" hidden="1" x14ac:dyDescent="0.25">
      <c r="B19284" s="5"/>
    </row>
    <row r="19285" spans="2:2" ht="15" hidden="1" x14ac:dyDescent="0.25">
      <c r="B19285" s="5"/>
    </row>
    <row r="19286" spans="2:2" ht="15" hidden="1" x14ac:dyDescent="0.25">
      <c r="B19286" s="5"/>
    </row>
    <row r="19287" spans="2:2" ht="15" hidden="1" x14ac:dyDescent="0.25">
      <c r="B19287" s="5"/>
    </row>
    <row r="19288" spans="2:2" ht="15" hidden="1" x14ac:dyDescent="0.25">
      <c r="B19288" s="5"/>
    </row>
    <row r="19289" spans="2:2" ht="15" hidden="1" x14ac:dyDescent="0.25">
      <c r="B19289" s="5"/>
    </row>
    <row r="19290" spans="2:2" ht="15" hidden="1" x14ac:dyDescent="0.25">
      <c r="B19290" s="5"/>
    </row>
    <row r="19291" spans="2:2" ht="15" hidden="1" x14ac:dyDescent="0.25">
      <c r="B19291" s="5"/>
    </row>
    <row r="19292" spans="2:2" ht="15" hidden="1" x14ac:dyDescent="0.25">
      <c r="B19292" s="5"/>
    </row>
    <row r="19293" spans="2:2" ht="15" hidden="1" x14ac:dyDescent="0.25">
      <c r="B19293" s="5"/>
    </row>
    <row r="19294" spans="2:2" ht="15" hidden="1" x14ac:dyDescent="0.25">
      <c r="B19294" s="5"/>
    </row>
    <row r="19295" spans="2:2" ht="15" hidden="1" x14ac:dyDescent="0.25">
      <c r="B19295" s="5"/>
    </row>
    <row r="19296" spans="2:2" ht="15" hidden="1" x14ac:dyDescent="0.25">
      <c r="B19296" s="5"/>
    </row>
    <row r="19297" spans="2:2" ht="15" hidden="1" x14ac:dyDescent="0.25">
      <c r="B19297" s="5"/>
    </row>
    <row r="19298" spans="2:2" ht="15" hidden="1" x14ac:dyDescent="0.25">
      <c r="B19298" s="5"/>
    </row>
    <row r="19299" spans="2:2" ht="15" hidden="1" x14ac:dyDescent="0.25">
      <c r="B19299" s="5"/>
    </row>
    <row r="19300" spans="2:2" ht="15" hidden="1" x14ac:dyDescent="0.25">
      <c r="B19300" s="5"/>
    </row>
    <row r="19301" spans="2:2" ht="15" hidden="1" x14ac:dyDescent="0.25">
      <c r="B19301" s="5"/>
    </row>
    <row r="19302" spans="2:2" ht="15" hidden="1" x14ac:dyDescent="0.25">
      <c r="B19302" s="5"/>
    </row>
    <row r="19303" spans="2:2" ht="15" hidden="1" x14ac:dyDescent="0.25">
      <c r="B19303" s="5"/>
    </row>
    <row r="19304" spans="2:2" ht="15" hidden="1" x14ac:dyDescent="0.25">
      <c r="B19304" s="5"/>
    </row>
    <row r="19305" spans="2:2" ht="15" hidden="1" x14ac:dyDescent="0.25">
      <c r="B19305" s="5"/>
    </row>
    <row r="19306" spans="2:2" ht="15" hidden="1" x14ac:dyDescent="0.25">
      <c r="B19306" s="5"/>
    </row>
    <row r="19307" spans="2:2" ht="15" hidden="1" x14ac:dyDescent="0.25">
      <c r="B19307" s="5"/>
    </row>
    <row r="19308" spans="2:2" ht="15" hidden="1" x14ac:dyDescent="0.25">
      <c r="B19308" s="5"/>
    </row>
    <row r="19309" spans="2:2" ht="15" hidden="1" x14ac:dyDescent="0.25">
      <c r="B19309" s="5"/>
    </row>
    <row r="19310" spans="2:2" ht="15" hidden="1" x14ac:dyDescent="0.25">
      <c r="B19310" s="5"/>
    </row>
    <row r="19311" spans="2:2" ht="15" hidden="1" x14ac:dyDescent="0.25">
      <c r="B19311" s="5"/>
    </row>
    <row r="19312" spans="2:2" ht="15" hidden="1" x14ac:dyDescent="0.25">
      <c r="B19312" s="5"/>
    </row>
    <row r="19313" spans="2:2" ht="15" hidden="1" x14ac:dyDescent="0.25">
      <c r="B19313" s="5"/>
    </row>
    <row r="19314" spans="2:2" ht="15" hidden="1" x14ac:dyDescent="0.25">
      <c r="B19314" s="5"/>
    </row>
    <row r="19315" spans="2:2" ht="15" hidden="1" x14ac:dyDescent="0.25">
      <c r="B19315" s="5"/>
    </row>
    <row r="19316" spans="2:2" ht="15" hidden="1" x14ac:dyDescent="0.25">
      <c r="B19316" s="5"/>
    </row>
    <row r="19317" spans="2:2" ht="15" hidden="1" x14ac:dyDescent="0.25">
      <c r="B19317" s="5"/>
    </row>
    <row r="19318" spans="2:2" ht="15" hidden="1" x14ac:dyDescent="0.25">
      <c r="B19318" s="5"/>
    </row>
    <row r="19319" spans="2:2" ht="15" hidden="1" x14ac:dyDescent="0.25">
      <c r="B19319" s="5"/>
    </row>
    <row r="19320" spans="2:2" ht="15" hidden="1" x14ac:dyDescent="0.25">
      <c r="B19320" s="5"/>
    </row>
    <row r="19321" spans="2:2" ht="15" hidden="1" x14ac:dyDescent="0.25">
      <c r="B19321" s="5"/>
    </row>
    <row r="19322" spans="2:2" ht="15" hidden="1" x14ac:dyDescent="0.25">
      <c r="B19322" s="5"/>
    </row>
    <row r="19323" spans="2:2" ht="15" hidden="1" x14ac:dyDescent="0.25">
      <c r="B19323" s="5"/>
    </row>
    <row r="19324" spans="2:2" ht="15" hidden="1" x14ac:dyDescent="0.25">
      <c r="B19324" s="5"/>
    </row>
    <row r="19325" spans="2:2" ht="15" hidden="1" x14ac:dyDescent="0.25">
      <c r="B19325" s="5"/>
    </row>
    <row r="19326" spans="2:2" ht="15" hidden="1" x14ac:dyDescent="0.25">
      <c r="B19326" s="5"/>
    </row>
    <row r="19327" spans="2:2" ht="15" hidden="1" x14ac:dyDescent="0.25">
      <c r="B19327" s="5"/>
    </row>
    <row r="19328" spans="2:2" ht="15" hidden="1" x14ac:dyDescent="0.25">
      <c r="B19328" s="5"/>
    </row>
    <row r="19329" spans="2:2" ht="15" hidden="1" x14ac:dyDescent="0.25">
      <c r="B19329" s="5"/>
    </row>
    <row r="19330" spans="2:2" ht="15" hidden="1" x14ac:dyDescent="0.25">
      <c r="B19330" s="5"/>
    </row>
    <row r="19331" spans="2:2" ht="15" hidden="1" x14ac:dyDescent="0.25">
      <c r="B19331" s="5"/>
    </row>
    <row r="19332" spans="2:2" ht="15" hidden="1" x14ac:dyDescent="0.25">
      <c r="B19332" s="5"/>
    </row>
    <row r="19333" spans="2:2" ht="15" hidden="1" x14ac:dyDescent="0.25">
      <c r="B19333" s="5"/>
    </row>
    <row r="19334" spans="2:2" ht="15" hidden="1" x14ac:dyDescent="0.25">
      <c r="B19334" s="5"/>
    </row>
    <row r="19335" spans="2:2" ht="15" hidden="1" x14ac:dyDescent="0.25">
      <c r="B19335" s="5"/>
    </row>
    <row r="19336" spans="2:2" ht="15" hidden="1" x14ac:dyDescent="0.25">
      <c r="B19336" s="5"/>
    </row>
    <row r="19337" spans="2:2" ht="15" hidden="1" x14ac:dyDescent="0.25">
      <c r="B19337" s="5"/>
    </row>
    <row r="19338" spans="2:2" ht="15" hidden="1" x14ac:dyDescent="0.25">
      <c r="B19338" s="5"/>
    </row>
    <row r="19339" spans="2:2" ht="15" hidden="1" x14ac:dyDescent="0.25">
      <c r="B19339" s="5"/>
    </row>
    <row r="19340" spans="2:2" ht="15" hidden="1" x14ac:dyDescent="0.25">
      <c r="B19340" s="5"/>
    </row>
    <row r="19341" spans="2:2" ht="15" hidden="1" x14ac:dyDescent="0.25">
      <c r="B19341" s="5"/>
    </row>
    <row r="19342" spans="2:2" ht="15" hidden="1" x14ac:dyDescent="0.25">
      <c r="B19342" s="5"/>
    </row>
    <row r="19343" spans="2:2" ht="15" hidden="1" x14ac:dyDescent="0.25">
      <c r="B19343" s="5"/>
    </row>
    <row r="19344" spans="2:2" ht="15" hidden="1" x14ac:dyDescent="0.25">
      <c r="B19344" s="5"/>
    </row>
    <row r="19345" spans="2:2" ht="15" hidden="1" x14ac:dyDescent="0.25">
      <c r="B19345" s="5"/>
    </row>
    <row r="19346" spans="2:2" ht="15" hidden="1" x14ac:dyDescent="0.25">
      <c r="B19346" s="5"/>
    </row>
    <row r="19347" spans="2:2" ht="15" hidden="1" x14ac:dyDescent="0.25">
      <c r="B19347" s="5"/>
    </row>
    <row r="19348" spans="2:2" ht="15" hidden="1" x14ac:dyDescent="0.25">
      <c r="B19348" s="5"/>
    </row>
    <row r="19349" spans="2:2" ht="15" hidden="1" x14ac:dyDescent="0.25">
      <c r="B19349" s="5"/>
    </row>
    <row r="19350" spans="2:2" ht="15" hidden="1" x14ac:dyDescent="0.25">
      <c r="B19350" s="5"/>
    </row>
    <row r="19351" spans="2:2" ht="15" hidden="1" x14ac:dyDescent="0.25">
      <c r="B19351" s="5"/>
    </row>
    <row r="19352" spans="2:2" ht="15" hidden="1" x14ac:dyDescent="0.25">
      <c r="B19352" s="5"/>
    </row>
    <row r="19353" spans="2:2" ht="15" hidden="1" x14ac:dyDescent="0.25">
      <c r="B19353" s="5"/>
    </row>
    <row r="19354" spans="2:2" ht="15" hidden="1" x14ac:dyDescent="0.25">
      <c r="B19354" s="5"/>
    </row>
    <row r="19355" spans="2:2" ht="15" hidden="1" x14ac:dyDescent="0.25">
      <c r="B19355" s="5"/>
    </row>
    <row r="19356" spans="2:2" ht="15" hidden="1" x14ac:dyDescent="0.25">
      <c r="B19356" s="5"/>
    </row>
    <row r="19357" spans="2:2" ht="15" hidden="1" x14ac:dyDescent="0.25">
      <c r="B19357" s="5"/>
    </row>
    <row r="19358" spans="2:2" ht="15" hidden="1" x14ac:dyDescent="0.25">
      <c r="B19358" s="5"/>
    </row>
    <row r="19359" spans="2:2" ht="15" hidden="1" x14ac:dyDescent="0.25">
      <c r="B19359" s="5"/>
    </row>
    <row r="19360" spans="2:2" ht="15" hidden="1" x14ac:dyDescent="0.25">
      <c r="B19360" s="5"/>
    </row>
    <row r="19361" spans="2:2" ht="15" hidden="1" x14ac:dyDescent="0.25">
      <c r="B19361" s="5"/>
    </row>
    <row r="19362" spans="2:2" ht="15" hidden="1" x14ac:dyDescent="0.25">
      <c r="B19362" s="5"/>
    </row>
    <row r="19363" spans="2:2" ht="15" hidden="1" x14ac:dyDescent="0.25">
      <c r="B19363" s="5"/>
    </row>
    <row r="19364" spans="2:2" ht="15" hidden="1" x14ac:dyDescent="0.25">
      <c r="B19364" s="5"/>
    </row>
    <row r="19365" spans="2:2" ht="15" hidden="1" x14ac:dyDescent="0.25">
      <c r="B19365" s="5"/>
    </row>
    <row r="19366" spans="2:2" ht="15" hidden="1" x14ac:dyDescent="0.25">
      <c r="B19366" s="5"/>
    </row>
    <row r="19367" spans="2:2" ht="15" hidden="1" x14ac:dyDescent="0.25">
      <c r="B19367" s="5"/>
    </row>
    <row r="19368" spans="2:2" ht="15" hidden="1" x14ac:dyDescent="0.25">
      <c r="B19368" s="5"/>
    </row>
    <row r="19369" spans="2:2" ht="15" hidden="1" x14ac:dyDescent="0.25">
      <c r="B19369" s="5"/>
    </row>
    <row r="19370" spans="2:2" ht="15" hidden="1" x14ac:dyDescent="0.25">
      <c r="B19370" s="5"/>
    </row>
    <row r="19371" spans="2:2" ht="15" hidden="1" x14ac:dyDescent="0.25">
      <c r="B19371" s="5"/>
    </row>
    <row r="19372" spans="2:2" ht="15" hidden="1" x14ac:dyDescent="0.25">
      <c r="B19372" s="5"/>
    </row>
    <row r="19373" spans="2:2" ht="15" hidden="1" x14ac:dyDescent="0.25">
      <c r="B19373" s="5"/>
    </row>
    <row r="19374" spans="2:2" ht="15" hidden="1" x14ac:dyDescent="0.25">
      <c r="B19374" s="5"/>
    </row>
    <row r="19375" spans="2:2" ht="15" hidden="1" x14ac:dyDescent="0.25">
      <c r="B19375" s="5"/>
    </row>
    <row r="19376" spans="2:2" ht="15" hidden="1" x14ac:dyDescent="0.25">
      <c r="B19376" s="5"/>
    </row>
    <row r="19377" spans="2:2" ht="15" hidden="1" x14ac:dyDescent="0.25">
      <c r="B19377" s="5"/>
    </row>
    <row r="19378" spans="2:2" ht="15" hidden="1" x14ac:dyDescent="0.25">
      <c r="B19378" s="5"/>
    </row>
    <row r="19379" spans="2:2" ht="15" hidden="1" x14ac:dyDescent="0.25">
      <c r="B19379" s="5"/>
    </row>
    <row r="19380" spans="2:2" ht="15" hidden="1" x14ac:dyDescent="0.25">
      <c r="B19380" s="5"/>
    </row>
    <row r="19381" spans="2:2" ht="15" hidden="1" x14ac:dyDescent="0.25">
      <c r="B19381" s="5"/>
    </row>
    <row r="19382" spans="2:2" ht="15" hidden="1" x14ac:dyDescent="0.25">
      <c r="B19382" s="5"/>
    </row>
    <row r="19383" spans="2:2" ht="15" hidden="1" x14ac:dyDescent="0.25">
      <c r="B19383" s="5"/>
    </row>
    <row r="19384" spans="2:2" ht="15" hidden="1" x14ac:dyDescent="0.25">
      <c r="B19384" s="5"/>
    </row>
    <row r="19385" spans="2:2" ht="15" hidden="1" x14ac:dyDescent="0.25">
      <c r="B19385" s="5"/>
    </row>
    <row r="19386" spans="2:2" ht="15" hidden="1" x14ac:dyDescent="0.25">
      <c r="B19386" s="5"/>
    </row>
    <row r="19387" spans="2:2" ht="15" hidden="1" x14ac:dyDescent="0.25">
      <c r="B19387" s="5"/>
    </row>
    <row r="19388" spans="2:2" ht="15" hidden="1" x14ac:dyDescent="0.25">
      <c r="B19388" s="5"/>
    </row>
    <row r="19389" spans="2:2" ht="15" hidden="1" x14ac:dyDescent="0.25">
      <c r="B19389" s="5"/>
    </row>
    <row r="19390" spans="2:2" ht="15" hidden="1" x14ac:dyDescent="0.25">
      <c r="B19390" s="5"/>
    </row>
    <row r="19391" spans="2:2" ht="15" hidden="1" x14ac:dyDescent="0.25">
      <c r="B19391" s="5"/>
    </row>
    <row r="19392" spans="2:2" ht="15" hidden="1" x14ac:dyDescent="0.25">
      <c r="B19392" s="5"/>
    </row>
    <row r="19393" spans="2:2" ht="15" hidden="1" x14ac:dyDescent="0.25">
      <c r="B19393" s="5"/>
    </row>
    <row r="19394" spans="2:2" ht="15" hidden="1" x14ac:dyDescent="0.25">
      <c r="B19394" s="5"/>
    </row>
    <row r="19395" spans="2:2" ht="15" hidden="1" x14ac:dyDescent="0.25">
      <c r="B19395" s="5"/>
    </row>
    <row r="19396" spans="2:2" ht="15" hidden="1" x14ac:dyDescent="0.25">
      <c r="B19396" s="5"/>
    </row>
    <row r="19397" spans="2:2" ht="15" hidden="1" x14ac:dyDescent="0.25">
      <c r="B19397" s="5"/>
    </row>
    <row r="19398" spans="2:2" ht="15" hidden="1" x14ac:dyDescent="0.25">
      <c r="B19398" s="5"/>
    </row>
    <row r="19399" spans="2:2" ht="15" hidden="1" x14ac:dyDescent="0.25">
      <c r="B19399" s="5"/>
    </row>
    <row r="19400" spans="2:2" ht="15" hidden="1" x14ac:dyDescent="0.25">
      <c r="B19400" s="5"/>
    </row>
    <row r="19401" spans="2:2" ht="15" hidden="1" x14ac:dyDescent="0.25">
      <c r="B19401" s="5"/>
    </row>
    <row r="19402" spans="2:2" ht="15" hidden="1" x14ac:dyDescent="0.25">
      <c r="B19402" s="5"/>
    </row>
    <row r="19403" spans="2:2" ht="15" hidden="1" x14ac:dyDescent="0.25">
      <c r="B19403" s="5"/>
    </row>
    <row r="19404" spans="2:2" ht="15" hidden="1" x14ac:dyDescent="0.25">
      <c r="B19404" s="5"/>
    </row>
    <row r="19405" spans="2:2" ht="15" hidden="1" x14ac:dyDescent="0.25">
      <c r="B19405" s="5"/>
    </row>
    <row r="19406" spans="2:2" ht="15" hidden="1" x14ac:dyDescent="0.25">
      <c r="B19406" s="5"/>
    </row>
    <row r="19407" spans="2:2" ht="15" hidden="1" x14ac:dyDescent="0.25">
      <c r="B19407" s="5"/>
    </row>
    <row r="19408" spans="2:2" ht="15" hidden="1" x14ac:dyDescent="0.25">
      <c r="B19408" s="5"/>
    </row>
    <row r="19409" spans="2:2" ht="15" hidden="1" x14ac:dyDescent="0.25">
      <c r="B19409" s="5"/>
    </row>
    <row r="19410" spans="2:2" ht="15" hidden="1" x14ac:dyDescent="0.25">
      <c r="B19410" s="5"/>
    </row>
    <row r="19411" spans="2:2" ht="15" hidden="1" x14ac:dyDescent="0.25">
      <c r="B19411" s="5"/>
    </row>
    <row r="19412" spans="2:2" ht="15" hidden="1" x14ac:dyDescent="0.25">
      <c r="B19412" s="5"/>
    </row>
    <row r="19413" spans="2:2" ht="15" hidden="1" x14ac:dyDescent="0.25">
      <c r="B19413" s="5"/>
    </row>
    <row r="19414" spans="2:2" ht="15" hidden="1" x14ac:dyDescent="0.25">
      <c r="B19414" s="5"/>
    </row>
    <row r="19415" spans="2:2" ht="15" hidden="1" x14ac:dyDescent="0.25">
      <c r="B19415" s="5"/>
    </row>
    <row r="19416" spans="2:2" ht="15" hidden="1" x14ac:dyDescent="0.25">
      <c r="B19416" s="5"/>
    </row>
    <row r="19417" spans="2:2" ht="15" hidden="1" x14ac:dyDescent="0.25">
      <c r="B19417" s="5"/>
    </row>
    <row r="19418" spans="2:2" ht="15" hidden="1" x14ac:dyDescent="0.25">
      <c r="B19418" s="5"/>
    </row>
    <row r="19419" spans="2:2" ht="15" hidden="1" x14ac:dyDescent="0.25">
      <c r="B19419" s="5"/>
    </row>
    <row r="19420" spans="2:2" ht="15" hidden="1" x14ac:dyDescent="0.25">
      <c r="B19420" s="5"/>
    </row>
    <row r="19421" spans="2:2" ht="15" hidden="1" x14ac:dyDescent="0.25">
      <c r="B19421" s="5"/>
    </row>
    <row r="19422" spans="2:2" ht="15" hidden="1" x14ac:dyDescent="0.25">
      <c r="B19422" s="5"/>
    </row>
    <row r="19423" spans="2:2" ht="15" hidden="1" x14ac:dyDescent="0.25">
      <c r="B19423" s="5"/>
    </row>
    <row r="19424" spans="2:2" ht="15" hidden="1" x14ac:dyDescent="0.25">
      <c r="B19424" s="5"/>
    </row>
    <row r="19425" spans="2:2" ht="15" hidden="1" x14ac:dyDescent="0.25">
      <c r="B19425" s="5"/>
    </row>
    <row r="19426" spans="2:2" ht="15" hidden="1" x14ac:dyDescent="0.25">
      <c r="B19426" s="5"/>
    </row>
    <row r="19427" spans="2:2" ht="15" hidden="1" x14ac:dyDescent="0.25">
      <c r="B19427" s="5"/>
    </row>
    <row r="19428" spans="2:2" ht="15" hidden="1" x14ac:dyDescent="0.25">
      <c r="B19428" s="5"/>
    </row>
    <row r="19429" spans="2:2" ht="15" hidden="1" x14ac:dyDescent="0.25">
      <c r="B19429" s="5"/>
    </row>
    <row r="19430" spans="2:2" ht="15" hidden="1" x14ac:dyDescent="0.25">
      <c r="B19430" s="5"/>
    </row>
    <row r="19431" spans="2:2" ht="15" hidden="1" x14ac:dyDescent="0.25">
      <c r="B19431" s="5"/>
    </row>
    <row r="19432" spans="2:2" ht="15" hidden="1" x14ac:dyDescent="0.25">
      <c r="B19432" s="5"/>
    </row>
    <row r="19433" spans="2:2" ht="15" hidden="1" x14ac:dyDescent="0.25">
      <c r="B19433" s="5"/>
    </row>
    <row r="19434" spans="2:2" ht="15" hidden="1" x14ac:dyDescent="0.25">
      <c r="B19434" s="5"/>
    </row>
    <row r="19435" spans="2:2" ht="15" hidden="1" x14ac:dyDescent="0.25">
      <c r="B19435" s="5"/>
    </row>
    <row r="19436" spans="2:2" ht="15" hidden="1" x14ac:dyDescent="0.25">
      <c r="B19436" s="5"/>
    </row>
    <row r="19437" spans="2:2" ht="15" hidden="1" x14ac:dyDescent="0.25">
      <c r="B19437" s="5"/>
    </row>
    <row r="19438" spans="2:2" ht="15" hidden="1" x14ac:dyDescent="0.25">
      <c r="B19438" s="5"/>
    </row>
    <row r="19439" spans="2:2" ht="15" hidden="1" x14ac:dyDescent="0.25">
      <c r="B19439" s="5"/>
    </row>
    <row r="19440" spans="2:2" ht="15" hidden="1" x14ac:dyDescent="0.25">
      <c r="B19440" s="5"/>
    </row>
    <row r="19441" spans="2:2" ht="15" hidden="1" x14ac:dyDescent="0.25">
      <c r="B19441" s="5"/>
    </row>
    <row r="19442" spans="2:2" ht="15" hidden="1" x14ac:dyDescent="0.25">
      <c r="B19442" s="5"/>
    </row>
    <row r="19443" spans="2:2" ht="15" hidden="1" x14ac:dyDescent="0.25">
      <c r="B19443" s="5"/>
    </row>
    <row r="19444" spans="2:2" ht="15" hidden="1" x14ac:dyDescent="0.25">
      <c r="B19444" s="5"/>
    </row>
    <row r="19445" spans="2:2" ht="15" hidden="1" x14ac:dyDescent="0.25">
      <c r="B19445" s="5"/>
    </row>
    <row r="19446" spans="2:2" ht="15" hidden="1" x14ac:dyDescent="0.25">
      <c r="B19446" s="5"/>
    </row>
    <row r="19447" spans="2:2" ht="15" hidden="1" x14ac:dyDescent="0.25">
      <c r="B19447" s="5"/>
    </row>
    <row r="19448" spans="2:2" ht="15" hidden="1" x14ac:dyDescent="0.25">
      <c r="B19448" s="5"/>
    </row>
    <row r="19449" spans="2:2" ht="15" hidden="1" x14ac:dyDescent="0.25">
      <c r="B19449" s="5"/>
    </row>
    <row r="19450" spans="2:2" ht="15" hidden="1" x14ac:dyDescent="0.25">
      <c r="B19450" s="5"/>
    </row>
    <row r="19451" spans="2:2" ht="15" hidden="1" x14ac:dyDescent="0.25">
      <c r="B19451" s="5"/>
    </row>
    <row r="19452" spans="2:2" ht="15" hidden="1" x14ac:dyDescent="0.25">
      <c r="B19452" s="5"/>
    </row>
    <row r="19453" spans="2:2" ht="15" hidden="1" x14ac:dyDescent="0.25">
      <c r="B19453" s="5"/>
    </row>
    <row r="19454" spans="2:2" ht="15" hidden="1" x14ac:dyDescent="0.25">
      <c r="B19454" s="5"/>
    </row>
    <row r="19455" spans="2:2" ht="15" hidden="1" x14ac:dyDescent="0.25">
      <c r="B19455" s="5"/>
    </row>
    <row r="19456" spans="2:2" ht="15" hidden="1" x14ac:dyDescent="0.25">
      <c r="B19456" s="5"/>
    </row>
    <row r="19457" spans="2:2" ht="15" hidden="1" x14ac:dyDescent="0.25">
      <c r="B19457" s="5"/>
    </row>
    <row r="19458" spans="2:2" ht="15" hidden="1" x14ac:dyDescent="0.25">
      <c r="B19458" s="5"/>
    </row>
    <row r="19459" spans="2:2" ht="15" hidden="1" x14ac:dyDescent="0.25">
      <c r="B19459" s="5"/>
    </row>
    <row r="19460" spans="2:2" ht="15" hidden="1" x14ac:dyDescent="0.25">
      <c r="B19460" s="5"/>
    </row>
    <row r="19461" spans="2:2" ht="15" hidden="1" x14ac:dyDescent="0.25">
      <c r="B19461" s="5"/>
    </row>
    <row r="19462" spans="2:2" ht="15" hidden="1" x14ac:dyDescent="0.25">
      <c r="B19462" s="5"/>
    </row>
    <row r="19463" spans="2:2" ht="15" hidden="1" x14ac:dyDescent="0.25">
      <c r="B19463" s="5"/>
    </row>
    <row r="19464" spans="2:2" ht="15" hidden="1" x14ac:dyDescent="0.25">
      <c r="B19464" s="5"/>
    </row>
    <row r="19465" spans="2:2" ht="15" hidden="1" x14ac:dyDescent="0.25">
      <c r="B19465" s="5"/>
    </row>
    <row r="19466" spans="2:2" ht="15" hidden="1" x14ac:dyDescent="0.25">
      <c r="B19466" s="5"/>
    </row>
    <row r="19467" spans="2:2" ht="15" hidden="1" x14ac:dyDescent="0.25">
      <c r="B19467" s="5"/>
    </row>
    <row r="19468" spans="2:2" ht="15" hidden="1" x14ac:dyDescent="0.25">
      <c r="B19468" s="5"/>
    </row>
    <row r="19469" spans="2:2" ht="15" hidden="1" x14ac:dyDescent="0.25">
      <c r="B19469" s="5"/>
    </row>
    <row r="19470" spans="2:2" ht="15" hidden="1" x14ac:dyDescent="0.25">
      <c r="B19470" s="5"/>
    </row>
    <row r="19471" spans="2:2" ht="15" hidden="1" x14ac:dyDescent="0.25">
      <c r="B19471" s="5"/>
    </row>
    <row r="19472" spans="2:2" ht="15" hidden="1" x14ac:dyDescent="0.25">
      <c r="B19472" s="5"/>
    </row>
    <row r="19473" spans="2:2" ht="15" hidden="1" x14ac:dyDescent="0.25">
      <c r="B19473" s="5"/>
    </row>
    <row r="19474" spans="2:2" ht="15" hidden="1" x14ac:dyDescent="0.25">
      <c r="B19474" s="5"/>
    </row>
    <row r="19475" spans="2:2" ht="15" hidden="1" x14ac:dyDescent="0.25">
      <c r="B19475" s="5"/>
    </row>
    <row r="19476" spans="2:2" ht="15" hidden="1" x14ac:dyDescent="0.25">
      <c r="B19476" s="5"/>
    </row>
    <row r="19477" spans="2:2" ht="15" hidden="1" x14ac:dyDescent="0.25">
      <c r="B19477" s="5"/>
    </row>
    <row r="19478" spans="2:2" ht="15" hidden="1" x14ac:dyDescent="0.25">
      <c r="B19478" s="5"/>
    </row>
    <row r="19479" spans="2:2" ht="15" hidden="1" x14ac:dyDescent="0.25">
      <c r="B19479" s="5"/>
    </row>
    <row r="19480" spans="2:2" ht="15" hidden="1" x14ac:dyDescent="0.25">
      <c r="B19480" s="5"/>
    </row>
    <row r="19481" spans="2:2" ht="15" hidden="1" x14ac:dyDescent="0.25">
      <c r="B19481" s="5"/>
    </row>
    <row r="19482" spans="2:2" ht="15" hidden="1" x14ac:dyDescent="0.25">
      <c r="B19482" s="5"/>
    </row>
    <row r="19483" spans="2:2" ht="15" hidden="1" x14ac:dyDescent="0.25">
      <c r="B19483" s="5"/>
    </row>
    <row r="19484" spans="2:2" ht="15" hidden="1" x14ac:dyDescent="0.25">
      <c r="B19484" s="5"/>
    </row>
    <row r="19485" spans="2:2" ht="15" hidden="1" x14ac:dyDescent="0.25">
      <c r="B19485" s="5"/>
    </row>
    <row r="19486" spans="2:2" ht="15" hidden="1" x14ac:dyDescent="0.25">
      <c r="B19486" s="5"/>
    </row>
    <row r="19487" spans="2:2" ht="15" hidden="1" x14ac:dyDescent="0.25">
      <c r="B19487" s="5"/>
    </row>
    <row r="19488" spans="2:2" ht="15" hidden="1" x14ac:dyDescent="0.25">
      <c r="B19488" s="5"/>
    </row>
    <row r="19489" spans="2:2" ht="15" hidden="1" x14ac:dyDescent="0.25">
      <c r="B19489" s="5"/>
    </row>
    <row r="19490" spans="2:2" ht="15" hidden="1" x14ac:dyDescent="0.25">
      <c r="B19490" s="5"/>
    </row>
    <row r="19491" spans="2:2" ht="15" hidden="1" x14ac:dyDescent="0.25">
      <c r="B19491" s="5"/>
    </row>
    <row r="19492" spans="2:2" ht="15" hidden="1" x14ac:dyDescent="0.25">
      <c r="B19492" s="5"/>
    </row>
    <row r="19493" spans="2:2" ht="15" hidden="1" x14ac:dyDescent="0.25">
      <c r="B19493" s="5"/>
    </row>
    <row r="19494" spans="2:2" ht="15" hidden="1" x14ac:dyDescent="0.25">
      <c r="B19494" s="5"/>
    </row>
    <row r="19495" spans="2:2" ht="15" hidden="1" x14ac:dyDescent="0.25">
      <c r="B19495" s="5"/>
    </row>
    <row r="19496" spans="2:2" ht="15" hidden="1" x14ac:dyDescent="0.25">
      <c r="B19496" s="5"/>
    </row>
    <row r="19497" spans="2:2" ht="15" hidden="1" x14ac:dyDescent="0.25">
      <c r="B19497" s="5"/>
    </row>
    <row r="19498" spans="2:2" ht="15" hidden="1" x14ac:dyDescent="0.25">
      <c r="B19498" s="5"/>
    </row>
    <row r="19499" spans="2:2" ht="15" hidden="1" x14ac:dyDescent="0.25">
      <c r="B19499" s="5"/>
    </row>
    <row r="19500" spans="2:2" ht="15" hidden="1" x14ac:dyDescent="0.25">
      <c r="B19500" s="5"/>
    </row>
    <row r="19501" spans="2:2" ht="15" hidden="1" x14ac:dyDescent="0.25">
      <c r="B19501" s="5"/>
    </row>
    <row r="19502" spans="2:2" ht="15" hidden="1" x14ac:dyDescent="0.25">
      <c r="B19502" s="5"/>
    </row>
    <row r="19503" spans="2:2" ht="15" hidden="1" x14ac:dyDescent="0.25">
      <c r="B19503" s="5"/>
    </row>
    <row r="19504" spans="2:2" ht="15" hidden="1" x14ac:dyDescent="0.25">
      <c r="B19504" s="5"/>
    </row>
    <row r="19505" spans="2:2" ht="15" hidden="1" x14ac:dyDescent="0.25">
      <c r="B19505" s="5"/>
    </row>
    <row r="19506" spans="2:2" ht="15" hidden="1" x14ac:dyDescent="0.25">
      <c r="B19506" s="5"/>
    </row>
    <row r="19507" spans="2:2" ht="15" hidden="1" x14ac:dyDescent="0.25">
      <c r="B19507" s="5"/>
    </row>
    <row r="19508" spans="2:2" ht="15" hidden="1" x14ac:dyDescent="0.25">
      <c r="B19508" s="5"/>
    </row>
    <row r="19509" spans="2:2" ht="15" hidden="1" x14ac:dyDescent="0.25">
      <c r="B19509" s="5"/>
    </row>
    <row r="19510" spans="2:2" ht="15" hidden="1" x14ac:dyDescent="0.25">
      <c r="B19510" s="5"/>
    </row>
    <row r="19511" spans="2:2" ht="15" hidden="1" x14ac:dyDescent="0.25">
      <c r="B19511" s="5"/>
    </row>
    <row r="19512" spans="2:2" ht="15" hidden="1" x14ac:dyDescent="0.25">
      <c r="B19512" s="5"/>
    </row>
    <row r="19513" spans="2:2" ht="15" hidden="1" x14ac:dyDescent="0.25">
      <c r="B19513" s="5"/>
    </row>
    <row r="19514" spans="2:2" ht="15" hidden="1" x14ac:dyDescent="0.25">
      <c r="B19514" s="5"/>
    </row>
    <row r="19515" spans="2:2" ht="15" hidden="1" x14ac:dyDescent="0.25">
      <c r="B19515" s="5"/>
    </row>
    <row r="19516" spans="2:2" ht="15" hidden="1" x14ac:dyDescent="0.25">
      <c r="B19516" s="5"/>
    </row>
    <row r="19517" spans="2:2" ht="15" hidden="1" x14ac:dyDescent="0.25">
      <c r="B19517" s="5"/>
    </row>
    <row r="19518" spans="2:2" ht="15" hidden="1" x14ac:dyDescent="0.25">
      <c r="B19518" s="5"/>
    </row>
    <row r="19519" spans="2:2" ht="15" hidden="1" x14ac:dyDescent="0.25">
      <c r="B19519" s="5"/>
    </row>
    <row r="19520" spans="2:2" ht="15" hidden="1" x14ac:dyDescent="0.25">
      <c r="B19520" s="5"/>
    </row>
    <row r="19521" spans="2:2" ht="15" hidden="1" x14ac:dyDescent="0.25">
      <c r="B19521" s="5"/>
    </row>
    <row r="19522" spans="2:2" ht="15" hidden="1" x14ac:dyDescent="0.25">
      <c r="B19522" s="5"/>
    </row>
    <row r="19523" spans="2:2" ht="15" hidden="1" x14ac:dyDescent="0.25">
      <c r="B19523" s="5"/>
    </row>
    <row r="19524" spans="2:2" ht="15" hidden="1" x14ac:dyDescent="0.25">
      <c r="B19524" s="5"/>
    </row>
    <row r="19525" spans="2:2" ht="15" hidden="1" x14ac:dyDescent="0.25">
      <c r="B19525" s="5"/>
    </row>
    <row r="19526" spans="2:2" ht="15" hidden="1" x14ac:dyDescent="0.25">
      <c r="B19526" s="5"/>
    </row>
    <row r="19527" spans="2:2" ht="15" hidden="1" x14ac:dyDescent="0.25">
      <c r="B19527" s="5"/>
    </row>
    <row r="19528" spans="2:2" ht="15" hidden="1" x14ac:dyDescent="0.25">
      <c r="B19528" s="5"/>
    </row>
    <row r="19529" spans="2:2" ht="15" hidden="1" x14ac:dyDescent="0.25">
      <c r="B19529" s="5"/>
    </row>
    <row r="19530" spans="2:2" ht="15" hidden="1" x14ac:dyDescent="0.25">
      <c r="B19530" s="5"/>
    </row>
    <row r="19531" spans="2:2" ht="15" hidden="1" x14ac:dyDescent="0.25">
      <c r="B19531" s="5"/>
    </row>
    <row r="19532" spans="2:2" ht="15" hidden="1" x14ac:dyDescent="0.25">
      <c r="B19532" s="5"/>
    </row>
    <row r="19533" spans="2:2" ht="15" hidden="1" x14ac:dyDescent="0.25">
      <c r="B19533" s="5"/>
    </row>
    <row r="19534" spans="2:2" ht="15" hidden="1" x14ac:dyDescent="0.25">
      <c r="B19534" s="5"/>
    </row>
    <row r="19535" spans="2:2" ht="15" hidden="1" x14ac:dyDescent="0.25">
      <c r="B19535" s="5"/>
    </row>
    <row r="19536" spans="2:2" ht="15" hidden="1" x14ac:dyDescent="0.25">
      <c r="B19536" s="5"/>
    </row>
    <row r="19537" spans="2:2" ht="15" hidden="1" x14ac:dyDescent="0.25">
      <c r="B19537" s="5"/>
    </row>
    <row r="19538" spans="2:2" ht="15" hidden="1" x14ac:dyDescent="0.25">
      <c r="B19538" s="5"/>
    </row>
    <row r="19539" spans="2:2" ht="15" hidden="1" x14ac:dyDescent="0.25">
      <c r="B19539" s="5"/>
    </row>
    <row r="19540" spans="2:2" ht="15" hidden="1" x14ac:dyDescent="0.25">
      <c r="B19540" s="5"/>
    </row>
    <row r="19541" spans="2:2" ht="15" hidden="1" x14ac:dyDescent="0.25">
      <c r="B19541" s="5"/>
    </row>
    <row r="19542" spans="2:2" ht="15" hidden="1" x14ac:dyDescent="0.25">
      <c r="B19542" s="5"/>
    </row>
    <row r="19543" spans="2:2" ht="15" hidden="1" x14ac:dyDescent="0.25">
      <c r="B19543" s="5"/>
    </row>
    <row r="19544" spans="2:2" ht="15" hidden="1" x14ac:dyDescent="0.25">
      <c r="B19544" s="5"/>
    </row>
    <row r="19545" spans="2:2" ht="15" hidden="1" x14ac:dyDescent="0.25">
      <c r="B19545" s="5"/>
    </row>
    <row r="19546" spans="2:2" ht="15" hidden="1" x14ac:dyDescent="0.25">
      <c r="B19546" s="5"/>
    </row>
    <row r="19547" spans="2:2" ht="15" hidden="1" x14ac:dyDescent="0.25">
      <c r="B19547" s="5"/>
    </row>
    <row r="19548" spans="2:2" ht="15" hidden="1" x14ac:dyDescent="0.25">
      <c r="B19548" s="5"/>
    </row>
    <row r="19549" spans="2:2" ht="15" hidden="1" x14ac:dyDescent="0.25">
      <c r="B19549" s="5"/>
    </row>
    <row r="19550" spans="2:2" ht="15" hidden="1" x14ac:dyDescent="0.25">
      <c r="B19550" s="5"/>
    </row>
    <row r="19551" spans="2:2" ht="15" hidden="1" x14ac:dyDescent="0.25">
      <c r="B19551" s="5"/>
    </row>
    <row r="19552" spans="2:2" ht="15" hidden="1" x14ac:dyDescent="0.25">
      <c r="B19552" s="5"/>
    </row>
    <row r="19553" spans="2:2" ht="15" hidden="1" x14ac:dyDescent="0.25">
      <c r="B19553" s="5"/>
    </row>
    <row r="19554" spans="2:2" ht="15" hidden="1" x14ac:dyDescent="0.25">
      <c r="B19554" s="5"/>
    </row>
    <row r="19555" spans="2:2" ht="15" hidden="1" x14ac:dyDescent="0.25">
      <c r="B19555" s="5"/>
    </row>
    <row r="19556" spans="2:2" ht="15" hidden="1" x14ac:dyDescent="0.25">
      <c r="B19556" s="5"/>
    </row>
    <row r="19557" spans="2:2" ht="15" hidden="1" x14ac:dyDescent="0.25">
      <c r="B19557" s="5"/>
    </row>
    <row r="19558" spans="2:2" ht="15" hidden="1" x14ac:dyDescent="0.25">
      <c r="B19558" s="5"/>
    </row>
    <row r="19559" spans="2:2" ht="15" hidden="1" x14ac:dyDescent="0.25">
      <c r="B19559" s="5"/>
    </row>
    <row r="19560" spans="2:2" ht="15" hidden="1" x14ac:dyDescent="0.25">
      <c r="B19560" s="5"/>
    </row>
    <row r="19561" spans="2:2" ht="15" hidden="1" x14ac:dyDescent="0.25">
      <c r="B19561" s="5"/>
    </row>
    <row r="19562" spans="2:2" ht="15" hidden="1" x14ac:dyDescent="0.25">
      <c r="B19562" s="5"/>
    </row>
    <row r="19563" spans="2:2" ht="15" hidden="1" x14ac:dyDescent="0.25">
      <c r="B19563" s="5"/>
    </row>
    <row r="19564" spans="2:2" ht="15" hidden="1" x14ac:dyDescent="0.25">
      <c r="B19564" s="5"/>
    </row>
    <row r="19565" spans="2:2" ht="15" hidden="1" x14ac:dyDescent="0.25">
      <c r="B19565" s="5"/>
    </row>
    <row r="19566" spans="2:2" ht="15" hidden="1" x14ac:dyDescent="0.25">
      <c r="B19566" s="5"/>
    </row>
    <row r="19567" spans="2:2" ht="15" hidden="1" x14ac:dyDescent="0.25">
      <c r="B19567" s="5"/>
    </row>
    <row r="19568" spans="2:2" ht="15" hidden="1" x14ac:dyDescent="0.25">
      <c r="B19568" s="5"/>
    </row>
    <row r="19569" spans="2:2" ht="15" hidden="1" x14ac:dyDescent="0.25">
      <c r="B19569" s="5"/>
    </row>
    <row r="19570" spans="2:2" ht="15" hidden="1" x14ac:dyDescent="0.25">
      <c r="B19570" s="5"/>
    </row>
    <row r="19571" spans="2:2" ht="15" hidden="1" x14ac:dyDescent="0.25">
      <c r="B19571" s="5"/>
    </row>
    <row r="19572" spans="2:2" ht="15" hidden="1" x14ac:dyDescent="0.25">
      <c r="B19572" s="5"/>
    </row>
    <row r="19573" spans="2:2" ht="15" hidden="1" x14ac:dyDescent="0.25">
      <c r="B19573" s="5"/>
    </row>
    <row r="19574" spans="2:2" ht="15" hidden="1" x14ac:dyDescent="0.25">
      <c r="B19574" s="5"/>
    </row>
    <row r="19575" spans="2:2" ht="15" hidden="1" x14ac:dyDescent="0.25">
      <c r="B19575" s="5"/>
    </row>
    <row r="19576" spans="2:2" ht="15" hidden="1" x14ac:dyDescent="0.25">
      <c r="B19576" s="5"/>
    </row>
    <row r="19577" spans="2:2" ht="15" hidden="1" x14ac:dyDescent="0.25">
      <c r="B19577" s="5"/>
    </row>
    <row r="19578" spans="2:2" ht="15" hidden="1" x14ac:dyDescent="0.25">
      <c r="B19578" s="5"/>
    </row>
    <row r="19579" spans="2:2" ht="15" hidden="1" x14ac:dyDescent="0.25">
      <c r="B19579" s="5"/>
    </row>
    <row r="19580" spans="2:2" ht="15" hidden="1" x14ac:dyDescent="0.25">
      <c r="B19580" s="5"/>
    </row>
    <row r="19581" spans="2:2" ht="15" hidden="1" x14ac:dyDescent="0.25">
      <c r="B19581" s="5"/>
    </row>
    <row r="19582" spans="2:2" ht="15" hidden="1" x14ac:dyDescent="0.25">
      <c r="B19582" s="5"/>
    </row>
    <row r="19583" spans="2:2" ht="15" hidden="1" x14ac:dyDescent="0.25">
      <c r="B19583" s="5"/>
    </row>
    <row r="19584" spans="2:2" ht="15" hidden="1" x14ac:dyDescent="0.25">
      <c r="B19584" s="5"/>
    </row>
    <row r="19585" spans="2:2" ht="15" hidden="1" x14ac:dyDescent="0.25">
      <c r="B19585" s="5"/>
    </row>
    <row r="19586" spans="2:2" ht="15" hidden="1" x14ac:dyDescent="0.25">
      <c r="B19586" s="5"/>
    </row>
    <row r="19587" spans="2:2" ht="15" hidden="1" x14ac:dyDescent="0.25">
      <c r="B19587" s="5"/>
    </row>
    <row r="19588" spans="2:2" ht="15" hidden="1" x14ac:dyDescent="0.25">
      <c r="B19588" s="5"/>
    </row>
    <row r="19589" spans="2:2" ht="15" hidden="1" x14ac:dyDescent="0.25">
      <c r="B19589" s="5"/>
    </row>
    <row r="19590" spans="2:2" ht="15" hidden="1" x14ac:dyDescent="0.25">
      <c r="B19590" s="5"/>
    </row>
    <row r="19591" spans="2:2" ht="15" hidden="1" x14ac:dyDescent="0.25">
      <c r="B19591" s="5"/>
    </row>
    <row r="19592" spans="2:2" ht="15" hidden="1" x14ac:dyDescent="0.25">
      <c r="B19592" s="5"/>
    </row>
    <row r="19593" spans="2:2" ht="15" hidden="1" x14ac:dyDescent="0.25">
      <c r="B19593" s="5"/>
    </row>
    <row r="19594" spans="2:2" ht="15" hidden="1" x14ac:dyDescent="0.25">
      <c r="B19594" s="5"/>
    </row>
    <row r="19595" spans="2:2" ht="15" hidden="1" x14ac:dyDescent="0.25">
      <c r="B19595" s="5"/>
    </row>
    <row r="19596" spans="2:2" ht="15" hidden="1" x14ac:dyDescent="0.25">
      <c r="B19596" s="5"/>
    </row>
    <row r="19597" spans="2:2" ht="15" hidden="1" x14ac:dyDescent="0.25">
      <c r="B19597" s="5"/>
    </row>
    <row r="19598" spans="2:2" ht="15" hidden="1" x14ac:dyDescent="0.25">
      <c r="B19598" s="5"/>
    </row>
    <row r="19599" spans="2:2" ht="15" hidden="1" x14ac:dyDescent="0.25">
      <c r="B19599" s="5"/>
    </row>
    <row r="19600" spans="2:2" ht="15" hidden="1" x14ac:dyDescent="0.25">
      <c r="B19600" s="5"/>
    </row>
    <row r="19601" spans="2:2" ht="15" hidden="1" x14ac:dyDescent="0.25">
      <c r="B19601" s="5"/>
    </row>
    <row r="19602" spans="2:2" ht="15" hidden="1" x14ac:dyDescent="0.25">
      <c r="B19602" s="5"/>
    </row>
    <row r="19603" spans="2:2" ht="15" hidden="1" x14ac:dyDescent="0.25">
      <c r="B19603" s="5"/>
    </row>
    <row r="19604" spans="2:2" ht="15" hidden="1" x14ac:dyDescent="0.25">
      <c r="B19604" s="5"/>
    </row>
    <row r="19605" spans="2:2" ht="15" hidden="1" x14ac:dyDescent="0.25">
      <c r="B19605" s="5"/>
    </row>
    <row r="19606" spans="2:2" ht="15" hidden="1" x14ac:dyDescent="0.25">
      <c r="B19606" s="5"/>
    </row>
    <row r="19607" spans="2:2" ht="15" hidden="1" x14ac:dyDescent="0.25">
      <c r="B19607" s="5"/>
    </row>
    <row r="19608" spans="2:2" ht="15" hidden="1" x14ac:dyDescent="0.25">
      <c r="B19608" s="5"/>
    </row>
    <row r="19609" spans="2:2" ht="15" hidden="1" x14ac:dyDescent="0.25">
      <c r="B19609" s="5"/>
    </row>
    <row r="19610" spans="2:2" ht="15" hidden="1" x14ac:dyDescent="0.25">
      <c r="B19610" s="5"/>
    </row>
    <row r="19611" spans="2:2" ht="15" hidden="1" x14ac:dyDescent="0.25">
      <c r="B19611" s="5"/>
    </row>
    <row r="19612" spans="2:2" ht="15" hidden="1" x14ac:dyDescent="0.25">
      <c r="B19612" s="5"/>
    </row>
    <row r="19613" spans="2:2" ht="15" hidden="1" x14ac:dyDescent="0.25">
      <c r="B19613" s="5"/>
    </row>
    <row r="19614" spans="2:2" ht="15" hidden="1" x14ac:dyDescent="0.25">
      <c r="B19614" s="5"/>
    </row>
    <row r="19615" spans="2:2" ht="15" hidden="1" x14ac:dyDescent="0.25">
      <c r="B19615" s="5"/>
    </row>
    <row r="19616" spans="2:2" ht="15" hidden="1" x14ac:dyDescent="0.25">
      <c r="B19616" s="5"/>
    </row>
    <row r="19617" spans="2:2" ht="15" hidden="1" x14ac:dyDescent="0.25">
      <c r="B19617" s="5"/>
    </row>
    <row r="19618" spans="2:2" ht="15" hidden="1" x14ac:dyDescent="0.25">
      <c r="B19618" s="5"/>
    </row>
    <row r="19619" spans="2:2" ht="15" hidden="1" x14ac:dyDescent="0.25">
      <c r="B19619" s="5"/>
    </row>
    <row r="19620" spans="2:2" ht="15" hidden="1" x14ac:dyDescent="0.25">
      <c r="B19620" s="5"/>
    </row>
    <row r="19621" spans="2:2" ht="15" hidden="1" x14ac:dyDescent="0.25">
      <c r="B19621" s="5"/>
    </row>
    <row r="19622" spans="2:2" ht="15" hidden="1" x14ac:dyDescent="0.25">
      <c r="B19622" s="5"/>
    </row>
    <row r="19623" spans="2:2" ht="15" hidden="1" x14ac:dyDescent="0.25">
      <c r="B19623" s="5"/>
    </row>
    <row r="19624" spans="2:2" ht="15" hidden="1" x14ac:dyDescent="0.25">
      <c r="B19624" s="5"/>
    </row>
    <row r="19625" spans="2:2" ht="15" hidden="1" x14ac:dyDescent="0.25">
      <c r="B19625" s="5"/>
    </row>
    <row r="19626" spans="2:2" ht="15" hidden="1" x14ac:dyDescent="0.25">
      <c r="B19626" s="5"/>
    </row>
    <row r="19627" spans="2:2" ht="15" hidden="1" x14ac:dyDescent="0.25">
      <c r="B19627" s="5"/>
    </row>
    <row r="19628" spans="2:2" ht="15" hidden="1" x14ac:dyDescent="0.25">
      <c r="B19628" s="5"/>
    </row>
    <row r="19629" spans="2:2" ht="15" hidden="1" x14ac:dyDescent="0.25">
      <c r="B19629" s="5"/>
    </row>
    <row r="19630" spans="2:2" ht="15" hidden="1" x14ac:dyDescent="0.25">
      <c r="B19630" s="5"/>
    </row>
    <row r="19631" spans="2:2" ht="15" hidden="1" x14ac:dyDescent="0.25">
      <c r="B19631" s="5"/>
    </row>
    <row r="19632" spans="2:2" ht="15" hidden="1" x14ac:dyDescent="0.25">
      <c r="B19632" s="5"/>
    </row>
    <row r="19633" spans="2:2" ht="15" hidden="1" x14ac:dyDescent="0.25">
      <c r="B19633" s="5"/>
    </row>
    <row r="19634" spans="2:2" ht="15" hidden="1" x14ac:dyDescent="0.25">
      <c r="B19634" s="5"/>
    </row>
    <row r="19635" spans="2:2" ht="15" hidden="1" x14ac:dyDescent="0.25">
      <c r="B19635" s="5"/>
    </row>
    <row r="19636" spans="2:2" ht="15" hidden="1" x14ac:dyDescent="0.25">
      <c r="B19636" s="5"/>
    </row>
    <row r="19637" spans="2:2" ht="15" hidden="1" x14ac:dyDescent="0.25">
      <c r="B19637" s="5"/>
    </row>
    <row r="19638" spans="2:2" ht="15" hidden="1" x14ac:dyDescent="0.25">
      <c r="B19638" s="5"/>
    </row>
    <row r="19639" spans="2:2" ht="15" hidden="1" x14ac:dyDescent="0.25">
      <c r="B19639" s="5"/>
    </row>
    <row r="19640" spans="2:2" ht="15" hidden="1" x14ac:dyDescent="0.25">
      <c r="B19640" s="5"/>
    </row>
    <row r="19641" spans="2:2" ht="15" hidden="1" x14ac:dyDescent="0.25">
      <c r="B19641" s="5"/>
    </row>
    <row r="19642" spans="2:2" ht="15" hidden="1" x14ac:dyDescent="0.25">
      <c r="B19642" s="5"/>
    </row>
    <row r="19643" spans="2:2" ht="15" hidden="1" x14ac:dyDescent="0.25">
      <c r="B19643" s="5"/>
    </row>
    <row r="19644" spans="2:2" ht="15" hidden="1" x14ac:dyDescent="0.25">
      <c r="B19644" s="5"/>
    </row>
    <row r="19645" spans="2:2" ht="15" hidden="1" x14ac:dyDescent="0.25">
      <c r="B19645" s="5"/>
    </row>
    <row r="19646" spans="2:2" ht="15" hidden="1" x14ac:dyDescent="0.25">
      <c r="B19646" s="5"/>
    </row>
    <row r="19647" spans="2:2" ht="15" hidden="1" x14ac:dyDescent="0.25">
      <c r="B19647" s="5"/>
    </row>
    <row r="19648" spans="2:2" ht="15" hidden="1" x14ac:dyDescent="0.25">
      <c r="B19648" s="5"/>
    </row>
    <row r="19649" spans="2:2" ht="15" hidden="1" x14ac:dyDescent="0.25">
      <c r="B19649" s="5"/>
    </row>
    <row r="19650" spans="2:2" ht="15" hidden="1" x14ac:dyDescent="0.25">
      <c r="B19650" s="5"/>
    </row>
    <row r="19651" spans="2:2" ht="15" hidden="1" x14ac:dyDescent="0.25">
      <c r="B19651" s="5"/>
    </row>
    <row r="19652" spans="2:2" ht="15" hidden="1" x14ac:dyDescent="0.25">
      <c r="B19652" s="5"/>
    </row>
    <row r="19653" spans="2:2" ht="15" hidden="1" x14ac:dyDescent="0.25">
      <c r="B19653" s="5"/>
    </row>
    <row r="19654" spans="2:2" ht="15" hidden="1" x14ac:dyDescent="0.25">
      <c r="B19654" s="5"/>
    </row>
    <row r="19655" spans="2:2" ht="15" hidden="1" x14ac:dyDescent="0.25">
      <c r="B19655" s="5"/>
    </row>
    <row r="19656" spans="2:2" ht="15" hidden="1" x14ac:dyDescent="0.25">
      <c r="B19656" s="5"/>
    </row>
    <row r="19657" spans="2:2" ht="15" hidden="1" x14ac:dyDescent="0.25">
      <c r="B19657" s="5"/>
    </row>
    <row r="19658" spans="2:2" ht="15" hidden="1" x14ac:dyDescent="0.25">
      <c r="B19658" s="5"/>
    </row>
    <row r="19659" spans="2:2" ht="15" hidden="1" x14ac:dyDescent="0.25">
      <c r="B19659" s="5"/>
    </row>
    <row r="19660" spans="2:2" ht="15" hidden="1" x14ac:dyDescent="0.25">
      <c r="B19660" s="5"/>
    </row>
    <row r="19661" spans="2:2" ht="15" hidden="1" x14ac:dyDescent="0.25">
      <c r="B19661" s="5"/>
    </row>
    <row r="19662" spans="2:2" ht="15" hidden="1" x14ac:dyDescent="0.25">
      <c r="B19662" s="5"/>
    </row>
    <row r="19663" spans="2:2" ht="15" hidden="1" x14ac:dyDescent="0.25">
      <c r="B19663" s="5"/>
    </row>
    <row r="19664" spans="2:2" ht="15" hidden="1" x14ac:dyDescent="0.25">
      <c r="B19664" s="5"/>
    </row>
    <row r="19665" spans="2:2" ht="15" hidden="1" x14ac:dyDescent="0.25">
      <c r="B19665" s="5"/>
    </row>
    <row r="19666" spans="2:2" ht="15" hidden="1" x14ac:dyDescent="0.25">
      <c r="B19666" s="5"/>
    </row>
    <row r="19667" spans="2:2" ht="15" hidden="1" x14ac:dyDescent="0.25">
      <c r="B19667" s="5"/>
    </row>
    <row r="19668" spans="2:2" ht="15" hidden="1" x14ac:dyDescent="0.25">
      <c r="B19668" s="5"/>
    </row>
    <row r="19669" spans="2:2" ht="15" hidden="1" x14ac:dyDescent="0.25">
      <c r="B19669" s="5"/>
    </row>
    <row r="19670" spans="2:2" ht="15" hidden="1" x14ac:dyDescent="0.25">
      <c r="B19670" s="5"/>
    </row>
    <row r="19671" spans="2:2" ht="15" hidden="1" x14ac:dyDescent="0.25">
      <c r="B19671" s="5"/>
    </row>
    <row r="19672" spans="2:2" ht="15" hidden="1" x14ac:dyDescent="0.25">
      <c r="B19672" s="5"/>
    </row>
    <row r="19673" spans="2:2" ht="15" hidden="1" x14ac:dyDescent="0.25">
      <c r="B19673" s="5"/>
    </row>
    <row r="19674" spans="2:2" ht="15" hidden="1" x14ac:dyDescent="0.25">
      <c r="B19674" s="5"/>
    </row>
    <row r="19675" spans="2:2" ht="15" hidden="1" x14ac:dyDescent="0.25">
      <c r="B19675" s="5"/>
    </row>
    <row r="19676" spans="2:2" ht="15" hidden="1" x14ac:dyDescent="0.25">
      <c r="B19676" s="5"/>
    </row>
    <row r="19677" spans="2:2" ht="15" hidden="1" x14ac:dyDescent="0.25">
      <c r="B19677" s="5"/>
    </row>
    <row r="19678" spans="2:2" ht="15" hidden="1" x14ac:dyDescent="0.25">
      <c r="B19678" s="5"/>
    </row>
    <row r="19679" spans="2:2" ht="15" hidden="1" x14ac:dyDescent="0.25">
      <c r="B19679" s="5"/>
    </row>
    <row r="19680" spans="2:2" ht="15" hidden="1" x14ac:dyDescent="0.25">
      <c r="B19680" s="5"/>
    </row>
    <row r="19681" spans="2:2" ht="15" hidden="1" x14ac:dyDescent="0.25">
      <c r="B19681" s="5"/>
    </row>
    <row r="19682" spans="2:2" ht="15" hidden="1" x14ac:dyDescent="0.25">
      <c r="B19682" s="5"/>
    </row>
    <row r="19683" spans="2:2" ht="15" hidden="1" x14ac:dyDescent="0.25">
      <c r="B19683" s="5"/>
    </row>
    <row r="19684" spans="2:2" ht="15" hidden="1" x14ac:dyDescent="0.25">
      <c r="B19684" s="5"/>
    </row>
    <row r="19685" spans="2:2" ht="15" hidden="1" x14ac:dyDescent="0.25">
      <c r="B19685" s="5"/>
    </row>
    <row r="19686" spans="2:2" ht="15" hidden="1" x14ac:dyDescent="0.25">
      <c r="B19686" s="5"/>
    </row>
    <row r="19687" spans="2:2" ht="15" hidden="1" x14ac:dyDescent="0.25">
      <c r="B19687" s="5"/>
    </row>
    <row r="19688" spans="2:2" ht="15" hidden="1" x14ac:dyDescent="0.25">
      <c r="B19688" s="5"/>
    </row>
    <row r="19689" spans="2:2" ht="15" hidden="1" x14ac:dyDescent="0.25">
      <c r="B19689" s="5"/>
    </row>
    <row r="19690" spans="2:2" ht="15" hidden="1" x14ac:dyDescent="0.25">
      <c r="B19690" s="5"/>
    </row>
    <row r="19691" spans="2:2" ht="15" hidden="1" x14ac:dyDescent="0.25">
      <c r="B19691" s="5"/>
    </row>
    <row r="19692" spans="2:2" ht="15" hidden="1" x14ac:dyDescent="0.25">
      <c r="B19692" s="5"/>
    </row>
    <row r="19693" spans="2:2" ht="15" hidden="1" x14ac:dyDescent="0.25">
      <c r="B19693" s="5"/>
    </row>
    <row r="19694" spans="2:2" ht="15" hidden="1" x14ac:dyDescent="0.25">
      <c r="B19694" s="5"/>
    </row>
    <row r="19695" spans="2:2" ht="15" hidden="1" x14ac:dyDescent="0.25">
      <c r="B19695" s="5"/>
    </row>
    <row r="19696" spans="2:2" ht="15" hidden="1" x14ac:dyDescent="0.25">
      <c r="B19696" s="5"/>
    </row>
    <row r="19697" spans="2:2" ht="15" hidden="1" x14ac:dyDescent="0.25">
      <c r="B19697" s="5"/>
    </row>
    <row r="19698" spans="2:2" ht="15" hidden="1" x14ac:dyDescent="0.25">
      <c r="B19698" s="5"/>
    </row>
    <row r="19699" spans="2:2" ht="15" hidden="1" x14ac:dyDescent="0.25">
      <c r="B19699" s="5"/>
    </row>
    <row r="19700" spans="2:2" ht="15" hidden="1" x14ac:dyDescent="0.25">
      <c r="B19700" s="5"/>
    </row>
    <row r="19701" spans="2:2" ht="15" hidden="1" x14ac:dyDescent="0.25">
      <c r="B19701" s="5"/>
    </row>
    <row r="19702" spans="2:2" ht="15" hidden="1" x14ac:dyDescent="0.25">
      <c r="B19702" s="5"/>
    </row>
    <row r="19703" spans="2:2" ht="15" hidden="1" x14ac:dyDescent="0.25">
      <c r="B19703" s="5"/>
    </row>
    <row r="19704" spans="2:2" ht="15" hidden="1" x14ac:dyDescent="0.25">
      <c r="B19704" s="5"/>
    </row>
    <row r="19705" spans="2:2" ht="15" hidden="1" x14ac:dyDescent="0.25">
      <c r="B19705" s="5"/>
    </row>
    <row r="19706" spans="2:2" ht="15" hidden="1" x14ac:dyDescent="0.25">
      <c r="B19706" s="5"/>
    </row>
    <row r="19707" spans="2:2" ht="15" hidden="1" x14ac:dyDescent="0.25">
      <c r="B19707" s="5"/>
    </row>
    <row r="19708" spans="2:2" ht="15" hidden="1" x14ac:dyDescent="0.25">
      <c r="B19708" s="5"/>
    </row>
    <row r="19709" spans="2:2" ht="15" hidden="1" x14ac:dyDescent="0.25">
      <c r="B19709" s="5"/>
    </row>
    <row r="19710" spans="2:2" ht="15" hidden="1" x14ac:dyDescent="0.25">
      <c r="B19710" s="5"/>
    </row>
    <row r="19711" spans="2:2" ht="15" hidden="1" x14ac:dyDescent="0.25">
      <c r="B19711" s="5"/>
    </row>
    <row r="19712" spans="2:2" ht="15" hidden="1" x14ac:dyDescent="0.25">
      <c r="B19712" s="5"/>
    </row>
    <row r="19713" spans="2:2" ht="15" hidden="1" x14ac:dyDescent="0.25">
      <c r="B19713" s="5"/>
    </row>
    <row r="19714" spans="2:2" ht="15" hidden="1" x14ac:dyDescent="0.25">
      <c r="B19714" s="5"/>
    </row>
    <row r="19715" spans="2:2" ht="15" hidden="1" x14ac:dyDescent="0.25">
      <c r="B19715" s="5"/>
    </row>
    <row r="19716" spans="2:2" ht="15" hidden="1" x14ac:dyDescent="0.25">
      <c r="B19716" s="5"/>
    </row>
    <row r="19717" spans="2:2" ht="15" hidden="1" x14ac:dyDescent="0.25">
      <c r="B19717" s="5"/>
    </row>
    <row r="19718" spans="2:2" ht="15" hidden="1" x14ac:dyDescent="0.25">
      <c r="B19718" s="5"/>
    </row>
    <row r="19719" spans="2:2" ht="15" hidden="1" x14ac:dyDescent="0.25">
      <c r="B19719" s="5"/>
    </row>
    <row r="19720" spans="2:2" ht="15" hidden="1" x14ac:dyDescent="0.25">
      <c r="B19720" s="5"/>
    </row>
    <row r="19721" spans="2:2" ht="15" hidden="1" x14ac:dyDescent="0.25">
      <c r="B19721" s="5"/>
    </row>
    <row r="19722" spans="2:2" ht="15" hidden="1" x14ac:dyDescent="0.25">
      <c r="B19722" s="5"/>
    </row>
    <row r="19723" spans="2:2" ht="15" hidden="1" x14ac:dyDescent="0.25">
      <c r="B19723" s="5"/>
    </row>
    <row r="19724" spans="2:2" ht="15" hidden="1" x14ac:dyDescent="0.25">
      <c r="B19724" s="5"/>
    </row>
    <row r="19725" spans="2:2" ht="15" hidden="1" x14ac:dyDescent="0.25">
      <c r="B19725" s="5"/>
    </row>
    <row r="19726" spans="2:2" ht="15" hidden="1" x14ac:dyDescent="0.25">
      <c r="B19726" s="5"/>
    </row>
    <row r="19727" spans="2:2" ht="15" hidden="1" x14ac:dyDescent="0.25">
      <c r="B19727" s="5"/>
    </row>
    <row r="19728" spans="2:2" ht="15" hidden="1" x14ac:dyDescent="0.25">
      <c r="B19728" s="5"/>
    </row>
    <row r="19729" spans="2:2" ht="15" hidden="1" x14ac:dyDescent="0.25">
      <c r="B19729" s="5"/>
    </row>
    <row r="19730" spans="2:2" ht="15" hidden="1" x14ac:dyDescent="0.25">
      <c r="B19730" s="5"/>
    </row>
    <row r="19731" spans="2:2" ht="15" hidden="1" x14ac:dyDescent="0.25">
      <c r="B19731" s="5"/>
    </row>
    <row r="19732" spans="2:2" ht="15" hidden="1" x14ac:dyDescent="0.25">
      <c r="B19732" s="5"/>
    </row>
    <row r="19733" spans="2:2" ht="15" hidden="1" x14ac:dyDescent="0.25">
      <c r="B19733" s="5"/>
    </row>
    <row r="19734" spans="2:2" ht="15" hidden="1" x14ac:dyDescent="0.25">
      <c r="B19734" s="5"/>
    </row>
    <row r="19735" spans="2:2" ht="15" hidden="1" x14ac:dyDescent="0.25">
      <c r="B19735" s="5"/>
    </row>
    <row r="19736" spans="2:2" ht="15" hidden="1" x14ac:dyDescent="0.25">
      <c r="B19736" s="5"/>
    </row>
    <row r="19737" spans="2:2" ht="15" hidden="1" x14ac:dyDescent="0.25">
      <c r="B19737" s="5"/>
    </row>
    <row r="19738" spans="2:2" ht="15" hidden="1" x14ac:dyDescent="0.25">
      <c r="B19738" s="5"/>
    </row>
    <row r="19739" spans="2:2" ht="15" hidden="1" x14ac:dyDescent="0.25">
      <c r="B19739" s="5"/>
    </row>
    <row r="19740" spans="2:2" ht="15" hidden="1" x14ac:dyDescent="0.25">
      <c r="B19740" s="5"/>
    </row>
    <row r="19741" spans="2:2" ht="15" hidden="1" x14ac:dyDescent="0.25">
      <c r="B19741" s="5"/>
    </row>
    <row r="19742" spans="2:2" ht="15" hidden="1" x14ac:dyDescent="0.25">
      <c r="B19742" s="5"/>
    </row>
    <row r="19743" spans="2:2" ht="15" hidden="1" x14ac:dyDescent="0.25">
      <c r="B19743" s="5"/>
    </row>
    <row r="19744" spans="2:2" ht="15" hidden="1" x14ac:dyDescent="0.25">
      <c r="B19744" s="5"/>
    </row>
    <row r="19745" spans="2:2" ht="15" hidden="1" x14ac:dyDescent="0.25">
      <c r="B19745" s="5"/>
    </row>
    <row r="19746" spans="2:2" ht="15" hidden="1" x14ac:dyDescent="0.25">
      <c r="B19746" s="5"/>
    </row>
    <row r="19747" spans="2:2" ht="15" hidden="1" x14ac:dyDescent="0.25">
      <c r="B19747" s="5"/>
    </row>
    <row r="19748" spans="2:2" ht="15" hidden="1" x14ac:dyDescent="0.25">
      <c r="B19748" s="5"/>
    </row>
    <row r="19749" spans="2:2" ht="15" hidden="1" x14ac:dyDescent="0.25">
      <c r="B19749" s="5"/>
    </row>
    <row r="19750" spans="2:2" ht="15" hidden="1" x14ac:dyDescent="0.25">
      <c r="B19750" s="5"/>
    </row>
    <row r="19751" spans="2:2" ht="15" hidden="1" x14ac:dyDescent="0.25">
      <c r="B19751" s="5"/>
    </row>
    <row r="19752" spans="2:2" ht="15" hidden="1" x14ac:dyDescent="0.25">
      <c r="B19752" s="5"/>
    </row>
    <row r="19753" spans="2:2" ht="15" hidden="1" x14ac:dyDescent="0.25">
      <c r="B19753" s="5"/>
    </row>
    <row r="19754" spans="2:2" ht="15" hidden="1" x14ac:dyDescent="0.25">
      <c r="B19754" s="5"/>
    </row>
    <row r="19755" spans="2:2" ht="15" hidden="1" x14ac:dyDescent="0.25">
      <c r="B19755" s="5"/>
    </row>
    <row r="19756" spans="2:2" ht="15" hidden="1" x14ac:dyDescent="0.25">
      <c r="B19756" s="5"/>
    </row>
    <row r="19757" spans="2:2" ht="15" hidden="1" x14ac:dyDescent="0.25">
      <c r="B19757" s="5"/>
    </row>
    <row r="19758" spans="2:2" ht="15" hidden="1" x14ac:dyDescent="0.25">
      <c r="B19758" s="5"/>
    </row>
    <row r="19759" spans="2:2" ht="15" hidden="1" x14ac:dyDescent="0.25">
      <c r="B19759" s="5"/>
    </row>
    <row r="19760" spans="2:2" ht="15" hidden="1" x14ac:dyDescent="0.25">
      <c r="B19760" s="5"/>
    </row>
    <row r="19761" spans="2:2" ht="15" hidden="1" x14ac:dyDescent="0.25">
      <c r="B19761" s="5"/>
    </row>
    <row r="19762" spans="2:2" ht="15" hidden="1" x14ac:dyDescent="0.25">
      <c r="B19762" s="5"/>
    </row>
    <row r="19763" spans="2:2" ht="15" hidden="1" x14ac:dyDescent="0.25">
      <c r="B19763" s="5"/>
    </row>
    <row r="19764" spans="2:2" ht="15" hidden="1" x14ac:dyDescent="0.25">
      <c r="B19764" s="5"/>
    </row>
    <row r="19765" spans="2:2" ht="15" hidden="1" x14ac:dyDescent="0.25">
      <c r="B19765" s="5"/>
    </row>
    <row r="19766" spans="2:2" ht="15" hidden="1" x14ac:dyDescent="0.25">
      <c r="B19766" s="5"/>
    </row>
    <row r="19767" spans="2:2" ht="15" hidden="1" x14ac:dyDescent="0.25">
      <c r="B19767" s="5"/>
    </row>
    <row r="19768" spans="2:2" ht="15" hidden="1" x14ac:dyDescent="0.25">
      <c r="B19768" s="5"/>
    </row>
    <row r="19769" spans="2:2" ht="15" hidden="1" x14ac:dyDescent="0.25">
      <c r="B19769" s="5"/>
    </row>
    <row r="19770" spans="2:2" ht="15" hidden="1" x14ac:dyDescent="0.25">
      <c r="B19770" s="5"/>
    </row>
    <row r="19771" spans="2:2" ht="15" hidden="1" x14ac:dyDescent="0.25">
      <c r="B19771" s="5"/>
    </row>
    <row r="19772" spans="2:2" ht="15" hidden="1" x14ac:dyDescent="0.25">
      <c r="B19772" s="5"/>
    </row>
    <row r="19773" spans="2:2" ht="15" hidden="1" x14ac:dyDescent="0.25">
      <c r="B19773" s="5"/>
    </row>
    <row r="19774" spans="2:2" ht="15" hidden="1" x14ac:dyDescent="0.25">
      <c r="B19774" s="5"/>
    </row>
    <row r="19775" spans="2:2" ht="15" hidden="1" x14ac:dyDescent="0.25">
      <c r="B19775" s="5"/>
    </row>
    <row r="19776" spans="2:2" ht="15" hidden="1" x14ac:dyDescent="0.25">
      <c r="B19776" s="5"/>
    </row>
    <row r="19777" spans="2:2" ht="15" hidden="1" x14ac:dyDescent="0.25">
      <c r="B19777" s="5"/>
    </row>
    <row r="19778" spans="2:2" ht="15" hidden="1" x14ac:dyDescent="0.25">
      <c r="B19778" s="5"/>
    </row>
    <row r="19779" spans="2:2" ht="15" hidden="1" x14ac:dyDescent="0.25">
      <c r="B19779" s="5"/>
    </row>
    <row r="19780" spans="2:2" ht="15" hidden="1" x14ac:dyDescent="0.25">
      <c r="B19780" s="5"/>
    </row>
    <row r="19781" spans="2:2" ht="15" hidden="1" x14ac:dyDescent="0.25">
      <c r="B19781" s="5"/>
    </row>
    <row r="19782" spans="2:2" ht="15" hidden="1" x14ac:dyDescent="0.25">
      <c r="B19782" s="5"/>
    </row>
    <row r="19783" spans="2:2" ht="15" hidden="1" x14ac:dyDescent="0.25">
      <c r="B19783" s="5"/>
    </row>
    <row r="19784" spans="2:2" ht="15" hidden="1" x14ac:dyDescent="0.25">
      <c r="B19784" s="5"/>
    </row>
    <row r="19785" spans="2:2" ht="15" hidden="1" x14ac:dyDescent="0.25">
      <c r="B19785" s="5"/>
    </row>
    <row r="19786" spans="2:2" ht="15" hidden="1" x14ac:dyDescent="0.25">
      <c r="B19786" s="5"/>
    </row>
    <row r="19787" spans="2:2" ht="15" hidden="1" x14ac:dyDescent="0.25">
      <c r="B19787" s="5"/>
    </row>
    <row r="19788" spans="2:2" ht="15" hidden="1" x14ac:dyDescent="0.25">
      <c r="B19788" s="5"/>
    </row>
    <row r="19789" spans="2:2" ht="15" hidden="1" x14ac:dyDescent="0.25">
      <c r="B19789" s="5"/>
    </row>
    <row r="19790" spans="2:2" ht="15" hidden="1" x14ac:dyDescent="0.25">
      <c r="B19790" s="5"/>
    </row>
    <row r="19791" spans="2:2" ht="15" hidden="1" x14ac:dyDescent="0.25">
      <c r="B19791" s="5"/>
    </row>
    <row r="19792" spans="2:2" ht="15" hidden="1" x14ac:dyDescent="0.25">
      <c r="B19792" s="5"/>
    </row>
    <row r="19793" spans="2:2" ht="15" hidden="1" x14ac:dyDescent="0.25">
      <c r="B19793" s="5"/>
    </row>
    <row r="19794" spans="2:2" ht="15" hidden="1" x14ac:dyDescent="0.25">
      <c r="B19794" s="5"/>
    </row>
    <row r="19795" spans="2:2" ht="15" hidden="1" x14ac:dyDescent="0.25">
      <c r="B19795" s="5"/>
    </row>
    <row r="19796" spans="2:2" ht="15" hidden="1" x14ac:dyDescent="0.25">
      <c r="B19796" s="5"/>
    </row>
    <row r="19797" spans="2:2" ht="15" hidden="1" x14ac:dyDescent="0.25">
      <c r="B19797" s="5"/>
    </row>
    <row r="19798" spans="2:2" ht="15" hidden="1" x14ac:dyDescent="0.25">
      <c r="B19798" s="5"/>
    </row>
    <row r="19799" spans="2:2" ht="15" hidden="1" x14ac:dyDescent="0.25">
      <c r="B19799" s="5"/>
    </row>
    <row r="19800" spans="2:2" ht="15" hidden="1" x14ac:dyDescent="0.25">
      <c r="B19800" s="5"/>
    </row>
    <row r="19801" spans="2:2" ht="15" hidden="1" x14ac:dyDescent="0.25">
      <c r="B19801" s="5"/>
    </row>
    <row r="19802" spans="2:2" ht="15" hidden="1" x14ac:dyDescent="0.25">
      <c r="B19802" s="5"/>
    </row>
    <row r="19803" spans="2:2" ht="15" hidden="1" x14ac:dyDescent="0.25">
      <c r="B19803" s="5"/>
    </row>
    <row r="19804" spans="2:2" ht="15" hidden="1" x14ac:dyDescent="0.25">
      <c r="B19804" s="5"/>
    </row>
    <row r="19805" spans="2:2" ht="15" hidden="1" x14ac:dyDescent="0.25">
      <c r="B19805" s="5"/>
    </row>
    <row r="19806" spans="2:2" ht="15" hidden="1" x14ac:dyDescent="0.25">
      <c r="B19806" s="5"/>
    </row>
    <row r="19807" spans="2:2" ht="15" hidden="1" x14ac:dyDescent="0.25">
      <c r="B19807" s="5"/>
    </row>
    <row r="19808" spans="2:2" ht="15" hidden="1" x14ac:dyDescent="0.25">
      <c r="B19808" s="5"/>
    </row>
    <row r="19809" spans="2:2" ht="15" hidden="1" x14ac:dyDescent="0.25">
      <c r="B19809" s="5"/>
    </row>
    <row r="19810" spans="2:2" ht="15" hidden="1" x14ac:dyDescent="0.25">
      <c r="B19810" s="5"/>
    </row>
    <row r="19811" spans="2:2" ht="15" hidden="1" x14ac:dyDescent="0.25">
      <c r="B19811" s="5"/>
    </row>
    <row r="19812" spans="2:2" ht="15" hidden="1" x14ac:dyDescent="0.25">
      <c r="B19812" s="5"/>
    </row>
    <row r="19813" spans="2:2" ht="15" hidden="1" x14ac:dyDescent="0.25">
      <c r="B19813" s="5"/>
    </row>
    <row r="19814" spans="2:2" ht="15" hidden="1" x14ac:dyDescent="0.25">
      <c r="B19814" s="5"/>
    </row>
    <row r="19815" spans="2:2" ht="15" hidden="1" x14ac:dyDescent="0.25">
      <c r="B19815" s="5"/>
    </row>
    <row r="19816" spans="2:2" ht="15" hidden="1" x14ac:dyDescent="0.25">
      <c r="B19816" s="5"/>
    </row>
    <row r="19817" spans="2:2" ht="15" hidden="1" x14ac:dyDescent="0.25">
      <c r="B19817" s="5"/>
    </row>
    <row r="19818" spans="2:2" ht="15" hidden="1" x14ac:dyDescent="0.25">
      <c r="B19818" s="5"/>
    </row>
    <row r="19819" spans="2:2" ht="15" hidden="1" x14ac:dyDescent="0.25">
      <c r="B19819" s="5"/>
    </row>
    <row r="19820" spans="2:2" ht="15" hidden="1" x14ac:dyDescent="0.25">
      <c r="B19820" s="5"/>
    </row>
    <row r="19821" spans="2:2" ht="15" hidden="1" x14ac:dyDescent="0.25">
      <c r="B19821" s="5"/>
    </row>
    <row r="19822" spans="2:2" ht="15" hidden="1" x14ac:dyDescent="0.25">
      <c r="B19822" s="5"/>
    </row>
    <row r="19823" spans="2:2" ht="15" hidden="1" x14ac:dyDescent="0.25">
      <c r="B19823" s="5"/>
    </row>
    <row r="19824" spans="2:2" ht="15" hidden="1" x14ac:dyDescent="0.25">
      <c r="B19824" s="5"/>
    </row>
    <row r="19825" spans="2:2" ht="15" hidden="1" x14ac:dyDescent="0.25">
      <c r="B19825" s="5"/>
    </row>
    <row r="19826" spans="2:2" ht="15" hidden="1" x14ac:dyDescent="0.25">
      <c r="B19826" s="5"/>
    </row>
    <row r="19827" spans="2:2" ht="15" hidden="1" x14ac:dyDescent="0.25">
      <c r="B19827" s="5"/>
    </row>
    <row r="19828" spans="2:2" ht="15" hidden="1" x14ac:dyDescent="0.25">
      <c r="B19828" s="5"/>
    </row>
    <row r="19829" spans="2:2" ht="15" hidden="1" x14ac:dyDescent="0.25">
      <c r="B19829" s="5"/>
    </row>
    <row r="19830" spans="2:2" ht="15" hidden="1" x14ac:dyDescent="0.25">
      <c r="B19830" s="5"/>
    </row>
    <row r="19831" spans="2:2" ht="15" hidden="1" x14ac:dyDescent="0.25">
      <c r="B19831" s="5"/>
    </row>
    <row r="19832" spans="2:2" ht="15" hidden="1" x14ac:dyDescent="0.25">
      <c r="B19832" s="5"/>
    </row>
    <row r="19833" spans="2:2" ht="15" hidden="1" x14ac:dyDescent="0.25">
      <c r="B19833" s="5"/>
    </row>
    <row r="19834" spans="2:2" ht="15" hidden="1" x14ac:dyDescent="0.25">
      <c r="B19834" s="5"/>
    </row>
    <row r="19835" spans="2:2" ht="15" hidden="1" x14ac:dyDescent="0.25">
      <c r="B19835" s="5"/>
    </row>
    <row r="19836" spans="2:2" ht="15" hidden="1" x14ac:dyDescent="0.25">
      <c r="B19836" s="5"/>
    </row>
    <row r="19837" spans="2:2" ht="15" hidden="1" x14ac:dyDescent="0.25">
      <c r="B19837" s="5"/>
    </row>
    <row r="19838" spans="2:2" ht="15" hidden="1" x14ac:dyDescent="0.25">
      <c r="B19838" s="5"/>
    </row>
    <row r="19839" spans="2:2" ht="15" hidden="1" x14ac:dyDescent="0.25">
      <c r="B19839" s="5"/>
    </row>
    <row r="19840" spans="2:2" ht="15" hidden="1" x14ac:dyDescent="0.25">
      <c r="B19840" s="5"/>
    </row>
    <row r="19841" spans="2:2" ht="15" hidden="1" x14ac:dyDescent="0.25">
      <c r="B19841" s="5"/>
    </row>
    <row r="19842" spans="2:2" ht="15" hidden="1" x14ac:dyDescent="0.25">
      <c r="B19842" s="5"/>
    </row>
    <row r="19843" spans="2:2" ht="15" hidden="1" x14ac:dyDescent="0.25">
      <c r="B19843" s="5"/>
    </row>
    <row r="19844" spans="2:2" ht="15" hidden="1" x14ac:dyDescent="0.25">
      <c r="B19844" s="5"/>
    </row>
    <row r="19845" spans="2:2" ht="15" hidden="1" x14ac:dyDescent="0.25">
      <c r="B19845" s="5"/>
    </row>
    <row r="19846" spans="2:2" ht="15" hidden="1" x14ac:dyDescent="0.25">
      <c r="B19846" s="5"/>
    </row>
    <row r="19847" spans="2:2" ht="15" hidden="1" x14ac:dyDescent="0.25">
      <c r="B19847" s="5"/>
    </row>
    <row r="19848" spans="2:2" ht="15" hidden="1" x14ac:dyDescent="0.25">
      <c r="B19848" s="5"/>
    </row>
    <row r="19849" spans="2:2" ht="15" hidden="1" x14ac:dyDescent="0.25">
      <c r="B19849" s="5"/>
    </row>
    <row r="19850" spans="2:2" ht="15" hidden="1" x14ac:dyDescent="0.25">
      <c r="B19850" s="5"/>
    </row>
    <row r="19851" spans="2:2" ht="15" hidden="1" x14ac:dyDescent="0.25">
      <c r="B19851" s="5"/>
    </row>
    <row r="19852" spans="2:2" ht="15" hidden="1" x14ac:dyDescent="0.25">
      <c r="B19852" s="5"/>
    </row>
    <row r="19853" spans="2:2" ht="15" hidden="1" x14ac:dyDescent="0.25">
      <c r="B19853" s="5"/>
    </row>
    <row r="19854" spans="2:2" ht="15" hidden="1" x14ac:dyDescent="0.25">
      <c r="B19854" s="5"/>
    </row>
    <row r="19855" spans="2:2" ht="15" hidden="1" x14ac:dyDescent="0.25">
      <c r="B19855" s="5"/>
    </row>
    <row r="19856" spans="2:2" ht="15" hidden="1" x14ac:dyDescent="0.25">
      <c r="B19856" s="5"/>
    </row>
    <row r="19857" spans="2:2" ht="15" hidden="1" x14ac:dyDescent="0.25">
      <c r="B19857" s="5"/>
    </row>
    <row r="19858" spans="2:2" ht="15" hidden="1" x14ac:dyDescent="0.25">
      <c r="B19858" s="5"/>
    </row>
    <row r="19859" spans="2:2" ht="15" hidden="1" x14ac:dyDescent="0.25">
      <c r="B19859" s="5"/>
    </row>
    <row r="19860" spans="2:2" ht="15" hidden="1" x14ac:dyDescent="0.25">
      <c r="B19860" s="5"/>
    </row>
    <row r="19861" spans="2:2" ht="15" hidden="1" x14ac:dyDescent="0.25">
      <c r="B19861" s="5"/>
    </row>
    <row r="19862" spans="2:2" ht="15" hidden="1" x14ac:dyDescent="0.25">
      <c r="B19862" s="5"/>
    </row>
    <row r="19863" spans="2:2" ht="15" hidden="1" x14ac:dyDescent="0.25">
      <c r="B19863" s="5"/>
    </row>
    <row r="19864" spans="2:2" ht="15" hidden="1" x14ac:dyDescent="0.25">
      <c r="B19864" s="5"/>
    </row>
    <row r="19865" spans="2:2" ht="15" hidden="1" x14ac:dyDescent="0.25">
      <c r="B19865" s="5"/>
    </row>
    <row r="19866" spans="2:2" ht="15" hidden="1" x14ac:dyDescent="0.25">
      <c r="B19866" s="5"/>
    </row>
    <row r="19867" spans="2:2" ht="15" hidden="1" x14ac:dyDescent="0.25">
      <c r="B19867" s="5"/>
    </row>
    <row r="19868" spans="2:2" ht="15" hidden="1" x14ac:dyDescent="0.25">
      <c r="B19868" s="5"/>
    </row>
    <row r="19869" spans="2:2" ht="15" hidden="1" x14ac:dyDescent="0.25">
      <c r="B19869" s="5"/>
    </row>
    <row r="19870" spans="2:2" ht="15" hidden="1" x14ac:dyDescent="0.25">
      <c r="B19870" s="5"/>
    </row>
    <row r="19871" spans="2:2" ht="15" hidden="1" x14ac:dyDescent="0.25">
      <c r="B19871" s="5"/>
    </row>
    <row r="19872" spans="2:2" ht="15" hidden="1" x14ac:dyDescent="0.25">
      <c r="B19872" s="5"/>
    </row>
    <row r="19873" spans="2:2" ht="15" hidden="1" x14ac:dyDescent="0.25">
      <c r="B19873" s="5"/>
    </row>
    <row r="19874" spans="2:2" ht="15" hidden="1" x14ac:dyDescent="0.25">
      <c r="B19874" s="5"/>
    </row>
    <row r="19875" spans="2:2" ht="15" hidden="1" x14ac:dyDescent="0.25">
      <c r="B19875" s="5"/>
    </row>
    <row r="19876" spans="2:2" ht="15" hidden="1" x14ac:dyDescent="0.25">
      <c r="B19876" s="5"/>
    </row>
    <row r="19877" spans="2:2" ht="15" hidden="1" x14ac:dyDescent="0.25">
      <c r="B19877" s="5"/>
    </row>
    <row r="19878" spans="2:2" ht="15" hidden="1" x14ac:dyDescent="0.25">
      <c r="B19878" s="5"/>
    </row>
    <row r="19879" spans="2:2" ht="15" hidden="1" x14ac:dyDescent="0.25">
      <c r="B19879" s="5"/>
    </row>
    <row r="19880" spans="2:2" ht="15" hidden="1" x14ac:dyDescent="0.25">
      <c r="B19880" s="5"/>
    </row>
    <row r="19881" spans="2:2" ht="15" hidden="1" x14ac:dyDescent="0.25">
      <c r="B19881" s="5"/>
    </row>
    <row r="19882" spans="2:2" ht="15" hidden="1" x14ac:dyDescent="0.25">
      <c r="B19882" s="5"/>
    </row>
    <row r="19883" spans="2:2" ht="15" hidden="1" x14ac:dyDescent="0.25">
      <c r="B19883" s="5"/>
    </row>
    <row r="19884" spans="2:2" ht="15" hidden="1" x14ac:dyDescent="0.25">
      <c r="B19884" s="5"/>
    </row>
    <row r="19885" spans="2:2" ht="15" hidden="1" x14ac:dyDescent="0.25">
      <c r="B19885" s="5"/>
    </row>
    <row r="19886" spans="2:2" ht="15" hidden="1" x14ac:dyDescent="0.25">
      <c r="B19886" s="5"/>
    </row>
    <row r="19887" spans="2:2" ht="15" hidden="1" x14ac:dyDescent="0.25">
      <c r="B19887" s="5"/>
    </row>
    <row r="19888" spans="2:2" ht="15" hidden="1" x14ac:dyDescent="0.25">
      <c r="B19888" s="5"/>
    </row>
    <row r="19889" spans="2:2" ht="15" hidden="1" x14ac:dyDescent="0.25">
      <c r="B19889" s="5"/>
    </row>
    <row r="19890" spans="2:2" ht="15" hidden="1" x14ac:dyDescent="0.25">
      <c r="B19890" s="5"/>
    </row>
    <row r="19891" spans="2:2" ht="15" hidden="1" x14ac:dyDescent="0.25">
      <c r="B19891" s="5"/>
    </row>
    <row r="19892" spans="2:2" ht="15" hidden="1" x14ac:dyDescent="0.25">
      <c r="B19892" s="5"/>
    </row>
    <row r="19893" spans="2:2" ht="15" hidden="1" x14ac:dyDescent="0.25">
      <c r="B19893" s="5"/>
    </row>
    <row r="19894" spans="2:2" ht="15" hidden="1" x14ac:dyDescent="0.25">
      <c r="B19894" s="5"/>
    </row>
    <row r="19895" spans="2:2" ht="15" hidden="1" x14ac:dyDescent="0.25">
      <c r="B19895" s="5"/>
    </row>
    <row r="19896" spans="2:2" ht="15" hidden="1" x14ac:dyDescent="0.25">
      <c r="B19896" s="5"/>
    </row>
    <row r="19897" spans="2:2" ht="15" hidden="1" x14ac:dyDescent="0.25">
      <c r="B19897" s="5"/>
    </row>
    <row r="19898" spans="2:2" ht="15" hidden="1" x14ac:dyDescent="0.25">
      <c r="B19898" s="5"/>
    </row>
    <row r="19899" spans="2:2" ht="15" hidden="1" x14ac:dyDescent="0.25">
      <c r="B19899" s="5"/>
    </row>
    <row r="19900" spans="2:2" ht="15" hidden="1" x14ac:dyDescent="0.25">
      <c r="B19900" s="5"/>
    </row>
    <row r="19901" spans="2:2" ht="15" hidden="1" x14ac:dyDescent="0.25">
      <c r="B19901" s="5"/>
    </row>
    <row r="19902" spans="2:2" ht="15" hidden="1" x14ac:dyDescent="0.25">
      <c r="B19902" s="5"/>
    </row>
    <row r="19903" spans="2:2" ht="15" hidden="1" x14ac:dyDescent="0.25">
      <c r="B19903" s="5"/>
    </row>
    <row r="19904" spans="2:2" ht="15" hidden="1" x14ac:dyDescent="0.25">
      <c r="B19904" s="5"/>
    </row>
    <row r="19905" spans="2:2" ht="15" hidden="1" x14ac:dyDescent="0.25">
      <c r="B19905" s="5"/>
    </row>
    <row r="19906" spans="2:2" ht="15" hidden="1" x14ac:dyDescent="0.25">
      <c r="B19906" s="5"/>
    </row>
    <row r="19907" spans="2:2" ht="15" hidden="1" x14ac:dyDescent="0.25">
      <c r="B19907" s="5"/>
    </row>
    <row r="19908" spans="2:2" ht="15" hidden="1" x14ac:dyDescent="0.25">
      <c r="B19908" s="5"/>
    </row>
    <row r="19909" spans="2:2" ht="15" hidden="1" x14ac:dyDescent="0.25">
      <c r="B19909" s="5"/>
    </row>
    <row r="19910" spans="2:2" ht="15" hidden="1" x14ac:dyDescent="0.25">
      <c r="B19910" s="5"/>
    </row>
    <row r="19911" spans="2:2" ht="15" hidden="1" x14ac:dyDescent="0.25">
      <c r="B19911" s="5"/>
    </row>
    <row r="19912" spans="2:2" ht="15" hidden="1" x14ac:dyDescent="0.25">
      <c r="B19912" s="5"/>
    </row>
    <row r="19913" spans="2:2" ht="15" hidden="1" x14ac:dyDescent="0.25">
      <c r="B19913" s="5"/>
    </row>
    <row r="19914" spans="2:2" ht="15" hidden="1" x14ac:dyDescent="0.25">
      <c r="B19914" s="5"/>
    </row>
    <row r="19915" spans="2:2" ht="15" hidden="1" x14ac:dyDescent="0.25">
      <c r="B19915" s="5"/>
    </row>
    <row r="19916" spans="2:2" ht="15" hidden="1" x14ac:dyDescent="0.25">
      <c r="B19916" s="5"/>
    </row>
    <row r="19917" spans="2:2" ht="15" hidden="1" x14ac:dyDescent="0.25">
      <c r="B19917" s="5"/>
    </row>
    <row r="19918" spans="2:2" ht="15" hidden="1" x14ac:dyDescent="0.25">
      <c r="B19918" s="5"/>
    </row>
    <row r="19919" spans="2:2" ht="15" hidden="1" x14ac:dyDescent="0.25">
      <c r="B19919" s="5"/>
    </row>
    <row r="19920" spans="2:2" ht="15" hidden="1" x14ac:dyDescent="0.25">
      <c r="B19920" s="5"/>
    </row>
    <row r="19921" spans="2:2" ht="15" hidden="1" x14ac:dyDescent="0.25">
      <c r="B19921" s="5"/>
    </row>
    <row r="19922" spans="2:2" ht="15" hidden="1" x14ac:dyDescent="0.25">
      <c r="B19922" s="5"/>
    </row>
    <row r="19923" spans="2:2" ht="15" hidden="1" x14ac:dyDescent="0.25">
      <c r="B19923" s="5"/>
    </row>
    <row r="19924" spans="2:2" ht="15" hidden="1" x14ac:dyDescent="0.25">
      <c r="B19924" s="5"/>
    </row>
    <row r="19925" spans="2:2" ht="15" hidden="1" x14ac:dyDescent="0.25">
      <c r="B19925" s="5"/>
    </row>
    <row r="19926" spans="2:2" ht="15" hidden="1" x14ac:dyDescent="0.25">
      <c r="B19926" s="5"/>
    </row>
    <row r="19927" spans="2:2" ht="15" hidden="1" x14ac:dyDescent="0.25">
      <c r="B19927" s="5"/>
    </row>
    <row r="19928" spans="2:2" ht="15" hidden="1" x14ac:dyDescent="0.25">
      <c r="B19928" s="5"/>
    </row>
    <row r="19929" spans="2:2" ht="15" hidden="1" x14ac:dyDescent="0.25">
      <c r="B19929" s="5"/>
    </row>
    <row r="19930" spans="2:2" ht="15" hidden="1" x14ac:dyDescent="0.25">
      <c r="B19930" s="5"/>
    </row>
    <row r="19931" spans="2:2" ht="15" hidden="1" x14ac:dyDescent="0.25">
      <c r="B19931" s="5"/>
    </row>
    <row r="19932" spans="2:2" ht="15" hidden="1" x14ac:dyDescent="0.25">
      <c r="B19932" s="5"/>
    </row>
    <row r="19933" spans="2:2" ht="15" hidden="1" x14ac:dyDescent="0.25">
      <c r="B19933" s="5"/>
    </row>
    <row r="19934" spans="2:2" ht="15" hidden="1" x14ac:dyDescent="0.25">
      <c r="B19934" s="5"/>
    </row>
    <row r="19935" spans="2:2" ht="15" hidden="1" x14ac:dyDescent="0.25">
      <c r="B19935" s="5"/>
    </row>
    <row r="19936" spans="2:2" ht="15" hidden="1" x14ac:dyDescent="0.25">
      <c r="B19936" s="5"/>
    </row>
    <row r="19937" spans="2:2" ht="15" hidden="1" x14ac:dyDescent="0.25">
      <c r="B19937" s="5"/>
    </row>
    <row r="19938" spans="2:2" ht="15" hidden="1" x14ac:dyDescent="0.25">
      <c r="B19938" s="5"/>
    </row>
    <row r="19939" spans="2:2" ht="15" hidden="1" x14ac:dyDescent="0.25">
      <c r="B19939" s="5"/>
    </row>
    <row r="19940" spans="2:2" ht="15" hidden="1" x14ac:dyDescent="0.25">
      <c r="B19940" s="5"/>
    </row>
    <row r="19941" spans="2:2" ht="15" hidden="1" x14ac:dyDescent="0.25">
      <c r="B19941" s="5"/>
    </row>
    <row r="19942" spans="2:2" ht="15" hidden="1" x14ac:dyDescent="0.25">
      <c r="B19942" s="5"/>
    </row>
    <row r="19943" spans="2:2" ht="15" hidden="1" x14ac:dyDescent="0.25">
      <c r="B19943" s="5"/>
    </row>
    <row r="19944" spans="2:2" ht="15" hidden="1" x14ac:dyDescent="0.25">
      <c r="B19944" s="5"/>
    </row>
    <row r="19945" spans="2:2" ht="15" hidden="1" x14ac:dyDescent="0.25">
      <c r="B19945" s="5"/>
    </row>
    <row r="19946" spans="2:2" ht="15" hidden="1" x14ac:dyDescent="0.25">
      <c r="B19946" s="5"/>
    </row>
    <row r="19947" spans="2:2" ht="15" hidden="1" x14ac:dyDescent="0.25">
      <c r="B19947" s="5"/>
    </row>
    <row r="19948" spans="2:2" ht="15" hidden="1" x14ac:dyDescent="0.25">
      <c r="B19948" s="5"/>
    </row>
    <row r="19949" spans="2:2" ht="15" hidden="1" x14ac:dyDescent="0.25">
      <c r="B19949" s="5"/>
    </row>
    <row r="19950" spans="2:2" ht="15" hidden="1" x14ac:dyDescent="0.25">
      <c r="B19950" s="5"/>
    </row>
    <row r="19951" spans="2:2" ht="15" hidden="1" x14ac:dyDescent="0.25">
      <c r="B19951" s="5"/>
    </row>
    <row r="19952" spans="2:2" ht="15" hidden="1" x14ac:dyDescent="0.25">
      <c r="B19952" s="5"/>
    </row>
    <row r="19953" spans="2:2" ht="15" hidden="1" x14ac:dyDescent="0.25">
      <c r="B19953" s="5"/>
    </row>
    <row r="19954" spans="2:2" ht="15" hidden="1" x14ac:dyDescent="0.25">
      <c r="B19954" s="5"/>
    </row>
    <row r="19955" spans="2:2" ht="15" hidden="1" x14ac:dyDescent="0.25">
      <c r="B19955" s="5"/>
    </row>
    <row r="19956" spans="2:2" ht="15" hidden="1" x14ac:dyDescent="0.25">
      <c r="B19956" s="5"/>
    </row>
    <row r="19957" spans="2:2" ht="15" hidden="1" x14ac:dyDescent="0.25">
      <c r="B19957" s="5"/>
    </row>
    <row r="19958" spans="2:2" ht="15" hidden="1" x14ac:dyDescent="0.25">
      <c r="B19958" s="5"/>
    </row>
    <row r="19959" spans="2:2" ht="15" hidden="1" x14ac:dyDescent="0.25">
      <c r="B19959" s="5"/>
    </row>
    <row r="19960" spans="2:2" ht="15" hidden="1" x14ac:dyDescent="0.25">
      <c r="B19960" s="5"/>
    </row>
    <row r="19961" spans="2:2" ht="15" hidden="1" x14ac:dyDescent="0.25">
      <c r="B19961" s="5"/>
    </row>
    <row r="19962" spans="2:2" ht="15" hidden="1" x14ac:dyDescent="0.25">
      <c r="B19962" s="5"/>
    </row>
    <row r="19963" spans="2:2" ht="15" hidden="1" x14ac:dyDescent="0.25">
      <c r="B19963" s="5"/>
    </row>
    <row r="19964" spans="2:2" ht="15" hidden="1" x14ac:dyDescent="0.25">
      <c r="B19964" s="5"/>
    </row>
    <row r="19965" spans="2:2" ht="15" hidden="1" x14ac:dyDescent="0.25">
      <c r="B19965" s="5"/>
    </row>
    <row r="19966" spans="2:2" ht="15" hidden="1" x14ac:dyDescent="0.25">
      <c r="B19966" s="5"/>
    </row>
    <row r="19967" spans="2:2" ht="15" hidden="1" x14ac:dyDescent="0.25">
      <c r="B19967" s="5"/>
    </row>
    <row r="19968" spans="2:2" ht="15" hidden="1" x14ac:dyDescent="0.25">
      <c r="B19968" s="5"/>
    </row>
    <row r="19969" spans="2:2" ht="15" hidden="1" x14ac:dyDescent="0.25">
      <c r="B19969" s="5"/>
    </row>
    <row r="19970" spans="2:2" ht="15" hidden="1" x14ac:dyDescent="0.25">
      <c r="B19970" s="5"/>
    </row>
    <row r="19971" spans="2:2" ht="15" hidden="1" x14ac:dyDescent="0.25">
      <c r="B19971" s="5"/>
    </row>
    <row r="19972" spans="2:2" ht="15" hidden="1" x14ac:dyDescent="0.25">
      <c r="B19972" s="5"/>
    </row>
    <row r="19973" spans="2:2" ht="15" hidden="1" x14ac:dyDescent="0.25">
      <c r="B19973" s="5"/>
    </row>
    <row r="19974" spans="2:2" ht="15" hidden="1" x14ac:dyDescent="0.25">
      <c r="B19974" s="5"/>
    </row>
    <row r="19975" spans="2:2" ht="15" hidden="1" x14ac:dyDescent="0.25">
      <c r="B19975" s="5"/>
    </row>
    <row r="19976" spans="2:2" ht="15" hidden="1" x14ac:dyDescent="0.25">
      <c r="B19976" s="5"/>
    </row>
    <row r="19977" spans="2:2" ht="15" hidden="1" x14ac:dyDescent="0.25">
      <c r="B19977" s="5"/>
    </row>
    <row r="19978" spans="2:2" ht="15" hidden="1" x14ac:dyDescent="0.25">
      <c r="B19978" s="5"/>
    </row>
    <row r="19979" spans="2:2" ht="15" hidden="1" x14ac:dyDescent="0.25">
      <c r="B19979" s="5"/>
    </row>
    <row r="19980" spans="2:2" ht="15" hidden="1" x14ac:dyDescent="0.25">
      <c r="B19980" s="5"/>
    </row>
    <row r="19981" spans="2:2" ht="15" hidden="1" x14ac:dyDescent="0.25">
      <c r="B19981" s="5"/>
    </row>
    <row r="19982" spans="2:2" ht="15" hidden="1" x14ac:dyDescent="0.25">
      <c r="B19982" s="5"/>
    </row>
    <row r="19983" spans="2:2" ht="15" hidden="1" x14ac:dyDescent="0.25">
      <c r="B19983" s="5"/>
    </row>
    <row r="19984" spans="2:2" ht="15" hidden="1" x14ac:dyDescent="0.25">
      <c r="B19984" s="5"/>
    </row>
    <row r="19985" spans="2:2" ht="15" hidden="1" x14ac:dyDescent="0.25">
      <c r="B19985" s="5"/>
    </row>
    <row r="19986" spans="2:2" ht="15" hidden="1" x14ac:dyDescent="0.25">
      <c r="B19986" s="5"/>
    </row>
    <row r="19987" spans="2:2" ht="15" hidden="1" x14ac:dyDescent="0.25">
      <c r="B19987" s="5"/>
    </row>
    <row r="19988" spans="2:2" ht="15" hidden="1" x14ac:dyDescent="0.25">
      <c r="B19988" s="5"/>
    </row>
    <row r="19989" spans="2:2" ht="15" hidden="1" x14ac:dyDescent="0.25">
      <c r="B19989" s="5"/>
    </row>
    <row r="19990" spans="2:2" ht="15" hidden="1" x14ac:dyDescent="0.25">
      <c r="B19990" s="5"/>
    </row>
    <row r="19991" spans="2:2" ht="15" hidden="1" x14ac:dyDescent="0.25">
      <c r="B19991" s="5"/>
    </row>
    <row r="19992" spans="2:2" ht="15" hidden="1" x14ac:dyDescent="0.25">
      <c r="B19992" s="5"/>
    </row>
    <row r="19993" spans="2:2" ht="15" hidden="1" x14ac:dyDescent="0.25">
      <c r="B19993" s="5"/>
    </row>
    <row r="19994" spans="2:2" ht="15" hidden="1" x14ac:dyDescent="0.25">
      <c r="B19994" s="5"/>
    </row>
    <row r="19995" spans="2:2" ht="15" hidden="1" x14ac:dyDescent="0.25">
      <c r="B19995" s="5"/>
    </row>
    <row r="19996" spans="2:2" ht="15" hidden="1" x14ac:dyDescent="0.25">
      <c r="B19996" s="5"/>
    </row>
    <row r="19997" spans="2:2" ht="15" hidden="1" x14ac:dyDescent="0.25">
      <c r="B19997" s="5"/>
    </row>
    <row r="19998" spans="2:2" ht="15" hidden="1" x14ac:dyDescent="0.25">
      <c r="B19998" s="5"/>
    </row>
    <row r="19999" spans="2:2" ht="15" hidden="1" x14ac:dyDescent="0.25">
      <c r="B19999" s="5"/>
    </row>
    <row r="20000" spans="2:2" ht="15" hidden="1" x14ac:dyDescent="0.25">
      <c r="B20000" s="5"/>
    </row>
    <row r="20001" spans="2:2" ht="15" hidden="1" x14ac:dyDescent="0.25">
      <c r="B20001" s="5"/>
    </row>
    <row r="20002" spans="2:2" ht="15" hidden="1" x14ac:dyDescent="0.25">
      <c r="B20002" s="5"/>
    </row>
    <row r="20003" spans="2:2" ht="15" hidden="1" x14ac:dyDescent="0.25">
      <c r="B20003" s="5"/>
    </row>
    <row r="20004" spans="2:2" ht="15" hidden="1" x14ac:dyDescent="0.25">
      <c r="B20004" s="5"/>
    </row>
    <row r="20005" spans="2:2" ht="15" hidden="1" x14ac:dyDescent="0.25">
      <c r="B20005" s="5"/>
    </row>
    <row r="20006" spans="2:2" ht="15" hidden="1" x14ac:dyDescent="0.25">
      <c r="B20006" s="5"/>
    </row>
    <row r="20007" spans="2:2" ht="15" hidden="1" x14ac:dyDescent="0.25">
      <c r="B20007" s="5"/>
    </row>
    <row r="20008" spans="2:2" ht="15" hidden="1" x14ac:dyDescent="0.25">
      <c r="B20008" s="5"/>
    </row>
    <row r="20009" spans="2:2" ht="15" hidden="1" x14ac:dyDescent="0.25">
      <c r="B20009" s="5"/>
    </row>
    <row r="20010" spans="2:2" ht="15" hidden="1" x14ac:dyDescent="0.25">
      <c r="B20010" s="5"/>
    </row>
    <row r="20011" spans="2:2" ht="15" hidden="1" x14ac:dyDescent="0.25">
      <c r="B20011" s="5"/>
    </row>
    <row r="20012" spans="2:2" ht="15" hidden="1" x14ac:dyDescent="0.25">
      <c r="B20012" s="5"/>
    </row>
    <row r="20013" spans="2:2" ht="15" hidden="1" x14ac:dyDescent="0.25">
      <c r="B20013" s="5"/>
    </row>
    <row r="20014" spans="2:2" ht="15" hidden="1" x14ac:dyDescent="0.25">
      <c r="B20014" s="5"/>
    </row>
    <row r="20015" spans="2:2" ht="15" hidden="1" x14ac:dyDescent="0.25">
      <c r="B20015" s="5"/>
    </row>
    <row r="20016" spans="2:2" ht="15" hidden="1" x14ac:dyDescent="0.25">
      <c r="B20016" s="5"/>
    </row>
    <row r="20017" spans="2:2" ht="15" hidden="1" x14ac:dyDescent="0.25">
      <c r="B20017" s="5"/>
    </row>
    <row r="20018" spans="2:2" ht="15" hidden="1" x14ac:dyDescent="0.25">
      <c r="B20018" s="5"/>
    </row>
    <row r="20019" spans="2:2" ht="15" hidden="1" x14ac:dyDescent="0.25">
      <c r="B20019" s="5"/>
    </row>
    <row r="20020" spans="2:2" ht="15" hidden="1" x14ac:dyDescent="0.25">
      <c r="B20020" s="5"/>
    </row>
    <row r="20021" spans="2:2" ht="15" hidden="1" x14ac:dyDescent="0.25">
      <c r="B20021" s="5"/>
    </row>
    <row r="20022" spans="2:2" ht="15" hidden="1" x14ac:dyDescent="0.25">
      <c r="B20022" s="5"/>
    </row>
    <row r="20023" spans="2:2" ht="15" hidden="1" x14ac:dyDescent="0.25">
      <c r="B20023" s="5"/>
    </row>
    <row r="20024" spans="2:2" ht="15" hidden="1" x14ac:dyDescent="0.25">
      <c r="B20024" s="5"/>
    </row>
    <row r="20025" spans="2:2" ht="15" hidden="1" x14ac:dyDescent="0.25">
      <c r="B20025" s="5"/>
    </row>
    <row r="20026" spans="2:2" ht="15" hidden="1" x14ac:dyDescent="0.25">
      <c r="B20026" s="5"/>
    </row>
    <row r="20027" spans="2:2" ht="15" hidden="1" x14ac:dyDescent="0.25">
      <c r="B20027" s="5"/>
    </row>
    <row r="20028" spans="2:2" ht="15" hidden="1" x14ac:dyDescent="0.25">
      <c r="B20028" s="5"/>
    </row>
    <row r="20029" spans="2:2" ht="15" hidden="1" x14ac:dyDescent="0.25">
      <c r="B20029" s="5"/>
    </row>
    <row r="20030" spans="2:2" ht="15" hidden="1" x14ac:dyDescent="0.25">
      <c r="B20030" s="5"/>
    </row>
    <row r="20031" spans="2:2" ht="15" hidden="1" x14ac:dyDescent="0.25">
      <c r="B20031" s="5"/>
    </row>
    <row r="20032" spans="2:2" ht="15" hidden="1" x14ac:dyDescent="0.25">
      <c r="B20032" s="5"/>
    </row>
    <row r="20033" spans="2:2" ht="15" hidden="1" x14ac:dyDescent="0.25">
      <c r="B20033" s="5"/>
    </row>
    <row r="20034" spans="2:2" ht="15" hidden="1" x14ac:dyDescent="0.25">
      <c r="B20034" s="5"/>
    </row>
    <row r="20035" spans="2:2" ht="15" hidden="1" x14ac:dyDescent="0.25">
      <c r="B20035" s="5"/>
    </row>
    <row r="20036" spans="2:2" ht="15" hidden="1" x14ac:dyDescent="0.25">
      <c r="B20036" s="5"/>
    </row>
    <row r="20037" spans="2:2" ht="15" hidden="1" x14ac:dyDescent="0.25">
      <c r="B20037" s="5"/>
    </row>
    <row r="20038" spans="2:2" ht="15" hidden="1" x14ac:dyDescent="0.25">
      <c r="B20038" s="5"/>
    </row>
    <row r="20039" spans="2:2" ht="15" hidden="1" x14ac:dyDescent="0.25">
      <c r="B20039" s="5"/>
    </row>
    <row r="20040" spans="2:2" ht="15" hidden="1" x14ac:dyDescent="0.25">
      <c r="B20040" s="5"/>
    </row>
    <row r="20041" spans="2:2" ht="15" hidden="1" x14ac:dyDescent="0.25">
      <c r="B20041" s="5"/>
    </row>
    <row r="20042" spans="2:2" ht="15" hidden="1" x14ac:dyDescent="0.25">
      <c r="B20042" s="5"/>
    </row>
    <row r="20043" spans="2:2" ht="15" hidden="1" x14ac:dyDescent="0.25">
      <c r="B20043" s="5"/>
    </row>
    <row r="20044" spans="2:2" ht="15" hidden="1" x14ac:dyDescent="0.25">
      <c r="B20044" s="5"/>
    </row>
    <row r="20045" spans="2:2" ht="15" hidden="1" x14ac:dyDescent="0.25">
      <c r="B20045" s="5"/>
    </row>
    <row r="20046" spans="2:2" ht="15" hidden="1" x14ac:dyDescent="0.25">
      <c r="B20046" s="5"/>
    </row>
    <row r="20047" spans="2:2" ht="15" hidden="1" x14ac:dyDescent="0.25">
      <c r="B20047" s="5"/>
    </row>
    <row r="20048" spans="2:2" ht="15" hidden="1" x14ac:dyDescent="0.25">
      <c r="B20048" s="5"/>
    </row>
    <row r="20049" spans="2:2" ht="15" hidden="1" x14ac:dyDescent="0.25">
      <c r="B20049" s="5"/>
    </row>
    <row r="20050" spans="2:2" ht="15" hidden="1" x14ac:dyDescent="0.25">
      <c r="B20050" s="5"/>
    </row>
    <row r="20051" spans="2:2" ht="15" hidden="1" x14ac:dyDescent="0.25">
      <c r="B20051" s="5"/>
    </row>
    <row r="20052" spans="2:2" ht="15" hidden="1" x14ac:dyDescent="0.25">
      <c r="B20052" s="5"/>
    </row>
    <row r="20053" spans="2:2" ht="15" hidden="1" x14ac:dyDescent="0.25">
      <c r="B20053" s="5"/>
    </row>
    <row r="20054" spans="2:2" ht="15" hidden="1" x14ac:dyDescent="0.25">
      <c r="B20054" s="5"/>
    </row>
    <row r="20055" spans="2:2" ht="15" hidden="1" x14ac:dyDescent="0.25">
      <c r="B20055" s="5"/>
    </row>
    <row r="20056" spans="2:2" ht="15" hidden="1" x14ac:dyDescent="0.25">
      <c r="B20056" s="5"/>
    </row>
    <row r="20057" spans="2:2" ht="15" hidden="1" x14ac:dyDescent="0.25">
      <c r="B20057" s="5"/>
    </row>
    <row r="20058" spans="2:2" ht="15" hidden="1" x14ac:dyDescent="0.25">
      <c r="B20058" s="5"/>
    </row>
    <row r="20059" spans="2:2" ht="15" hidden="1" x14ac:dyDescent="0.25">
      <c r="B20059" s="5"/>
    </row>
    <row r="20060" spans="2:2" ht="15" hidden="1" x14ac:dyDescent="0.25">
      <c r="B20060" s="5"/>
    </row>
    <row r="20061" spans="2:2" ht="15" hidden="1" x14ac:dyDescent="0.25">
      <c r="B20061" s="5"/>
    </row>
    <row r="20062" spans="2:2" ht="15" hidden="1" x14ac:dyDescent="0.25">
      <c r="B20062" s="5"/>
    </row>
    <row r="20063" spans="2:2" ht="15" hidden="1" x14ac:dyDescent="0.25">
      <c r="B20063" s="5"/>
    </row>
    <row r="20064" spans="2:2" ht="15" hidden="1" x14ac:dyDescent="0.25">
      <c r="B20064" s="5"/>
    </row>
    <row r="20065" spans="2:2" ht="15" hidden="1" x14ac:dyDescent="0.25">
      <c r="B20065" s="5"/>
    </row>
    <row r="20066" spans="2:2" ht="15" hidden="1" x14ac:dyDescent="0.25">
      <c r="B20066" s="5"/>
    </row>
    <row r="20067" spans="2:2" ht="15" hidden="1" x14ac:dyDescent="0.25">
      <c r="B20067" s="5"/>
    </row>
    <row r="20068" spans="2:2" ht="15" hidden="1" x14ac:dyDescent="0.25">
      <c r="B20068" s="5"/>
    </row>
    <row r="20069" spans="2:2" ht="15" hidden="1" x14ac:dyDescent="0.25">
      <c r="B20069" s="5"/>
    </row>
    <row r="20070" spans="2:2" ht="15" hidden="1" x14ac:dyDescent="0.25">
      <c r="B20070" s="5"/>
    </row>
    <row r="20071" spans="2:2" ht="15" hidden="1" x14ac:dyDescent="0.25">
      <c r="B20071" s="5"/>
    </row>
    <row r="20072" spans="2:2" ht="15" hidden="1" x14ac:dyDescent="0.25">
      <c r="B20072" s="5"/>
    </row>
    <row r="20073" spans="2:2" ht="15" hidden="1" x14ac:dyDescent="0.25">
      <c r="B20073" s="5"/>
    </row>
    <row r="20074" spans="2:2" ht="15" hidden="1" x14ac:dyDescent="0.25">
      <c r="B20074" s="5"/>
    </row>
    <row r="20075" spans="2:2" ht="15" hidden="1" x14ac:dyDescent="0.25">
      <c r="B20075" s="5"/>
    </row>
    <row r="20076" spans="2:2" ht="15" hidden="1" x14ac:dyDescent="0.25">
      <c r="B20076" s="5"/>
    </row>
    <row r="20077" spans="2:2" ht="15" hidden="1" x14ac:dyDescent="0.25">
      <c r="B20077" s="5"/>
    </row>
    <row r="20078" spans="2:2" ht="15" hidden="1" x14ac:dyDescent="0.25">
      <c r="B20078" s="5"/>
    </row>
    <row r="20079" spans="2:2" ht="15" hidden="1" x14ac:dyDescent="0.25">
      <c r="B20079" s="5"/>
    </row>
    <row r="20080" spans="2:2" ht="15" hidden="1" x14ac:dyDescent="0.25">
      <c r="B20080" s="5"/>
    </row>
    <row r="20081" spans="2:2" ht="15" hidden="1" x14ac:dyDescent="0.25">
      <c r="B20081" s="5"/>
    </row>
    <row r="20082" spans="2:2" ht="15" hidden="1" x14ac:dyDescent="0.25">
      <c r="B20082" s="5"/>
    </row>
    <row r="20083" spans="2:2" ht="15" hidden="1" x14ac:dyDescent="0.25">
      <c r="B20083" s="5"/>
    </row>
    <row r="20084" spans="2:2" ht="15" hidden="1" x14ac:dyDescent="0.25">
      <c r="B20084" s="5"/>
    </row>
    <row r="20085" spans="2:2" ht="15" hidden="1" x14ac:dyDescent="0.25">
      <c r="B20085" s="5"/>
    </row>
    <row r="20086" spans="2:2" ht="15" hidden="1" x14ac:dyDescent="0.25">
      <c r="B20086" s="5"/>
    </row>
    <row r="20087" spans="2:2" ht="15" hidden="1" x14ac:dyDescent="0.25">
      <c r="B20087" s="5"/>
    </row>
    <row r="20088" spans="2:2" ht="15" hidden="1" x14ac:dyDescent="0.25">
      <c r="B20088" s="5"/>
    </row>
    <row r="20089" spans="2:2" ht="15" hidden="1" x14ac:dyDescent="0.25">
      <c r="B20089" s="5"/>
    </row>
    <row r="20090" spans="2:2" ht="15" hidden="1" x14ac:dyDescent="0.25">
      <c r="B20090" s="5"/>
    </row>
    <row r="20091" spans="2:2" ht="15" hidden="1" x14ac:dyDescent="0.25">
      <c r="B20091" s="5"/>
    </row>
    <row r="20092" spans="2:2" ht="15" hidden="1" x14ac:dyDescent="0.25">
      <c r="B20092" s="5"/>
    </row>
    <row r="20093" spans="2:2" ht="15" hidden="1" x14ac:dyDescent="0.25">
      <c r="B20093" s="5"/>
    </row>
    <row r="20094" spans="2:2" ht="15" hidden="1" x14ac:dyDescent="0.25">
      <c r="B20094" s="5"/>
    </row>
    <row r="20095" spans="2:2" ht="15" hidden="1" x14ac:dyDescent="0.25">
      <c r="B20095" s="5"/>
    </row>
    <row r="20096" spans="2:2" ht="15" hidden="1" x14ac:dyDescent="0.25">
      <c r="B20096" s="5"/>
    </row>
    <row r="20097" spans="2:2" ht="15" hidden="1" x14ac:dyDescent="0.25">
      <c r="B20097" s="5"/>
    </row>
    <row r="20098" spans="2:2" ht="15" hidden="1" x14ac:dyDescent="0.25">
      <c r="B20098" s="5"/>
    </row>
    <row r="20099" spans="2:2" ht="15" hidden="1" x14ac:dyDescent="0.25">
      <c r="B20099" s="5"/>
    </row>
    <row r="20100" spans="2:2" ht="15" hidden="1" x14ac:dyDescent="0.25">
      <c r="B20100" s="5"/>
    </row>
    <row r="20101" spans="2:2" ht="15" hidden="1" x14ac:dyDescent="0.25">
      <c r="B20101" s="5"/>
    </row>
    <row r="20102" spans="2:2" ht="15" hidden="1" x14ac:dyDescent="0.25">
      <c r="B20102" s="5"/>
    </row>
    <row r="20103" spans="2:2" ht="15" hidden="1" x14ac:dyDescent="0.25">
      <c r="B20103" s="5"/>
    </row>
    <row r="20104" spans="2:2" ht="15" hidden="1" x14ac:dyDescent="0.25">
      <c r="B20104" s="5"/>
    </row>
    <row r="20105" spans="2:2" ht="15" hidden="1" x14ac:dyDescent="0.25">
      <c r="B20105" s="5"/>
    </row>
    <row r="20106" spans="2:2" ht="15" hidden="1" x14ac:dyDescent="0.25">
      <c r="B20106" s="5"/>
    </row>
    <row r="20107" spans="2:2" ht="15" hidden="1" x14ac:dyDescent="0.25">
      <c r="B20107" s="5"/>
    </row>
    <row r="20108" spans="2:2" ht="15" hidden="1" x14ac:dyDescent="0.25">
      <c r="B20108" s="5"/>
    </row>
    <row r="20109" spans="2:2" ht="15" hidden="1" x14ac:dyDescent="0.25">
      <c r="B20109" s="5"/>
    </row>
    <row r="20110" spans="2:2" ht="15" hidden="1" x14ac:dyDescent="0.25">
      <c r="B20110" s="5"/>
    </row>
    <row r="20111" spans="2:2" ht="15" hidden="1" x14ac:dyDescent="0.25">
      <c r="B20111" s="5"/>
    </row>
    <row r="20112" spans="2:2" ht="15" hidden="1" x14ac:dyDescent="0.25">
      <c r="B20112" s="5"/>
    </row>
    <row r="20113" spans="2:2" ht="15" hidden="1" x14ac:dyDescent="0.25">
      <c r="B20113" s="5"/>
    </row>
    <row r="20114" spans="2:2" ht="15" hidden="1" x14ac:dyDescent="0.25">
      <c r="B20114" s="5"/>
    </row>
    <row r="20115" spans="2:2" ht="15" hidden="1" x14ac:dyDescent="0.25">
      <c r="B20115" s="5"/>
    </row>
    <row r="20116" spans="2:2" ht="15" hidden="1" x14ac:dyDescent="0.25">
      <c r="B20116" s="5"/>
    </row>
    <row r="20117" spans="2:2" ht="15" hidden="1" x14ac:dyDescent="0.25">
      <c r="B20117" s="5"/>
    </row>
    <row r="20118" spans="2:2" ht="15" hidden="1" x14ac:dyDescent="0.25">
      <c r="B20118" s="5"/>
    </row>
    <row r="20119" spans="2:2" ht="15" hidden="1" x14ac:dyDescent="0.25">
      <c r="B20119" s="5"/>
    </row>
    <row r="20120" spans="2:2" ht="15" hidden="1" x14ac:dyDescent="0.25">
      <c r="B20120" s="5"/>
    </row>
    <row r="20121" spans="2:2" ht="15" hidden="1" x14ac:dyDescent="0.25">
      <c r="B20121" s="5"/>
    </row>
    <row r="20122" spans="2:2" ht="15" hidden="1" x14ac:dyDescent="0.25">
      <c r="B20122" s="5"/>
    </row>
    <row r="20123" spans="2:2" ht="15" hidden="1" x14ac:dyDescent="0.25">
      <c r="B20123" s="5"/>
    </row>
    <row r="20124" spans="2:2" ht="15" hidden="1" x14ac:dyDescent="0.25">
      <c r="B20124" s="5"/>
    </row>
    <row r="20125" spans="2:2" ht="15" hidden="1" x14ac:dyDescent="0.25">
      <c r="B20125" s="5"/>
    </row>
    <row r="20126" spans="2:2" ht="15" hidden="1" x14ac:dyDescent="0.25">
      <c r="B20126" s="5"/>
    </row>
    <row r="20127" spans="2:2" ht="15" hidden="1" x14ac:dyDescent="0.25">
      <c r="B20127" s="5"/>
    </row>
    <row r="20128" spans="2:2" ht="15" hidden="1" x14ac:dyDescent="0.25">
      <c r="B20128" s="5"/>
    </row>
    <row r="20129" spans="2:2" ht="15" hidden="1" x14ac:dyDescent="0.25">
      <c r="B20129" s="5"/>
    </row>
    <row r="20130" spans="2:2" ht="15" hidden="1" x14ac:dyDescent="0.25">
      <c r="B20130" s="5"/>
    </row>
    <row r="20131" spans="2:2" ht="15" hidden="1" x14ac:dyDescent="0.25">
      <c r="B20131" s="5"/>
    </row>
    <row r="20132" spans="2:2" ht="15" hidden="1" x14ac:dyDescent="0.25">
      <c r="B20132" s="5"/>
    </row>
    <row r="20133" spans="2:2" ht="15" hidden="1" x14ac:dyDescent="0.25">
      <c r="B20133" s="5"/>
    </row>
    <row r="20134" spans="2:2" ht="15" hidden="1" x14ac:dyDescent="0.25">
      <c r="B20134" s="5"/>
    </row>
    <row r="20135" spans="2:2" ht="15" hidden="1" x14ac:dyDescent="0.25">
      <c r="B20135" s="5"/>
    </row>
    <row r="20136" spans="2:2" ht="15" hidden="1" x14ac:dyDescent="0.25">
      <c r="B20136" s="5"/>
    </row>
    <row r="20137" spans="2:2" ht="15" hidden="1" x14ac:dyDescent="0.25">
      <c r="B20137" s="5"/>
    </row>
    <row r="20138" spans="2:2" ht="15" hidden="1" x14ac:dyDescent="0.25">
      <c r="B20138" s="5"/>
    </row>
    <row r="20139" spans="2:2" ht="15" hidden="1" x14ac:dyDescent="0.25">
      <c r="B20139" s="5"/>
    </row>
    <row r="20140" spans="2:2" ht="15" hidden="1" x14ac:dyDescent="0.25">
      <c r="B20140" s="5"/>
    </row>
    <row r="20141" spans="2:2" ht="15" hidden="1" x14ac:dyDescent="0.25">
      <c r="B20141" s="5"/>
    </row>
    <row r="20142" spans="2:2" ht="15" hidden="1" x14ac:dyDescent="0.25">
      <c r="B20142" s="5"/>
    </row>
    <row r="20143" spans="2:2" ht="15" hidden="1" x14ac:dyDescent="0.25">
      <c r="B20143" s="5"/>
    </row>
    <row r="20144" spans="2:2" ht="15" hidden="1" x14ac:dyDescent="0.25">
      <c r="B20144" s="5"/>
    </row>
    <row r="20145" spans="2:2" ht="15" hidden="1" x14ac:dyDescent="0.25">
      <c r="B20145" s="5"/>
    </row>
    <row r="20146" spans="2:2" ht="15" hidden="1" x14ac:dyDescent="0.25">
      <c r="B20146" s="5"/>
    </row>
    <row r="20147" spans="2:2" ht="15" hidden="1" x14ac:dyDescent="0.25">
      <c r="B20147" s="5"/>
    </row>
    <row r="20148" spans="2:2" ht="15" hidden="1" x14ac:dyDescent="0.25">
      <c r="B20148" s="5"/>
    </row>
    <row r="20149" spans="2:2" ht="15" hidden="1" x14ac:dyDescent="0.25">
      <c r="B20149" s="5"/>
    </row>
    <row r="20150" spans="2:2" ht="15" hidden="1" x14ac:dyDescent="0.25">
      <c r="B20150" s="5"/>
    </row>
    <row r="20151" spans="2:2" ht="15" hidden="1" x14ac:dyDescent="0.25">
      <c r="B20151" s="5"/>
    </row>
    <row r="20152" spans="2:2" ht="15" hidden="1" x14ac:dyDescent="0.25">
      <c r="B20152" s="5"/>
    </row>
    <row r="20153" spans="2:2" ht="15" hidden="1" x14ac:dyDescent="0.25">
      <c r="B20153" s="5"/>
    </row>
    <row r="20154" spans="2:2" ht="15" hidden="1" x14ac:dyDescent="0.25">
      <c r="B20154" s="5"/>
    </row>
    <row r="20155" spans="2:2" ht="15" hidden="1" x14ac:dyDescent="0.25">
      <c r="B20155" s="5"/>
    </row>
    <row r="20156" spans="2:2" ht="15" hidden="1" x14ac:dyDescent="0.25">
      <c r="B20156" s="5"/>
    </row>
    <row r="20157" spans="2:2" ht="15" hidden="1" x14ac:dyDescent="0.25">
      <c r="B20157" s="5"/>
    </row>
    <row r="20158" spans="2:2" ht="15" hidden="1" x14ac:dyDescent="0.25">
      <c r="B20158" s="5"/>
    </row>
    <row r="20159" spans="2:2" ht="15" hidden="1" x14ac:dyDescent="0.25">
      <c r="B20159" s="5"/>
    </row>
    <row r="20160" spans="2:2" ht="15" hidden="1" x14ac:dyDescent="0.25">
      <c r="B20160" s="5"/>
    </row>
    <row r="20161" spans="2:2" ht="15" hidden="1" x14ac:dyDescent="0.25">
      <c r="B20161" s="5"/>
    </row>
    <row r="20162" spans="2:2" ht="15" hidden="1" x14ac:dyDescent="0.25">
      <c r="B20162" s="5"/>
    </row>
    <row r="20163" spans="2:2" ht="15" hidden="1" x14ac:dyDescent="0.25">
      <c r="B20163" s="5"/>
    </row>
    <row r="20164" spans="2:2" ht="15" hidden="1" x14ac:dyDescent="0.25">
      <c r="B20164" s="5"/>
    </row>
    <row r="20165" spans="2:2" ht="15" hidden="1" x14ac:dyDescent="0.25">
      <c r="B20165" s="5"/>
    </row>
    <row r="20166" spans="2:2" ht="15" hidden="1" x14ac:dyDescent="0.25">
      <c r="B20166" s="5"/>
    </row>
    <row r="20167" spans="2:2" ht="15" hidden="1" x14ac:dyDescent="0.25">
      <c r="B20167" s="5"/>
    </row>
    <row r="20168" spans="2:2" ht="15" hidden="1" x14ac:dyDescent="0.25">
      <c r="B20168" s="5"/>
    </row>
    <row r="20169" spans="2:2" ht="15" hidden="1" x14ac:dyDescent="0.25">
      <c r="B20169" s="5"/>
    </row>
    <row r="20170" spans="2:2" ht="15" hidden="1" x14ac:dyDescent="0.25">
      <c r="B20170" s="5"/>
    </row>
    <row r="20171" spans="2:2" ht="15" hidden="1" x14ac:dyDescent="0.25">
      <c r="B20171" s="5"/>
    </row>
    <row r="20172" spans="2:2" ht="15" hidden="1" x14ac:dyDescent="0.25">
      <c r="B20172" s="5"/>
    </row>
    <row r="20173" spans="2:2" ht="15" hidden="1" x14ac:dyDescent="0.25">
      <c r="B20173" s="5"/>
    </row>
    <row r="20174" spans="2:2" ht="15" hidden="1" x14ac:dyDescent="0.25">
      <c r="B20174" s="5"/>
    </row>
    <row r="20175" spans="2:2" ht="15" hidden="1" x14ac:dyDescent="0.25">
      <c r="B20175" s="5"/>
    </row>
    <row r="20176" spans="2:2" ht="15" hidden="1" x14ac:dyDescent="0.25">
      <c r="B20176" s="5"/>
    </row>
    <row r="20177" spans="2:2" ht="15" hidden="1" x14ac:dyDescent="0.25">
      <c r="B20177" s="5"/>
    </row>
    <row r="20178" spans="2:2" ht="15" hidden="1" x14ac:dyDescent="0.25">
      <c r="B20178" s="5"/>
    </row>
    <row r="20179" spans="2:2" ht="15" hidden="1" x14ac:dyDescent="0.25">
      <c r="B20179" s="5"/>
    </row>
    <row r="20180" spans="2:2" ht="15" hidden="1" x14ac:dyDescent="0.25">
      <c r="B20180" s="5"/>
    </row>
    <row r="20181" spans="2:2" ht="15" hidden="1" x14ac:dyDescent="0.25">
      <c r="B20181" s="5"/>
    </row>
    <row r="20182" spans="2:2" ht="15" hidden="1" x14ac:dyDescent="0.25">
      <c r="B20182" s="5"/>
    </row>
    <row r="20183" spans="2:2" ht="15" hidden="1" x14ac:dyDescent="0.25">
      <c r="B20183" s="5"/>
    </row>
    <row r="20184" spans="2:2" ht="15" hidden="1" x14ac:dyDescent="0.25">
      <c r="B20184" s="5"/>
    </row>
    <row r="20185" spans="2:2" ht="15" hidden="1" x14ac:dyDescent="0.25">
      <c r="B20185" s="5"/>
    </row>
    <row r="20186" spans="2:2" ht="15" hidden="1" x14ac:dyDescent="0.25">
      <c r="B20186" s="5"/>
    </row>
    <row r="20187" spans="2:2" ht="15" hidden="1" x14ac:dyDescent="0.25">
      <c r="B20187" s="5"/>
    </row>
    <row r="20188" spans="2:2" ht="15" hidden="1" x14ac:dyDescent="0.25">
      <c r="B20188" s="5"/>
    </row>
    <row r="20189" spans="2:2" ht="15" hidden="1" x14ac:dyDescent="0.25">
      <c r="B20189" s="5"/>
    </row>
    <row r="20190" spans="2:2" ht="15" hidden="1" x14ac:dyDescent="0.25">
      <c r="B20190" s="5"/>
    </row>
    <row r="20191" spans="2:2" ht="15" hidden="1" x14ac:dyDescent="0.25">
      <c r="B20191" s="5"/>
    </row>
    <row r="20192" spans="2:2" ht="15" hidden="1" x14ac:dyDescent="0.25">
      <c r="B20192" s="5"/>
    </row>
    <row r="20193" spans="2:2" ht="15" hidden="1" x14ac:dyDescent="0.25">
      <c r="B20193" s="5"/>
    </row>
    <row r="20194" spans="2:2" ht="15" hidden="1" x14ac:dyDescent="0.25">
      <c r="B20194" s="5"/>
    </row>
    <row r="20195" spans="2:2" ht="15" hidden="1" x14ac:dyDescent="0.25">
      <c r="B20195" s="5"/>
    </row>
    <row r="20196" spans="2:2" ht="15" hidden="1" x14ac:dyDescent="0.25">
      <c r="B20196" s="5"/>
    </row>
    <row r="20197" spans="2:2" ht="15" hidden="1" x14ac:dyDescent="0.25">
      <c r="B20197" s="5"/>
    </row>
    <row r="20198" spans="2:2" ht="15" hidden="1" x14ac:dyDescent="0.25">
      <c r="B20198" s="5"/>
    </row>
    <row r="20199" spans="2:2" ht="15" hidden="1" x14ac:dyDescent="0.25">
      <c r="B20199" s="5"/>
    </row>
    <row r="20200" spans="2:2" ht="15" hidden="1" x14ac:dyDescent="0.25">
      <c r="B20200" s="5"/>
    </row>
    <row r="20201" spans="2:2" ht="15" hidden="1" x14ac:dyDescent="0.25">
      <c r="B20201" s="5"/>
    </row>
    <row r="20202" spans="2:2" ht="15" hidden="1" x14ac:dyDescent="0.25">
      <c r="B20202" s="5"/>
    </row>
    <row r="20203" spans="2:2" ht="15" hidden="1" x14ac:dyDescent="0.25">
      <c r="B20203" s="5"/>
    </row>
    <row r="20204" spans="2:2" ht="15" hidden="1" x14ac:dyDescent="0.25">
      <c r="B20204" s="5"/>
    </row>
    <row r="20205" spans="2:2" ht="15" hidden="1" x14ac:dyDescent="0.25">
      <c r="B20205" s="5"/>
    </row>
    <row r="20206" spans="2:2" ht="15" hidden="1" x14ac:dyDescent="0.25">
      <c r="B20206" s="5"/>
    </row>
    <row r="20207" spans="2:2" ht="15" hidden="1" x14ac:dyDescent="0.25">
      <c r="B20207" s="5"/>
    </row>
    <row r="20208" spans="2:2" ht="15" hidden="1" x14ac:dyDescent="0.25">
      <c r="B20208" s="5"/>
    </row>
    <row r="20209" spans="2:2" ht="15" hidden="1" x14ac:dyDescent="0.25">
      <c r="B20209" s="5"/>
    </row>
    <row r="20210" spans="2:2" ht="15" hidden="1" x14ac:dyDescent="0.25">
      <c r="B20210" s="5"/>
    </row>
    <row r="20211" spans="2:2" ht="15" hidden="1" x14ac:dyDescent="0.25">
      <c r="B20211" s="5"/>
    </row>
    <row r="20212" spans="2:2" ht="15" hidden="1" x14ac:dyDescent="0.25">
      <c r="B20212" s="5"/>
    </row>
    <row r="20213" spans="2:2" ht="15" hidden="1" x14ac:dyDescent="0.25">
      <c r="B20213" s="5"/>
    </row>
    <row r="20214" spans="2:2" ht="15" hidden="1" x14ac:dyDescent="0.25">
      <c r="B20214" s="5"/>
    </row>
    <row r="20215" spans="2:2" ht="15" hidden="1" x14ac:dyDescent="0.25">
      <c r="B20215" s="5"/>
    </row>
    <row r="20216" spans="2:2" ht="15" hidden="1" x14ac:dyDescent="0.25">
      <c r="B20216" s="5"/>
    </row>
    <row r="20217" spans="2:2" ht="15" hidden="1" x14ac:dyDescent="0.25">
      <c r="B20217" s="5"/>
    </row>
    <row r="20218" spans="2:2" ht="15" hidden="1" x14ac:dyDescent="0.25">
      <c r="B20218" s="5"/>
    </row>
    <row r="20219" spans="2:2" ht="15" hidden="1" x14ac:dyDescent="0.25">
      <c r="B20219" s="5"/>
    </row>
    <row r="20220" spans="2:2" ht="15" hidden="1" x14ac:dyDescent="0.25">
      <c r="B20220" s="5"/>
    </row>
    <row r="20221" spans="2:2" ht="15" hidden="1" x14ac:dyDescent="0.25">
      <c r="B20221" s="5"/>
    </row>
    <row r="20222" spans="2:2" ht="15" hidden="1" x14ac:dyDescent="0.25">
      <c r="B20222" s="5"/>
    </row>
    <row r="20223" spans="2:2" ht="15" hidden="1" x14ac:dyDescent="0.25">
      <c r="B20223" s="5"/>
    </row>
    <row r="20224" spans="2:2" ht="15" hidden="1" x14ac:dyDescent="0.25">
      <c r="B20224" s="5"/>
    </row>
    <row r="20225" spans="2:2" ht="15" hidden="1" x14ac:dyDescent="0.25">
      <c r="B20225" s="5"/>
    </row>
    <row r="20226" spans="2:2" ht="15" hidden="1" x14ac:dyDescent="0.25">
      <c r="B20226" s="5"/>
    </row>
    <row r="20227" spans="2:2" ht="15" hidden="1" x14ac:dyDescent="0.25">
      <c r="B20227" s="5"/>
    </row>
    <row r="20228" spans="2:2" ht="15" hidden="1" x14ac:dyDescent="0.25">
      <c r="B20228" s="5"/>
    </row>
    <row r="20229" spans="2:2" ht="15" hidden="1" x14ac:dyDescent="0.25">
      <c r="B20229" s="5"/>
    </row>
    <row r="20230" spans="2:2" ht="15" hidden="1" x14ac:dyDescent="0.25">
      <c r="B20230" s="5"/>
    </row>
    <row r="20231" spans="2:2" ht="15" hidden="1" x14ac:dyDescent="0.25">
      <c r="B20231" s="5"/>
    </row>
    <row r="20232" spans="2:2" ht="15" hidden="1" x14ac:dyDescent="0.25">
      <c r="B20232" s="5"/>
    </row>
    <row r="20233" spans="2:2" ht="15" hidden="1" x14ac:dyDescent="0.25">
      <c r="B20233" s="5"/>
    </row>
    <row r="20234" spans="2:2" ht="15" hidden="1" x14ac:dyDescent="0.25">
      <c r="B20234" s="5"/>
    </row>
    <row r="20235" spans="2:2" ht="15" hidden="1" x14ac:dyDescent="0.25">
      <c r="B20235" s="5"/>
    </row>
    <row r="20236" spans="2:2" ht="15" hidden="1" x14ac:dyDescent="0.25">
      <c r="B20236" s="5"/>
    </row>
    <row r="20237" spans="2:2" ht="15" hidden="1" x14ac:dyDescent="0.25">
      <c r="B20237" s="5"/>
    </row>
    <row r="20238" spans="2:2" ht="15" hidden="1" x14ac:dyDescent="0.25">
      <c r="B20238" s="5"/>
    </row>
    <row r="20239" spans="2:2" ht="15" hidden="1" x14ac:dyDescent="0.25">
      <c r="B20239" s="5"/>
    </row>
    <row r="20240" spans="2:2" ht="15" hidden="1" x14ac:dyDescent="0.25">
      <c r="B20240" s="5"/>
    </row>
    <row r="20241" spans="2:2" ht="15" hidden="1" x14ac:dyDescent="0.25">
      <c r="B20241" s="5"/>
    </row>
    <row r="20242" spans="2:2" ht="15" hidden="1" x14ac:dyDescent="0.25">
      <c r="B20242" s="5"/>
    </row>
    <row r="20243" spans="2:2" ht="15" hidden="1" x14ac:dyDescent="0.25">
      <c r="B20243" s="5"/>
    </row>
    <row r="20244" spans="2:2" ht="15" hidden="1" x14ac:dyDescent="0.25">
      <c r="B20244" s="5"/>
    </row>
    <row r="20245" spans="2:2" ht="15" hidden="1" x14ac:dyDescent="0.25">
      <c r="B20245" s="5"/>
    </row>
    <row r="20246" spans="2:2" ht="15" hidden="1" x14ac:dyDescent="0.25">
      <c r="B20246" s="5"/>
    </row>
    <row r="20247" spans="2:2" ht="15" hidden="1" x14ac:dyDescent="0.25">
      <c r="B20247" s="5"/>
    </row>
    <row r="20248" spans="2:2" ht="15" hidden="1" x14ac:dyDescent="0.25">
      <c r="B20248" s="5"/>
    </row>
    <row r="20249" spans="2:2" ht="15" hidden="1" x14ac:dyDescent="0.25">
      <c r="B20249" s="5"/>
    </row>
    <row r="20250" spans="2:2" ht="15" hidden="1" x14ac:dyDescent="0.25">
      <c r="B20250" s="5"/>
    </row>
    <row r="20251" spans="2:2" ht="15" hidden="1" x14ac:dyDescent="0.25">
      <c r="B20251" s="5"/>
    </row>
    <row r="20252" spans="2:2" ht="15" hidden="1" x14ac:dyDescent="0.25">
      <c r="B20252" s="5"/>
    </row>
    <row r="20253" spans="2:2" ht="15" hidden="1" x14ac:dyDescent="0.25">
      <c r="B20253" s="5"/>
    </row>
    <row r="20254" spans="2:2" ht="15" hidden="1" x14ac:dyDescent="0.25">
      <c r="B20254" s="5"/>
    </row>
    <row r="20255" spans="2:2" ht="15" hidden="1" x14ac:dyDescent="0.25">
      <c r="B20255" s="5"/>
    </row>
    <row r="20256" spans="2:2" ht="15" hidden="1" x14ac:dyDescent="0.25">
      <c r="B20256" s="5"/>
    </row>
    <row r="20257" spans="2:2" ht="15" hidden="1" x14ac:dyDescent="0.25">
      <c r="B20257" s="5"/>
    </row>
    <row r="20258" spans="2:2" ht="15" hidden="1" x14ac:dyDescent="0.25">
      <c r="B20258" s="5"/>
    </row>
    <row r="20259" spans="2:2" ht="15" hidden="1" x14ac:dyDescent="0.25">
      <c r="B20259" s="5"/>
    </row>
    <row r="20260" spans="2:2" ht="15" hidden="1" x14ac:dyDescent="0.25">
      <c r="B20260" s="5"/>
    </row>
    <row r="20261" spans="2:2" ht="15" hidden="1" x14ac:dyDescent="0.25">
      <c r="B20261" s="5"/>
    </row>
    <row r="20262" spans="2:2" ht="15" hidden="1" x14ac:dyDescent="0.25">
      <c r="B20262" s="5"/>
    </row>
    <row r="20263" spans="2:2" ht="15" hidden="1" x14ac:dyDescent="0.25">
      <c r="B20263" s="5"/>
    </row>
    <row r="20264" spans="2:2" ht="15" hidden="1" x14ac:dyDescent="0.25">
      <c r="B20264" s="5"/>
    </row>
    <row r="20265" spans="2:2" ht="15" hidden="1" x14ac:dyDescent="0.25">
      <c r="B20265" s="5"/>
    </row>
    <row r="20266" spans="2:2" ht="15" hidden="1" x14ac:dyDescent="0.25">
      <c r="B20266" s="5"/>
    </row>
    <row r="20267" spans="2:2" ht="15" hidden="1" x14ac:dyDescent="0.25">
      <c r="B20267" s="5"/>
    </row>
    <row r="20268" spans="2:2" ht="15" hidden="1" x14ac:dyDescent="0.25">
      <c r="B20268" s="5"/>
    </row>
    <row r="20269" spans="2:2" ht="15" hidden="1" x14ac:dyDescent="0.25">
      <c r="B20269" s="5"/>
    </row>
    <row r="20270" spans="2:2" ht="15" hidden="1" x14ac:dyDescent="0.25">
      <c r="B20270" s="5"/>
    </row>
    <row r="20271" spans="2:2" ht="15" hidden="1" x14ac:dyDescent="0.25">
      <c r="B20271" s="5"/>
    </row>
    <row r="20272" spans="2:2" ht="15" hidden="1" x14ac:dyDescent="0.25">
      <c r="B20272" s="5"/>
    </row>
    <row r="20273" spans="2:2" ht="15" hidden="1" x14ac:dyDescent="0.25">
      <c r="B20273" s="5"/>
    </row>
    <row r="20274" spans="2:2" ht="15" hidden="1" x14ac:dyDescent="0.25">
      <c r="B20274" s="5"/>
    </row>
    <row r="20275" spans="2:2" ht="15" hidden="1" x14ac:dyDescent="0.25">
      <c r="B20275" s="5"/>
    </row>
    <row r="20276" spans="2:2" ht="15" hidden="1" x14ac:dyDescent="0.25">
      <c r="B20276" s="5"/>
    </row>
    <row r="20277" spans="2:2" ht="15" hidden="1" x14ac:dyDescent="0.25">
      <c r="B20277" s="5"/>
    </row>
    <row r="20278" spans="2:2" ht="15" hidden="1" x14ac:dyDescent="0.25">
      <c r="B20278" s="5"/>
    </row>
    <row r="20279" spans="2:2" ht="15" hidden="1" x14ac:dyDescent="0.25">
      <c r="B20279" s="5"/>
    </row>
    <row r="20280" spans="2:2" ht="15" hidden="1" x14ac:dyDescent="0.25">
      <c r="B20280" s="5"/>
    </row>
    <row r="20281" spans="2:2" ht="15" hidden="1" x14ac:dyDescent="0.25">
      <c r="B20281" s="5"/>
    </row>
    <row r="20282" spans="2:2" ht="15" hidden="1" x14ac:dyDescent="0.25">
      <c r="B20282" s="5"/>
    </row>
    <row r="20283" spans="2:2" ht="15" hidden="1" x14ac:dyDescent="0.25">
      <c r="B20283" s="5"/>
    </row>
    <row r="20284" spans="2:2" ht="15" hidden="1" x14ac:dyDescent="0.25">
      <c r="B20284" s="5"/>
    </row>
    <row r="20285" spans="2:2" ht="15" hidden="1" x14ac:dyDescent="0.25">
      <c r="B20285" s="5"/>
    </row>
    <row r="20286" spans="2:2" ht="15" hidden="1" x14ac:dyDescent="0.25">
      <c r="B20286" s="5"/>
    </row>
    <row r="20287" spans="2:2" ht="15" hidden="1" x14ac:dyDescent="0.25">
      <c r="B20287" s="5"/>
    </row>
    <row r="20288" spans="2:2" ht="15" hidden="1" x14ac:dyDescent="0.25">
      <c r="B20288" s="5"/>
    </row>
    <row r="20289" spans="2:2" ht="15" hidden="1" x14ac:dyDescent="0.25">
      <c r="B20289" s="5"/>
    </row>
    <row r="20290" spans="2:2" ht="15" hidden="1" x14ac:dyDescent="0.25">
      <c r="B20290" s="5"/>
    </row>
    <row r="20291" spans="2:2" ht="15" hidden="1" x14ac:dyDescent="0.25">
      <c r="B20291" s="5"/>
    </row>
    <row r="20292" spans="2:2" ht="15" hidden="1" x14ac:dyDescent="0.25">
      <c r="B20292" s="5"/>
    </row>
    <row r="20293" spans="2:2" ht="15" hidden="1" x14ac:dyDescent="0.25">
      <c r="B20293" s="5"/>
    </row>
    <row r="20294" spans="2:2" ht="15" hidden="1" x14ac:dyDescent="0.25">
      <c r="B20294" s="5"/>
    </row>
    <row r="20295" spans="2:2" ht="15" hidden="1" x14ac:dyDescent="0.25">
      <c r="B20295" s="5"/>
    </row>
    <row r="20296" spans="2:2" ht="15" hidden="1" x14ac:dyDescent="0.25">
      <c r="B20296" s="5"/>
    </row>
    <row r="20297" spans="2:2" ht="15" hidden="1" x14ac:dyDescent="0.25">
      <c r="B20297" s="5"/>
    </row>
    <row r="20298" spans="2:2" ht="15" hidden="1" x14ac:dyDescent="0.25">
      <c r="B20298" s="5"/>
    </row>
    <row r="20299" spans="2:2" ht="15" hidden="1" x14ac:dyDescent="0.25">
      <c r="B20299" s="5"/>
    </row>
    <row r="20300" spans="2:2" ht="15" hidden="1" x14ac:dyDescent="0.25">
      <c r="B20300" s="5"/>
    </row>
    <row r="20301" spans="2:2" ht="15" hidden="1" x14ac:dyDescent="0.25">
      <c r="B20301" s="5"/>
    </row>
    <row r="20302" spans="2:2" ht="15" hidden="1" x14ac:dyDescent="0.25">
      <c r="B20302" s="5"/>
    </row>
    <row r="20303" spans="2:2" ht="15" hidden="1" x14ac:dyDescent="0.25">
      <c r="B20303" s="5"/>
    </row>
    <row r="20304" spans="2:2" ht="15" hidden="1" x14ac:dyDescent="0.25">
      <c r="B20304" s="5"/>
    </row>
    <row r="20305" spans="2:2" ht="15" hidden="1" x14ac:dyDescent="0.25">
      <c r="B20305" s="5"/>
    </row>
    <row r="20306" spans="2:2" ht="15" hidden="1" x14ac:dyDescent="0.25">
      <c r="B20306" s="5"/>
    </row>
    <row r="20307" spans="2:2" ht="15" hidden="1" x14ac:dyDescent="0.25">
      <c r="B20307" s="5"/>
    </row>
    <row r="20308" spans="2:2" ht="15" hidden="1" x14ac:dyDescent="0.25">
      <c r="B20308" s="5"/>
    </row>
    <row r="20309" spans="2:2" ht="15" hidden="1" x14ac:dyDescent="0.25">
      <c r="B20309" s="5"/>
    </row>
    <row r="20310" spans="2:2" ht="15" hidden="1" x14ac:dyDescent="0.25">
      <c r="B20310" s="5"/>
    </row>
    <row r="20311" spans="2:2" ht="15" hidden="1" x14ac:dyDescent="0.25">
      <c r="B20311" s="5"/>
    </row>
    <row r="20312" spans="2:2" ht="15" hidden="1" x14ac:dyDescent="0.25">
      <c r="B20312" s="5"/>
    </row>
    <row r="20313" spans="2:2" ht="15" hidden="1" x14ac:dyDescent="0.25">
      <c r="B20313" s="5"/>
    </row>
    <row r="20314" spans="2:2" ht="15" hidden="1" x14ac:dyDescent="0.25">
      <c r="B20314" s="5"/>
    </row>
    <row r="20315" spans="2:2" ht="15" hidden="1" x14ac:dyDescent="0.25">
      <c r="B20315" s="5"/>
    </row>
    <row r="20316" spans="2:2" ht="15" hidden="1" x14ac:dyDescent="0.25">
      <c r="B20316" s="5"/>
    </row>
    <row r="20317" spans="2:2" ht="15" hidden="1" x14ac:dyDescent="0.25">
      <c r="B20317" s="5"/>
    </row>
    <row r="20318" spans="2:2" ht="15" hidden="1" x14ac:dyDescent="0.25">
      <c r="B20318" s="5"/>
    </row>
    <row r="20319" spans="2:2" ht="15" hidden="1" x14ac:dyDescent="0.25">
      <c r="B20319" s="5"/>
    </row>
    <row r="20320" spans="2:2" ht="15" hidden="1" x14ac:dyDescent="0.25">
      <c r="B20320" s="5"/>
    </row>
    <row r="20321" spans="2:2" ht="15" hidden="1" x14ac:dyDescent="0.25">
      <c r="B20321" s="5"/>
    </row>
    <row r="20322" spans="2:2" ht="15" hidden="1" x14ac:dyDescent="0.25">
      <c r="B20322" s="5"/>
    </row>
    <row r="20323" spans="2:2" ht="15" hidden="1" x14ac:dyDescent="0.25">
      <c r="B20323" s="5"/>
    </row>
    <row r="20324" spans="2:2" ht="15" hidden="1" x14ac:dyDescent="0.25">
      <c r="B20324" s="5"/>
    </row>
    <row r="20325" spans="2:2" ht="15" hidden="1" x14ac:dyDescent="0.25">
      <c r="B20325" s="5"/>
    </row>
    <row r="20326" spans="2:2" ht="15" hidden="1" x14ac:dyDescent="0.25">
      <c r="B20326" s="5"/>
    </row>
    <row r="20327" spans="2:2" ht="15" hidden="1" x14ac:dyDescent="0.25">
      <c r="B20327" s="5"/>
    </row>
    <row r="20328" spans="2:2" ht="15" hidden="1" x14ac:dyDescent="0.25">
      <c r="B20328" s="5"/>
    </row>
    <row r="20329" spans="2:2" ht="15" hidden="1" x14ac:dyDescent="0.25">
      <c r="B20329" s="5"/>
    </row>
    <row r="20330" spans="2:2" ht="15" hidden="1" x14ac:dyDescent="0.25">
      <c r="B20330" s="5"/>
    </row>
    <row r="20331" spans="2:2" ht="15" hidden="1" x14ac:dyDescent="0.25">
      <c r="B20331" s="5"/>
    </row>
    <row r="20332" spans="2:2" ht="15" hidden="1" x14ac:dyDescent="0.25">
      <c r="B20332" s="5"/>
    </row>
    <row r="20333" spans="2:2" ht="15" hidden="1" x14ac:dyDescent="0.25">
      <c r="B20333" s="5"/>
    </row>
    <row r="20334" spans="2:2" ht="15" hidden="1" x14ac:dyDescent="0.25">
      <c r="B20334" s="5"/>
    </row>
    <row r="20335" spans="2:2" ht="15" hidden="1" x14ac:dyDescent="0.25">
      <c r="B20335" s="5"/>
    </row>
    <row r="20336" spans="2:2" ht="15" hidden="1" x14ac:dyDescent="0.25">
      <c r="B20336" s="5"/>
    </row>
    <row r="20337" spans="2:2" ht="15" hidden="1" x14ac:dyDescent="0.25">
      <c r="B20337" s="5"/>
    </row>
    <row r="20338" spans="2:2" ht="15" hidden="1" x14ac:dyDescent="0.25">
      <c r="B20338" s="5"/>
    </row>
    <row r="20339" spans="2:2" ht="15" hidden="1" x14ac:dyDescent="0.25">
      <c r="B20339" s="5"/>
    </row>
    <row r="20340" spans="2:2" ht="15" hidden="1" x14ac:dyDescent="0.25">
      <c r="B20340" s="5"/>
    </row>
    <row r="20341" spans="2:2" ht="15" hidden="1" x14ac:dyDescent="0.25">
      <c r="B20341" s="5"/>
    </row>
    <row r="20342" spans="2:2" ht="15" hidden="1" x14ac:dyDescent="0.25">
      <c r="B20342" s="5"/>
    </row>
    <row r="20343" spans="2:2" ht="15" hidden="1" x14ac:dyDescent="0.25">
      <c r="B20343" s="5"/>
    </row>
    <row r="20344" spans="2:2" ht="15" hidden="1" x14ac:dyDescent="0.25">
      <c r="B20344" s="5"/>
    </row>
    <row r="20345" spans="2:2" ht="15" hidden="1" x14ac:dyDescent="0.25">
      <c r="B20345" s="5"/>
    </row>
    <row r="20346" spans="2:2" ht="15" hidden="1" x14ac:dyDescent="0.25">
      <c r="B20346" s="5"/>
    </row>
    <row r="20347" spans="2:2" ht="15" hidden="1" x14ac:dyDescent="0.25">
      <c r="B20347" s="5"/>
    </row>
    <row r="20348" spans="2:2" ht="15" hidden="1" x14ac:dyDescent="0.25">
      <c r="B20348" s="5"/>
    </row>
    <row r="20349" spans="2:2" ht="15" hidden="1" x14ac:dyDescent="0.25">
      <c r="B20349" s="5"/>
    </row>
    <row r="20350" spans="2:2" ht="15" hidden="1" x14ac:dyDescent="0.25">
      <c r="B20350" s="5"/>
    </row>
    <row r="20351" spans="2:2" ht="15" hidden="1" x14ac:dyDescent="0.25">
      <c r="B20351" s="5"/>
    </row>
    <row r="20352" spans="2:2" ht="15" hidden="1" x14ac:dyDescent="0.25">
      <c r="B20352" s="5"/>
    </row>
    <row r="20353" spans="2:2" ht="15" hidden="1" x14ac:dyDescent="0.25">
      <c r="B20353" s="5"/>
    </row>
    <row r="20354" spans="2:2" ht="15" hidden="1" x14ac:dyDescent="0.25">
      <c r="B20354" s="5"/>
    </row>
    <row r="20355" spans="2:2" ht="15" hidden="1" x14ac:dyDescent="0.25">
      <c r="B20355" s="5"/>
    </row>
    <row r="20356" spans="2:2" ht="15" hidden="1" x14ac:dyDescent="0.25">
      <c r="B20356" s="5"/>
    </row>
    <row r="20357" spans="2:2" ht="15" hidden="1" x14ac:dyDescent="0.25">
      <c r="B20357" s="5"/>
    </row>
    <row r="20358" spans="2:2" ht="15" hidden="1" x14ac:dyDescent="0.25">
      <c r="B20358" s="5"/>
    </row>
    <row r="20359" spans="2:2" ht="15" hidden="1" x14ac:dyDescent="0.25">
      <c r="B20359" s="5"/>
    </row>
    <row r="20360" spans="2:2" ht="15" hidden="1" x14ac:dyDescent="0.25">
      <c r="B20360" s="5"/>
    </row>
    <row r="20361" spans="2:2" ht="15" hidden="1" x14ac:dyDescent="0.25">
      <c r="B20361" s="5"/>
    </row>
    <row r="20362" spans="2:2" ht="15" hidden="1" x14ac:dyDescent="0.25">
      <c r="B20362" s="5"/>
    </row>
    <row r="20363" spans="2:2" ht="15" hidden="1" x14ac:dyDescent="0.25">
      <c r="B20363" s="5"/>
    </row>
    <row r="20364" spans="2:2" ht="15" hidden="1" x14ac:dyDescent="0.25">
      <c r="B20364" s="5"/>
    </row>
    <row r="20365" spans="2:2" ht="15" hidden="1" x14ac:dyDescent="0.25">
      <c r="B20365" s="5"/>
    </row>
    <row r="20366" spans="2:2" ht="15" hidden="1" x14ac:dyDescent="0.25">
      <c r="B20366" s="5"/>
    </row>
    <row r="20367" spans="2:2" ht="15" hidden="1" x14ac:dyDescent="0.25">
      <c r="B20367" s="5"/>
    </row>
    <row r="20368" spans="2:2" ht="15" hidden="1" x14ac:dyDescent="0.25">
      <c r="B20368" s="5"/>
    </row>
    <row r="20369" spans="2:2" ht="15" hidden="1" x14ac:dyDescent="0.25">
      <c r="B20369" s="5"/>
    </row>
    <row r="20370" spans="2:2" ht="15" hidden="1" x14ac:dyDescent="0.25">
      <c r="B20370" s="5"/>
    </row>
    <row r="20371" spans="2:2" ht="15" hidden="1" x14ac:dyDescent="0.25">
      <c r="B20371" s="5"/>
    </row>
    <row r="20372" spans="2:2" ht="15" hidden="1" x14ac:dyDescent="0.25">
      <c r="B20372" s="5"/>
    </row>
    <row r="20373" spans="2:2" ht="15" hidden="1" x14ac:dyDescent="0.25">
      <c r="B20373" s="5"/>
    </row>
    <row r="20374" spans="2:2" ht="15" hidden="1" x14ac:dyDescent="0.25">
      <c r="B20374" s="5"/>
    </row>
    <row r="20375" spans="2:2" ht="15" hidden="1" x14ac:dyDescent="0.25">
      <c r="B20375" s="5"/>
    </row>
    <row r="20376" spans="2:2" ht="15" hidden="1" x14ac:dyDescent="0.25">
      <c r="B20376" s="5"/>
    </row>
    <row r="20377" spans="2:2" ht="15" hidden="1" x14ac:dyDescent="0.25">
      <c r="B20377" s="5"/>
    </row>
    <row r="20378" spans="2:2" ht="15" hidden="1" x14ac:dyDescent="0.25">
      <c r="B20378" s="5"/>
    </row>
    <row r="20379" spans="2:2" ht="15" hidden="1" x14ac:dyDescent="0.25">
      <c r="B20379" s="5"/>
    </row>
    <row r="20380" spans="2:2" ht="15" hidden="1" x14ac:dyDescent="0.25">
      <c r="B20380" s="5"/>
    </row>
    <row r="20381" spans="2:2" ht="15" hidden="1" x14ac:dyDescent="0.25">
      <c r="B20381" s="5"/>
    </row>
    <row r="20382" spans="2:2" ht="15" hidden="1" x14ac:dyDescent="0.25">
      <c r="B20382" s="5"/>
    </row>
    <row r="20383" spans="2:2" ht="15" hidden="1" x14ac:dyDescent="0.25">
      <c r="B20383" s="5"/>
    </row>
    <row r="20384" spans="2:2" ht="15" hidden="1" x14ac:dyDescent="0.25">
      <c r="B20384" s="5"/>
    </row>
    <row r="20385" spans="2:2" ht="15" hidden="1" x14ac:dyDescent="0.25">
      <c r="B20385" s="5"/>
    </row>
    <row r="20386" spans="2:2" ht="15" hidden="1" x14ac:dyDescent="0.25">
      <c r="B20386" s="5"/>
    </row>
    <row r="20387" spans="2:2" ht="15" hidden="1" x14ac:dyDescent="0.25">
      <c r="B20387" s="5"/>
    </row>
    <row r="20388" spans="2:2" ht="15" hidden="1" x14ac:dyDescent="0.25">
      <c r="B20388" s="5"/>
    </row>
    <row r="20389" spans="2:2" ht="15" hidden="1" x14ac:dyDescent="0.25">
      <c r="B20389" s="5"/>
    </row>
    <row r="20390" spans="2:2" ht="15" hidden="1" x14ac:dyDescent="0.25">
      <c r="B20390" s="5"/>
    </row>
    <row r="20391" spans="2:2" ht="15" hidden="1" x14ac:dyDescent="0.25">
      <c r="B20391" s="5"/>
    </row>
    <row r="20392" spans="2:2" ht="15" hidden="1" x14ac:dyDescent="0.25">
      <c r="B20392" s="5"/>
    </row>
    <row r="20393" spans="2:2" ht="15" hidden="1" x14ac:dyDescent="0.25">
      <c r="B20393" s="5"/>
    </row>
    <row r="20394" spans="2:2" ht="15" hidden="1" x14ac:dyDescent="0.25">
      <c r="B20394" s="5"/>
    </row>
    <row r="20395" spans="2:2" ht="15" hidden="1" x14ac:dyDescent="0.25">
      <c r="B20395" s="5"/>
    </row>
    <row r="20396" spans="2:2" ht="15" hidden="1" x14ac:dyDescent="0.25">
      <c r="B20396" s="5"/>
    </row>
    <row r="20397" spans="2:2" ht="15" hidden="1" x14ac:dyDescent="0.25">
      <c r="B20397" s="5"/>
    </row>
    <row r="20398" spans="2:2" ht="15" hidden="1" x14ac:dyDescent="0.25">
      <c r="B20398" s="5"/>
    </row>
    <row r="20399" spans="2:2" ht="15" hidden="1" x14ac:dyDescent="0.25">
      <c r="B20399" s="5"/>
    </row>
    <row r="20400" spans="2:2" ht="15" hidden="1" x14ac:dyDescent="0.25">
      <c r="B20400" s="5"/>
    </row>
    <row r="20401" spans="2:2" ht="15" hidden="1" x14ac:dyDescent="0.25">
      <c r="B20401" s="5"/>
    </row>
    <row r="20402" spans="2:2" ht="15" hidden="1" x14ac:dyDescent="0.25">
      <c r="B20402" s="5"/>
    </row>
    <row r="20403" spans="2:2" ht="15" hidden="1" x14ac:dyDescent="0.25">
      <c r="B20403" s="5"/>
    </row>
    <row r="20404" spans="2:2" ht="15" hidden="1" x14ac:dyDescent="0.25">
      <c r="B20404" s="5"/>
    </row>
    <row r="20405" spans="2:2" ht="15" hidden="1" x14ac:dyDescent="0.25">
      <c r="B20405" s="5"/>
    </row>
    <row r="20406" spans="2:2" ht="15" hidden="1" x14ac:dyDescent="0.25">
      <c r="B20406" s="5"/>
    </row>
    <row r="20407" spans="2:2" ht="15" hidden="1" x14ac:dyDescent="0.25">
      <c r="B20407" s="5"/>
    </row>
    <row r="20408" spans="2:2" ht="15" hidden="1" x14ac:dyDescent="0.25">
      <c r="B20408" s="5"/>
    </row>
    <row r="20409" spans="2:2" ht="15" hidden="1" x14ac:dyDescent="0.25">
      <c r="B20409" s="5"/>
    </row>
    <row r="20410" spans="2:2" ht="15" hidden="1" x14ac:dyDescent="0.25">
      <c r="B20410" s="5"/>
    </row>
    <row r="20411" spans="2:2" ht="15" hidden="1" x14ac:dyDescent="0.25">
      <c r="B20411" s="5"/>
    </row>
    <row r="20412" spans="2:2" ht="15" hidden="1" x14ac:dyDescent="0.25">
      <c r="B20412" s="5"/>
    </row>
    <row r="20413" spans="2:2" ht="15" hidden="1" x14ac:dyDescent="0.25">
      <c r="B20413" s="5"/>
    </row>
    <row r="20414" spans="2:2" ht="15" hidden="1" x14ac:dyDescent="0.25">
      <c r="B20414" s="5"/>
    </row>
    <row r="20415" spans="2:2" ht="15" hidden="1" x14ac:dyDescent="0.25">
      <c r="B20415" s="5"/>
    </row>
    <row r="20416" spans="2:2" ht="15" hidden="1" x14ac:dyDescent="0.25">
      <c r="B20416" s="5"/>
    </row>
    <row r="20417" spans="2:2" ht="15" hidden="1" x14ac:dyDescent="0.25">
      <c r="B20417" s="5"/>
    </row>
    <row r="20418" spans="2:2" ht="15" hidden="1" x14ac:dyDescent="0.25">
      <c r="B20418" s="5"/>
    </row>
    <row r="20419" spans="2:2" ht="15" hidden="1" x14ac:dyDescent="0.25">
      <c r="B20419" s="5"/>
    </row>
    <row r="20420" spans="2:2" ht="15" hidden="1" x14ac:dyDescent="0.25">
      <c r="B20420" s="5"/>
    </row>
    <row r="20421" spans="2:2" ht="15" hidden="1" x14ac:dyDescent="0.25">
      <c r="B20421" s="5"/>
    </row>
    <row r="20422" spans="2:2" ht="15" hidden="1" x14ac:dyDescent="0.25">
      <c r="B20422" s="5"/>
    </row>
    <row r="20423" spans="2:2" ht="15" hidden="1" x14ac:dyDescent="0.25">
      <c r="B20423" s="5"/>
    </row>
    <row r="20424" spans="2:2" ht="15" hidden="1" x14ac:dyDescent="0.25">
      <c r="B20424" s="5"/>
    </row>
    <row r="20425" spans="2:2" ht="15" hidden="1" x14ac:dyDescent="0.25">
      <c r="B20425" s="5"/>
    </row>
    <row r="20426" spans="2:2" ht="15" hidden="1" x14ac:dyDescent="0.25">
      <c r="B20426" s="5"/>
    </row>
    <row r="20427" spans="2:2" ht="15" hidden="1" x14ac:dyDescent="0.25">
      <c r="B20427" s="5"/>
    </row>
    <row r="20428" spans="2:2" ht="15" hidden="1" x14ac:dyDescent="0.25">
      <c r="B20428" s="5"/>
    </row>
    <row r="20429" spans="2:2" ht="15" hidden="1" x14ac:dyDescent="0.25">
      <c r="B20429" s="5"/>
    </row>
    <row r="20430" spans="2:2" ht="15" hidden="1" x14ac:dyDescent="0.25">
      <c r="B20430" s="5"/>
    </row>
    <row r="20431" spans="2:2" ht="15" hidden="1" x14ac:dyDescent="0.25">
      <c r="B20431" s="5"/>
    </row>
    <row r="20432" spans="2:2" ht="15" hidden="1" x14ac:dyDescent="0.25">
      <c r="B20432" s="5"/>
    </row>
    <row r="20433" spans="2:2" ht="15" hidden="1" x14ac:dyDescent="0.25">
      <c r="B20433" s="5"/>
    </row>
    <row r="20434" spans="2:2" ht="15" hidden="1" x14ac:dyDescent="0.25">
      <c r="B20434" s="5"/>
    </row>
    <row r="20435" spans="2:2" ht="15" hidden="1" x14ac:dyDescent="0.25">
      <c r="B20435" s="5"/>
    </row>
    <row r="20436" spans="2:2" ht="15" hidden="1" x14ac:dyDescent="0.25">
      <c r="B20436" s="5"/>
    </row>
    <row r="20437" spans="2:2" ht="15" hidden="1" x14ac:dyDescent="0.25">
      <c r="B20437" s="5"/>
    </row>
    <row r="20438" spans="2:2" ht="15" hidden="1" x14ac:dyDescent="0.25">
      <c r="B20438" s="5"/>
    </row>
    <row r="20439" spans="2:2" ht="15" hidden="1" x14ac:dyDescent="0.25">
      <c r="B20439" s="5"/>
    </row>
    <row r="20440" spans="2:2" ht="15" hidden="1" x14ac:dyDescent="0.25">
      <c r="B20440" s="5"/>
    </row>
    <row r="20441" spans="2:2" ht="15" hidden="1" x14ac:dyDescent="0.25">
      <c r="B20441" s="5"/>
    </row>
    <row r="20442" spans="2:2" ht="15" hidden="1" x14ac:dyDescent="0.25">
      <c r="B20442" s="5"/>
    </row>
    <row r="20443" spans="2:2" ht="15" hidden="1" x14ac:dyDescent="0.25">
      <c r="B20443" s="5"/>
    </row>
    <row r="20444" spans="2:2" ht="15" hidden="1" x14ac:dyDescent="0.25">
      <c r="B20444" s="5"/>
    </row>
    <row r="20445" spans="2:2" ht="15" hidden="1" x14ac:dyDescent="0.25">
      <c r="B20445" s="5"/>
    </row>
    <row r="20446" spans="2:2" ht="15" hidden="1" x14ac:dyDescent="0.25">
      <c r="B20446" s="5"/>
    </row>
    <row r="20447" spans="2:2" ht="15" hidden="1" x14ac:dyDescent="0.25">
      <c r="B20447" s="5"/>
    </row>
    <row r="20448" spans="2:2" ht="15" hidden="1" x14ac:dyDescent="0.25">
      <c r="B20448" s="5"/>
    </row>
    <row r="20449" spans="2:2" ht="15" hidden="1" x14ac:dyDescent="0.25">
      <c r="B20449" s="5"/>
    </row>
    <row r="20450" spans="2:2" ht="15" hidden="1" x14ac:dyDescent="0.25">
      <c r="B20450" s="5"/>
    </row>
    <row r="20451" spans="2:2" ht="15" hidden="1" x14ac:dyDescent="0.25">
      <c r="B20451" s="5"/>
    </row>
    <row r="20452" spans="2:2" ht="15" hidden="1" x14ac:dyDescent="0.25">
      <c r="B20452" s="5"/>
    </row>
    <row r="20453" spans="2:2" ht="15" hidden="1" x14ac:dyDescent="0.25">
      <c r="B20453" s="5"/>
    </row>
    <row r="20454" spans="2:2" ht="15" hidden="1" x14ac:dyDescent="0.25">
      <c r="B20454" s="5"/>
    </row>
    <row r="20455" spans="2:2" ht="15" hidden="1" x14ac:dyDescent="0.25">
      <c r="B20455" s="5"/>
    </row>
    <row r="20456" spans="2:2" ht="15" hidden="1" x14ac:dyDescent="0.25">
      <c r="B20456" s="5"/>
    </row>
    <row r="20457" spans="2:2" ht="15" hidden="1" x14ac:dyDescent="0.25">
      <c r="B20457" s="5"/>
    </row>
    <row r="20458" spans="2:2" ht="15" hidden="1" x14ac:dyDescent="0.25">
      <c r="B20458" s="5"/>
    </row>
    <row r="20459" spans="2:2" ht="15" hidden="1" x14ac:dyDescent="0.25">
      <c r="B20459" s="5"/>
    </row>
    <row r="20460" spans="2:2" ht="15" hidden="1" x14ac:dyDescent="0.25">
      <c r="B20460" s="5"/>
    </row>
    <row r="20461" spans="2:2" ht="15" hidden="1" x14ac:dyDescent="0.25">
      <c r="B20461" s="5"/>
    </row>
    <row r="20462" spans="2:2" ht="15" hidden="1" x14ac:dyDescent="0.25">
      <c r="B20462" s="5"/>
    </row>
    <row r="20463" spans="2:2" ht="15" hidden="1" x14ac:dyDescent="0.25">
      <c r="B20463" s="5"/>
    </row>
    <row r="20464" spans="2:2" ht="15" hidden="1" x14ac:dyDescent="0.25">
      <c r="B20464" s="5"/>
    </row>
    <row r="20465" spans="2:2" ht="15" hidden="1" x14ac:dyDescent="0.25">
      <c r="B20465" s="5"/>
    </row>
    <row r="20466" spans="2:2" ht="15" hidden="1" x14ac:dyDescent="0.25">
      <c r="B20466" s="5"/>
    </row>
    <row r="20467" spans="2:2" ht="15" hidden="1" x14ac:dyDescent="0.25">
      <c r="B20467" s="5"/>
    </row>
    <row r="20468" spans="2:2" ht="15" hidden="1" x14ac:dyDescent="0.25">
      <c r="B20468" s="5"/>
    </row>
    <row r="20469" spans="2:2" ht="15" hidden="1" x14ac:dyDescent="0.25">
      <c r="B20469" s="5"/>
    </row>
    <row r="20470" spans="2:2" ht="15" hidden="1" x14ac:dyDescent="0.25">
      <c r="B20470" s="5"/>
    </row>
    <row r="20471" spans="2:2" ht="15" hidden="1" x14ac:dyDescent="0.25">
      <c r="B20471" s="5"/>
    </row>
    <row r="20472" spans="2:2" ht="15" hidden="1" x14ac:dyDescent="0.25">
      <c r="B20472" s="5"/>
    </row>
    <row r="20473" spans="2:2" ht="15" hidden="1" x14ac:dyDescent="0.25">
      <c r="B20473" s="5"/>
    </row>
    <row r="20474" spans="2:2" ht="15" hidden="1" x14ac:dyDescent="0.25">
      <c r="B20474" s="5"/>
    </row>
    <row r="20475" spans="2:2" ht="15" hidden="1" x14ac:dyDescent="0.25">
      <c r="B20475" s="5"/>
    </row>
    <row r="20476" spans="2:2" ht="15" hidden="1" x14ac:dyDescent="0.25">
      <c r="B20476" s="5"/>
    </row>
    <row r="20477" spans="2:2" ht="15" hidden="1" x14ac:dyDescent="0.25">
      <c r="B20477" s="5"/>
    </row>
    <row r="20478" spans="2:2" ht="15" hidden="1" x14ac:dyDescent="0.25">
      <c r="B20478" s="5"/>
    </row>
    <row r="20479" spans="2:2" ht="15" hidden="1" x14ac:dyDescent="0.25">
      <c r="B20479" s="5"/>
    </row>
    <row r="20480" spans="2:2" ht="15" hidden="1" x14ac:dyDescent="0.25">
      <c r="B20480" s="5"/>
    </row>
    <row r="20481" spans="2:2" ht="15" hidden="1" x14ac:dyDescent="0.25">
      <c r="B20481" s="5"/>
    </row>
    <row r="20482" spans="2:2" ht="15" hidden="1" x14ac:dyDescent="0.25">
      <c r="B20482" s="5"/>
    </row>
    <row r="20483" spans="2:2" ht="15" hidden="1" x14ac:dyDescent="0.25">
      <c r="B20483" s="5"/>
    </row>
    <row r="20484" spans="2:2" ht="15" hidden="1" x14ac:dyDescent="0.25">
      <c r="B20484" s="5"/>
    </row>
    <row r="20485" spans="2:2" ht="15" hidden="1" x14ac:dyDescent="0.25">
      <c r="B20485" s="5"/>
    </row>
    <row r="20486" spans="2:2" ht="15" hidden="1" x14ac:dyDescent="0.25">
      <c r="B20486" s="5"/>
    </row>
    <row r="20487" spans="2:2" ht="15" hidden="1" x14ac:dyDescent="0.25">
      <c r="B20487" s="5"/>
    </row>
    <row r="20488" spans="2:2" ht="15" hidden="1" x14ac:dyDescent="0.25">
      <c r="B20488" s="5"/>
    </row>
    <row r="20489" spans="2:2" ht="15" hidden="1" x14ac:dyDescent="0.25">
      <c r="B20489" s="5"/>
    </row>
    <row r="20490" spans="2:2" ht="15" hidden="1" x14ac:dyDescent="0.25">
      <c r="B20490" s="5"/>
    </row>
    <row r="20491" spans="2:2" ht="15" hidden="1" x14ac:dyDescent="0.25">
      <c r="B20491" s="5"/>
    </row>
    <row r="20492" spans="2:2" ht="15" hidden="1" x14ac:dyDescent="0.25">
      <c r="B20492" s="5"/>
    </row>
    <row r="20493" spans="2:2" ht="15" hidden="1" x14ac:dyDescent="0.25">
      <c r="B20493" s="5"/>
    </row>
    <row r="20494" spans="2:2" ht="15" hidden="1" x14ac:dyDescent="0.25">
      <c r="B20494" s="5"/>
    </row>
    <row r="20495" spans="2:2" ht="15" hidden="1" x14ac:dyDescent="0.25">
      <c r="B20495" s="5"/>
    </row>
    <row r="20496" spans="2:2" ht="15" hidden="1" x14ac:dyDescent="0.25">
      <c r="B20496" s="5"/>
    </row>
    <row r="20497" spans="2:2" ht="15" hidden="1" x14ac:dyDescent="0.25">
      <c r="B20497" s="5"/>
    </row>
    <row r="20498" spans="2:2" ht="15" hidden="1" x14ac:dyDescent="0.25">
      <c r="B20498" s="5"/>
    </row>
    <row r="20499" spans="2:2" ht="15" hidden="1" x14ac:dyDescent="0.25">
      <c r="B20499" s="5"/>
    </row>
    <row r="20500" spans="2:2" ht="15" hidden="1" x14ac:dyDescent="0.25">
      <c r="B20500" s="5"/>
    </row>
    <row r="20501" spans="2:2" ht="15" hidden="1" x14ac:dyDescent="0.25">
      <c r="B20501" s="5"/>
    </row>
    <row r="20502" spans="2:2" ht="15" hidden="1" x14ac:dyDescent="0.25">
      <c r="B20502" s="5"/>
    </row>
    <row r="20503" spans="2:2" ht="15" hidden="1" x14ac:dyDescent="0.25">
      <c r="B20503" s="5"/>
    </row>
    <row r="20504" spans="2:2" ht="15" hidden="1" x14ac:dyDescent="0.25">
      <c r="B20504" s="5"/>
    </row>
    <row r="20505" spans="2:2" ht="15" hidden="1" x14ac:dyDescent="0.25">
      <c r="B20505" s="5"/>
    </row>
    <row r="20506" spans="2:2" ht="15" hidden="1" x14ac:dyDescent="0.25">
      <c r="B20506" s="5"/>
    </row>
    <row r="20507" spans="2:2" ht="15" hidden="1" x14ac:dyDescent="0.25">
      <c r="B20507" s="5"/>
    </row>
    <row r="20508" spans="2:2" ht="15" hidden="1" x14ac:dyDescent="0.25">
      <c r="B20508" s="5"/>
    </row>
    <row r="20509" spans="2:2" ht="15" hidden="1" x14ac:dyDescent="0.25">
      <c r="B20509" s="5"/>
    </row>
    <row r="20510" spans="2:2" ht="15" hidden="1" x14ac:dyDescent="0.25">
      <c r="B20510" s="5"/>
    </row>
    <row r="20511" spans="2:2" ht="15" hidden="1" x14ac:dyDescent="0.25">
      <c r="B20511" s="5"/>
    </row>
    <row r="20512" spans="2:2" ht="15" hidden="1" x14ac:dyDescent="0.25">
      <c r="B20512" s="5"/>
    </row>
    <row r="20513" spans="2:2" ht="15" hidden="1" x14ac:dyDescent="0.25">
      <c r="B20513" s="5"/>
    </row>
    <row r="20514" spans="2:2" ht="15" hidden="1" x14ac:dyDescent="0.25">
      <c r="B20514" s="5"/>
    </row>
    <row r="20515" spans="2:2" ht="15" hidden="1" x14ac:dyDescent="0.25">
      <c r="B20515" s="5"/>
    </row>
    <row r="20516" spans="2:2" ht="15" hidden="1" x14ac:dyDescent="0.25">
      <c r="B20516" s="5"/>
    </row>
    <row r="20517" spans="2:2" ht="15" hidden="1" x14ac:dyDescent="0.25">
      <c r="B20517" s="5"/>
    </row>
    <row r="20518" spans="2:2" ht="15" hidden="1" x14ac:dyDescent="0.25">
      <c r="B20518" s="5"/>
    </row>
    <row r="20519" spans="2:2" ht="15" hidden="1" x14ac:dyDescent="0.25">
      <c r="B20519" s="5"/>
    </row>
    <row r="20520" spans="2:2" ht="15" hidden="1" x14ac:dyDescent="0.25">
      <c r="B20520" s="5"/>
    </row>
    <row r="20521" spans="2:2" ht="15" hidden="1" x14ac:dyDescent="0.25">
      <c r="B20521" s="5"/>
    </row>
    <row r="20522" spans="2:2" ht="15" hidden="1" x14ac:dyDescent="0.25">
      <c r="B20522" s="5"/>
    </row>
    <row r="20523" spans="2:2" ht="15" hidden="1" x14ac:dyDescent="0.25">
      <c r="B20523" s="5"/>
    </row>
    <row r="20524" spans="2:2" ht="15" hidden="1" x14ac:dyDescent="0.25">
      <c r="B20524" s="5"/>
    </row>
    <row r="20525" spans="2:2" ht="15" hidden="1" x14ac:dyDescent="0.25">
      <c r="B20525" s="5"/>
    </row>
    <row r="20526" spans="2:2" ht="15" hidden="1" x14ac:dyDescent="0.25">
      <c r="B20526" s="5"/>
    </row>
    <row r="20527" spans="2:2" ht="15" hidden="1" x14ac:dyDescent="0.25">
      <c r="B20527" s="5"/>
    </row>
    <row r="20528" spans="2:2" ht="15" hidden="1" x14ac:dyDescent="0.25">
      <c r="B20528" s="5"/>
    </row>
    <row r="20529" spans="2:2" ht="15" hidden="1" x14ac:dyDescent="0.25">
      <c r="B20529" s="5"/>
    </row>
    <row r="20530" spans="2:2" ht="15" hidden="1" x14ac:dyDescent="0.25">
      <c r="B20530" s="5"/>
    </row>
    <row r="20531" spans="2:2" ht="15" hidden="1" x14ac:dyDescent="0.25">
      <c r="B20531" s="5"/>
    </row>
    <row r="20532" spans="2:2" ht="15" hidden="1" x14ac:dyDescent="0.25">
      <c r="B20532" s="5"/>
    </row>
    <row r="20533" spans="2:2" ht="15" hidden="1" x14ac:dyDescent="0.25">
      <c r="B20533" s="5"/>
    </row>
    <row r="20534" spans="2:2" ht="15" hidden="1" x14ac:dyDescent="0.25">
      <c r="B20534" s="5"/>
    </row>
    <row r="20535" spans="2:2" ht="15" hidden="1" x14ac:dyDescent="0.25">
      <c r="B20535" s="5"/>
    </row>
    <row r="20536" spans="2:2" ht="15" hidden="1" x14ac:dyDescent="0.25">
      <c r="B20536" s="5"/>
    </row>
    <row r="20537" spans="2:2" ht="15" hidden="1" x14ac:dyDescent="0.25">
      <c r="B20537" s="5"/>
    </row>
    <row r="20538" spans="2:2" ht="15" hidden="1" x14ac:dyDescent="0.25">
      <c r="B20538" s="5"/>
    </row>
    <row r="20539" spans="2:2" ht="15" hidden="1" x14ac:dyDescent="0.25">
      <c r="B20539" s="5"/>
    </row>
    <row r="20540" spans="2:2" ht="15" hidden="1" x14ac:dyDescent="0.25">
      <c r="B20540" s="5"/>
    </row>
    <row r="20541" spans="2:2" ht="15" hidden="1" x14ac:dyDescent="0.25">
      <c r="B20541" s="5"/>
    </row>
    <row r="20542" spans="2:2" ht="15" hidden="1" x14ac:dyDescent="0.25">
      <c r="B20542" s="5"/>
    </row>
    <row r="20543" spans="2:2" ht="15" hidden="1" x14ac:dyDescent="0.25">
      <c r="B20543" s="5"/>
    </row>
    <row r="20544" spans="2:2" ht="15" hidden="1" x14ac:dyDescent="0.25">
      <c r="B20544" s="5"/>
    </row>
    <row r="20545" spans="2:2" ht="15" hidden="1" x14ac:dyDescent="0.25">
      <c r="B20545" s="5"/>
    </row>
    <row r="20546" spans="2:2" ht="15" hidden="1" x14ac:dyDescent="0.25">
      <c r="B20546" s="5"/>
    </row>
    <row r="20547" spans="2:2" ht="15" hidden="1" x14ac:dyDescent="0.25">
      <c r="B20547" s="5"/>
    </row>
    <row r="20548" spans="2:2" ht="15" hidden="1" x14ac:dyDescent="0.25">
      <c r="B20548" s="5"/>
    </row>
    <row r="20549" spans="2:2" ht="15" hidden="1" x14ac:dyDescent="0.25">
      <c r="B20549" s="5"/>
    </row>
    <row r="20550" spans="2:2" ht="15" hidden="1" x14ac:dyDescent="0.25">
      <c r="B20550" s="5"/>
    </row>
    <row r="20551" spans="2:2" ht="15" hidden="1" x14ac:dyDescent="0.25">
      <c r="B20551" s="5"/>
    </row>
    <row r="20552" spans="2:2" ht="15" hidden="1" x14ac:dyDescent="0.25">
      <c r="B20552" s="5"/>
    </row>
    <row r="20553" spans="2:2" ht="15" hidden="1" x14ac:dyDescent="0.25">
      <c r="B20553" s="5"/>
    </row>
    <row r="20554" spans="2:2" ht="15" hidden="1" x14ac:dyDescent="0.25">
      <c r="B20554" s="5"/>
    </row>
    <row r="20555" spans="2:2" ht="15" hidden="1" x14ac:dyDescent="0.25">
      <c r="B20555" s="5"/>
    </row>
    <row r="20556" spans="2:2" ht="15" hidden="1" x14ac:dyDescent="0.25">
      <c r="B20556" s="5"/>
    </row>
    <row r="20557" spans="2:2" ht="15" hidden="1" x14ac:dyDescent="0.25">
      <c r="B20557" s="5"/>
    </row>
    <row r="20558" spans="2:2" ht="15" hidden="1" x14ac:dyDescent="0.25">
      <c r="B20558" s="5"/>
    </row>
    <row r="20559" spans="2:2" ht="15" hidden="1" x14ac:dyDescent="0.25">
      <c r="B20559" s="5"/>
    </row>
    <row r="20560" spans="2:2" ht="15" hidden="1" x14ac:dyDescent="0.25">
      <c r="B20560" s="5"/>
    </row>
    <row r="20561" spans="2:2" ht="15" hidden="1" x14ac:dyDescent="0.25">
      <c r="B20561" s="5"/>
    </row>
    <row r="20562" spans="2:2" ht="15" hidden="1" x14ac:dyDescent="0.25">
      <c r="B20562" s="5"/>
    </row>
    <row r="20563" spans="2:2" ht="15" hidden="1" x14ac:dyDescent="0.25">
      <c r="B20563" s="5"/>
    </row>
    <row r="20564" spans="2:2" ht="15" hidden="1" x14ac:dyDescent="0.25">
      <c r="B20564" s="5"/>
    </row>
    <row r="20565" spans="2:2" ht="15" hidden="1" x14ac:dyDescent="0.25">
      <c r="B20565" s="5"/>
    </row>
    <row r="20566" spans="2:2" ht="15" hidden="1" x14ac:dyDescent="0.25">
      <c r="B20566" s="5"/>
    </row>
    <row r="20567" spans="2:2" ht="15" hidden="1" x14ac:dyDescent="0.25">
      <c r="B20567" s="5"/>
    </row>
    <row r="20568" spans="2:2" ht="15" hidden="1" x14ac:dyDescent="0.25">
      <c r="B20568" s="5"/>
    </row>
    <row r="20569" spans="2:2" ht="15" hidden="1" x14ac:dyDescent="0.25">
      <c r="B20569" s="5"/>
    </row>
    <row r="20570" spans="2:2" ht="15" hidden="1" x14ac:dyDescent="0.25">
      <c r="B20570" s="5"/>
    </row>
    <row r="20571" spans="2:2" ht="15" hidden="1" x14ac:dyDescent="0.25">
      <c r="B20571" s="5"/>
    </row>
    <row r="20572" spans="2:2" ht="15" hidden="1" x14ac:dyDescent="0.25">
      <c r="B20572" s="5"/>
    </row>
    <row r="20573" spans="2:2" ht="15" hidden="1" x14ac:dyDescent="0.25">
      <c r="B20573" s="5"/>
    </row>
    <row r="20574" spans="2:2" ht="15" hidden="1" x14ac:dyDescent="0.25">
      <c r="B20574" s="5"/>
    </row>
    <row r="20575" spans="2:2" ht="15" hidden="1" x14ac:dyDescent="0.25">
      <c r="B20575" s="5"/>
    </row>
    <row r="20576" spans="2:2" ht="15" hidden="1" x14ac:dyDescent="0.25">
      <c r="B20576" s="5"/>
    </row>
    <row r="20577" spans="2:2" ht="15" hidden="1" x14ac:dyDescent="0.25">
      <c r="B20577" s="5"/>
    </row>
    <row r="20578" spans="2:2" ht="15" hidden="1" x14ac:dyDescent="0.25">
      <c r="B20578" s="5"/>
    </row>
    <row r="20579" spans="2:2" ht="15" hidden="1" x14ac:dyDescent="0.25">
      <c r="B20579" s="5"/>
    </row>
    <row r="20580" spans="2:2" ht="15" hidden="1" x14ac:dyDescent="0.25">
      <c r="B20580" s="5"/>
    </row>
    <row r="20581" spans="2:2" ht="15" hidden="1" x14ac:dyDescent="0.25">
      <c r="B20581" s="5"/>
    </row>
    <row r="20582" spans="2:2" ht="15" hidden="1" x14ac:dyDescent="0.25">
      <c r="B20582" s="5"/>
    </row>
    <row r="20583" spans="2:2" ht="15" hidden="1" x14ac:dyDescent="0.25">
      <c r="B20583" s="5"/>
    </row>
    <row r="20584" spans="2:2" ht="15" hidden="1" x14ac:dyDescent="0.25">
      <c r="B20584" s="5"/>
    </row>
    <row r="20585" spans="2:2" ht="15" hidden="1" x14ac:dyDescent="0.25">
      <c r="B20585" s="5"/>
    </row>
    <row r="20586" spans="2:2" ht="15" hidden="1" x14ac:dyDescent="0.25">
      <c r="B20586" s="5"/>
    </row>
    <row r="20587" spans="2:2" ht="15" hidden="1" x14ac:dyDescent="0.25">
      <c r="B20587" s="5"/>
    </row>
    <row r="20588" spans="2:2" ht="15" hidden="1" x14ac:dyDescent="0.25">
      <c r="B20588" s="5"/>
    </row>
    <row r="20589" spans="2:2" ht="15" hidden="1" x14ac:dyDescent="0.25">
      <c r="B20589" s="5"/>
    </row>
    <row r="20590" spans="2:2" ht="15" hidden="1" x14ac:dyDescent="0.25">
      <c r="B20590" s="5"/>
    </row>
    <row r="20591" spans="2:2" ht="15" hidden="1" x14ac:dyDescent="0.25">
      <c r="B20591" s="5"/>
    </row>
    <row r="20592" spans="2:2" ht="15" hidden="1" x14ac:dyDescent="0.25">
      <c r="B20592" s="5"/>
    </row>
    <row r="20593" spans="2:2" ht="15" hidden="1" x14ac:dyDescent="0.25">
      <c r="B20593" s="5"/>
    </row>
    <row r="20594" spans="2:2" ht="15" hidden="1" x14ac:dyDescent="0.25">
      <c r="B20594" s="5"/>
    </row>
    <row r="20595" spans="2:2" ht="15" hidden="1" x14ac:dyDescent="0.25">
      <c r="B20595" s="5"/>
    </row>
    <row r="20596" spans="2:2" ht="15" hidden="1" x14ac:dyDescent="0.25">
      <c r="B20596" s="5"/>
    </row>
    <row r="20597" spans="2:2" ht="15" hidden="1" x14ac:dyDescent="0.25">
      <c r="B20597" s="5"/>
    </row>
    <row r="20598" spans="2:2" ht="15" hidden="1" x14ac:dyDescent="0.25">
      <c r="B20598" s="5"/>
    </row>
    <row r="20599" spans="2:2" ht="15" hidden="1" x14ac:dyDescent="0.25">
      <c r="B20599" s="5"/>
    </row>
    <row r="20600" spans="2:2" ht="15" hidden="1" x14ac:dyDescent="0.25">
      <c r="B20600" s="5"/>
    </row>
    <row r="20601" spans="2:2" ht="15" hidden="1" x14ac:dyDescent="0.25">
      <c r="B20601" s="5"/>
    </row>
    <row r="20602" spans="2:2" ht="15" hidden="1" x14ac:dyDescent="0.25">
      <c r="B20602" s="5"/>
    </row>
    <row r="20603" spans="2:2" ht="15" hidden="1" x14ac:dyDescent="0.25">
      <c r="B20603" s="5"/>
    </row>
    <row r="20604" spans="2:2" ht="15" hidden="1" x14ac:dyDescent="0.25">
      <c r="B20604" s="5"/>
    </row>
    <row r="20605" spans="2:2" ht="15" hidden="1" x14ac:dyDescent="0.25">
      <c r="B20605" s="5"/>
    </row>
    <row r="20606" spans="2:2" ht="15" hidden="1" x14ac:dyDescent="0.25">
      <c r="B20606" s="5"/>
    </row>
    <row r="20607" spans="2:2" ht="15" hidden="1" x14ac:dyDescent="0.25">
      <c r="B20607" s="5"/>
    </row>
    <row r="20608" spans="2:2" ht="15" hidden="1" x14ac:dyDescent="0.25">
      <c r="B20608" s="5"/>
    </row>
    <row r="20609" spans="2:2" ht="15" hidden="1" x14ac:dyDescent="0.25">
      <c r="B20609" s="5"/>
    </row>
    <row r="20610" spans="2:2" ht="15" hidden="1" x14ac:dyDescent="0.25">
      <c r="B20610" s="5"/>
    </row>
    <row r="20611" spans="2:2" ht="15" hidden="1" x14ac:dyDescent="0.25">
      <c r="B20611" s="5"/>
    </row>
    <row r="20612" spans="2:2" ht="15" hidden="1" x14ac:dyDescent="0.25">
      <c r="B20612" s="5"/>
    </row>
    <row r="20613" spans="2:2" ht="15" hidden="1" x14ac:dyDescent="0.25">
      <c r="B20613" s="5"/>
    </row>
    <row r="20614" spans="2:2" ht="15" hidden="1" x14ac:dyDescent="0.25">
      <c r="B20614" s="5"/>
    </row>
    <row r="20615" spans="2:2" ht="15" hidden="1" x14ac:dyDescent="0.25">
      <c r="B20615" s="5"/>
    </row>
    <row r="20616" spans="2:2" ht="15" hidden="1" x14ac:dyDescent="0.25">
      <c r="B20616" s="5"/>
    </row>
    <row r="20617" spans="2:2" ht="15" hidden="1" x14ac:dyDescent="0.25">
      <c r="B20617" s="5"/>
    </row>
    <row r="20618" spans="2:2" ht="15" hidden="1" x14ac:dyDescent="0.25">
      <c r="B20618" s="5"/>
    </row>
    <row r="20619" spans="2:2" ht="15" hidden="1" x14ac:dyDescent="0.25">
      <c r="B20619" s="5"/>
    </row>
    <row r="20620" spans="2:2" ht="15" hidden="1" x14ac:dyDescent="0.25">
      <c r="B20620" s="5"/>
    </row>
    <row r="20621" spans="2:2" ht="15" hidden="1" x14ac:dyDescent="0.25">
      <c r="B20621" s="5"/>
    </row>
    <row r="20622" spans="2:2" ht="15" hidden="1" x14ac:dyDescent="0.25">
      <c r="B20622" s="5"/>
    </row>
    <row r="20623" spans="2:2" ht="15" hidden="1" x14ac:dyDescent="0.25">
      <c r="B20623" s="5"/>
    </row>
    <row r="20624" spans="2:2" ht="15" hidden="1" x14ac:dyDescent="0.25">
      <c r="B20624" s="5"/>
    </row>
    <row r="20625" spans="2:2" ht="15" hidden="1" x14ac:dyDescent="0.25">
      <c r="B20625" s="5"/>
    </row>
    <row r="20626" spans="2:2" ht="15" hidden="1" x14ac:dyDescent="0.25">
      <c r="B20626" s="5"/>
    </row>
    <row r="20627" spans="2:2" ht="15" hidden="1" x14ac:dyDescent="0.25">
      <c r="B20627" s="5"/>
    </row>
    <row r="20628" spans="2:2" ht="15" hidden="1" x14ac:dyDescent="0.25">
      <c r="B20628" s="5"/>
    </row>
    <row r="20629" spans="2:2" ht="15" hidden="1" x14ac:dyDescent="0.25">
      <c r="B20629" s="5"/>
    </row>
    <row r="20630" spans="2:2" ht="15" hidden="1" x14ac:dyDescent="0.25">
      <c r="B20630" s="5"/>
    </row>
    <row r="20631" spans="2:2" ht="15" hidden="1" x14ac:dyDescent="0.25">
      <c r="B20631" s="5"/>
    </row>
    <row r="20632" spans="2:2" ht="15" hidden="1" x14ac:dyDescent="0.25">
      <c r="B20632" s="5"/>
    </row>
    <row r="20633" spans="2:2" ht="15" hidden="1" x14ac:dyDescent="0.25">
      <c r="B20633" s="5"/>
    </row>
    <row r="20634" spans="2:2" ht="15" hidden="1" x14ac:dyDescent="0.25">
      <c r="B20634" s="5"/>
    </row>
    <row r="20635" spans="2:2" ht="15" hidden="1" x14ac:dyDescent="0.25">
      <c r="B20635" s="5"/>
    </row>
    <row r="20636" spans="2:2" ht="15" hidden="1" x14ac:dyDescent="0.25">
      <c r="B20636" s="5"/>
    </row>
    <row r="20637" spans="2:2" ht="15" hidden="1" x14ac:dyDescent="0.25">
      <c r="B20637" s="5"/>
    </row>
    <row r="20638" spans="2:2" ht="15" hidden="1" x14ac:dyDescent="0.25">
      <c r="B20638" s="5"/>
    </row>
    <row r="20639" spans="2:2" ht="15" hidden="1" x14ac:dyDescent="0.25">
      <c r="B20639" s="5"/>
    </row>
    <row r="20640" spans="2:2" ht="15" hidden="1" x14ac:dyDescent="0.25">
      <c r="B20640" s="5"/>
    </row>
    <row r="20641" spans="2:2" ht="15" hidden="1" x14ac:dyDescent="0.25">
      <c r="B20641" s="5"/>
    </row>
    <row r="20642" spans="2:2" ht="15" hidden="1" x14ac:dyDescent="0.25">
      <c r="B20642" s="5"/>
    </row>
    <row r="20643" spans="2:2" ht="15" hidden="1" x14ac:dyDescent="0.25">
      <c r="B20643" s="5"/>
    </row>
    <row r="20644" spans="2:2" ht="15" hidden="1" x14ac:dyDescent="0.25">
      <c r="B20644" s="5"/>
    </row>
    <row r="20645" spans="2:2" ht="15" hidden="1" x14ac:dyDescent="0.25">
      <c r="B20645" s="5"/>
    </row>
    <row r="20646" spans="2:2" ht="15" hidden="1" x14ac:dyDescent="0.25">
      <c r="B20646" s="5"/>
    </row>
    <row r="20647" spans="2:2" ht="15" hidden="1" x14ac:dyDescent="0.25">
      <c r="B20647" s="5"/>
    </row>
    <row r="20648" spans="2:2" ht="15" hidden="1" x14ac:dyDescent="0.25">
      <c r="B20648" s="5"/>
    </row>
    <row r="20649" spans="2:2" ht="15" hidden="1" x14ac:dyDescent="0.25">
      <c r="B20649" s="5"/>
    </row>
    <row r="20650" spans="2:2" ht="15" hidden="1" x14ac:dyDescent="0.25">
      <c r="B20650" s="5"/>
    </row>
    <row r="20651" spans="2:2" ht="15" hidden="1" x14ac:dyDescent="0.25">
      <c r="B20651" s="5"/>
    </row>
    <row r="20652" spans="2:2" ht="15" hidden="1" x14ac:dyDescent="0.25">
      <c r="B20652" s="5"/>
    </row>
    <row r="20653" spans="2:2" ht="15" hidden="1" x14ac:dyDescent="0.25">
      <c r="B20653" s="5"/>
    </row>
    <row r="20654" spans="2:2" ht="15" hidden="1" x14ac:dyDescent="0.25">
      <c r="B20654" s="5"/>
    </row>
    <row r="20655" spans="2:2" ht="15" hidden="1" x14ac:dyDescent="0.25">
      <c r="B20655" s="5"/>
    </row>
    <row r="20656" spans="2:2" ht="15" hidden="1" x14ac:dyDescent="0.25">
      <c r="B20656" s="5"/>
    </row>
    <row r="20657" spans="2:2" ht="15" hidden="1" x14ac:dyDescent="0.25">
      <c r="B20657" s="5"/>
    </row>
    <row r="20658" spans="2:2" ht="15" hidden="1" x14ac:dyDescent="0.25">
      <c r="B20658" s="5"/>
    </row>
    <row r="20659" spans="2:2" ht="15" hidden="1" x14ac:dyDescent="0.25">
      <c r="B20659" s="5"/>
    </row>
    <row r="20660" spans="2:2" ht="15" hidden="1" x14ac:dyDescent="0.25">
      <c r="B20660" s="5"/>
    </row>
    <row r="20661" spans="2:2" ht="15" hidden="1" x14ac:dyDescent="0.25">
      <c r="B20661" s="5"/>
    </row>
    <row r="20662" spans="2:2" ht="15" hidden="1" x14ac:dyDescent="0.25">
      <c r="B20662" s="5"/>
    </row>
    <row r="20663" spans="2:2" ht="15" hidden="1" x14ac:dyDescent="0.25">
      <c r="B20663" s="5"/>
    </row>
    <row r="20664" spans="2:2" ht="15" hidden="1" x14ac:dyDescent="0.25">
      <c r="B20664" s="5"/>
    </row>
    <row r="20665" spans="2:2" ht="15" hidden="1" x14ac:dyDescent="0.25">
      <c r="B20665" s="5"/>
    </row>
    <row r="20666" spans="2:2" ht="15" hidden="1" x14ac:dyDescent="0.25">
      <c r="B20666" s="5"/>
    </row>
    <row r="20667" spans="2:2" ht="15" hidden="1" x14ac:dyDescent="0.25">
      <c r="B20667" s="5"/>
    </row>
    <row r="20668" spans="2:2" ht="15" hidden="1" x14ac:dyDescent="0.25">
      <c r="B20668" s="5"/>
    </row>
    <row r="20669" spans="2:2" ht="15" hidden="1" x14ac:dyDescent="0.25">
      <c r="B20669" s="5"/>
    </row>
    <row r="20670" spans="2:2" ht="15" hidden="1" x14ac:dyDescent="0.25">
      <c r="B20670" s="5"/>
    </row>
    <row r="20671" spans="2:2" ht="15" hidden="1" x14ac:dyDescent="0.25">
      <c r="B20671" s="5"/>
    </row>
    <row r="20672" spans="2:2" ht="15" hidden="1" x14ac:dyDescent="0.25">
      <c r="B20672" s="5"/>
    </row>
    <row r="20673" spans="2:2" ht="15" hidden="1" x14ac:dyDescent="0.25">
      <c r="B20673" s="5"/>
    </row>
    <row r="20674" spans="2:2" ht="15" hidden="1" x14ac:dyDescent="0.25">
      <c r="B20674" s="5"/>
    </row>
    <row r="20675" spans="2:2" ht="15" hidden="1" x14ac:dyDescent="0.25">
      <c r="B20675" s="5"/>
    </row>
    <row r="20676" spans="2:2" ht="15" hidden="1" x14ac:dyDescent="0.25">
      <c r="B20676" s="5"/>
    </row>
    <row r="20677" spans="2:2" ht="15" hidden="1" x14ac:dyDescent="0.25">
      <c r="B20677" s="5"/>
    </row>
    <row r="20678" spans="2:2" ht="15" hidden="1" x14ac:dyDescent="0.25">
      <c r="B20678" s="5"/>
    </row>
    <row r="20679" spans="2:2" ht="15" hidden="1" x14ac:dyDescent="0.25">
      <c r="B20679" s="5"/>
    </row>
    <row r="20680" spans="2:2" ht="15" hidden="1" x14ac:dyDescent="0.25">
      <c r="B20680" s="5"/>
    </row>
    <row r="20681" spans="2:2" ht="15" hidden="1" x14ac:dyDescent="0.25">
      <c r="B20681" s="5"/>
    </row>
    <row r="20682" spans="2:2" ht="15" hidden="1" x14ac:dyDescent="0.25">
      <c r="B20682" s="5"/>
    </row>
    <row r="20683" spans="2:2" ht="15" hidden="1" x14ac:dyDescent="0.25">
      <c r="B20683" s="5"/>
    </row>
    <row r="20684" spans="2:2" ht="15" hidden="1" x14ac:dyDescent="0.25">
      <c r="B20684" s="5"/>
    </row>
    <row r="20685" spans="2:2" ht="15" hidden="1" x14ac:dyDescent="0.25">
      <c r="B20685" s="5"/>
    </row>
    <row r="20686" spans="2:2" ht="15" hidden="1" x14ac:dyDescent="0.25">
      <c r="B20686" s="5"/>
    </row>
    <row r="20687" spans="2:2" ht="15" hidden="1" x14ac:dyDescent="0.25">
      <c r="B20687" s="5"/>
    </row>
    <row r="20688" spans="2:2" ht="15" hidden="1" x14ac:dyDescent="0.25">
      <c r="B20688" s="5"/>
    </row>
    <row r="20689" spans="2:2" ht="15" hidden="1" x14ac:dyDescent="0.25">
      <c r="B20689" s="5"/>
    </row>
    <row r="20690" spans="2:2" ht="15" hidden="1" x14ac:dyDescent="0.25">
      <c r="B20690" s="5"/>
    </row>
    <row r="20691" spans="2:2" ht="15" hidden="1" x14ac:dyDescent="0.25">
      <c r="B20691" s="5"/>
    </row>
    <row r="20692" spans="2:2" ht="15" hidden="1" x14ac:dyDescent="0.25">
      <c r="B20692" s="5"/>
    </row>
    <row r="20693" spans="2:2" ht="15" hidden="1" x14ac:dyDescent="0.25">
      <c r="B20693" s="5"/>
    </row>
    <row r="20694" spans="2:2" ht="15" hidden="1" x14ac:dyDescent="0.25">
      <c r="B20694" s="5"/>
    </row>
    <row r="20695" spans="2:2" ht="15" hidden="1" x14ac:dyDescent="0.25">
      <c r="B20695" s="5"/>
    </row>
    <row r="20696" spans="2:2" ht="15" hidden="1" x14ac:dyDescent="0.25">
      <c r="B20696" s="5"/>
    </row>
    <row r="20697" spans="2:2" ht="15" hidden="1" x14ac:dyDescent="0.25">
      <c r="B20697" s="5"/>
    </row>
    <row r="20698" spans="2:2" ht="15" hidden="1" x14ac:dyDescent="0.25">
      <c r="B20698" s="5"/>
    </row>
    <row r="20699" spans="2:2" ht="15" hidden="1" x14ac:dyDescent="0.25">
      <c r="B20699" s="5"/>
    </row>
    <row r="20700" spans="2:2" ht="15" hidden="1" x14ac:dyDescent="0.25">
      <c r="B20700" s="5"/>
    </row>
    <row r="20701" spans="2:2" ht="15" hidden="1" x14ac:dyDescent="0.25">
      <c r="B20701" s="5"/>
    </row>
    <row r="20702" spans="2:2" ht="15" hidden="1" x14ac:dyDescent="0.25">
      <c r="B20702" s="5"/>
    </row>
    <row r="20703" spans="2:2" ht="15" hidden="1" x14ac:dyDescent="0.25">
      <c r="B20703" s="5"/>
    </row>
    <row r="20704" spans="2:2" ht="15" hidden="1" x14ac:dyDescent="0.25">
      <c r="B20704" s="5"/>
    </row>
    <row r="20705" spans="2:2" ht="15" hidden="1" x14ac:dyDescent="0.25">
      <c r="B20705" s="5"/>
    </row>
    <row r="20706" spans="2:2" ht="15" hidden="1" x14ac:dyDescent="0.25">
      <c r="B20706" s="5"/>
    </row>
    <row r="20707" spans="2:2" ht="15" hidden="1" x14ac:dyDescent="0.25">
      <c r="B20707" s="5"/>
    </row>
    <row r="20708" spans="2:2" ht="15" hidden="1" x14ac:dyDescent="0.25">
      <c r="B20708" s="5"/>
    </row>
    <row r="20709" spans="2:2" ht="15" hidden="1" x14ac:dyDescent="0.25">
      <c r="B20709" s="5"/>
    </row>
    <row r="20710" spans="2:2" ht="15" hidden="1" x14ac:dyDescent="0.25">
      <c r="B20710" s="5"/>
    </row>
    <row r="20711" spans="2:2" ht="15" hidden="1" x14ac:dyDescent="0.25">
      <c r="B20711" s="5"/>
    </row>
    <row r="20712" spans="2:2" ht="15" hidden="1" x14ac:dyDescent="0.25">
      <c r="B20712" s="5"/>
    </row>
    <row r="20713" spans="2:2" ht="15" hidden="1" x14ac:dyDescent="0.25">
      <c r="B20713" s="5"/>
    </row>
    <row r="20714" spans="2:2" ht="15" hidden="1" x14ac:dyDescent="0.25">
      <c r="B20714" s="5"/>
    </row>
    <row r="20715" spans="2:2" ht="15" hidden="1" x14ac:dyDescent="0.25">
      <c r="B20715" s="5"/>
    </row>
    <row r="20716" spans="2:2" ht="15" hidden="1" x14ac:dyDescent="0.25">
      <c r="B20716" s="5"/>
    </row>
    <row r="20717" spans="2:2" ht="15" hidden="1" x14ac:dyDescent="0.25">
      <c r="B20717" s="5"/>
    </row>
    <row r="20718" spans="2:2" ht="15" hidden="1" x14ac:dyDescent="0.25">
      <c r="B20718" s="5"/>
    </row>
    <row r="20719" spans="2:2" ht="15" hidden="1" x14ac:dyDescent="0.25">
      <c r="B20719" s="5"/>
    </row>
    <row r="20720" spans="2:2" ht="15" hidden="1" x14ac:dyDescent="0.25">
      <c r="B20720" s="5"/>
    </row>
    <row r="20721" spans="2:2" ht="15" hidden="1" x14ac:dyDescent="0.25">
      <c r="B20721" s="5"/>
    </row>
    <row r="20722" spans="2:2" ht="15" hidden="1" x14ac:dyDescent="0.25">
      <c r="B20722" s="5"/>
    </row>
    <row r="20723" spans="2:2" ht="15" hidden="1" x14ac:dyDescent="0.25">
      <c r="B20723" s="5"/>
    </row>
    <row r="20724" spans="2:2" ht="15" hidden="1" x14ac:dyDescent="0.25">
      <c r="B20724" s="5"/>
    </row>
    <row r="20725" spans="2:2" ht="15" hidden="1" x14ac:dyDescent="0.25">
      <c r="B20725" s="5"/>
    </row>
    <row r="20726" spans="2:2" ht="15" hidden="1" x14ac:dyDescent="0.25">
      <c r="B20726" s="5"/>
    </row>
    <row r="20727" spans="2:2" ht="15" hidden="1" x14ac:dyDescent="0.25">
      <c r="B20727" s="5"/>
    </row>
    <row r="20728" spans="2:2" ht="15" hidden="1" x14ac:dyDescent="0.25">
      <c r="B20728" s="5"/>
    </row>
    <row r="20729" spans="2:2" ht="15" hidden="1" x14ac:dyDescent="0.25">
      <c r="B20729" s="5"/>
    </row>
    <row r="20730" spans="2:2" ht="15" hidden="1" x14ac:dyDescent="0.25">
      <c r="B20730" s="5"/>
    </row>
    <row r="20731" spans="2:2" ht="15" hidden="1" x14ac:dyDescent="0.25">
      <c r="B20731" s="5"/>
    </row>
    <row r="20732" spans="2:2" ht="15" hidden="1" x14ac:dyDescent="0.25">
      <c r="B20732" s="5"/>
    </row>
    <row r="20733" spans="2:2" ht="15" hidden="1" x14ac:dyDescent="0.25">
      <c r="B20733" s="5"/>
    </row>
    <row r="20734" spans="2:2" ht="15" hidden="1" x14ac:dyDescent="0.25">
      <c r="B20734" s="5"/>
    </row>
    <row r="20735" spans="2:2" ht="15" hidden="1" x14ac:dyDescent="0.25">
      <c r="B20735" s="5"/>
    </row>
    <row r="20736" spans="2:2" ht="15" hidden="1" x14ac:dyDescent="0.25">
      <c r="B20736" s="5"/>
    </row>
    <row r="20737" spans="2:2" ht="15" hidden="1" x14ac:dyDescent="0.25">
      <c r="B20737" s="5"/>
    </row>
    <row r="20738" spans="2:2" ht="15" hidden="1" x14ac:dyDescent="0.25">
      <c r="B20738" s="5"/>
    </row>
    <row r="20739" spans="2:2" ht="15" hidden="1" x14ac:dyDescent="0.25">
      <c r="B20739" s="5"/>
    </row>
    <row r="20740" spans="2:2" ht="15" hidden="1" x14ac:dyDescent="0.25">
      <c r="B20740" s="5"/>
    </row>
    <row r="20741" spans="2:2" ht="15" hidden="1" x14ac:dyDescent="0.25">
      <c r="B20741" s="5"/>
    </row>
    <row r="20742" spans="2:2" ht="15" hidden="1" x14ac:dyDescent="0.25">
      <c r="B20742" s="5"/>
    </row>
    <row r="20743" spans="2:2" ht="15" hidden="1" x14ac:dyDescent="0.25">
      <c r="B20743" s="5"/>
    </row>
    <row r="20744" spans="2:2" ht="15" hidden="1" x14ac:dyDescent="0.25">
      <c r="B20744" s="5"/>
    </row>
    <row r="20745" spans="2:2" ht="15" hidden="1" x14ac:dyDescent="0.25">
      <c r="B20745" s="5"/>
    </row>
    <row r="20746" spans="2:2" ht="15" hidden="1" x14ac:dyDescent="0.25">
      <c r="B20746" s="5"/>
    </row>
    <row r="20747" spans="2:2" ht="15" hidden="1" x14ac:dyDescent="0.25">
      <c r="B20747" s="5"/>
    </row>
    <row r="20748" spans="2:2" ht="15" hidden="1" x14ac:dyDescent="0.25">
      <c r="B20748" s="5"/>
    </row>
    <row r="20749" spans="2:2" ht="15" hidden="1" x14ac:dyDescent="0.25">
      <c r="B20749" s="5"/>
    </row>
    <row r="20750" spans="2:2" ht="15" hidden="1" x14ac:dyDescent="0.25">
      <c r="B20750" s="5"/>
    </row>
    <row r="20751" spans="2:2" ht="15" hidden="1" x14ac:dyDescent="0.25">
      <c r="B20751" s="5"/>
    </row>
    <row r="20752" spans="2:2" ht="15" hidden="1" x14ac:dyDescent="0.25">
      <c r="B20752" s="5"/>
    </row>
    <row r="20753" spans="2:2" ht="15" hidden="1" x14ac:dyDescent="0.25">
      <c r="B20753" s="5"/>
    </row>
    <row r="20754" spans="2:2" ht="15" hidden="1" x14ac:dyDescent="0.25">
      <c r="B20754" s="5"/>
    </row>
    <row r="20755" spans="2:2" ht="15" hidden="1" x14ac:dyDescent="0.25">
      <c r="B20755" s="5"/>
    </row>
    <row r="20756" spans="2:2" ht="15" hidden="1" x14ac:dyDescent="0.25">
      <c r="B20756" s="5"/>
    </row>
    <row r="20757" spans="2:2" ht="15" hidden="1" x14ac:dyDescent="0.25">
      <c r="B20757" s="5"/>
    </row>
    <row r="20758" spans="2:2" ht="15" hidden="1" x14ac:dyDescent="0.25">
      <c r="B20758" s="5"/>
    </row>
    <row r="20759" spans="2:2" ht="15" hidden="1" x14ac:dyDescent="0.25">
      <c r="B20759" s="5"/>
    </row>
    <row r="20760" spans="2:2" ht="15" hidden="1" x14ac:dyDescent="0.25">
      <c r="B20760" s="5"/>
    </row>
    <row r="20761" spans="2:2" ht="15" hidden="1" x14ac:dyDescent="0.25">
      <c r="B20761" s="5"/>
    </row>
    <row r="20762" spans="2:2" ht="15" hidden="1" x14ac:dyDescent="0.25">
      <c r="B20762" s="5"/>
    </row>
    <row r="20763" spans="2:2" ht="15" hidden="1" x14ac:dyDescent="0.25">
      <c r="B20763" s="5"/>
    </row>
    <row r="20764" spans="2:2" ht="15" hidden="1" x14ac:dyDescent="0.25">
      <c r="B20764" s="5"/>
    </row>
    <row r="20765" spans="2:2" ht="15" hidden="1" x14ac:dyDescent="0.25">
      <c r="B20765" s="5"/>
    </row>
    <row r="20766" spans="2:2" ht="15" hidden="1" x14ac:dyDescent="0.25">
      <c r="B20766" s="5"/>
    </row>
    <row r="20767" spans="2:2" ht="15" hidden="1" x14ac:dyDescent="0.25">
      <c r="B20767" s="5"/>
    </row>
    <row r="20768" spans="2:2" ht="15" hidden="1" x14ac:dyDescent="0.25">
      <c r="B20768" s="5"/>
    </row>
    <row r="20769" spans="2:2" ht="15" hidden="1" x14ac:dyDescent="0.25">
      <c r="B20769" s="5"/>
    </row>
    <row r="20770" spans="2:2" ht="15" hidden="1" x14ac:dyDescent="0.25">
      <c r="B20770" s="5"/>
    </row>
    <row r="20771" spans="2:2" ht="15" hidden="1" x14ac:dyDescent="0.25">
      <c r="B20771" s="5"/>
    </row>
    <row r="20772" spans="2:2" ht="15" hidden="1" x14ac:dyDescent="0.25">
      <c r="B20772" s="5"/>
    </row>
    <row r="20773" spans="2:2" ht="15" hidden="1" x14ac:dyDescent="0.25">
      <c r="B20773" s="5"/>
    </row>
    <row r="20774" spans="2:2" ht="15" hidden="1" x14ac:dyDescent="0.25">
      <c r="B20774" s="5"/>
    </row>
    <row r="20775" spans="2:2" ht="15" hidden="1" x14ac:dyDescent="0.25">
      <c r="B20775" s="5"/>
    </row>
    <row r="20776" spans="2:2" ht="15" hidden="1" x14ac:dyDescent="0.25">
      <c r="B20776" s="5"/>
    </row>
    <row r="20777" spans="2:2" ht="15" hidden="1" x14ac:dyDescent="0.25">
      <c r="B20777" s="5"/>
    </row>
    <row r="20778" spans="2:2" ht="15" hidden="1" x14ac:dyDescent="0.25">
      <c r="B20778" s="5"/>
    </row>
    <row r="20779" spans="2:2" ht="15" hidden="1" x14ac:dyDescent="0.25">
      <c r="B20779" s="5"/>
    </row>
    <row r="20780" spans="2:2" ht="15" hidden="1" x14ac:dyDescent="0.25">
      <c r="B20780" s="5"/>
    </row>
    <row r="20781" spans="2:2" ht="15" hidden="1" x14ac:dyDescent="0.25">
      <c r="B20781" s="5"/>
    </row>
    <row r="20782" spans="2:2" ht="15" hidden="1" x14ac:dyDescent="0.25">
      <c r="B20782" s="5"/>
    </row>
    <row r="20783" spans="2:2" ht="15" hidden="1" x14ac:dyDescent="0.25">
      <c r="B20783" s="5"/>
    </row>
    <row r="20784" spans="2:2" ht="15" hidden="1" x14ac:dyDescent="0.25">
      <c r="B20784" s="5"/>
    </row>
    <row r="20785" spans="2:2" ht="15" hidden="1" x14ac:dyDescent="0.25">
      <c r="B20785" s="5"/>
    </row>
    <row r="20786" spans="2:2" ht="15" hidden="1" x14ac:dyDescent="0.25">
      <c r="B20786" s="5"/>
    </row>
    <row r="20787" spans="2:2" ht="15" hidden="1" x14ac:dyDescent="0.25">
      <c r="B20787" s="5"/>
    </row>
    <row r="20788" spans="2:2" ht="15" hidden="1" x14ac:dyDescent="0.25">
      <c r="B20788" s="5"/>
    </row>
    <row r="20789" spans="2:2" ht="15" hidden="1" x14ac:dyDescent="0.25">
      <c r="B20789" s="5"/>
    </row>
    <row r="20790" spans="2:2" ht="15" hidden="1" x14ac:dyDescent="0.25">
      <c r="B20790" s="5"/>
    </row>
    <row r="20791" spans="2:2" ht="15" hidden="1" x14ac:dyDescent="0.25">
      <c r="B20791" s="5"/>
    </row>
    <row r="20792" spans="2:2" ht="15" hidden="1" x14ac:dyDescent="0.25">
      <c r="B20792" s="5"/>
    </row>
    <row r="20793" spans="2:2" ht="15" hidden="1" x14ac:dyDescent="0.25">
      <c r="B20793" s="5"/>
    </row>
    <row r="20794" spans="2:2" ht="15" hidden="1" x14ac:dyDescent="0.25">
      <c r="B20794" s="5"/>
    </row>
    <row r="20795" spans="2:2" ht="15" hidden="1" x14ac:dyDescent="0.25">
      <c r="B20795" s="5"/>
    </row>
    <row r="20796" spans="2:2" ht="15" hidden="1" x14ac:dyDescent="0.25">
      <c r="B20796" s="5"/>
    </row>
    <row r="20797" spans="2:2" ht="15" hidden="1" x14ac:dyDescent="0.25">
      <c r="B20797" s="5"/>
    </row>
    <row r="20798" spans="2:2" ht="15" hidden="1" x14ac:dyDescent="0.25">
      <c r="B20798" s="5"/>
    </row>
    <row r="20799" spans="2:2" ht="15" hidden="1" x14ac:dyDescent="0.25">
      <c r="B20799" s="5"/>
    </row>
    <row r="20800" spans="2:2" ht="15" hidden="1" x14ac:dyDescent="0.25">
      <c r="B20800" s="5"/>
    </row>
    <row r="20801" spans="2:2" ht="15" hidden="1" x14ac:dyDescent="0.25">
      <c r="B20801" s="5"/>
    </row>
    <row r="20802" spans="2:2" ht="15" hidden="1" x14ac:dyDescent="0.25">
      <c r="B20802" s="5"/>
    </row>
    <row r="20803" spans="2:2" ht="15" hidden="1" x14ac:dyDescent="0.25">
      <c r="B20803" s="5"/>
    </row>
    <row r="20804" spans="2:2" ht="15" hidden="1" x14ac:dyDescent="0.25">
      <c r="B20804" s="5"/>
    </row>
    <row r="20805" spans="2:2" ht="15" hidden="1" x14ac:dyDescent="0.25">
      <c r="B20805" s="5"/>
    </row>
    <row r="20806" spans="2:2" ht="15" hidden="1" x14ac:dyDescent="0.25">
      <c r="B20806" s="5"/>
    </row>
    <row r="20807" spans="2:2" ht="15" hidden="1" x14ac:dyDescent="0.25">
      <c r="B20807" s="5"/>
    </row>
    <row r="20808" spans="2:2" ht="15" hidden="1" x14ac:dyDescent="0.25">
      <c r="B20808" s="5"/>
    </row>
    <row r="20809" spans="2:2" ht="15" hidden="1" x14ac:dyDescent="0.25">
      <c r="B20809" s="5"/>
    </row>
    <row r="20810" spans="2:2" ht="15" hidden="1" x14ac:dyDescent="0.25">
      <c r="B20810" s="5"/>
    </row>
    <row r="20811" spans="2:2" ht="15" hidden="1" x14ac:dyDescent="0.25">
      <c r="B20811" s="5"/>
    </row>
    <row r="20812" spans="2:2" ht="15" hidden="1" x14ac:dyDescent="0.25">
      <c r="B20812" s="5"/>
    </row>
    <row r="20813" spans="2:2" ht="15" hidden="1" x14ac:dyDescent="0.25">
      <c r="B20813" s="5"/>
    </row>
    <row r="20814" spans="2:2" ht="15" hidden="1" x14ac:dyDescent="0.25">
      <c r="B20814" s="5"/>
    </row>
    <row r="20815" spans="2:2" ht="15" hidden="1" x14ac:dyDescent="0.25">
      <c r="B20815" s="5"/>
    </row>
    <row r="20816" spans="2:2" ht="15" hidden="1" x14ac:dyDescent="0.25">
      <c r="B20816" s="5"/>
    </row>
    <row r="20817" spans="2:2" ht="15" hidden="1" x14ac:dyDescent="0.25">
      <c r="B20817" s="5"/>
    </row>
    <row r="20818" spans="2:2" ht="15" hidden="1" x14ac:dyDescent="0.25">
      <c r="B20818" s="5"/>
    </row>
    <row r="20819" spans="2:2" ht="15" hidden="1" x14ac:dyDescent="0.25">
      <c r="B20819" s="5"/>
    </row>
    <row r="20820" spans="2:2" ht="15" hidden="1" x14ac:dyDescent="0.25">
      <c r="B20820" s="5"/>
    </row>
    <row r="20821" spans="2:2" ht="15" hidden="1" x14ac:dyDescent="0.25">
      <c r="B20821" s="5"/>
    </row>
    <row r="20822" spans="2:2" ht="15" hidden="1" x14ac:dyDescent="0.25">
      <c r="B20822" s="5"/>
    </row>
    <row r="20823" spans="2:2" ht="15" hidden="1" x14ac:dyDescent="0.25">
      <c r="B20823" s="5"/>
    </row>
    <row r="20824" spans="2:2" ht="15" hidden="1" x14ac:dyDescent="0.25">
      <c r="B20824" s="5"/>
    </row>
    <row r="20825" spans="2:2" ht="15" hidden="1" x14ac:dyDescent="0.25">
      <c r="B20825" s="5"/>
    </row>
    <row r="20826" spans="2:2" ht="15" hidden="1" x14ac:dyDescent="0.25">
      <c r="B20826" s="5"/>
    </row>
    <row r="20827" spans="2:2" ht="15" hidden="1" x14ac:dyDescent="0.25">
      <c r="B20827" s="5"/>
    </row>
    <row r="20828" spans="2:2" ht="15" hidden="1" x14ac:dyDescent="0.25">
      <c r="B20828" s="5"/>
    </row>
    <row r="20829" spans="2:2" ht="15" hidden="1" x14ac:dyDescent="0.25">
      <c r="B20829" s="5"/>
    </row>
    <row r="20830" spans="2:2" ht="15" hidden="1" x14ac:dyDescent="0.25">
      <c r="B20830" s="5"/>
    </row>
    <row r="20831" spans="2:2" ht="15" hidden="1" x14ac:dyDescent="0.25">
      <c r="B20831" s="5"/>
    </row>
    <row r="20832" spans="2:2" ht="15" hidden="1" x14ac:dyDescent="0.25">
      <c r="B20832" s="5"/>
    </row>
    <row r="20833" spans="2:2" ht="15" hidden="1" x14ac:dyDescent="0.25">
      <c r="B20833" s="5"/>
    </row>
    <row r="20834" spans="2:2" ht="15" hidden="1" x14ac:dyDescent="0.25">
      <c r="B20834" s="5"/>
    </row>
    <row r="20835" spans="2:2" ht="15" hidden="1" x14ac:dyDescent="0.25">
      <c r="B20835" s="5"/>
    </row>
    <row r="20836" spans="2:2" ht="15" hidden="1" x14ac:dyDescent="0.25">
      <c r="B20836" s="5"/>
    </row>
    <row r="20837" spans="2:2" ht="15" hidden="1" x14ac:dyDescent="0.25">
      <c r="B20837" s="5"/>
    </row>
    <row r="20838" spans="2:2" ht="15" hidden="1" x14ac:dyDescent="0.25">
      <c r="B20838" s="5"/>
    </row>
    <row r="20839" spans="2:2" ht="15" hidden="1" x14ac:dyDescent="0.25">
      <c r="B20839" s="5"/>
    </row>
    <row r="20840" spans="2:2" ht="15" hidden="1" x14ac:dyDescent="0.25">
      <c r="B20840" s="5"/>
    </row>
    <row r="20841" spans="2:2" ht="15" hidden="1" x14ac:dyDescent="0.25">
      <c r="B20841" s="5"/>
    </row>
    <row r="20842" spans="2:2" ht="15" hidden="1" x14ac:dyDescent="0.25">
      <c r="B20842" s="5"/>
    </row>
    <row r="20843" spans="2:2" ht="15" hidden="1" x14ac:dyDescent="0.25">
      <c r="B20843" s="5"/>
    </row>
    <row r="20844" spans="2:2" ht="15" hidden="1" x14ac:dyDescent="0.25">
      <c r="B20844" s="5"/>
    </row>
    <row r="20845" spans="2:2" ht="15" hidden="1" x14ac:dyDescent="0.25">
      <c r="B20845" s="5"/>
    </row>
    <row r="20846" spans="2:2" ht="15" hidden="1" x14ac:dyDescent="0.25">
      <c r="B20846" s="5"/>
    </row>
    <row r="20847" spans="2:2" ht="15" hidden="1" x14ac:dyDescent="0.25">
      <c r="B20847" s="5"/>
    </row>
    <row r="20848" spans="2:2" ht="15" hidden="1" x14ac:dyDescent="0.25">
      <c r="B20848" s="5"/>
    </row>
    <row r="20849" spans="2:2" ht="15" hidden="1" x14ac:dyDescent="0.25">
      <c r="B20849" s="5"/>
    </row>
    <row r="20850" spans="2:2" ht="15" hidden="1" x14ac:dyDescent="0.25">
      <c r="B20850" s="5"/>
    </row>
    <row r="20851" spans="2:2" ht="15" hidden="1" x14ac:dyDescent="0.25">
      <c r="B20851" s="5"/>
    </row>
    <row r="20852" spans="2:2" ht="15" hidden="1" x14ac:dyDescent="0.25">
      <c r="B20852" s="5"/>
    </row>
    <row r="20853" spans="2:2" ht="15" hidden="1" x14ac:dyDescent="0.25">
      <c r="B20853" s="5"/>
    </row>
    <row r="20854" spans="2:2" ht="15" hidden="1" x14ac:dyDescent="0.25">
      <c r="B20854" s="5"/>
    </row>
    <row r="20855" spans="2:2" ht="15" hidden="1" x14ac:dyDescent="0.25">
      <c r="B20855" s="5"/>
    </row>
    <row r="20856" spans="2:2" ht="15" hidden="1" x14ac:dyDescent="0.25">
      <c r="B20856" s="5"/>
    </row>
    <row r="20857" spans="2:2" ht="15" hidden="1" x14ac:dyDescent="0.25">
      <c r="B20857" s="5"/>
    </row>
    <row r="20858" spans="2:2" ht="15" hidden="1" x14ac:dyDescent="0.25">
      <c r="B20858" s="5"/>
    </row>
    <row r="20859" spans="2:2" ht="15" hidden="1" x14ac:dyDescent="0.25">
      <c r="B20859" s="5"/>
    </row>
    <row r="20860" spans="2:2" ht="15" hidden="1" x14ac:dyDescent="0.25">
      <c r="B20860" s="5"/>
    </row>
    <row r="20861" spans="2:2" ht="15" hidden="1" x14ac:dyDescent="0.25">
      <c r="B20861" s="5"/>
    </row>
    <row r="20862" spans="2:2" ht="15" hidden="1" x14ac:dyDescent="0.25">
      <c r="B20862" s="5"/>
    </row>
    <row r="20863" spans="2:2" ht="15" hidden="1" x14ac:dyDescent="0.25">
      <c r="B20863" s="5"/>
    </row>
    <row r="20864" spans="2:2" ht="15" hidden="1" x14ac:dyDescent="0.25">
      <c r="B20864" s="5"/>
    </row>
    <row r="20865" spans="2:2" ht="15" hidden="1" x14ac:dyDescent="0.25">
      <c r="B20865" s="5"/>
    </row>
    <row r="20866" spans="2:2" ht="15" hidden="1" x14ac:dyDescent="0.25">
      <c r="B20866" s="5"/>
    </row>
    <row r="20867" spans="2:2" ht="15" hidden="1" x14ac:dyDescent="0.25">
      <c r="B20867" s="5"/>
    </row>
    <row r="20868" spans="2:2" ht="15" hidden="1" x14ac:dyDescent="0.25">
      <c r="B20868" s="5"/>
    </row>
    <row r="20869" spans="2:2" ht="15" hidden="1" x14ac:dyDescent="0.25">
      <c r="B20869" s="5"/>
    </row>
    <row r="20870" spans="2:2" ht="15" hidden="1" x14ac:dyDescent="0.25">
      <c r="B20870" s="5"/>
    </row>
    <row r="20871" spans="2:2" ht="15" hidden="1" x14ac:dyDescent="0.25">
      <c r="B20871" s="5"/>
    </row>
    <row r="20872" spans="2:2" ht="15" hidden="1" x14ac:dyDescent="0.25">
      <c r="B20872" s="5"/>
    </row>
    <row r="20873" spans="2:2" ht="15" hidden="1" x14ac:dyDescent="0.25">
      <c r="B20873" s="5"/>
    </row>
    <row r="20874" spans="2:2" ht="15" hidden="1" x14ac:dyDescent="0.25">
      <c r="B20874" s="5"/>
    </row>
    <row r="20875" spans="2:2" ht="15" hidden="1" x14ac:dyDescent="0.25">
      <c r="B20875" s="5"/>
    </row>
    <row r="20876" spans="2:2" ht="15" hidden="1" x14ac:dyDescent="0.25">
      <c r="B20876" s="5"/>
    </row>
    <row r="20877" spans="2:2" ht="15" hidden="1" x14ac:dyDescent="0.25">
      <c r="B20877" s="5"/>
    </row>
    <row r="20878" spans="2:2" ht="15" hidden="1" x14ac:dyDescent="0.25">
      <c r="B20878" s="5"/>
    </row>
    <row r="20879" spans="2:2" ht="15" hidden="1" x14ac:dyDescent="0.25">
      <c r="B20879" s="5"/>
    </row>
    <row r="20880" spans="2:2" ht="15" hidden="1" x14ac:dyDescent="0.25">
      <c r="B20880" s="5"/>
    </row>
    <row r="20881" spans="2:2" ht="15" hidden="1" x14ac:dyDescent="0.25">
      <c r="B20881" s="5"/>
    </row>
    <row r="20882" spans="2:2" ht="15" hidden="1" x14ac:dyDescent="0.25">
      <c r="B20882" s="5"/>
    </row>
    <row r="20883" spans="2:2" ht="15" hidden="1" x14ac:dyDescent="0.25">
      <c r="B20883" s="5"/>
    </row>
    <row r="20884" spans="2:2" ht="15" hidden="1" x14ac:dyDescent="0.25">
      <c r="B20884" s="5"/>
    </row>
    <row r="20885" spans="2:2" ht="15" hidden="1" x14ac:dyDescent="0.25">
      <c r="B20885" s="5"/>
    </row>
    <row r="20886" spans="2:2" ht="15" hidden="1" x14ac:dyDescent="0.25">
      <c r="B20886" s="5"/>
    </row>
    <row r="20887" spans="2:2" ht="15" hidden="1" x14ac:dyDescent="0.25">
      <c r="B20887" s="5"/>
    </row>
    <row r="20888" spans="2:2" ht="15" hidden="1" x14ac:dyDescent="0.25">
      <c r="B20888" s="5"/>
    </row>
    <row r="20889" spans="2:2" ht="15" hidden="1" x14ac:dyDescent="0.25">
      <c r="B20889" s="5"/>
    </row>
    <row r="20890" spans="2:2" ht="15" hidden="1" x14ac:dyDescent="0.25">
      <c r="B20890" s="5"/>
    </row>
    <row r="20891" spans="2:2" ht="15" hidden="1" x14ac:dyDescent="0.25">
      <c r="B20891" s="5"/>
    </row>
    <row r="20892" spans="2:2" ht="15" hidden="1" x14ac:dyDescent="0.25">
      <c r="B20892" s="5"/>
    </row>
    <row r="20893" spans="2:2" ht="15" hidden="1" x14ac:dyDescent="0.25">
      <c r="B20893" s="5"/>
    </row>
    <row r="20894" spans="2:2" ht="15" hidden="1" x14ac:dyDescent="0.25">
      <c r="B20894" s="5"/>
    </row>
    <row r="20895" spans="2:2" ht="15" hidden="1" x14ac:dyDescent="0.25">
      <c r="B20895" s="5"/>
    </row>
    <row r="20896" spans="2:2" ht="15" hidden="1" x14ac:dyDescent="0.25">
      <c r="B20896" s="5"/>
    </row>
    <row r="20897" spans="2:2" ht="15" hidden="1" x14ac:dyDescent="0.25">
      <c r="B20897" s="5"/>
    </row>
    <row r="20898" spans="2:2" ht="15" hidden="1" x14ac:dyDescent="0.25">
      <c r="B20898" s="5"/>
    </row>
    <row r="20899" spans="2:2" ht="15" hidden="1" x14ac:dyDescent="0.25">
      <c r="B20899" s="5"/>
    </row>
    <row r="20900" spans="2:2" ht="15" hidden="1" x14ac:dyDescent="0.25">
      <c r="B20900" s="5"/>
    </row>
    <row r="20901" spans="2:2" ht="15" hidden="1" x14ac:dyDescent="0.25">
      <c r="B20901" s="5"/>
    </row>
    <row r="20902" spans="2:2" ht="15" hidden="1" x14ac:dyDescent="0.25">
      <c r="B20902" s="5"/>
    </row>
    <row r="20903" spans="2:2" ht="15" hidden="1" x14ac:dyDescent="0.25">
      <c r="B20903" s="5"/>
    </row>
    <row r="20904" spans="2:2" ht="15" hidden="1" x14ac:dyDescent="0.25">
      <c r="B20904" s="5"/>
    </row>
    <row r="20905" spans="2:2" ht="15" hidden="1" x14ac:dyDescent="0.25">
      <c r="B20905" s="5"/>
    </row>
    <row r="20906" spans="2:2" ht="15" hidden="1" x14ac:dyDescent="0.25">
      <c r="B20906" s="5"/>
    </row>
    <row r="20907" spans="2:2" ht="15" hidden="1" x14ac:dyDescent="0.25">
      <c r="B20907" s="5"/>
    </row>
    <row r="20908" spans="2:2" ht="15" hidden="1" x14ac:dyDescent="0.25">
      <c r="B20908" s="5"/>
    </row>
    <row r="20909" spans="2:2" ht="15" hidden="1" x14ac:dyDescent="0.25">
      <c r="B20909" s="5"/>
    </row>
    <row r="20910" spans="2:2" ht="15" hidden="1" x14ac:dyDescent="0.25">
      <c r="B20910" s="5"/>
    </row>
    <row r="20911" spans="2:2" ht="15" hidden="1" x14ac:dyDescent="0.25">
      <c r="B20911" s="5"/>
    </row>
    <row r="20912" spans="2:2" ht="15" hidden="1" x14ac:dyDescent="0.25">
      <c r="B20912" s="5"/>
    </row>
    <row r="20913" spans="2:2" ht="15" hidden="1" x14ac:dyDescent="0.25">
      <c r="B20913" s="5"/>
    </row>
    <row r="20914" spans="2:2" ht="15" hidden="1" x14ac:dyDescent="0.25">
      <c r="B20914" s="5"/>
    </row>
    <row r="20915" spans="2:2" ht="15" hidden="1" x14ac:dyDescent="0.25">
      <c r="B20915" s="5"/>
    </row>
    <row r="20916" spans="2:2" ht="15" hidden="1" x14ac:dyDescent="0.25">
      <c r="B20916" s="5"/>
    </row>
    <row r="20917" spans="2:2" ht="15" hidden="1" x14ac:dyDescent="0.25">
      <c r="B20917" s="5"/>
    </row>
    <row r="20918" spans="2:2" ht="15" hidden="1" x14ac:dyDescent="0.25">
      <c r="B20918" s="5"/>
    </row>
    <row r="20919" spans="2:2" ht="15" hidden="1" x14ac:dyDescent="0.25">
      <c r="B20919" s="5"/>
    </row>
    <row r="20920" spans="2:2" ht="15" hidden="1" x14ac:dyDescent="0.25">
      <c r="B20920" s="5"/>
    </row>
    <row r="20921" spans="2:2" ht="15" hidden="1" x14ac:dyDescent="0.25">
      <c r="B20921" s="5"/>
    </row>
    <row r="20922" spans="2:2" ht="15" hidden="1" x14ac:dyDescent="0.25">
      <c r="B20922" s="5"/>
    </row>
    <row r="20923" spans="2:2" ht="15" hidden="1" x14ac:dyDescent="0.25">
      <c r="B20923" s="5"/>
    </row>
    <row r="20924" spans="2:2" ht="15" hidden="1" x14ac:dyDescent="0.25">
      <c r="B20924" s="5"/>
    </row>
    <row r="20925" spans="2:2" ht="15" hidden="1" x14ac:dyDescent="0.25">
      <c r="B20925" s="5"/>
    </row>
    <row r="20926" spans="2:2" ht="15" hidden="1" x14ac:dyDescent="0.25">
      <c r="B20926" s="5"/>
    </row>
    <row r="20927" spans="2:2" ht="15" hidden="1" x14ac:dyDescent="0.25">
      <c r="B20927" s="5"/>
    </row>
    <row r="20928" spans="2:2" ht="15" hidden="1" x14ac:dyDescent="0.25">
      <c r="B20928" s="5"/>
    </row>
    <row r="20929" spans="2:2" ht="15" hidden="1" x14ac:dyDescent="0.25">
      <c r="B20929" s="5"/>
    </row>
    <row r="20930" spans="2:2" ht="15" hidden="1" x14ac:dyDescent="0.25">
      <c r="B20930" s="5"/>
    </row>
    <row r="20931" spans="2:2" ht="15" hidden="1" x14ac:dyDescent="0.25">
      <c r="B20931" s="5"/>
    </row>
    <row r="20932" spans="2:2" ht="15" hidden="1" x14ac:dyDescent="0.25">
      <c r="B20932" s="5"/>
    </row>
    <row r="20933" spans="2:2" ht="15" hidden="1" x14ac:dyDescent="0.25">
      <c r="B20933" s="5"/>
    </row>
    <row r="20934" spans="2:2" ht="15" hidden="1" x14ac:dyDescent="0.25">
      <c r="B20934" s="5"/>
    </row>
    <row r="20935" spans="2:2" ht="15" hidden="1" x14ac:dyDescent="0.25">
      <c r="B20935" s="5"/>
    </row>
    <row r="20936" spans="2:2" ht="15" hidden="1" x14ac:dyDescent="0.25">
      <c r="B20936" s="5"/>
    </row>
    <row r="20937" spans="2:2" ht="15" hidden="1" x14ac:dyDescent="0.25">
      <c r="B20937" s="5"/>
    </row>
    <row r="20938" spans="2:2" ht="15" hidden="1" x14ac:dyDescent="0.25">
      <c r="B20938" s="5"/>
    </row>
    <row r="20939" spans="2:2" ht="15" hidden="1" x14ac:dyDescent="0.25">
      <c r="B20939" s="5"/>
    </row>
    <row r="20940" spans="2:2" ht="15" hidden="1" x14ac:dyDescent="0.25">
      <c r="B20940" s="5"/>
    </row>
    <row r="20941" spans="2:2" ht="15" hidden="1" x14ac:dyDescent="0.25">
      <c r="B20941" s="5"/>
    </row>
    <row r="20942" spans="2:2" ht="15" hidden="1" x14ac:dyDescent="0.25">
      <c r="B20942" s="5"/>
    </row>
    <row r="20943" spans="2:2" ht="15" hidden="1" x14ac:dyDescent="0.25">
      <c r="B20943" s="5"/>
    </row>
    <row r="20944" spans="2:2" ht="15" hidden="1" x14ac:dyDescent="0.25">
      <c r="B20944" s="5"/>
    </row>
    <row r="20945" spans="2:2" ht="15" hidden="1" x14ac:dyDescent="0.25">
      <c r="B20945" s="5"/>
    </row>
    <row r="20946" spans="2:2" ht="15" hidden="1" x14ac:dyDescent="0.25">
      <c r="B20946" s="5"/>
    </row>
    <row r="20947" spans="2:2" ht="15" hidden="1" x14ac:dyDescent="0.25">
      <c r="B20947" s="5"/>
    </row>
    <row r="20948" spans="2:2" ht="15" hidden="1" x14ac:dyDescent="0.25">
      <c r="B20948" s="5"/>
    </row>
    <row r="20949" spans="2:2" ht="15" hidden="1" x14ac:dyDescent="0.25">
      <c r="B20949" s="5"/>
    </row>
    <row r="20950" spans="2:2" ht="15" hidden="1" x14ac:dyDescent="0.25">
      <c r="B20950" s="5"/>
    </row>
    <row r="20951" spans="2:2" ht="15" hidden="1" x14ac:dyDescent="0.25">
      <c r="B20951" s="5"/>
    </row>
    <row r="20952" spans="2:2" ht="15" hidden="1" x14ac:dyDescent="0.25">
      <c r="B20952" s="5"/>
    </row>
    <row r="20953" spans="2:2" ht="15" hidden="1" x14ac:dyDescent="0.25">
      <c r="B20953" s="5"/>
    </row>
    <row r="20954" spans="2:2" ht="15" hidden="1" x14ac:dyDescent="0.25">
      <c r="B20954" s="5"/>
    </row>
    <row r="20955" spans="2:2" ht="15" hidden="1" x14ac:dyDescent="0.25">
      <c r="B20955" s="5"/>
    </row>
    <row r="20956" spans="2:2" ht="15" hidden="1" x14ac:dyDescent="0.25">
      <c r="B20956" s="5"/>
    </row>
    <row r="20957" spans="2:2" ht="15" hidden="1" x14ac:dyDescent="0.25">
      <c r="B20957" s="5"/>
    </row>
    <row r="20958" spans="2:2" ht="15" hidden="1" x14ac:dyDescent="0.25">
      <c r="B20958" s="5"/>
    </row>
    <row r="20959" spans="2:2" ht="15" hidden="1" x14ac:dyDescent="0.25">
      <c r="B20959" s="5"/>
    </row>
    <row r="20960" spans="2:2" ht="15" hidden="1" x14ac:dyDescent="0.25">
      <c r="B20960" s="5"/>
    </row>
    <row r="20961" spans="2:2" ht="15" hidden="1" x14ac:dyDescent="0.25">
      <c r="B20961" s="5"/>
    </row>
    <row r="20962" spans="2:2" ht="15" hidden="1" x14ac:dyDescent="0.25">
      <c r="B20962" s="5"/>
    </row>
    <row r="20963" spans="2:2" ht="15" hidden="1" x14ac:dyDescent="0.25">
      <c r="B20963" s="5"/>
    </row>
    <row r="20964" spans="2:2" ht="15" hidden="1" x14ac:dyDescent="0.25">
      <c r="B20964" s="5"/>
    </row>
    <row r="20965" spans="2:2" ht="15" hidden="1" x14ac:dyDescent="0.25">
      <c r="B20965" s="5"/>
    </row>
    <row r="20966" spans="2:2" ht="15" hidden="1" x14ac:dyDescent="0.25">
      <c r="B20966" s="5"/>
    </row>
    <row r="20967" spans="2:2" ht="15" hidden="1" x14ac:dyDescent="0.25">
      <c r="B20967" s="5"/>
    </row>
    <row r="20968" spans="2:2" ht="15" hidden="1" x14ac:dyDescent="0.25">
      <c r="B20968" s="5"/>
    </row>
    <row r="20969" spans="2:2" ht="15" hidden="1" x14ac:dyDescent="0.25">
      <c r="B20969" s="5"/>
    </row>
    <row r="20970" spans="2:2" ht="15" hidden="1" x14ac:dyDescent="0.25">
      <c r="B20970" s="5"/>
    </row>
    <row r="20971" spans="2:2" ht="15" hidden="1" x14ac:dyDescent="0.25">
      <c r="B20971" s="5"/>
    </row>
    <row r="20972" spans="2:2" ht="15" hidden="1" x14ac:dyDescent="0.25">
      <c r="B20972" s="5"/>
    </row>
    <row r="20973" spans="2:2" ht="15" hidden="1" x14ac:dyDescent="0.25">
      <c r="B20973" s="5"/>
    </row>
    <row r="20974" spans="2:2" ht="15" hidden="1" x14ac:dyDescent="0.25">
      <c r="B20974" s="5"/>
    </row>
    <row r="20975" spans="2:2" ht="15" hidden="1" x14ac:dyDescent="0.25">
      <c r="B20975" s="5"/>
    </row>
    <row r="20976" spans="2:2" ht="15" hidden="1" x14ac:dyDescent="0.25">
      <c r="B20976" s="5"/>
    </row>
    <row r="20977" spans="2:2" ht="15" hidden="1" x14ac:dyDescent="0.25">
      <c r="B20977" s="5"/>
    </row>
    <row r="20978" spans="2:2" ht="15" hidden="1" x14ac:dyDescent="0.25">
      <c r="B20978" s="5"/>
    </row>
    <row r="20979" spans="2:2" ht="15" hidden="1" x14ac:dyDescent="0.25">
      <c r="B20979" s="5"/>
    </row>
    <row r="20980" spans="2:2" ht="15" hidden="1" x14ac:dyDescent="0.25">
      <c r="B20980" s="5"/>
    </row>
    <row r="20981" spans="2:2" ht="15" hidden="1" x14ac:dyDescent="0.25">
      <c r="B20981" s="5"/>
    </row>
    <row r="20982" spans="2:2" ht="15" hidden="1" x14ac:dyDescent="0.25">
      <c r="B20982" s="5"/>
    </row>
    <row r="20983" spans="2:2" ht="15" hidden="1" x14ac:dyDescent="0.25">
      <c r="B20983" s="5"/>
    </row>
    <row r="20984" spans="2:2" ht="15" hidden="1" x14ac:dyDescent="0.25">
      <c r="B20984" s="5"/>
    </row>
    <row r="20985" spans="2:2" ht="15" hidden="1" x14ac:dyDescent="0.25">
      <c r="B20985" s="5"/>
    </row>
    <row r="20986" spans="2:2" ht="15" hidden="1" x14ac:dyDescent="0.25">
      <c r="B20986" s="5"/>
    </row>
    <row r="20987" spans="2:2" ht="15" hidden="1" x14ac:dyDescent="0.25">
      <c r="B20987" s="5"/>
    </row>
    <row r="20988" spans="2:2" ht="15" hidden="1" x14ac:dyDescent="0.25">
      <c r="B20988" s="5"/>
    </row>
    <row r="20989" spans="2:2" ht="15" hidden="1" x14ac:dyDescent="0.25">
      <c r="B20989" s="5"/>
    </row>
    <row r="20990" spans="2:2" ht="15" hidden="1" x14ac:dyDescent="0.25">
      <c r="B20990" s="5"/>
    </row>
    <row r="20991" spans="2:2" ht="15" hidden="1" x14ac:dyDescent="0.25">
      <c r="B20991" s="5"/>
    </row>
    <row r="20992" spans="2:2" ht="15" hidden="1" x14ac:dyDescent="0.25">
      <c r="B20992" s="5"/>
    </row>
    <row r="20993" spans="2:2" ht="15" hidden="1" x14ac:dyDescent="0.25">
      <c r="B20993" s="5"/>
    </row>
    <row r="20994" spans="2:2" ht="15" hidden="1" x14ac:dyDescent="0.25">
      <c r="B20994" s="5"/>
    </row>
    <row r="20995" spans="2:2" ht="15" hidden="1" x14ac:dyDescent="0.25">
      <c r="B20995" s="5"/>
    </row>
    <row r="20996" spans="2:2" ht="15" hidden="1" x14ac:dyDescent="0.25">
      <c r="B20996" s="5"/>
    </row>
    <row r="20997" spans="2:2" ht="15" hidden="1" x14ac:dyDescent="0.25">
      <c r="B20997" s="5"/>
    </row>
    <row r="20998" spans="2:2" ht="15" hidden="1" x14ac:dyDescent="0.25">
      <c r="B20998" s="5"/>
    </row>
    <row r="20999" spans="2:2" ht="15" hidden="1" x14ac:dyDescent="0.25">
      <c r="B20999" s="5"/>
    </row>
    <row r="21000" spans="2:2" ht="15" hidden="1" x14ac:dyDescent="0.25">
      <c r="B21000" s="5"/>
    </row>
    <row r="21001" spans="2:2" ht="15" hidden="1" x14ac:dyDescent="0.25">
      <c r="B21001" s="5"/>
    </row>
    <row r="21002" spans="2:2" ht="15" hidden="1" x14ac:dyDescent="0.25">
      <c r="B21002" s="5"/>
    </row>
    <row r="21003" spans="2:2" ht="15" hidden="1" x14ac:dyDescent="0.25">
      <c r="B21003" s="5"/>
    </row>
    <row r="21004" spans="2:2" ht="15" hidden="1" x14ac:dyDescent="0.25">
      <c r="B21004" s="5"/>
    </row>
    <row r="21005" spans="2:2" ht="15" hidden="1" x14ac:dyDescent="0.25">
      <c r="B21005" s="5"/>
    </row>
    <row r="21006" spans="2:2" ht="15" hidden="1" x14ac:dyDescent="0.25">
      <c r="B21006" s="5"/>
    </row>
    <row r="21007" spans="2:2" ht="15" hidden="1" x14ac:dyDescent="0.25">
      <c r="B21007" s="5"/>
    </row>
    <row r="21008" spans="2:2" ht="15" hidden="1" x14ac:dyDescent="0.25">
      <c r="B21008" s="5"/>
    </row>
    <row r="21009" spans="2:2" ht="15" hidden="1" x14ac:dyDescent="0.25">
      <c r="B21009" s="5"/>
    </row>
    <row r="21010" spans="2:2" ht="15" hidden="1" x14ac:dyDescent="0.25">
      <c r="B21010" s="5"/>
    </row>
    <row r="21011" spans="2:2" ht="15" hidden="1" x14ac:dyDescent="0.25">
      <c r="B21011" s="5"/>
    </row>
    <row r="21012" spans="2:2" ht="15" hidden="1" x14ac:dyDescent="0.25">
      <c r="B21012" s="5"/>
    </row>
    <row r="21013" spans="2:2" ht="15" hidden="1" x14ac:dyDescent="0.25">
      <c r="B21013" s="5"/>
    </row>
    <row r="21014" spans="2:2" ht="15" hidden="1" x14ac:dyDescent="0.25">
      <c r="B21014" s="5"/>
    </row>
    <row r="21015" spans="2:2" ht="15" hidden="1" x14ac:dyDescent="0.25">
      <c r="B21015" s="5"/>
    </row>
    <row r="21016" spans="2:2" ht="15" hidden="1" x14ac:dyDescent="0.25">
      <c r="B21016" s="5"/>
    </row>
    <row r="21017" spans="2:2" ht="15" hidden="1" x14ac:dyDescent="0.25">
      <c r="B21017" s="5"/>
    </row>
    <row r="21018" spans="2:2" ht="15" hidden="1" x14ac:dyDescent="0.25">
      <c r="B21018" s="5"/>
    </row>
    <row r="21019" spans="2:2" ht="15" hidden="1" x14ac:dyDescent="0.25">
      <c r="B21019" s="5"/>
    </row>
    <row r="21020" spans="2:2" ht="15" hidden="1" x14ac:dyDescent="0.25">
      <c r="B21020" s="5"/>
    </row>
    <row r="21021" spans="2:2" ht="15" hidden="1" x14ac:dyDescent="0.25">
      <c r="B21021" s="5"/>
    </row>
    <row r="21022" spans="2:2" ht="15" hidden="1" x14ac:dyDescent="0.25">
      <c r="B21022" s="5"/>
    </row>
    <row r="21023" spans="2:2" ht="15" hidden="1" x14ac:dyDescent="0.25">
      <c r="B21023" s="5"/>
    </row>
    <row r="21024" spans="2:2" ht="15" hidden="1" x14ac:dyDescent="0.25">
      <c r="B21024" s="5"/>
    </row>
    <row r="21025" spans="2:2" ht="15" hidden="1" x14ac:dyDescent="0.25">
      <c r="B21025" s="5"/>
    </row>
    <row r="21026" spans="2:2" ht="15" hidden="1" x14ac:dyDescent="0.25">
      <c r="B21026" s="5"/>
    </row>
    <row r="21027" spans="2:2" ht="15" hidden="1" x14ac:dyDescent="0.25">
      <c r="B21027" s="5"/>
    </row>
    <row r="21028" spans="2:2" ht="15" hidden="1" x14ac:dyDescent="0.25">
      <c r="B21028" s="5"/>
    </row>
    <row r="21029" spans="2:2" ht="15" hidden="1" x14ac:dyDescent="0.25">
      <c r="B21029" s="5"/>
    </row>
    <row r="21030" spans="2:2" ht="15" hidden="1" x14ac:dyDescent="0.25">
      <c r="B21030" s="5"/>
    </row>
    <row r="21031" spans="2:2" ht="15" hidden="1" x14ac:dyDescent="0.25">
      <c r="B21031" s="5"/>
    </row>
    <row r="21032" spans="2:2" ht="15" hidden="1" x14ac:dyDescent="0.25">
      <c r="B21032" s="5"/>
    </row>
    <row r="21033" spans="2:2" ht="15" hidden="1" x14ac:dyDescent="0.25">
      <c r="B21033" s="5"/>
    </row>
    <row r="21034" spans="2:2" ht="15" hidden="1" x14ac:dyDescent="0.25">
      <c r="B21034" s="5"/>
    </row>
    <row r="21035" spans="2:2" ht="15" hidden="1" x14ac:dyDescent="0.25">
      <c r="B21035" s="5"/>
    </row>
    <row r="21036" spans="2:2" ht="15" hidden="1" x14ac:dyDescent="0.25">
      <c r="B21036" s="5"/>
    </row>
    <row r="21037" spans="2:2" ht="15" hidden="1" x14ac:dyDescent="0.25">
      <c r="B21037" s="5"/>
    </row>
    <row r="21038" spans="2:2" ht="15" hidden="1" x14ac:dyDescent="0.25">
      <c r="B21038" s="5"/>
    </row>
    <row r="21039" spans="2:2" ht="15" hidden="1" x14ac:dyDescent="0.25">
      <c r="B21039" s="5"/>
    </row>
    <row r="21040" spans="2:2" ht="15" hidden="1" x14ac:dyDescent="0.25">
      <c r="B21040" s="5"/>
    </row>
    <row r="21041" spans="2:2" ht="15" hidden="1" x14ac:dyDescent="0.25">
      <c r="B21041" s="5"/>
    </row>
    <row r="21042" spans="2:2" ht="15" hidden="1" x14ac:dyDescent="0.25">
      <c r="B21042" s="5"/>
    </row>
    <row r="21043" spans="2:2" ht="15" hidden="1" x14ac:dyDescent="0.25">
      <c r="B21043" s="5"/>
    </row>
    <row r="21044" spans="2:2" ht="15" hidden="1" x14ac:dyDescent="0.25">
      <c r="B21044" s="5"/>
    </row>
    <row r="21045" spans="2:2" ht="15" hidden="1" x14ac:dyDescent="0.25">
      <c r="B21045" s="5"/>
    </row>
    <row r="21046" spans="2:2" ht="15" hidden="1" x14ac:dyDescent="0.25">
      <c r="B21046" s="5"/>
    </row>
    <row r="21047" spans="2:2" ht="15" hidden="1" x14ac:dyDescent="0.25">
      <c r="B21047" s="5"/>
    </row>
    <row r="21048" spans="2:2" ht="15" hidden="1" x14ac:dyDescent="0.25">
      <c r="B21048" s="5"/>
    </row>
    <row r="21049" spans="2:2" ht="15" hidden="1" x14ac:dyDescent="0.25">
      <c r="B21049" s="5"/>
    </row>
    <row r="21050" spans="2:2" ht="15" hidden="1" x14ac:dyDescent="0.25">
      <c r="B21050" s="5"/>
    </row>
    <row r="21051" spans="2:2" ht="15" hidden="1" x14ac:dyDescent="0.25">
      <c r="B21051" s="5"/>
    </row>
    <row r="21052" spans="2:2" ht="15" hidden="1" x14ac:dyDescent="0.25">
      <c r="B21052" s="5"/>
    </row>
    <row r="21053" spans="2:2" ht="15" hidden="1" x14ac:dyDescent="0.25">
      <c r="B21053" s="5"/>
    </row>
    <row r="21054" spans="2:2" ht="15" hidden="1" x14ac:dyDescent="0.25">
      <c r="B21054" s="5"/>
    </row>
    <row r="21055" spans="2:2" ht="15" hidden="1" x14ac:dyDescent="0.25">
      <c r="B21055" s="5"/>
    </row>
    <row r="21056" spans="2:2" ht="15" hidden="1" x14ac:dyDescent="0.25">
      <c r="B21056" s="5"/>
    </row>
    <row r="21057" spans="2:2" ht="15" hidden="1" x14ac:dyDescent="0.25">
      <c r="B21057" s="5"/>
    </row>
    <row r="21058" spans="2:2" ht="15" hidden="1" x14ac:dyDescent="0.25">
      <c r="B21058" s="5"/>
    </row>
    <row r="21059" spans="2:2" ht="15" hidden="1" x14ac:dyDescent="0.25">
      <c r="B21059" s="5"/>
    </row>
    <row r="21060" spans="2:2" ht="15" hidden="1" x14ac:dyDescent="0.25">
      <c r="B21060" s="5"/>
    </row>
    <row r="21061" spans="2:2" ht="15" hidden="1" x14ac:dyDescent="0.25">
      <c r="B21061" s="5"/>
    </row>
    <row r="21062" spans="2:2" ht="15" hidden="1" x14ac:dyDescent="0.25">
      <c r="B21062" s="5"/>
    </row>
    <row r="21063" spans="2:2" ht="15" hidden="1" x14ac:dyDescent="0.25">
      <c r="B21063" s="5"/>
    </row>
    <row r="21064" spans="2:2" ht="15" hidden="1" x14ac:dyDescent="0.25">
      <c r="B21064" s="5"/>
    </row>
    <row r="21065" spans="2:2" ht="15" hidden="1" x14ac:dyDescent="0.25">
      <c r="B21065" s="5"/>
    </row>
    <row r="21066" spans="2:2" ht="15" hidden="1" x14ac:dyDescent="0.25">
      <c r="B21066" s="5"/>
    </row>
    <row r="21067" spans="2:2" ht="15" hidden="1" x14ac:dyDescent="0.25">
      <c r="B21067" s="5"/>
    </row>
    <row r="21068" spans="2:2" ht="15" hidden="1" x14ac:dyDescent="0.25">
      <c r="B21068" s="5"/>
    </row>
    <row r="21069" spans="2:2" ht="15" hidden="1" x14ac:dyDescent="0.25">
      <c r="B21069" s="5"/>
    </row>
    <row r="21070" spans="2:2" ht="15" hidden="1" x14ac:dyDescent="0.25">
      <c r="B21070" s="5"/>
    </row>
    <row r="21071" spans="2:2" ht="15" hidden="1" x14ac:dyDescent="0.25">
      <c r="B21071" s="5"/>
    </row>
    <row r="21072" spans="2:2" ht="15" hidden="1" x14ac:dyDescent="0.25">
      <c r="B21072" s="5"/>
    </row>
    <row r="21073" spans="2:2" ht="15" hidden="1" x14ac:dyDescent="0.25">
      <c r="B21073" s="5"/>
    </row>
    <row r="21074" spans="2:2" ht="15" hidden="1" x14ac:dyDescent="0.25">
      <c r="B21074" s="5"/>
    </row>
    <row r="21075" spans="2:2" ht="15" hidden="1" x14ac:dyDescent="0.25">
      <c r="B21075" s="5"/>
    </row>
    <row r="21076" spans="2:2" ht="15" hidden="1" x14ac:dyDescent="0.25">
      <c r="B21076" s="5"/>
    </row>
    <row r="21077" spans="2:2" ht="15" hidden="1" x14ac:dyDescent="0.25">
      <c r="B21077" s="5"/>
    </row>
    <row r="21078" spans="2:2" ht="15" hidden="1" x14ac:dyDescent="0.25">
      <c r="B21078" s="5"/>
    </row>
    <row r="21079" spans="2:2" ht="15" hidden="1" x14ac:dyDescent="0.25">
      <c r="B21079" s="5"/>
    </row>
    <row r="21080" spans="2:2" ht="15" hidden="1" x14ac:dyDescent="0.25">
      <c r="B21080" s="5"/>
    </row>
    <row r="21081" spans="2:2" ht="15" hidden="1" x14ac:dyDescent="0.25">
      <c r="B21081" s="5"/>
    </row>
    <row r="21082" spans="2:2" ht="15" hidden="1" x14ac:dyDescent="0.25">
      <c r="B21082" s="5"/>
    </row>
    <row r="21083" spans="2:2" ht="15" hidden="1" x14ac:dyDescent="0.25">
      <c r="B21083" s="5"/>
    </row>
    <row r="21084" spans="2:2" ht="15" hidden="1" x14ac:dyDescent="0.25">
      <c r="B21084" s="5"/>
    </row>
    <row r="21085" spans="2:2" ht="15" hidden="1" x14ac:dyDescent="0.25">
      <c r="B21085" s="5"/>
    </row>
    <row r="21086" spans="2:2" ht="15" hidden="1" x14ac:dyDescent="0.25">
      <c r="B21086" s="5"/>
    </row>
    <row r="21087" spans="2:2" ht="15" hidden="1" x14ac:dyDescent="0.25">
      <c r="B21087" s="5"/>
    </row>
    <row r="21088" spans="2:2" ht="15" hidden="1" x14ac:dyDescent="0.25">
      <c r="B21088" s="5"/>
    </row>
    <row r="21089" spans="2:2" ht="15" hidden="1" x14ac:dyDescent="0.25">
      <c r="B21089" s="5"/>
    </row>
    <row r="21090" spans="2:2" ht="15" hidden="1" x14ac:dyDescent="0.25">
      <c r="B21090" s="5"/>
    </row>
    <row r="21091" spans="2:2" ht="15" hidden="1" x14ac:dyDescent="0.25">
      <c r="B21091" s="5"/>
    </row>
    <row r="21092" spans="2:2" ht="15" hidden="1" x14ac:dyDescent="0.25">
      <c r="B21092" s="5"/>
    </row>
    <row r="21093" spans="2:2" ht="15" hidden="1" x14ac:dyDescent="0.25">
      <c r="B21093" s="5"/>
    </row>
    <row r="21094" spans="2:2" ht="15" hidden="1" x14ac:dyDescent="0.25">
      <c r="B21094" s="5"/>
    </row>
    <row r="21095" spans="2:2" ht="15" hidden="1" x14ac:dyDescent="0.25">
      <c r="B21095" s="5"/>
    </row>
    <row r="21096" spans="2:2" ht="15" hidden="1" x14ac:dyDescent="0.25">
      <c r="B21096" s="5"/>
    </row>
    <row r="21097" spans="2:2" ht="15" hidden="1" x14ac:dyDescent="0.25">
      <c r="B21097" s="5"/>
    </row>
    <row r="21098" spans="2:2" ht="15" hidden="1" x14ac:dyDescent="0.25">
      <c r="B21098" s="5"/>
    </row>
    <row r="21099" spans="2:2" ht="15" hidden="1" x14ac:dyDescent="0.25">
      <c r="B21099" s="5"/>
    </row>
    <row r="21100" spans="2:2" ht="15" hidden="1" x14ac:dyDescent="0.25">
      <c r="B21100" s="5"/>
    </row>
    <row r="21101" spans="2:2" ht="15" hidden="1" x14ac:dyDescent="0.25">
      <c r="B21101" s="5"/>
    </row>
    <row r="21102" spans="2:2" ht="15" hidden="1" x14ac:dyDescent="0.25">
      <c r="B21102" s="5"/>
    </row>
    <row r="21103" spans="2:2" ht="15" hidden="1" x14ac:dyDescent="0.25">
      <c r="B21103" s="5"/>
    </row>
    <row r="21104" spans="2:2" ht="15" hidden="1" x14ac:dyDescent="0.25">
      <c r="B21104" s="5"/>
    </row>
    <row r="21105" spans="2:2" ht="15" hidden="1" x14ac:dyDescent="0.25">
      <c r="B21105" s="5"/>
    </row>
    <row r="21106" spans="2:2" ht="15" hidden="1" x14ac:dyDescent="0.25">
      <c r="B21106" s="5"/>
    </row>
    <row r="21107" spans="2:2" ht="15" hidden="1" x14ac:dyDescent="0.25">
      <c r="B21107" s="5"/>
    </row>
    <row r="21108" spans="2:2" ht="15" hidden="1" x14ac:dyDescent="0.25">
      <c r="B21108" s="5"/>
    </row>
    <row r="21109" spans="2:2" ht="15" hidden="1" x14ac:dyDescent="0.25">
      <c r="B21109" s="5"/>
    </row>
    <row r="21110" spans="2:2" ht="15" hidden="1" x14ac:dyDescent="0.25">
      <c r="B21110" s="5"/>
    </row>
    <row r="21111" spans="2:2" ht="15" hidden="1" x14ac:dyDescent="0.25">
      <c r="B21111" s="5"/>
    </row>
    <row r="21112" spans="2:2" ht="15" hidden="1" x14ac:dyDescent="0.25">
      <c r="B21112" s="5"/>
    </row>
    <row r="21113" spans="2:2" ht="15" hidden="1" x14ac:dyDescent="0.25">
      <c r="B21113" s="5"/>
    </row>
    <row r="21114" spans="2:2" ht="15" hidden="1" x14ac:dyDescent="0.25">
      <c r="B21114" s="5"/>
    </row>
    <row r="21115" spans="2:2" ht="15" hidden="1" x14ac:dyDescent="0.25">
      <c r="B21115" s="5"/>
    </row>
    <row r="21116" spans="2:2" ht="15" hidden="1" x14ac:dyDescent="0.25">
      <c r="B21116" s="5"/>
    </row>
    <row r="21117" spans="2:2" ht="15" hidden="1" x14ac:dyDescent="0.25">
      <c r="B21117" s="5"/>
    </row>
    <row r="21118" spans="2:2" ht="15" hidden="1" x14ac:dyDescent="0.25">
      <c r="B21118" s="5"/>
    </row>
    <row r="21119" spans="2:2" ht="15" hidden="1" x14ac:dyDescent="0.25">
      <c r="B21119" s="5"/>
    </row>
    <row r="21120" spans="2:2" ht="15" hidden="1" x14ac:dyDescent="0.25">
      <c r="B21120" s="5"/>
    </row>
    <row r="21121" spans="2:2" ht="15" hidden="1" x14ac:dyDescent="0.25">
      <c r="B21121" s="5"/>
    </row>
    <row r="21122" spans="2:2" ht="15" hidden="1" x14ac:dyDescent="0.25">
      <c r="B21122" s="5"/>
    </row>
    <row r="21123" spans="2:2" ht="15" hidden="1" x14ac:dyDescent="0.25">
      <c r="B21123" s="5"/>
    </row>
    <row r="21124" spans="2:2" ht="15" hidden="1" x14ac:dyDescent="0.25">
      <c r="B21124" s="5"/>
    </row>
    <row r="21125" spans="2:2" ht="15" hidden="1" x14ac:dyDescent="0.25">
      <c r="B21125" s="5"/>
    </row>
    <row r="21126" spans="2:2" ht="15" hidden="1" x14ac:dyDescent="0.25">
      <c r="B21126" s="5"/>
    </row>
    <row r="21127" spans="2:2" ht="15" hidden="1" x14ac:dyDescent="0.25">
      <c r="B21127" s="5"/>
    </row>
    <row r="21128" spans="2:2" ht="15" hidden="1" x14ac:dyDescent="0.25">
      <c r="B21128" s="5"/>
    </row>
    <row r="21129" spans="2:2" ht="15" hidden="1" x14ac:dyDescent="0.25">
      <c r="B21129" s="5"/>
    </row>
    <row r="21130" spans="2:2" ht="15" hidden="1" x14ac:dyDescent="0.25">
      <c r="B21130" s="5"/>
    </row>
    <row r="21131" spans="2:2" ht="15" hidden="1" x14ac:dyDescent="0.25">
      <c r="B21131" s="5"/>
    </row>
    <row r="21132" spans="2:2" ht="15" hidden="1" x14ac:dyDescent="0.25">
      <c r="B21132" s="5"/>
    </row>
    <row r="21133" spans="2:2" ht="15" hidden="1" x14ac:dyDescent="0.25">
      <c r="B21133" s="5"/>
    </row>
    <row r="21134" spans="2:2" ht="15" hidden="1" x14ac:dyDescent="0.25">
      <c r="B21134" s="5"/>
    </row>
    <row r="21135" spans="2:2" ht="15" hidden="1" x14ac:dyDescent="0.25">
      <c r="B21135" s="5"/>
    </row>
    <row r="21136" spans="2:2" ht="15" hidden="1" x14ac:dyDescent="0.25">
      <c r="B21136" s="5"/>
    </row>
    <row r="21137" spans="2:2" ht="15" hidden="1" x14ac:dyDescent="0.25">
      <c r="B21137" s="5"/>
    </row>
    <row r="21138" spans="2:2" ht="15" hidden="1" x14ac:dyDescent="0.25">
      <c r="B21138" s="5"/>
    </row>
    <row r="21139" spans="2:2" ht="15" hidden="1" x14ac:dyDescent="0.25">
      <c r="B21139" s="5"/>
    </row>
    <row r="21140" spans="2:2" ht="15" hidden="1" x14ac:dyDescent="0.25">
      <c r="B21140" s="5"/>
    </row>
    <row r="21141" spans="2:2" ht="15" hidden="1" x14ac:dyDescent="0.25">
      <c r="B21141" s="5"/>
    </row>
    <row r="21142" spans="2:2" ht="15" hidden="1" x14ac:dyDescent="0.25">
      <c r="B21142" s="5"/>
    </row>
    <row r="21143" spans="2:2" ht="15" hidden="1" x14ac:dyDescent="0.25">
      <c r="B21143" s="5"/>
    </row>
    <row r="21144" spans="2:2" ht="15" hidden="1" x14ac:dyDescent="0.25">
      <c r="B21144" s="5"/>
    </row>
    <row r="21145" spans="2:2" ht="15" hidden="1" x14ac:dyDescent="0.25">
      <c r="B21145" s="5"/>
    </row>
    <row r="21146" spans="2:2" ht="15" hidden="1" x14ac:dyDescent="0.25">
      <c r="B21146" s="5"/>
    </row>
    <row r="21147" spans="2:2" ht="15" hidden="1" x14ac:dyDescent="0.25">
      <c r="B21147" s="5"/>
    </row>
    <row r="21148" spans="2:2" ht="15" hidden="1" x14ac:dyDescent="0.25">
      <c r="B21148" s="5"/>
    </row>
    <row r="21149" spans="2:2" ht="15" hidden="1" x14ac:dyDescent="0.25">
      <c r="B21149" s="5"/>
    </row>
    <row r="21150" spans="2:2" ht="15" hidden="1" x14ac:dyDescent="0.25">
      <c r="B21150" s="5"/>
    </row>
    <row r="21151" spans="2:2" ht="15" hidden="1" x14ac:dyDescent="0.25">
      <c r="B21151" s="5"/>
    </row>
    <row r="21152" spans="2:2" ht="15" hidden="1" x14ac:dyDescent="0.25">
      <c r="B21152" s="5"/>
    </row>
    <row r="21153" spans="2:2" ht="15" hidden="1" x14ac:dyDescent="0.25">
      <c r="B21153" s="5"/>
    </row>
    <row r="21154" spans="2:2" ht="15" hidden="1" x14ac:dyDescent="0.25">
      <c r="B21154" s="5"/>
    </row>
    <row r="21155" spans="2:2" ht="15" hidden="1" x14ac:dyDescent="0.25">
      <c r="B21155" s="5"/>
    </row>
    <row r="21156" spans="2:2" ht="15" hidden="1" x14ac:dyDescent="0.25">
      <c r="B21156" s="5"/>
    </row>
    <row r="21157" spans="2:2" ht="15" hidden="1" x14ac:dyDescent="0.25">
      <c r="B21157" s="5"/>
    </row>
    <row r="21158" spans="2:2" ht="15" hidden="1" x14ac:dyDescent="0.25">
      <c r="B21158" s="5"/>
    </row>
    <row r="21159" spans="2:2" ht="15" hidden="1" x14ac:dyDescent="0.25">
      <c r="B21159" s="5"/>
    </row>
    <row r="21160" spans="2:2" ht="15" hidden="1" x14ac:dyDescent="0.25">
      <c r="B21160" s="5"/>
    </row>
    <row r="21161" spans="2:2" ht="15" hidden="1" x14ac:dyDescent="0.25">
      <c r="B21161" s="5"/>
    </row>
    <row r="21162" spans="2:2" ht="15" hidden="1" x14ac:dyDescent="0.25">
      <c r="B21162" s="5"/>
    </row>
    <row r="21163" spans="2:2" ht="15" hidden="1" x14ac:dyDescent="0.25">
      <c r="B21163" s="5"/>
    </row>
    <row r="21164" spans="2:2" ht="15" hidden="1" x14ac:dyDescent="0.25">
      <c r="B21164" s="5"/>
    </row>
    <row r="21165" spans="2:2" ht="15" hidden="1" x14ac:dyDescent="0.25">
      <c r="B21165" s="5"/>
    </row>
    <row r="21166" spans="2:2" ht="15" hidden="1" x14ac:dyDescent="0.25">
      <c r="B21166" s="5"/>
    </row>
    <row r="21167" spans="2:2" ht="15" hidden="1" x14ac:dyDescent="0.25">
      <c r="B21167" s="5"/>
    </row>
    <row r="21168" spans="2:2" ht="15" hidden="1" x14ac:dyDescent="0.25">
      <c r="B21168" s="5"/>
    </row>
    <row r="21169" spans="2:2" ht="15" hidden="1" x14ac:dyDescent="0.25">
      <c r="B21169" s="5"/>
    </row>
    <row r="21170" spans="2:2" ht="15" hidden="1" x14ac:dyDescent="0.25">
      <c r="B21170" s="5"/>
    </row>
    <row r="21171" spans="2:2" ht="15" hidden="1" x14ac:dyDescent="0.25">
      <c r="B21171" s="5"/>
    </row>
    <row r="21172" spans="2:2" ht="15" hidden="1" x14ac:dyDescent="0.25">
      <c r="B21172" s="5"/>
    </row>
    <row r="21173" spans="2:2" ht="15" hidden="1" x14ac:dyDescent="0.25">
      <c r="B21173" s="5"/>
    </row>
    <row r="21174" spans="2:2" ht="15" hidden="1" x14ac:dyDescent="0.25">
      <c r="B21174" s="5"/>
    </row>
    <row r="21175" spans="2:2" ht="15" hidden="1" x14ac:dyDescent="0.25">
      <c r="B21175" s="5"/>
    </row>
    <row r="21176" spans="2:2" ht="15" hidden="1" x14ac:dyDescent="0.25">
      <c r="B21176" s="5"/>
    </row>
    <row r="21177" spans="2:2" ht="15" hidden="1" x14ac:dyDescent="0.25">
      <c r="B21177" s="5"/>
    </row>
    <row r="21178" spans="2:2" ht="15" hidden="1" x14ac:dyDescent="0.25">
      <c r="B21178" s="5"/>
    </row>
    <row r="21179" spans="2:2" ht="15" hidden="1" x14ac:dyDescent="0.25">
      <c r="B21179" s="5"/>
    </row>
    <row r="21180" spans="2:2" ht="15" hidden="1" x14ac:dyDescent="0.25">
      <c r="B21180" s="5"/>
    </row>
    <row r="21181" spans="2:2" ht="15" hidden="1" x14ac:dyDescent="0.25">
      <c r="B21181" s="5"/>
    </row>
    <row r="21182" spans="2:2" ht="15" hidden="1" x14ac:dyDescent="0.25">
      <c r="B21182" s="5"/>
    </row>
    <row r="21183" spans="2:2" ht="15" hidden="1" x14ac:dyDescent="0.25">
      <c r="B21183" s="5"/>
    </row>
    <row r="21184" spans="2:2" ht="15" hidden="1" x14ac:dyDescent="0.25">
      <c r="B21184" s="5"/>
    </row>
    <row r="21185" spans="2:2" ht="15" hidden="1" x14ac:dyDescent="0.25">
      <c r="B21185" s="5"/>
    </row>
    <row r="21186" spans="2:2" ht="15" hidden="1" x14ac:dyDescent="0.25">
      <c r="B21186" s="5"/>
    </row>
    <row r="21187" spans="2:2" ht="15" hidden="1" x14ac:dyDescent="0.25">
      <c r="B21187" s="5"/>
    </row>
    <row r="21188" spans="2:2" ht="15" hidden="1" x14ac:dyDescent="0.25">
      <c r="B21188" s="5"/>
    </row>
    <row r="21189" spans="2:2" ht="15" hidden="1" x14ac:dyDescent="0.25">
      <c r="B21189" s="5"/>
    </row>
    <row r="21190" spans="2:2" ht="15" hidden="1" x14ac:dyDescent="0.25">
      <c r="B21190" s="5"/>
    </row>
    <row r="21191" spans="2:2" ht="15" hidden="1" x14ac:dyDescent="0.25">
      <c r="B21191" s="5"/>
    </row>
    <row r="21192" spans="2:2" ht="15" hidden="1" x14ac:dyDescent="0.25">
      <c r="B21192" s="5"/>
    </row>
    <row r="21193" spans="2:2" ht="15" hidden="1" x14ac:dyDescent="0.25">
      <c r="B21193" s="5"/>
    </row>
    <row r="21194" spans="2:2" ht="15" hidden="1" x14ac:dyDescent="0.25">
      <c r="B21194" s="5"/>
    </row>
    <row r="21195" spans="2:2" ht="15" hidden="1" x14ac:dyDescent="0.25">
      <c r="B21195" s="5"/>
    </row>
    <row r="21196" spans="2:2" ht="15" hidden="1" x14ac:dyDescent="0.25">
      <c r="B21196" s="5"/>
    </row>
    <row r="21197" spans="2:2" ht="15" hidden="1" x14ac:dyDescent="0.25">
      <c r="B21197" s="5"/>
    </row>
    <row r="21198" spans="2:2" ht="15" hidden="1" x14ac:dyDescent="0.25">
      <c r="B21198" s="5"/>
    </row>
    <row r="21199" spans="2:2" ht="15" hidden="1" x14ac:dyDescent="0.25">
      <c r="B21199" s="5"/>
    </row>
    <row r="21200" spans="2:2" ht="15" hidden="1" x14ac:dyDescent="0.25">
      <c r="B21200" s="5"/>
    </row>
    <row r="21201" spans="2:2" ht="15" hidden="1" x14ac:dyDescent="0.25">
      <c r="B21201" s="5"/>
    </row>
    <row r="21202" spans="2:2" ht="15" hidden="1" x14ac:dyDescent="0.25">
      <c r="B21202" s="5"/>
    </row>
    <row r="21203" spans="2:2" ht="15" hidden="1" x14ac:dyDescent="0.25">
      <c r="B21203" s="5"/>
    </row>
    <row r="21204" spans="2:2" ht="15" hidden="1" x14ac:dyDescent="0.25">
      <c r="B21204" s="5"/>
    </row>
    <row r="21205" spans="2:2" ht="15" hidden="1" x14ac:dyDescent="0.25">
      <c r="B21205" s="5"/>
    </row>
    <row r="21206" spans="2:2" ht="15" hidden="1" x14ac:dyDescent="0.25">
      <c r="B21206" s="5"/>
    </row>
    <row r="21207" spans="2:2" ht="15" hidden="1" x14ac:dyDescent="0.25">
      <c r="B21207" s="5"/>
    </row>
    <row r="21208" spans="2:2" ht="15" hidden="1" x14ac:dyDescent="0.25">
      <c r="B21208" s="5"/>
    </row>
    <row r="21209" spans="2:2" ht="15" hidden="1" x14ac:dyDescent="0.25">
      <c r="B21209" s="5"/>
    </row>
    <row r="21210" spans="2:2" ht="15" hidden="1" x14ac:dyDescent="0.25">
      <c r="B21210" s="5"/>
    </row>
    <row r="21211" spans="2:2" ht="15" hidden="1" x14ac:dyDescent="0.25">
      <c r="B21211" s="5"/>
    </row>
    <row r="21212" spans="2:2" ht="15" hidden="1" x14ac:dyDescent="0.25">
      <c r="B21212" s="5"/>
    </row>
    <row r="21213" spans="2:2" ht="15" hidden="1" x14ac:dyDescent="0.25">
      <c r="B21213" s="5"/>
    </row>
    <row r="21214" spans="2:2" ht="15" hidden="1" x14ac:dyDescent="0.25">
      <c r="B21214" s="5"/>
    </row>
    <row r="21215" spans="2:2" ht="15" hidden="1" x14ac:dyDescent="0.25">
      <c r="B21215" s="5"/>
    </row>
    <row r="21216" spans="2:2" ht="15" hidden="1" x14ac:dyDescent="0.25">
      <c r="B21216" s="5"/>
    </row>
    <row r="21217" spans="2:2" ht="15" hidden="1" x14ac:dyDescent="0.25">
      <c r="B21217" s="5"/>
    </row>
    <row r="21218" spans="2:2" ht="15" hidden="1" x14ac:dyDescent="0.25">
      <c r="B21218" s="5"/>
    </row>
    <row r="21219" spans="2:2" ht="15" hidden="1" x14ac:dyDescent="0.25">
      <c r="B21219" s="5"/>
    </row>
    <row r="21220" spans="2:2" ht="15" hidden="1" x14ac:dyDescent="0.25">
      <c r="B21220" s="5"/>
    </row>
    <row r="21221" spans="2:2" ht="15" hidden="1" x14ac:dyDescent="0.25">
      <c r="B21221" s="5"/>
    </row>
    <row r="21222" spans="2:2" ht="15" hidden="1" x14ac:dyDescent="0.25">
      <c r="B21222" s="5"/>
    </row>
    <row r="21223" spans="2:2" ht="15" hidden="1" x14ac:dyDescent="0.25">
      <c r="B21223" s="5"/>
    </row>
    <row r="21224" spans="2:2" ht="15" hidden="1" x14ac:dyDescent="0.25">
      <c r="B21224" s="5"/>
    </row>
    <row r="21225" spans="2:2" ht="15" hidden="1" x14ac:dyDescent="0.25">
      <c r="B21225" s="5"/>
    </row>
    <row r="21226" spans="2:2" ht="15" hidden="1" x14ac:dyDescent="0.25">
      <c r="B21226" s="5"/>
    </row>
    <row r="21227" spans="2:2" ht="15" hidden="1" x14ac:dyDescent="0.25">
      <c r="B21227" s="5"/>
    </row>
    <row r="21228" spans="2:2" ht="15" hidden="1" x14ac:dyDescent="0.25">
      <c r="B21228" s="5"/>
    </row>
    <row r="21229" spans="2:2" ht="15" hidden="1" x14ac:dyDescent="0.25">
      <c r="B21229" s="5"/>
    </row>
    <row r="21230" spans="2:2" ht="15" hidden="1" x14ac:dyDescent="0.25">
      <c r="B21230" s="5"/>
    </row>
    <row r="21231" spans="2:2" ht="15" hidden="1" x14ac:dyDescent="0.25">
      <c r="B21231" s="5"/>
    </row>
    <row r="21232" spans="2:2" ht="15" hidden="1" x14ac:dyDescent="0.25">
      <c r="B21232" s="5"/>
    </row>
    <row r="21233" spans="2:2" ht="15" hidden="1" x14ac:dyDescent="0.25">
      <c r="B21233" s="5"/>
    </row>
    <row r="21234" spans="2:2" ht="15" hidden="1" x14ac:dyDescent="0.25">
      <c r="B21234" s="5"/>
    </row>
    <row r="21235" spans="2:2" ht="15" hidden="1" x14ac:dyDescent="0.25">
      <c r="B21235" s="5"/>
    </row>
    <row r="21236" spans="2:2" ht="15" hidden="1" x14ac:dyDescent="0.25">
      <c r="B21236" s="5"/>
    </row>
    <row r="21237" spans="2:2" ht="15" hidden="1" x14ac:dyDescent="0.25">
      <c r="B21237" s="5"/>
    </row>
    <row r="21238" spans="2:2" ht="15" hidden="1" x14ac:dyDescent="0.25">
      <c r="B21238" s="5"/>
    </row>
    <row r="21239" spans="2:2" ht="15" hidden="1" x14ac:dyDescent="0.25">
      <c r="B21239" s="5"/>
    </row>
    <row r="21240" spans="2:2" ht="15" hidden="1" x14ac:dyDescent="0.25">
      <c r="B21240" s="5"/>
    </row>
    <row r="21241" spans="2:2" ht="15" hidden="1" x14ac:dyDescent="0.25">
      <c r="B21241" s="5"/>
    </row>
    <row r="21242" spans="2:2" ht="15" hidden="1" x14ac:dyDescent="0.25">
      <c r="B21242" s="5"/>
    </row>
    <row r="21243" spans="2:2" ht="15" hidden="1" x14ac:dyDescent="0.25">
      <c r="B21243" s="5"/>
    </row>
    <row r="21244" spans="2:2" ht="15" hidden="1" x14ac:dyDescent="0.25">
      <c r="B21244" s="5"/>
    </row>
    <row r="21245" spans="2:2" ht="15" hidden="1" x14ac:dyDescent="0.25">
      <c r="B21245" s="5"/>
    </row>
    <row r="21246" spans="2:2" ht="15" hidden="1" x14ac:dyDescent="0.25">
      <c r="B21246" s="5"/>
    </row>
    <row r="21247" spans="2:2" ht="15" hidden="1" x14ac:dyDescent="0.25">
      <c r="B21247" s="5"/>
    </row>
    <row r="21248" spans="2:2" ht="15" hidden="1" x14ac:dyDescent="0.25">
      <c r="B21248" s="5"/>
    </row>
    <row r="21249" spans="2:2" ht="15" hidden="1" x14ac:dyDescent="0.25">
      <c r="B21249" s="5"/>
    </row>
    <row r="21250" spans="2:2" ht="15" hidden="1" x14ac:dyDescent="0.25">
      <c r="B21250" s="5"/>
    </row>
    <row r="21251" spans="2:2" ht="15" hidden="1" x14ac:dyDescent="0.25">
      <c r="B21251" s="5"/>
    </row>
    <row r="21252" spans="2:2" ht="15" hidden="1" x14ac:dyDescent="0.25">
      <c r="B21252" s="5"/>
    </row>
    <row r="21253" spans="2:2" ht="15" hidden="1" x14ac:dyDescent="0.25">
      <c r="B21253" s="5"/>
    </row>
    <row r="21254" spans="2:2" ht="15" hidden="1" x14ac:dyDescent="0.25">
      <c r="B21254" s="5"/>
    </row>
    <row r="21255" spans="2:2" ht="15" hidden="1" x14ac:dyDescent="0.25">
      <c r="B21255" s="5"/>
    </row>
    <row r="21256" spans="2:2" ht="15" hidden="1" x14ac:dyDescent="0.25">
      <c r="B21256" s="5"/>
    </row>
    <row r="21257" spans="2:2" ht="15" hidden="1" x14ac:dyDescent="0.25">
      <c r="B21257" s="5"/>
    </row>
    <row r="21258" spans="2:2" ht="15" hidden="1" x14ac:dyDescent="0.25">
      <c r="B21258" s="5"/>
    </row>
    <row r="21259" spans="2:2" ht="15" hidden="1" x14ac:dyDescent="0.25">
      <c r="B21259" s="5"/>
    </row>
    <row r="21260" spans="2:2" ht="15" hidden="1" x14ac:dyDescent="0.25">
      <c r="B21260" s="5"/>
    </row>
    <row r="21261" spans="2:2" ht="15" hidden="1" x14ac:dyDescent="0.25">
      <c r="B21261" s="5"/>
    </row>
    <row r="21262" spans="2:2" ht="15" hidden="1" x14ac:dyDescent="0.25">
      <c r="B21262" s="5"/>
    </row>
    <row r="21263" spans="2:2" ht="15" hidden="1" x14ac:dyDescent="0.25">
      <c r="B21263" s="5"/>
    </row>
    <row r="21264" spans="2:2" ht="15" hidden="1" x14ac:dyDescent="0.25">
      <c r="B21264" s="5"/>
    </row>
    <row r="21265" spans="2:2" ht="15" hidden="1" x14ac:dyDescent="0.25">
      <c r="B21265" s="5"/>
    </row>
    <row r="21266" spans="2:2" ht="15" hidden="1" x14ac:dyDescent="0.25">
      <c r="B21266" s="5"/>
    </row>
    <row r="21267" spans="2:2" ht="15" hidden="1" x14ac:dyDescent="0.25">
      <c r="B21267" s="5"/>
    </row>
    <row r="21268" spans="2:2" ht="15" hidden="1" x14ac:dyDescent="0.25">
      <c r="B21268" s="5"/>
    </row>
    <row r="21269" spans="2:2" ht="15" hidden="1" x14ac:dyDescent="0.25">
      <c r="B21269" s="5"/>
    </row>
    <row r="21270" spans="2:2" ht="15" hidden="1" x14ac:dyDescent="0.25">
      <c r="B21270" s="5"/>
    </row>
    <row r="21271" spans="2:2" ht="15" hidden="1" x14ac:dyDescent="0.25">
      <c r="B21271" s="5"/>
    </row>
    <row r="21272" spans="2:2" ht="15" hidden="1" x14ac:dyDescent="0.25">
      <c r="B21272" s="5"/>
    </row>
    <row r="21273" spans="2:2" ht="15" hidden="1" x14ac:dyDescent="0.25">
      <c r="B21273" s="5"/>
    </row>
    <row r="21274" spans="2:2" ht="15" hidden="1" x14ac:dyDescent="0.25">
      <c r="B21274" s="5"/>
    </row>
    <row r="21275" spans="2:2" ht="15" hidden="1" x14ac:dyDescent="0.25">
      <c r="B21275" s="5"/>
    </row>
    <row r="21276" spans="2:2" ht="15" hidden="1" x14ac:dyDescent="0.25">
      <c r="B21276" s="5"/>
    </row>
    <row r="21277" spans="2:2" ht="15" hidden="1" x14ac:dyDescent="0.25">
      <c r="B21277" s="5"/>
    </row>
    <row r="21278" spans="2:2" ht="15" hidden="1" x14ac:dyDescent="0.25">
      <c r="B21278" s="5"/>
    </row>
    <row r="21279" spans="2:2" ht="15" hidden="1" x14ac:dyDescent="0.25">
      <c r="B21279" s="5"/>
    </row>
    <row r="21280" spans="2:2" ht="15" hidden="1" x14ac:dyDescent="0.25">
      <c r="B21280" s="5"/>
    </row>
    <row r="21281" spans="2:2" ht="15" hidden="1" x14ac:dyDescent="0.25">
      <c r="B21281" s="5"/>
    </row>
    <row r="21282" spans="2:2" ht="15" hidden="1" x14ac:dyDescent="0.25">
      <c r="B21282" s="5"/>
    </row>
    <row r="21283" spans="2:2" ht="15" hidden="1" x14ac:dyDescent="0.25">
      <c r="B21283" s="5"/>
    </row>
    <row r="21284" spans="2:2" ht="15" hidden="1" x14ac:dyDescent="0.25">
      <c r="B21284" s="5"/>
    </row>
    <row r="21285" spans="2:2" ht="15" hidden="1" x14ac:dyDescent="0.25">
      <c r="B21285" s="5"/>
    </row>
    <row r="21286" spans="2:2" ht="15" hidden="1" x14ac:dyDescent="0.25">
      <c r="B21286" s="5"/>
    </row>
    <row r="21287" spans="2:2" ht="15" hidden="1" x14ac:dyDescent="0.25">
      <c r="B21287" s="5"/>
    </row>
    <row r="21288" spans="2:2" ht="15" hidden="1" x14ac:dyDescent="0.25">
      <c r="B21288" s="5"/>
    </row>
    <row r="21289" spans="2:2" ht="15" hidden="1" x14ac:dyDescent="0.25">
      <c r="B21289" s="5"/>
    </row>
    <row r="21290" spans="2:2" ht="15" hidden="1" x14ac:dyDescent="0.25">
      <c r="B21290" s="5"/>
    </row>
    <row r="21291" spans="2:2" ht="15" hidden="1" x14ac:dyDescent="0.25">
      <c r="B21291" s="5"/>
    </row>
    <row r="21292" spans="2:2" ht="15" hidden="1" x14ac:dyDescent="0.25">
      <c r="B21292" s="5"/>
    </row>
    <row r="21293" spans="2:2" ht="15" hidden="1" x14ac:dyDescent="0.25">
      <c r="B21293" s="5"/>
    </row>
    <row r="21294" spans="2:2" ht="15" hidden="1" x14ac:dyDescent="0.25">
      <c r="B21294" s="5"/>
    </row>
    <row r="21295" spans="2:2" ht="15" hidden="1" x14ac:dyDescent="0.25">
      <c r="B21295" s="5"/>
    </row>
    <row r="21296" spans="2:2" ht="15" hidden="1" x14ac:dyDescent="0.25">
      <c r="B21296" s="5"/>
    </row>
    <row r="21297" spans="2:2" ht="15" hidden="1" x14ac:dyDescent="0.25">
      <c r="B21297" s="5"/>
    </row>
    <row r="21298" spans="2:2" ht="15" hidden="1" x14ac:dyDescent="0.25">
      <c r="B21298" s="5"/>
    </row>
    <row r="21299" spans="2:2" ht="15" hidden="1" x14ac:dyDescent="0.25">
      <c r="B21299" s="5"/>
    </row>
    <row r="21300" spans="2:2" ht="15" hidden="1" x14ac:dyDescent="0.25">
      <c r="B21300" s="5"/>
    </row>
    <row r="21301" spans="2:2" ht="15" hidden="1" x14ac:dyDescent="0.25">
      <c r="B21301" s="5"/>
    </row>
    <row r="21302" spans="2:2" ht="15" hidden="1" x14ac:dyDescent="0.25">
      <c r="B21302" s="5"/>
    </row>
    <row r="21303" spans="2:2" ht="15" hidden="1" x14ac:dyDescent="0.25">
      <c r="B21303" s="5"/>
    </row>
    <row r="21304" spans="2:2" ht="15" hidden="1" x14ac:dyDescent="0.25">
      <c r="B21304" s="5"/>
    </row>
    <row r="21305" spans="2:2" ht="15" hidden="1" x14ac:dyDescent="0.25">
      <c r="B21305" s="5"/>
    </row>
    <row r="21306" spans="2:2" ht="15" hidden="1" x14ac:dyDescent="0.25">
      <c r="B21306" s="5"/>
    </row>
    <row r="21307" spans="2:2" ht="15" hidden="1" x14ac:dyDescent="0.25">
      <c r="B21307" s="5"/>
    </row>
    <row r="21308" spans="2:2" ht="15" hidden="1" x14ac:dyDescent="0.25">
      <c r="B21308" s="5"/>
    </row>
    <row r="21309" spans="2:2" ht="15" hidden="1" x14ac:dyDescent="0.25">
      <c r="B21309" s="5"/>
    </row>
    <row r="21310" spans="2:2" ht="15" hidden="1" x14ac:dyDescent="0.25">
      <c r="B21310" s="5"/>
    </row>
    <row r="21311" spans="2:2" ht="15" hidden="1" x14ac:dyDescent="0.25">
      <c r="B21311" s="5"/>
    </row>
    <row r="21312" spans="2:2" ht="15" hidden="1" x14ac:dyDescent="0.25">
      <c r="B21312" s="5"/>
    </row>
    <row r="21313" spans="2:2" ht="15" hidden="1" x14ac:dyDescent="0.25">
      <c r="B21313" s="5"/>
    </row>
    <row r="21314" spans="2:2" ht="15" hidden="1" x14ac:dyDescent="0.25">
      <c r="B21314" s="5"/>
    </row>
    <row r="21315" spans="2:2" ht="15" hidden="1" x14ac:dyDescent="0.25">
      <c r="B21315" s="5"/>
    </row>
    <row r="21316" spans="2:2" ht="15" hidden="1" x14ac:dyDescent="0.25">
      <c r="B21316" s="5"/>
    </row>
    <row r="21317" spans="2:2" ht="15" hidden="1" x14ac:dyDescent="0.25">
      <c r="B21317" s="5"/>
    </row>
    <row r="21318" spans="2:2" ht="15" hidden="1" x14ac:dyDescent="0.25">
      <c r="B21318" s="5"/>
    </row>
    <row r="21319" spans="2:2" ht="15" hidden="1" x14ac:dyDescent="0.25">
      <c r="B21319" s="5"/>
    </row>
    <row r="21320" spans="2:2" ht="15" hidden="1" x14ac:dyDescent="0.25">
      <c r="B21320" s="5"/>
    </row>
    <row r="21321" spans="2:2" ht="15" hidden="1" x14ac:dyDescent="0.25">
      <c r="B21321" s="5"/>
    </row>
    <row r="21322" spans="2:2" ht="15" hidden="1" x14ac:dyDescent="0.25">
      <c r="B21322" s="5"/>
    </row>
    <row r="21323" spans="2:2" ht="15" hidden="1" x14ac:dyDescent="0.25">
      <c r="B21323" s="5"/>
    </row>
    <row r="21324" spans="2:2" ht="15" hidden="1" x14ac:dyDescent="0.25">
      <c r="B21324" s="5"/>
    </row>
    <row r="21325" spans="2:2" ht="15" hidden="1" x14ac:dyDescent="0.25">
      <c r="B21325" s="5"/>
    </row>
    <row r="21326" spans="2:2" ht="15" hidden="1" x14ac:dyDescent="0.25">
      <c r="B21326" s="5"/>
    </row>
    <row r="21327" spans="2:2" ht="15" hidden="1" x14ac:dyDescent="0.25">
      <c r="B21327" s="5"/>
    </row>
    <row r="21328" spans="2:2" ht="15" hidden="1" x14ac:dyDescent="0.25">
      <c r="B21328" s="5"/>
    </row>
    <row r="21329" spans="2:2" ht="15" hidden="1" x14ac:dyDescent="0.25">
      <c r="B21329" s="5"/>
    </row>
    <row r="21330" spans="2:2" ht="15" hidden="1" x14ac:dyDescent="0.25">
      <c r="B21330" s="5"/>
    </row>
    <row r="21331" spans="2:2" ht="15" hidden="1" x14ac:dyDescent="0.25">
      <c r="B21331" s="5"/>
    </row>
    <row r="21332" spans="2:2" ht="15" hidden="1" x14ac:dyDescent="0.25">
      <c r="B21332" s="5"/>
    </row>
    <row r="21333" spans="2:2" ht="15" hidden="1" x14ac:dyDescent="0.25">
      <c r="B21333" s="5"/>
    </row>
    <row r="21334" spans="2:2" ht="15" hidden="1" x14ac:dyDescent="0.25">
      <c r="B21334" s="5"/>
    </row>
    <row r="21335" spans="2:2" ht="15" hidden="1" x14ac:dyDescent="0.25">
      <c r="B21335" s="5"/>
    </row>
    <row r="21336" spans="2:2" ht="15" hidden="1" x14ac:dyDescent="0.25">
      <c r="B21336" s="5"/>
    </row>
    <row r="21337" spans="2:2" ht="15" hidden="1" x14ac:dyDescent="0.25">
      <c r="B21337" s="5"/>
    </row>
    <row r="21338" spans="2:2" ht="15" hidden="1" x14ac:dyDescent="0.25">
      <c r="B21338" s="5"/>
    </row>
    <row r="21339" spans="2:2" ht="15" hidden="1" x14ac:dyDescent="0.25">
      <c r="B21339" s="5"/>
    </row>
    <row r="21340" spans="2:2" ht="15" hidden="1" x14ac:dyDescent="0.25">
      <c r="B21340" s="5"/>
    </row>
    <row r="21341" spans="2:2" ht="15" hidden="1" x14ac:dyDescent="0.25">
      <c r="B21341" s="5"/>
    </row>
    <row r="21342" spans="2:2" ht="15" hidden="1" x14ac:dyDescent="0.25">
      <c r="B21342" s="5"/>
    </row>
    <row r="21343" spans="2:2" ht="15" hidden="1" x14ac:dyDescent="0.25">
      <c r="B21343" s="5"/>
    </row>
    <row r="21344" spans="2:2" ht="15" hidden="1" x14ac:dyDescent="0.25">
      <c r="B21344" s="5"/>
    </row>
    <row r="21345" spans="2:2" ht="15" hidden="1" x14ac:dyDescent="0.25">
      <c r="B21345" s="5"/>
    </row>
    <row r="21346" spans="2:2" ht="15" hidden="1" x14ac:dyDescent="0.25">
      <c r="B21346" s="5"/>
    </row>
    <row r="21347" spans="2:2" ht="15" hidden="1" x14ac:dyDescent="0.25">
      <c r="B21347" s="5"/>
    </row>
    <row r="21348" spans="2:2" ht="15" hidden="1" x14ac:dyDescent="0.25">
      <c r="B21348" s="5"/>
    </row>
    <row r="21349" spans="2:2" ht="15" hidden="1" x14ac:dyDescent="0.25">
      <c r="B21349" s="5"/>
    </row>
    <row r="21350" spans="2:2" ht="15" hidden="1" x14ac:dyDescent="0.25">
      <c r="B21350" s="5"/>
    </row>
    <row r="21351" spans="2:2" ht="15" hidden="1" x14ac:dyDescent="0.25">
      <c r="B21351" s="5"/>
    </row>
    <row r="21352" spans="2:2" ht="15" hidden="1" x14ac:dyDescent="0.25">
      <c r="B21352" s="5"/>
    </row>
    <row r="21353" spans="2:2" ht="15" hidden="1" x14ac:dyDescent="0.25">
      <c r="B21353" s="5"/>
    </row>
    <row r="21354" spans="2:2" ht="15" hidden="1" x14ac:dyDescent="0.25">
      <c r="B21354" s="5"/>
    </row>
    <row r="21355" spans="2:2" ht="15" hidden="1" x14ac:dyDescent="0.25">
      <c r="B21355" s="5"/>
    </row>
    <row r="21356" spans="2:2" ht="15" hidden="1" x14ac:dyDescent="0.25">
      <c r="B21356" s="5"/>
    </row>
    <row r="21357" spans="2:2" ht="15" hidden="1" x14ac:dyDescent="0.25">
      <c r="B21357" s="5"/>
    </row>
    <row r="21358" spans="2:2" ht="15" hidden="1" x14ac:dyDescent="0.25">
      <c r="B21358" s="5"/>
    </row>
    <row r="21359" spans="2:2" ht="15" hidden="1" x14ac:dyDescent="0.25">
      <c r="B21359" s="5"/>
    </row>
    <row r="21360" spans="2:2" ht="15" hidden="1" x14ac:dyDescent="0.25">
      <c r="B21360" s="5"/>
    </row>
    <row r="21361" spans="2:2" ht="15" hidden="1" x14ac:dyDescent="0.25">
      <c r="B21361" s="5"/>
    </row>
    <row r="21362" spans="2:2" ht="15" hidden="1" x14ac:dyDescent="0.25">
      <c r="B21362" s="5"/>
    </row>
    <row r="21363" spans="2:2" ht="15" hidden="1" x14ac:dyDescent="0.25">
      <c r="B21363" s="5"/>
    </row>
    <row r="21364" spans="2:2" ht="15" hidden="1" x14ac:dyDescent="0.25">
      <c r="B21364" s="5"/>
    </row>
    <row r="21365" spans="2:2" ht="15" hidden="1" x14ac:dyDescent="0.25">
      <c r="B21365" s="5"/>
    </row>
    <row r="21366" spans="2:2" ht="15" hidden="1" x14ac:dyDescent="0.25">
      <c r="B21366" s="5"/>
    </row>
    <row r="21367" spans="2:2" ht="15" hidden="1" x14ac:dyDescent="0.25">
      <c r="B21367" s="5"/>
    </row>
    <row r="21368" spans="2:2" ht="15" hidden="1" x14ac:dyDescent="0.25">
      <c r="B21368" s="5"/>
    </row>
    <row r="21369" spans="2:2" ht="15" hidden="1" x14ac:dyDescent="0.25">
      <c r="B21369" s="5"/>
    </row>
    <row r="21370" spans="2:2" ht="15" hidden="1" x14ac:dyDescent="0.25">
      <c r="B21370" s="5"/>
    </row>
    <row r="21371" spans="2:2" ht="15" hidden="1" x14ac:dyDescent="0.25">
      <c r="B21371" s="5"/>
    </row>
    <row r="21372" spans="2:2" ht="15" hidden="1" x14ac:dyDescent="0.25">
      <c r="B21372" s="5"/>
    </row>
    <row r="21373" spans="2:2" ht="15" hidden="1" x14ac:dyDescent="0.25">
      <c r="B21373" s="5"/>
    </row>
    <row r="21374" spans="2:2" ht="15" hidden="1" x14ac:dyDescent="0.25">
      <c r="B21374" s="5"/>
    </row>
    <row r="21375" spans="2:2" ht="15" hidden="1" x14ac:dyDescent="0.25">
      <c r="B21375" s="5"/>
    </row>
    <row r="21376" spans="2:2" ht="15" hidden="1" x14ac:dyDescent="0.25">
      <c r="B21376" s="5"/>
    </row>
    <row r="21377" spans="2:2" ht="15" hidden="1" x14ac:dyDescent="0.25">
      <c r="B21377" s="5"/>
    </row>
    <row r="21378" spans="2:2" ht="15" hidden="1" x14ac:dyDescent="0.25">
      <c r="B21378" s="5"/>
    </row>
    <row r="21379" spans="2:2" ht="15" hidden="1" x14ac:dyDescent="0.25">
      <c r="B21379" s="5"/>
    </row>
    <row r="21380" spans="2:2" ht="15" hidden="1" x14ac:dyDescent="0.25">
      <c r="B21380" s="5"/>
    </row>
    <row r="21381" spans="2:2" ht="15" hidden="1" x14ac:dyDescent="0.25">
      <c r="B21381" s="5"/>
    </row>
    <row r="21382" spans="2:2" ht="15" hidden="1" x14ac:dyDescent="0.25">
      <c r="B21382" s="5"/>
    </row>
    <row r="21383" spans="2:2" ht="15" hidden="1" x14ac:dyDescent="0.25">
      <c r="B21383" s="5"/>
    </row>
    <row r="21384" spans="2:2" ht="15" hidden="1" x14ac:dyDescent="0.25">
      <c r="B21384" s="5"/>
    </row>
    <row r="21385" spans="2:2" ht="15" hidden="1" x14ac:dyDescent="0.25">
      <c r="B21385" s="5"/>
    </row>
    <row r="21386" spans="2:2" ht="15" hidden="1" x14ac:dyDescent="0.25">
      <c r="B21386" s="5"/>
    </row>
    <row r="21387" spans="2:2" ht="15" hidden="1" x14ac:dyDescent="0.25">
      <c r="B21387" s="5"/>
    </row>
    <row r="21388" spans="2:2" ht="15" hidden="1" x14ac:dyDescent="0.25">
      <c r="B21388" s="5"/>
    </row>
    <row r="21389" spans="2:2" ht="15" hidden="1" x14ac:dyDescent="0.25">
      <c r="B21389" s="5"/>
    </row>
    <row r="21390" spans="2:2" ht="15" hidden="1" x14ac:dyDescent="0.25">
      <c r="B21390" s="5"/>
    </row>
    <row r="21391" spans="2:2" ht="15" hidden="1" x14ac:dyDescent="0.25">
      <c r="B21391" s="5"/>
    </row>
    <row r="21392" spans="2:2" ht="15" hidden="1" x14ac:dyDescent="0.25">
      <c r="B21392" s="5"/>
    </row>
    <row r="21393" spans="2:2" ht="15" hidden="1" x14ac:dyDescent="0.25">
      <c r="B21393" s="5"/>
    </row>
    <row r="21394" spans="2:2" ht="15" hidden="1" x14ac:dyDescent="0.25">
      <c r="B21394" s="5"/>
    </row>
    <row r="21395" spans="2:2" ht="15" hidden="1" x14ac:dyDescent="0.25">
      <c r="B21395" s="5"/>
    </row>
    <row r="21396" spans="2:2" ht="15" hidden="1" x14ac:dyDescent="0.25">
      <c r="B21396" s="5"/>
    </row>
    <row r="21397" spans="2:2" ht="15" hidden="1" x14ac:dyDescent="0.25">
      <c r="B21397" s="5"/>
    </row>
    <row r="21398" spans="2:2" ht="15" hidden="1" x14ac:dyDescent="0.25">
      <c r="B21398" s="5"/>
    </row>
    <row r="21399" spans="2:2" ht="15" hidden="1" x14ac:dyDescent="0.25">
      <c r="B21399" s="5"/>
    </row>
    <row r="21400" spans="2:2" ht="15" hidden="1" x14ac:dyDescent="0.25">
      <c r="B21400" s="5"/>
    </row>
    <row r="21401" spans="2:2" ht="15" hidden="1" x14ac:dyDescent="0.25">
      <c r="B21401" s="5"/>
    </row>
    <row r="21402" spans="2:2" ht="15" hidden="1" x14ac:dyDescent="0.25">
      <c r="B21402" s="5"/>
    </row>
    <row r="21403" spans="2:2" ht="15" hidden="1" x14ac:dyDescent="0.25">
      <c r="B21403" s="5"/>
    </row>
    <row r="21404" spans="2:2" ht="15" hidden="1" x14ac:dyDescent="0.25">
      <c r="B21404" s="5"/>
    </row>
    <row r="21405" spans="2:2" ht="15" hidden="1" x14ac:dyDescent="0.25">
      <c r="B21405" s="5"/>
    </row>
    <row r="21406" spans="2:2" ht="15" hidden="1" x14ac:dyDescent="0.25">
      <c r="B21406" s="5"/>
    </row>
    <row r="21407" spans="2:2" ht="15" hidden="1" x14ac:dyDescent="0.25">
      <c r="B21407" s="5"/>
    </row>
    <row r="21408" spans="2:2" ht="15" hidden="1" x14ac:dyDescent="0.25">
      <c r="B21408" s="5"/>
    </row>
    <row r="21409" spans="2:2" ht="15" hidden="1" x14ac:dyDescent="0.25">
      <c r="B21409" s="5"/>
    </row>
    <row r="21410" spans="2:2" ht="15" hidden="1" x14ac:dyDescent="0.25">
      <c r="B21410" s="5"/>
    </row>
    <row r="21411" spans="2:2" ht="15" hidden="1" x14ac:dyDescent="0.25">
      <c r="B21411" s="5"/>
    </row>
    <row r="21412" spans="2:2" ht="15" hidden="1" x14ac:dyDescent="0.25">
      <c r="B21412" s="5"/>
    </row>
    <row r="21413" spans="2:2" ht="15" hidden="1" x14ac:dyDescent="0.25">
      <c r="B21413" s="5"/>
    </row>
    <row r="21414" spans="2:2" ht="15" hidden="1" x14ac:dyDescent="0.25">
      <c r="B21414" s="5"/>
    </row>
    <row r="21415" spans="2:2" ht="15" hidden="1" x14ac:dyDescent="0.25">
      <c r="B21415" s="5"/>
    </row>
    <row r="21416" spans="2:2" ht="15" hidden="1" x14ac:dyDescent="0.25">
      <c r="B21416" s="5"/>
    </row>
    <row r="21417" spans="2:2" ht="15" hidden="1" x14ac:dyDescent="0.25">
      <c r="B21417" s="5"/>
    </row>
    <row r="21418" spans="2:2" ht="15" hidden="1" x14ac:dyDescent="0.25">
      <c r="B21418" s="5"/>
    </row>
    <row r="21419" spans="2:2" ht="15" hidden="1" x14ac:dyDescent="0.25">
      <c r="B21419" s="5"/>
    </row>
    <row r="21420" spans="2:2" ht="15" hidden="1" x14ac:dyDescent="0.25">
      <c r="B21420" s="5"/>
    </row>
    <row r="21421" spans="2:2" ht="15" hidden="1" x14ac:dyDescent="0.25">
      <c r="B21421" s="5"/>
    </row>
    <row r="21422" spans="2:2" ht="15" hidden="1" x14ac:dyDescent="0.25">
      <c r="B21422" s="5"/>
    </row>
    <row r="21423" spans="2:2" ht="15" hidden="1" x14ac:dyDescent="0.25">
      <c r="B21423" s="5"/>
    </row>
    <row r="21424" spans="2:2" ht="15" hidden="1" x14ac:dyDescent="0.25">
      <c r="B21424" s="5"/>
    </row>
    <row r="21425" spans="2:2" ht="15" hidden="1" x14ac:dyDescent="0.25">
      <c r="B21425" s="5"/>
    </row>
    <row r="21426" spans="2:2" ht="15" hidden="1" x14ac:dyDescent="0.25">
      <c r="B21426" s="5"/>
    </row>
    <row r="21427" spans="2:2" ht="15" hidden="1" x14ac:dyDescent="0.25">
      <c r="B21427" s="5"/>
    </row>
    <row r="21428" spans="2:2" ht="15" hidden="1" x14ac:dyDescent="0.25">
      <c r="B21428" s="5"/>
    </row>
    <row r="21429" spans="2:2" ht="15" hidden="1" x14ac:dyDescent="0.25">
      <c r="B21429" s="5"/>
    </row>
    <row r="21430" spans="2:2" ht="15" hidden="1" x14ac:dyDescent="0.25">
      <c r="B21430" s="5"/>
    </row>
    <row r="21431" spans="2:2" ht="15" hidden="1" x14ac:dyDescent="0.25">
      <c r="B21431" s="5"/>
    </row>
    <row r="21432" spans="2:2" ht="15" hidden="1" x14ac:dyDescent="0.25">
      <c r="B21432" s="5"/>
    </row>
    <row r="21433" spans="2:2" ht="15" hidden="1" x14ac:dyDescent="0.25">
      <c r="B21433" s="5"/>
    </row>
    <row r="21434" spans="2:2" ht="15" hidden="1" x14ac:dyDescent="0.25">
      <c r="B21434" s="5"/>
    </row>
    <row r="21435" spans="2:2" ht="15" hidden="1" x14ac:dyDescent="0.25">
      <c r="B21435" s="5"/>
    </row>
    <row r="21436" spans="2:2" ht="15" hidden="1" x14ac:dyDescent="0.25">
      <c r="B21436" s="5"/>
    </row>
    <row r="21437" spans="2:2" ht="15" hidden="1" x14ac:dyDescent="0.25">
      <c r="B21437" s="5"/>
    </row>
    <row r="21438" spans="2:2" ht="15" hidden="1" x14ac:dyDescent="0.25">
      <c r="B21438" s="5"/>
    </row>
    <row r="21439" spans="2:2" ht="15" hidden="1" x14ac:dyDescent="0.25">
      <c r="B21439" s="5"/>
    </row>
    <row r="21440" spans="2:2" ht="15" hidden="1" x14ac:dyDescent="0.25">
      <c r="B21440" s="5"/>
    </row>
    <row r="21441" spans="2:2" ht="15" hidden="1" x14ac:dyDescent="0.25">
      <c r="B21441" s="5"/>
    </row>
    <row r="21442" spans="2:2" ht="15" hidden="1" x14ac:dyDescent="0.25">
      <c r="B21442" s="5"/>
    </row>
    <row r="21443" spans="2:2" ht="15" hidden="1" x14ac:dyDescent="0.25">
      <c r="B21443" s="5"/>
    </row>
    <row r="21444" spans="2:2" ht="15" hidden="1" x14ac:dyDescent="0.25">
      <c r="B21444" s="5"/>
    </row>
    <row r="21445" spans="2:2" ht="15" hidden="1" x14ac:dyDescent="0.25">
      <c r="B21445" s="5"/>
    </row>
    <row r="21446" spans="2:2" ht="15" hidden="1" x14ac:dyDescent="0.25">
      <c r="B21446" s="5"/>
    </row>
    <row r="21447" spans="2:2" ht="15" hidden="1" x14ac:dyDescent="0.25">
      <c r="B21447" s="5"/>
    </row>
    <row r="21448" spans="2:2" ht="15" hidden="1" x14ac:dyDescent="0.25">
      <c r="B21448" s="5"/>
    </row>
    <row r="21449" spans="2:2" ht="15" hidden="1" x14ac:dyDescent="0.25">
      <c r="B21449" s="5"/>
    </row>
    <row r="21450" spans="2:2" ht="15" hidden="1" x14ac:dyDescent="0.25">
      <c r="B21450" s="5"/>
    </row>
    <row r="21451" spans="2:2" ht="15" hidden="1" x14ac:dyDescent="0.25">
      <c r="B21451" s="5"/>
    </row>
    <row r="21452" spans="2:2" ht="15" hidden="1" x14ac:dyDescent="0.25">
      <c r="B21452" s="5"/>
    </row>
    <row r="21453" spans="2:2" ht="15" hidden="1" x14ac:dyDescent="0.25">
      <c r="B21453" s="5"/>
    </row>
    <row r="21454" spans="2:2" ht="15" hidden="1" x14ac:dyDescent="0.25">
      <c r="B21454" s="5"/>
    </row>
    <row r="21455" spans="2:2" ht="15" hidden="1" x14ac:dyDescent="0.25">
      <c r="B21455" s="5"/>
    </row>
    <row r="21456" spans="2:2" ht="15" hidden="1" x14ac:dyDescent="0.25">
      <c r="B21456" s="5"/>
    </row>
    <row r="21457" spans="2:2" ht="15" hidden="1" x14ac:dyDescent="0.25">
      <c r="B21457" s="5"/>
    </row>
    <row r="21458" spans="2:2" ht="15" hidden="1" x14ac:dyDescent="0.25">
      <c r="B21458" s="5"/>
    </row>
    <row r="21459" spans="2:2" ht="15" hidden="1" x14ac:dyDescent="0.25">
      <c r="B21459" s="5"/>
    </row>
    <row r="21460" spans="2:2" ht="15" hidden="1" x14ac:dyDescent="0.25">
      <c r="B21460" s="5"/>
    </row>
    <row r="21461" spans="2:2" ht="15" hidden="1" x14ac:dyDescent="0.25">
      <c r="B21461" s="5"/>
    </row>
    <row r="21462" spans="2:2" ht="15" hidden="1" x14ac:dyDescent="0.25">
      <c r="B21462" s="5"/>
    </row>
    <row r="21463" spans="2:2" ht="15" hidden="1" x14ac:dyDescent="0.25">
      <c r="B21463" s="5"/>
    </row>
    <row r="21464" spans="2:2" ht="15" hidden="1" x14ac:dyDescent="0.25">
      <c r="B21464" s="5"/>
    </row>
    <row r="21465" spans="2:2" ht="15" hidden="1" x14ac:dyDescent="0.25">
      <c r="B21465" s="5"/>
    </row>
    <row r="21466" spans="2:2" ht="15" hidden="1" x14ac:dyDescent="0.25">
      <c r="B21466" s="5"/>
    </row>
    <row r="21467" spans="2:2" ht="15" hidden="1" x14ac:dyDescent="0.25">
      <c r="B21467" s="5"/>
    </row>
    <row r="21468" spans="2:2" ht="15" hidden="1" x14ac:dyDescent="0.25">
      <c r="B21468" s="5"/>
    </row>
    <row r="21469" spans="2:2" ht="15" hidden="1" x14ac:dyDescent="0.25">
      <c r="B21469" s="5"/>
    </row>
    <row r="21470" spans="2:2" ht="15" hidden="1" x14ac:dyDescent="0.25">
      <c r="B21470" s="5"/>
    </row>
    <row r="21471" spans="2:2" ht="15" hidden="1" x14ac:dyDescent="0.25">
      <c r="B21471" s="5"/>
    </row>
    <row r="21472" spans="2:2" ht="15" hidden="1" x14ac:dyDescent="0.25">
      <c r="B21472" s="5"/>
    </row>
    <row r="21473" spans="2:2" ht="15" hidden="1" x14ac:dyDescent="0.25">
      <c r="B21473" s="5"/>
    </row>
    <row r="21474" spans="2:2" ht="15" hidden="1" x14ac:dyDescent="0.25">
      <c r="B21474" s="5"/>
    </row>
    <row r="21475" spans="2:2" ht="15" hidden="1" x14ac:dyDescent="0.25">
      <c r="B21475" s="5"/>
    </row>
    <row r="21476" spans="2:2" ht="15" hidden="1" x14ac:dyDescent="0.25">
      <c r="B21476" s="5"/>
    </row>
    <row r="21477" spans="2:2" ht="15" hidden="1" x14ac:dyDescent="0.25">
      <c r="B21477" s="5"/>
    </row>
    <row r="21478" spans="2:2" ht="15" hidden="1" x14ac:dyDescent="0.25">
      <c r="B21478" s="5"/>
    </row>
    <row r="21479" spans="2:2" ht="15" hidden="1" x14ac:dyDescent="0.25">
      <c r="B21479" s="5"/>
    </row>
    <row r="21480" spans="2:2" ht="15" hidden="1" x14ac:dyDescent="0.25">
      <c r="B21480" s="5"/>
    </row>
    <row r="21481" spans="2:2" ht="15" hidden="1" x14ac:dyDescent="0.25">
      <c r="B21481" s="5"/>
    </row>
    <row r="21482" spans="2:2" ht="15" hidden="1" x14ac:dyDescent="0.25">
      <c r="B21482" s="5"/>
    </row>
    <row r="21483" spans="2:2" ht="15" hidden="1" x14ac:dyDescent="0.25">
      <c r="B21483" s="5"/>
    </row>
    <row r="21484" spans="2:2" ht="15" hidden="1" x14ac:dyDescent="0.25">
      <c r="B21484" s="5"/>
    </row>
    <row r="21485" spans="2:2" ht="15" hidden="1" x14ac:dyDescent="0.25">
      <c r="B21485" s="5"/>
    </row>
    <row r="21486" spans="2:2" ht="15" hidden="1" x14ac:dyDescent="0.25">
      <c r="B21486" s="5"/>
    </row>
    <row r="21487" spans="2:2" ht="15" hidden="1" x14ac:dyDescent="0.25">
      <c r="B21487" s="5"/>
    </row>
    <row r="21488" spans="2:2" ht="15" hidden="1" x14ac:dyDescent="0.25">
      <c r="B21488" s="5"/>
    </row>
    <row r="21489" spans="2:2" ht="15" hidden="1" x14ac:dyDescent="0.25">
      <c r="B21489" s="5"/>
    </row>
    <row r="21490" spans="2:2" ht="15" hidden="1" x14ac:dyDescent="0.25">
      <c r="B21490" s="5"/>
    </row>
    <row r="21491" spans="2:2" ht="15" hidden="1" x14ac:dyDescent="0.25">
      <c r="B21491" s="5"/>
    </row>
    <row r="21492" spans="2:2" ht="15" hidden="1" x14ac:dyDescent="0.25">
      <c r="B21492" s="5"/>
    </row>
    <row r="21493" spans="2:2" ht="15" hidden="1" x14ac:dyDescent="0.25">
      <c r="B21493" s="5"/>
    </row>
    <row r="21494" spans="2:2" ht="15" hidden="1" x14ac:dyDescent="0.25">
      <c r="B21494" s="5"/>
    </row>
    <row r="21495" spans="2:2" ht="15" hidden="1" x14ac:dyDescent="0.25">
      <c r="B21495" s="5"/>
    </row>
    <row r="21496" spans="2:2" ht="15" hidden="1" x14ac:dyDescent="0.25">
      <c r="B21496" s="5"/>
    </row>
    <row r="21497" spans="2:2" ht="15" hidden="1" x14ac:dyDescent="0.25">
      <c r="B21497" s="5"/>
    </row>
    <row r="21498" spans="2:2" ht="15" hidden="1" x14ac:dyDescent="0.25">
      <c r="B21498" s="5"/>
    </row>
    <row r="21499" spans="2:2" ht="15" hidden="1" x14ac:dyDescent="0.25">
      <c r="B21499" s="5"/>
    </row>
    <row r="21500" spans="2:2" ht="15" hidden="1" x14ac:dyDescent="0.25">
      <c r="B21500" s="5"/>
    </row>
    <row r="21501" spans="2:2" ht="15" hidden="1" x14ac:dyDescent="0.25">
      <c r="B21501" s="5"/>
    </row>
    <row r="21502" spans="2:2" ht="15" hidden="1" x14ac:dyDescent="0.25">
      <c r="B21502" s="5"/>
    </row>
    <row r="21503" spans="2:2" ht="15" hidden="1" x14ac:dyDescent="0.25">
      <c r="B21503" s="5"/>
    </row>
    <row r="21504" spans="2:2" ht="15" hidden="1" x14ac:dyDescent="0.25">
      <c r="B21504" s="5"/>
    </row>
    <row r="21505" spans="2:2" ht="15" hidden="1" x14ac:dyDescent="0.25">
      <c r="B21505" s="5"/>
    </row>
    <row r="21506" spans="2:2" ht="15" hidden="1" x14ac:dyDescent="0.25">
      <c r="B21506" s="5"/>
    </row>
    <row r="21507" spans="2:2" ht="15" hidden="1" x14ac:dyDescent="0.25">
      <c r="B21507" s="5"/>
    </row>
    <row r="21508" spans="2:2" ht="15" hidden="1" x14ac:dyDescent="0.25">
      <c r="B21508" s="5"/>
    </row>
    <row r="21509" spans="2:2" ht="15" hidden="1" x14ac:dyDescent="0.25">
      <c r="B21509" s="5"/>
    </row>
    <row r="21510" spans="2:2" ht="15" hidden="1" x14ac:dyDescent="0.25">
      <c r="B21510" s="5"/>
    </row>
    <row r="21511" spans="2:2" ht="15" hidden="1" x14ac:dyDescent="0.25">
      <c r="B21511" s="5"/>
    </row>
    <row r="21512" spans="2:2" ht="15" hidden="1" x14ac:dyDescent="0.25">
      <c r="B21512" s="5"/>
    </row>
    <row r="21513" spans="2:2" ht="15" hidden="1" x14ac:dyDescent="0.25">
      <c r="B21513" s="5"/>
    </row>
    <row r="21514" spans="2:2" ht="15" hidden="1" x14ac:dyDescent="0.25">
      <c r="B21514" s="5"/>
    </row>
    <row r="21515" spans="2:2" ht="15" hidden="1" x14ac:dyDescent="0.25">
      <c r="B21515" s="5"/>
    </row>
    <row r="21516" spans="2:2" ht="15" hidden="1" x14ac:dyDescent="0.25">
      <c r="B21516" s="5"/>
    </row>
    <row r="21517" spans="2:2" ht="15" hidden="1" x14ac:dyDescent="0.25">
      <c r="B21517" s="5"/>
    </row>
    <row r="21518" spans="2:2" ht="15" hidden="1" x14ac:dyDescent="0.25">
      <c r="B21518" s="5"/>
    </row>
    <row r="21519" spans="2:2" ht="15" hidden="1" x14ac:dyDescent="0.25">
      <c r="B21519" s="5"/>
    </row>
    <row r="21520" spans="2:2" ht="15" hidden="1" x14ac:dyDescent="0.25">
      <c r="B21520" s="5"/>
    </row>
    <row r="21521" spans="2:2" ht="15" hidden="1" x14ac:dyDescent="0.25">
      <c r="B21521" s="5"/>
    </row>
    <row r="21522" spans="2:2" ht="15" hidden="1" x14ac:dyDescent="0.25">
      <c r="B21522" s="5"/>
    </row>
    <row r="21523" spans="2:2" ht="15" hidden="1" x14ac:dyDescent="0.25">
      <c r="B21523" s="5"/>
    </row>
    <row r="21524" spans="2:2" ht="15" hidden="1" x14ac:dyDescent="0.25">
      <c r="B21524" s="5"/>
    </row>
    <row r="21525" spans="2:2" ht="15" hidden="1" x14ac:dyDescent="0.25">
      <c r="B21525" s="5"/>
    </row>
    <row r="21526" spans="2:2" ht="15" hidden="1" x14ac:dyDescent="0.25">
      <c r="B21526" s="5"/>
    </row>
    <row r="21527" spans="2:2" ht="15" hidden="1" x14ac:dyDescent="0.25">
      <c r="B21527" s="5"/>
    </row>
    <row r="21528" spans="2:2" ht="15" hidden="1" x14ac:dyDescent="0.25">
      <c r="B21528" s="5"/>
    </row>
    <row r="21529" spans="2:2" ht="15" hidden="1" x14ac:dyDescent="0.25">
      <c r="B21529" s="5"/>
    </row>
    <row r="21530" spans="2:2" ht="15" hidden="1" x14ac:dyDescent="0.25">
      <c r="B21530" s="5"/>
    </row>
    <row r="21531" spans="2:2" ht="15" hidden="1" x14ac:dyDescent="0.25">
      <c r="B21531" s="5"/>
    </row>
    <row r="21532" spans="2:2" ht="15" hidden="1" x14ac:dyDescent="0.25">
      <c r="B21532" s="5"/>
    </row>
    <row r="21533" spans="2:2" ht="15" hidden="1" x14ac:dyDescent="0.25">
      <c r="B21533" s="5"/>
    </row>
    <row r="21534" spans="2:2" ht="15" hidden="1" x14ac:dyDescent="0.25">
      <c r="B21534" s="5"/>
    </row>
    <row r="21535" spans="2:2" ht="15" hidden="1" x14ac:dyDescent="0.25">
      <c r="B21535" s="5"/>
    </row>
    <row r="21536" spans="2:2" ht="15" hidden="1" x14ac:dyDescent="0.25">
      <c r="B21536" s="5"/>
    </row>
    <row r="21537" spans="2:2" ht="15" hidden="1" x14ac:dyDescent="0.25">
      <c r="B21537" s="5"/>
    </row>
    <row r="21538" spans="2:2" ht="15" hidden="1" x14ac:dyDescent="0.25">
      <c r="B21538" s="5"/>
    </row>
    <row r="21539" spans="2:2" ht="15" hidden="1" x14ac:dyDescent="0.25">
      <c r="B21539" s="5"/>
    </row>
    <row r="21540" spans="2:2" ht="15" hidden="1" x14ac:dyDescent="0.25">
      <c r="B21540" s="5"/>
    </row>
    <row r="21541" spans="2:2" ht="15" hidden="1" x14ac:dyDescent="0.25">
      <c r="B21541" s="5"/>
    </row>
    <row r="21542" spans="2:2" ht="15" hidden="1" x14ac:dyDescent="0.25">
      <c r="B21542" s="5"/>
    </row>
    <row r="21543" spans="2:2" ht="15" hidden="1" x14ac:dyDescent="0.25">
      <c r="B21543" s="5"/>
    </row>
    <row r="21544" spans="2:2" ht="15" hidden="1" x14ac:dyDescent="0.25">
      <c r="B21544" s="5"/>
    </row>
    <row r="21545" spans="2:2" ht="15" hidden="1" x14ac:dyDescent="0.25">
      <c r="B21545" s="5"/>
    </row>
    <row r="21546" spans="2:2" ht="15" hidden="1" x14ac:dyDescent="0.25">
      <c r="B21546" s="5"/>
    </row>
    <row r="21547" spans="2:2" ht="15" hidden="1" x14ac:dyDescent="0.25">
      <c r="B21547" s="5"/>
    </row>
    <row r="21548" spans="2:2" ht="15" hidden="1" x14ac:dyDescent="0.25">
      <c r="B21548" s="5"/>
    </row>
    <row r="21549" spans="2:2" ht="15" hidden="1" x14ac:dyDescent="0.25">
      <c r="B21549" s="5"/>
    </row>
    <row r="21550" spans="2:2" ht="15" hidden="1" x14ac:dyDescent="0.25">
      <c r="B21550" s="5"/>
    </row>
    <row r="21551" spans="2:2" ht="15" hidden="1" x14ac:dyDescent="0.25">
      <c r="B21551" s="5"/>
    </row>
    <row r="21552" spans="2:2" ht="15" hidden="1" x14ac:dyDescent="0.25">
      <c r="B21552" s="5"/>
    </row>
    <row r="21553" spans="2:2" ht="15" hidden="1" x14ac:dyDescent="0.25">
      <c r="B21553" s="5"/>
    </row>
    <row r="21554" spans="2:2" ht="15" hidden="1" x14ac:dyDescent="0.25">
      <c r="B21554" s="5"/>
    </row>
    <row r="21555" spans="2:2" ht="15" hidden="1" x14ac:dyDescent="0.25">
      <c r="B21555" s="5"/>
    </row>
    <row r="21556" spans="2:2" ht="15" hidden="1" x14ac:dyDescent="0.25">
      <c r="B21556" s="5"/>
    </row>
    <row r="21557" spans="2:2" ht="15" hidden="1" x14ac:dyDescent="0.25">
      <c r="B21557" s="5"/>
    </row>
    <row r="21558" spans="2:2" ht="15" hidden="1" x14ac:dyDescent="0.25">
      <c r="B21558" s="5"/>
    </row>
    <row r="21559" spans="2:2" ht="15" hidden="1" x14ac:dyDescent="0.25">
      <c r="B21559" s="5"/>
    </row>
    <row r="21560" spans="2:2" ht="15" hidden="1" x14ac:dyDescent="0.25">
      <c r="B21560" s="5"/>
    </row>
    <row r="21561" spans="2:2" ht="15" hidden="1" x14ac:dyDescent="0.25">
      <c r="B21561" s="5"/>
    </row>
    <row r="21562" spans="2:2" ht="15" hidden="1" x14ac:dyDescent="0.25">
      <c r="B21562" s="5"/>
    </row>
    <row r="21563" spans="2:2" ht="15" hidden="1" x14ac:dyDescent="0.25">
      <c r="B21563" s="5"/>
    </row>
    <row r="21564" spans="2:2" ht="15" hidden="1" x14ac:dyDescent="0.25">
      <c r="B21564" s="5"/>
    </row>
    <row r="21565" spans="2:2" ht="15" hidden="1" x14ac:dyDescent="0.25">
      <c r="B21565" s="5"/>
    </row>
    <row r="21566" spans="2:2" ht="15" hidden="1" x14ac:dyDescent="0.25">
      <c r="B21566" s="5"/>
    </row>
    <row r="21567" spans="2:2" ht="15" hidden="1" x14ac:dyDescent="0.25">
      <c r="B21567" s="5"/>
    </row>
    <row r="21568" spans="2:2" ht="15" hidden="1" x14ac:dyDescent="0.25">
      <c r="B21568" s="5"/>
    </row>
    <row r="21569" spans="2:2" ht="15" hidden="1" x14ac:dyDescent="0.25">
      <c r="B21569" s="5"/>
    </row>
    <row r="21570" spans="2:2" ht="15" hidden="1" x14ac:dyDescent="0.25">
      <c r="B21570" s="5"/>
    </row>
    <row r="21571" spans="2:2" ht="15" hidden="1" x14ac:dyDescent="0.25">
      <c r="B21571" s="5"/>
    </row>
    <row r="21572" spans="2:2" ht="15" hidden="1" x14ac:dyDescent="0.25">
      <c r="B21572" s="5"/>
    </row>
    <row r="21573" spans="2:2" ht="15" hidden="1" x14ac:dyDescent="0.25">
      <c r="B21573" s="5"/>
    </row>
    <row r="21574" spans="2:2" ht="15" hidden="1" x14ac:dyDescent="0.25">
      <c r="B21574" s="5"/>
    </row>
    <row r="21575" spans="2:2" ht="15" hidden="1" x14ac:dyDescent="0.25">
      <c r="B21575" s="5"/>
    </row>
    <row r="21576" spans="2:2" ht="15" hidden="1" x14ac:dyDescent="0.25">
      <c r="B21576" s="5"/>
    </row>
    <row r="21577" spans="2:2" ht="15" hidden="1" x14ac:dyDescent="0.25">
      <c r="B21577" s="5"/>
    </row>
    <row r="21578" spans="2:2" ht="15" hidden="1" x14ac:dyDescent="0.25">
      <c r="B21578" s="5"/>
    </row>
    <row r="21579" spans="2:2" ht="15" hidden="1" x14ac:dyDescent="0.25">
      <c r="B21579" s="5"/>
    </row>
    <row r="21580" spans="2:2" ht="15" hidden="1" x14ac:dyDescent="0.25">
      <c r="B21580" s="5"/>
    </row>
    <row r="21581" spans="2:2" ht="15" hidden="1" x14ac:dyDescent="0.25">
      <c r="B21581" s="5"/>
    </row>
    <row r="21582" spans="2:2" ht="15" hidden="1" x14ac:dyDescent="0.25">
      <c r="B21582" s="5"/>
    </row>
    <row r="21583" spans="2:2" ht="15" hidden="1" x14ac:dyDescent="0.25">
      <c r="B21583" s="5"/>
    </row>
    <row r="21584" spans="2:2" ht="15" hidden="1" x14ac:dyDescent="0.25">
      <c r="B21584" s="5"/>
    </row>
    <row r="21585" spans="2:2" ht="15" hidden="1" x14ac:dyDescent="0.25">
      <c r="B21585" s="5"/>
    </row>
    <row r="21586" spans="2:2" ht="15" hidden="1" x14ac:dyDescent="0.25">
      <c r="B21586" s="5"/>
    </row>
    <row r="21587" spans="2:2" ht="15" hidden="1" x14ac:dyDescent="0.25">
      <c r="B21587" s="5"/>
    </row>
    <row r="21588" spans="2:2" ht="15" hidden="1" x14ac:dyDescent="0.25">
      <c r="B21588" s="5"/>
    </row>
    <row r="21589" spans="2:2" ht="15" hidden="1" x14ac:dyDescent="0.25">
      <c r="B21589" s="5"/>
    </row>
    <row r="21590" spans="2:2" ht="15" hidden="1" x14ac:dyDescent="0.25">
      <c r="B21590" s="5"/>
    </row>
    <row r="21591" spans="2:2" ht="15" hidden="1" x14ac:dyDescent="0.25">
      <c r="B21591" s="5"/>
    </row>
    <row r="21592" spans="2:2" ht="15" hidden="1" x14ac:dyDescent="0.25">
      <c r="B21592" s="5"/>
    </row>
    <row r="21593" spans="2:2" ht="15" hidden="1" x14ac:dyDescent="0.25">
      <c r="B21593" s="5"/>
    </row>
    <row r="21594" spans="2:2" ht="15" hidden="1" x14ac:dyDescent="0.25">
      <c r="B21594" s="5"/>
    </row>
    <row r="21595" spans="2:2" ht="15" hidden="1" x14ac:dyDescent="0.25">
      <c r="B21595" s="5"/>
    </row>
    <row r="21596" spans="2:2" ht="15" hidden="1" x14ac:dyDescent="0.25">
      <c r="B21596" s="5"/>
    </row>
    <row r="21597" spans="2:2" ht="15" hidden="1" x14ac:dyDescent="0.25">
      <c r="B21597" s="5"/>
    </row>
    <row r="21598" spans="2:2" ht="15" hidden="1" x14ac:dyDescent="0.25">
      <c r="B21598" s="5"/>
    </row>
    <row r="21599" spans="2:2" ht="15" hidden="1" x14ac:dyDescent="0.25">
      <c r="B21599" s="5"/>
    </row>
    <row r="21600" spans="2:2" ht="15" hidden="1" x14ac:dyDescent="0.25">
      <c r="B21600" s="5"/>
    </row>
    <row r="21601" spans="2:2" ht="15" hidden="1" x14ac:dyDescent="0.25">
      <c r="B21601" s="5"/>
    </row>
    <row r="21602" spans="2:2" ht="15" hidden="1" x14ac:dyDescent="0.25">
      <c r="B21602" s="5"/>
    </row>
    <row r="21603" spans="2:2" ht="15" hidden="1" x14ac:dyDescent="0.25">
      <c r="B21603" s="5"/>
    </row>
    <row r="21604" spans="2:2" ht="15" hidden="1" x14ac:dyDescent="0.25">
      <c r="B21604" s="5"/>
    </row>
    <row r="21605" spans="2:2" ht="15" hidden="1" x14ac:dyDescent="0.25">
      <c r="B21605" s="5"/>
    </row>
    <row r="21606" spans="2:2" ht="15" hidden="1" x14ac:dyDescent="0.25">
      <c r="B21606" s="5"/>
    </row>
    <row r="21607" spans="2:2" ht="15" hidden="1" x14ac:dyDescent="0.25">
      <c r="B21607" s="5"/>
    </row>
    <row r="21608" spans="2:2" ht="15" hidden="1" x14ac:dyDescent="0.25">
      <c r="B21608" s="5"/>
    </row>
    <row r="21609" spans="2:2" ht="15" hidden="1" x14ac:dyDescent="0.25">
      <c r="B21609" s="5"/>
    </row>
    <row r="21610" spans="2:2" ht="15" hidden="1" x14ac:dyDescent="0.25">
      <c r="B21610" s="5"/>
    </row>
    <row r="21611" spans="2:2" ht="15" hidden="1" x14ac:dyDescent="0.25">
      <c r="B21611" s="5"/>
    </row>
    <row r="21612" spans="2:2" ht="15" hidden="1" x14ac:dyDescent="0.25">
      <c r="B21612" s="5"/>
    </row>
    <row r="21613" spans="2:2" ht="15" hidden="1" x14ac:dyDescent="0.25">
      <c r="B21613" s="5"/>
    </row>
    <row r="21614" spans="2:2" ht="15" hidden="1" x14ac:dyDescent="0.25">
      <c r="B21614" s="5"/>
    </row>
    <row r="21615" spans="2:2" ht="15" hidden="1" x14ac:dyDescent="0.25">
      <c r="B21615" s="5"/>
    </row>
    <row r="21616" spans="2:2" ht="15" hidden="1" x14ac:dyDescent="0.25">
      <c r="B21616" s="5"/>
    </row>
    <row r="21617" spans="2:2" ht="15" hidden="1" x14ac:dyDescent="0.25">
      <c r="B21617" s="5"/>
    </row>
    <row r="21618" spans="2:2" ht="15" hidden="1" x14ac:dyDescent="0.25">
      <c r="B21618" s="5"/>
    </row>
    <row r="21619" spans="2:2" ht="15" hidden="1" x14ac:dyDescent="0.25">
      <c r="B21619" s="5"/>
    </row>
    <row r="21620" spans="2:2" ht="15" hidden="1" x14ac:dyDescent="0.25">
      <c r="B21620" s="5"/>
    </row>
    <row r="21621" spans="2:2" ht="15" hidden="1" x14ac:dyDescent="0.25">
      <c r="B21621" s="5"/>
    </row>
    <row r="21622" spans="2:2" ht="15" hidden="1" x14ac:dyDescent="0.25">
      <c r="B21622" s="5"/>
    </row>
    <row r="21623" spans="2:2" ht="15" hidden="1" x14ac:dyDescent="0.25">
      <c r="B21623" s="5"/>
    </row>
    <row r="21624" spans="2:2" ht="15" hidden="1" x14ac:dyDescent="0.25">
      <c r="B21624" s="5"/>
    </row>
    <row r="21625" spans="2:2" ht="15" hidden="1" x14ac:dyDescent="0.25">
      <c r="B21625" s="5"/>
    </row>
    <row r="21626" spans="2:2" ht="15" hidden="1" x14ac:dyDescent="0.25">
      <c r="B21626" s="5"/>
    </row>
    <row r="21627" spans="2:2" ht="15" hidden="1" x14ac:dyDescent="0.25">
      <c r="B21627" s="5"/>
    </row>
    <row r="21628" spans="2:2" ht="15" hidden="1" x14ac:dyDescent="0.25">
      <c r="B21628" s="5"/>
    </row>
    <row r="21629" spans="2:2" ht="15" hidden="1" x14ac:dyDescent="0.25">
      <c r="B21629" s="5"/>
    </row>
    <row r="21630" spans="2:2" ht="15" hidden="1" x14ac:dyDescent="0.25">
      <c r="B21630" s="5"/>
    </row>
    <row r="21631" spans="2:2" ht="15" hidden="1" x14ac:dyDescent="0.25">
      <c r="B21631" s="5"/>
    </row>
    <row r="21632" spans="2:2" ht="15" hidden="1" x14ac:dyDescent="0.25">
      <c r="B21632" s="5"/>
    </row>
    <row r="21633" spans="2:2" ht="15" hidden="1" x14ac:dyDescent="0.25">
      <c r="B21633" s="5"/>
    </row>
    <row r="21634" spans="2:2" ht="15" hidden="1" x14ac:dyDescent="0.25">
      <c r="B21634" s="5"/>
    </row>
    <row r="21635" spans="2:2" ht="15" hidden="1" x14ac:dyDescent="0.25">
      <c r="B21635" s="5"/>
    </row>
    <row r="21636" spans="2:2" ht="15" hidden="1" x14ac:dyDescent="0.25">
      <c r="B21636" s="5"/>
    </row>
    <row r="21637" spans="2:2" ht="15" hidden="1" x14ac:dyDescent="0.25">
      <c r="B21637" s="5"/>
    </row>
    <row r="21638" spans="2:2" ht="15" hidden="1" x14ac:dyDescent="0.25">
      <c r="B21638" s="5"/>
    </row>
    <row r="21639" spans="2:2" ht="15" hidden="1" x14ac:dyDescent="0.25">
      <c r="B21639" s="5"/>
    </row>
    <row r="21640" spans="2:2" ht="15" hidden="1" x14ac:dyDescent="0.25">
      <c r="B21640" s="5"/>
    </row>
    <row r="21641" spans="2:2" ht="15" hidden="1" x14ac:dyDescent="0.25">
      <c r="B21641" s="5"/>
    </row>
    <row r="21642" spans="2:2" ht="15" hidden="1" x14ac:dyDescent="0.25">
      <c r="B21642" s="5"/>
    </row>
    <row r="21643" spans="2:2" ht="15" hidden="1" x14ac:dyDescent="0.25">
      <c r="B21643" s="5"/>
    </row>
    <row r="21644" spans="2:2" ht="15" hidden="1" x14ac:dyDescent="0.25">
      <c r="B21644" s="5"/>
    </row>
    <row r="21645" spans="2:2" ht="15" hidden="1" x14ac:dyDescent="0.25">
      <c r="B21645" s="5"/>
    </row>
    <row r="21646" spans="2:2" ht="15" hidden="1" x14ac:dyDescent="0.25">
      <c r="B21646" s="5"/>
    </row>
    <row r="21647" spans="2:2" ht="15" hidden="1" x14ac:dyDescent="0.25">
      <c r="B21647" s="5"/>
    </row>
    <row r="21648" spans="2:2" ht="15" hidden="1" x14ac:dyDescent="0.25">
      <c r="B21648" s="5"/>
    </row>
    <row r="21649" spans="2:2" ht="15" hidden="1" x14ac:dyDescent="0.25">
      <c r="B21649" s="5"/>
    </row>
    <row r="21650" spans="2:2" ht="15" hidden="1" x14ac:dyDescent="0.25">
      <c r="B21650" s="5"/>
    </row>
    <row r="21651" spans="2:2" ht="15" hidden="1" x14ac:dyDescent="0.25">
      <c r="B21651" s="5"/>
    </row>
    <row r="21652" spans="2:2" ht="15" hidden="1" x14ac:dyDescent="0.25">
      <c r="B21652" s="5"/>
    </row>
    <row r="21653" spans="2:2" ht="15" hidden="1" x14ac:dyDescent="0.25">
      <c r="B21653" s="5"/>
    </row>
    <row r="21654" spans="2:2" ht="15" hidden="1" x14ac:dyDescent="0.25">
      <c r="B21654" s="5"/>
    </row>
    <row r="21655" spans="2:2" ht="15" hidden="1" x14ac:dyDescent="0.25">
      <c r="B21655" s="5"/>
    </row>
    <row r="21656" spans="2:2" ht="15" hidden="1" x14ac:dyDescent="0.25">
      <c r="B21656" s="5"/>
    </row>
    <row r="21657" spans="2:2" ht="15" hidden="1" x14ac:dyDescent="0.25">
      <c r="B21657" s="5"/>
    </row>
    <row r="21658" spans="2:2" ht="15" hidden="1" x14ac:dyDescent="0.25">
      <c r="B21658" s="5"/>
    </row>
    <row r="21659" spans="2:2" ht="15" hidden="1" x14ac:dyDescent="0.25">
      <c r="B21659" s="5"/>
    </row>
    <row r="21660" spans="2:2" ht="15" hidden="1" x14ac:dyDescent="0.25">
      <c r="B21660" s="5"/>
    </row>
    <row r="21661" spans="2:2" ht="15" hidden="1" x14ac:dyDescent="0.25">
      <c r="B21661" s="5"/>
    </row>
    <row r="21662" spans="2:2" ht="15" hidden="1" x14ac:dyDescent="0.25">
      <c r="B21662" s="5"/>
    </row>
    <row r="21663" spans="2:2" ht="15" hidden="1" x14ac:dyDescent="0.25">
      <c r="B21663" s="5"/>
    </row>
    <row r="21664" spans="2:2" ht="15" hidden="1" x14ac:dyDescent="0.25">
      <c r="B21664" s="5"/>
    </row>
    <row r="21665" spans="2:2" ht="15" hidden="1" x14ac:dyDescent="0.25">
      <c r="B21665" s="5"/>
    </row>
    <row r="21666" spans="2:2" ht="15" hidden="1" x14ac:dyDescent="0.25">
      <c r="B21666" s="5"/>
    </row>
    <row r="21667" spans="2:2" ht="15" hidden="1" x14ac:dyDescent="0.25">
      <c r="B21667" s="5"/>
    </row>
    <row r="21668" spans="2:2" ht="15" hidden="1" x14ac:dyDescent="0.25">
      <c r="B21668" s="5"/>
    </row>
    <row r="21669" spans="2:2" ht="15" hidden="1" x14ac:dyDescent="0.25">
      <c r="B21669" s="5"/>
    </row>
    <row r="21670" spans="2:2" ht="15" hidden="1" x14ac:dyDescent="0.25">
      <c r="B21670" s="5"/>
    </row>
    <row r="21671" spans="2:2" ht="15" hidden="1" x14ac:dyDescent="0.25">
      <c r="B21671" s="5"/>
    </row>
    <row r="21672" spans="2:2" ht="15" hidden="1" x14ac:dyDescent="0.25">
      <c r="B21672" s="5"/>
    </row>
    <row r="21673" spans="2:2" ht="15" hidden="1" x14ac:dyDescent="0.25">
      <c r="B21673" s="5"/>
    </row>
    <row r="21674" spans="2:2" ht="15" hidden="1" x14ac:dyDescent="0.25">
      <c r="B21674" s="5"/>
    </row>
    <row r="21675" spans="2:2" ht="15" hidden="1" x14ac:dyDescent="0.25">
      <c r="B21675" s="5"/>
    </row>
    <row r="21676" spans="2:2" ht="15" hidden="1" x14ac:dyDescent="0.25">
      <c r="B21676" s="5"/>
    </row>
    <row r="21677" spans="2:2" ht="15" hidden="1" x14ac:dyDescent="0.25">
      <c r="B21677" s="5"/>
    </row>
    <row r="21678" spans="2:2" ht="15" hidden="1" x14ac:dyDescent="0.25">
      <c r="B21678" s="5"/>
    </row>
    <row r="21679" spans="2:2" ht="15" hidden="1" x14ac:dyDescent="0.25">
      <c r="B21679" s="5"/>
    </row>
    <row r="21680" spans="2:2" ht="15" hidden="1" x14ac:dyDescent="0.25">
      <c r="B21680" s="5"/>
    </row>
    <row r="21681" spans="2:2" ht="15" hidden="1" x14ac:dyDescent="0.25">
      <c r="B21681" s="5"/>
    </row>
    <row r="21682" spans="2:2" ht="15" hidden="1" x14ac:dyDescent="0.25">
      <c r="B21682" s="5"/>
    </row>
    <row r="21683" spans="2:2" ht="15" hidden="1" x14ac:dyDescent="0.25">
      <c r="B21683" s="5"/>
    </row>
    <row r="21684" spans="2:2" ht="15" hidden="1" x14ac:dyDescent="0.25">
      <c r="B21684" s="5"/>
    </row>
    <row r="21685" spans="2:2" ht="15" hidden="1" x14ac:dyDescent="0.25">
      <c r="B21685" s="5"/>
    </row>
    <row r="21686" spans="2:2" ht="15" hidden="1" x14ac:dyDescent="0.25">
      <c r="B21686" s="5"/>
    </row>
    <row r="21687" spans="2:2" ht="15" hidden="1" x14ac:dyDescent="0.25">
      <c r="B21687" s="5"/>
    </row>
    <row r="21688" spans="2:2" ht="15" hidden="1" x14ac:dyDescent="0.25">
      <c r="B21688" s="5"/>
    </row>
    <row r="21689" spans="2:2" ht="15" hidden="1" x14ac:dyDescent="0.25">
      <c r="B21689" s="5"/>
    </row>
    <row r="21690" spans="2:2" ht="15" hidden="1" x14ac:dyDescent="0.25">
      <c r="B21690" s="5"/>
    </row>
    <row r="21691" spans="2:2" ht="15" hidden="1" x14ac:dyDescent="0.25">
      <c r="B21691" s="5"/>
    </row>
    <row r="21692" spans="2:2" ht="15" hidden="1" x14ac:dyDescent="0.25">
      <c r="B21692" s="5"/>
    </row>
    <row r="21693" spans="2:2" ht="15" hidden="1" x14ac:dyDescent="0.25">
      <c r="B21693" s="5"/>
    </row>
    <row r="21694" spans="2:2" ht="15" hidden="1" x14ac:dyDescent="0.25">
      <c r="B21694" s="5"/>
    </row>
    <row r="21695" spans="2:2" ht="15" hidden="1" x14ac:dyDescent="0.25">
      <c r="B21695" s="5"/>
    </row>
    <row r="21696" spans="2:2" ht="15" hidden="1" x14ac:dyDescent="0.25">
      <c r="B21696" s="5"/>
    </row>
    <row r="21697" spans="2:2" ht="15" hidden="1" x14ac:dyDescent="0.25">
      <c r="B21697" s="5"/>
    </row>
    <row r="21698" spans="2:2" ht="15" hidden="1" x14ac:dyDescent="0.25">
      <c r="B21698" s="5"/>
    </row>
    <row r="21699" spans="2:2" ht="15" hidden="1" x14ac:dyDescent="0.25">
      <c r="B21699" s="5"/>
    </row>
    <row r="21700" spans="2:2" ht="15" hidden="1" x14ac:dyDescent="0.25">
      <c r="B21700" s="5"/>
    </row>
    <row r="21701" spans="2:2" ht="15" hidden="1" x14ac:dyDescent="0.25">
      <c r="B21701" s="5"/>
    </row>
    <row r="21702" spans="2:2" ht="15" hidden="1" x14ac:dyDescent="0.25">
      <c r="B21702" s="5"/>
    </row>
    <row r="21703" spans="2:2" ht="15" hidden="1" x14ac:dyDescent="0.25">
      <c r="B21703" s="5"/>
    </row>
    <row r="21704" spans="2:2" ht="15" hidden="1" x14ac:dyDescent="0.25">
      <c r="B21704" s="5"/>
    </row>
    <row r="21705" spans="2:2" ht="15" hidden="1" x14ac:dyDescent="0.25">
      <c r="B21705" s="5"/>
    </row>
    <row r="21706" spans="2:2" ht="15" hidden="1" x14ac:dyDescent="0.25">
      <c r="B21706" s="5"/>
    </row>
    <row r="21707" spans="2:2" ht="15" hidden="1" x14ac:dyDescent="0.25">
      <c r="B21707" s="5"/>
    </row>
    <row r="21708" spans="2:2" ht="15" hidden="1" x14ac:dyDescent="0.25">
      <c r="B21708" s="5"/>
    </row>
    <row r="21709" spans="2:2" ht="15" hidden="1" x14ac:dyDescent="0.25">
      <c r="B21709" s="5"/>
    </row>
    <row r="21710" spans="2:2" ht="15" hidden="1" x14ac:dyDescent="0.25">
      <c r="B21710" s="5"/>
    </row>
    <row r="21711" spans="2:2" ht="15" hidden="1" x14ac:dyDescent="0.25">
      <c r="B21711" s="5"/>
    </row>
    <row r="21712" spans="2:2" ht="15" hidden="1" x14ac:dyDescent="0.25">
      <c r="B21712" s="5"/>
    </row>
    <row r="21713" spans="2:2" ht="15" hidden="1" x14ac:dyDescent="0.25">
      <c r="B21713" s="5"/>
    </row>
    <row r="21714" spans="2:2" ht="15" hidden="1" x14ac:dyDescent="0.25">
      <c r="B21714" s="5"/>
    </row>
    <row r="21715" spans="2:2" ht="15" hidden="1" x14ac:dyDescent="0.25">
      <c r="B21715" s="5"/>
    </row>
    <row r="21716" spans="2:2" ht="15" hidden="1" x14ac:dyDescent="0.25">
      <c r="B21716" s="5"/>
    </row>
    <row r="21717" spans="2:2" ht="15" hidden="1" x14ac:dyDescent="0.25">
      <c r="B21717" s="5"/>
    </row>
    <row r="21718" spans="2:2" ht="15" hidden="1" x14ac:dyDescent="0.25">
      <c r="B21718" s="5"/>
    </row>
    <row r="21719" spans="2:2" ht="15" hidden="1" x14ac:dyDescent="0.25">
      <c r="B21719" s="5"/>
    </row>
    <row r="21720" spans="2:2" ht="15" hidden="1" x14ac:dyDescent="0.25">
      <c r="B21720" s="5"/>
    </row>
    <row r="21721" spans="2:2" ht="15" hidden="1" x14ac:dyDescent="0.25">
      <c r="B21721" s="5"/>
    </row>
    <row r="21722" spans="2:2" ht="15" hidden="1" x14ac:dyDescent="0.25">
      <c r="B21722" s="5"/>
    </row>
    <row r="21723" spans="2:2" ht="15" hidden="1" x14ac:dyDescent="0.25">
      <c r="B21723" s="5"/>
    </row>
    <row r="21724" spans="2:2" ht="15" hidden="1" x14ac:dyDescent="0.25">
      <c r="B21724" s="5"/>
    </row>
    <row r="21725" spans="2:2" ht="15" hidden="1" x14ac:dyDescent="0.25">
      <c r="B21725" s="5"/>
    </row>
    <row r="21726" spans="2:2" ht="15" hidden="1" x14ac:dyDescent="0.25">
      <c r="B21726" s="5"/>
    </row>
    <row r="21727" spans="2:2" ht="15" hidden="1" x14ac:dyDescent="0.25">
      <c r="B21727" s="5"/>
    </row>
    <row r="21728" spans="2:2" ht="15" hidden="1" x14ac:dyDescent="0.25">
      <c r="B21728" s="5"/>
    </row>
    <row r="21729" spans="2:2" ht="15" hidden="1" x14ac:dyDescent="0.25">
      <c r="B21729" s="5"/>
    </row>
    <row r="21730" spans="2:2" ht="15" hidden="1" x14ac:dyDescent="0.25">
      <c r="B21730" s="5"/>
    </row>
    <row r="21731" spans="2:2" ht="15" hidden="1" x14ac:dyDescent="0.25">
      <c r="B21731" s="5"/>
    </row>
    <row r="21732" spans="2:2" ht="15" hidden="1" x14ac:dyDescent="0.25">
      <c r="B21732" s="5"/>
    </row>
    <row r="21733" spans="2:2" ht="15" hidden="1" x14ac:dyDescent="0.25">
      <c r="B21733" s="5"/>
    </row>
    <row r="21734" spans="2:2" ht="15" hidden="1" x14ac:dyDescent="0.25">
      <c r="B21734" s="5"/>
    </row>
    <row r="21735" spans="2:2" ht="15" hidden="1" x14ac:dyDescent="0.25">
      <c r="B21735" s="5"/>
    </row>
    <row r="21736" spans="2:2" ht="15" hidden="1" x14ac:dyDescent="0.25">
      <c r="B21736" s="5"/>
    </row>
    <row r="21737" spans="2:2" ht="15" hidden="1" x14ac:dyDescent="0.25">
      <c r="B21737" s="5"/>
    </row>
    <row r="21738" spans="2:2" ht="15" hidden="1" x14ac:dyDescent="0.25">
      <c r="B21738" s="5"/>
    </row>
    <row r="21739" spans="2:2" ht="15" hidden="1" x14ac:dyDescent="0.25">
      <c r="B21739" s="5"/>
    </row>
    <row r="21740" spans="2:2" ht="15" hidden="1" x14ac:dyDescent="0.25">
      <c r="B21740" s="5"/>
    </row>
    <row r="21741" spans="2:2" ht="15" hidden="1" x14ac:dyDescent="0.25">
      <c r="B21741" s="5"/>
    </row>
    <row r="21742" spans="2:2" ht="15" hidden="1" x14ac:dyDescent="0.25">
      <c r="B21742" s="5"/>
    </row>
    <row r="21743" spans="2:2" ht="15" hidden="1" x14ac:dyDescent="0.25">
      <c r="B21743" s="5"/>
    </row>
    <row r="21744" spans="2:2" ht="15" hidden="1" x14ac:dyDescent="0.25">
      <c r="B21744" s="5"/>
    </row>
    <row r="21745" spans="2:2" ht="15" hidden="1" x14ac:dyDescent="0.25">
      <c r="B21745" s="5"/>
    </row>
    <row r="21746" spans="2:2" ht="15" hidden="1" x14ac:dyDescent="0.25">
      <c r="B21746" s="5"/>
    </row>
    <row r="21747" spans="2:2" ht="15" hidden="1" x14ac:dyDescent="0.25">
      <c r="B21747" s="5"/>
    </row>
    <row r="21748" spans="2:2" ht="15" hidden="1" x14ac:dyDescent="0.25">
      <c r="B21748" s="5"/>
    </row>
    <row r="21749" spans="2:2" ht="15" hidden="1" x14ac:dyDescent="0.25">
      <c r="B21749" s="5"/>
    </row>
    <row r="21750" spans="2:2" ht="15" hidden="1" x14ac:dyDescent="0.25">
      <c r="B21750" s="5"/>
    </row>
    <row r="21751" spans="2:2" ht="15" hidden="1" x14ac:dyDescent="0.25">
      <c r="B21751" s="5"/>
    </row>
    <row r="21752" spans="2:2" ht="15" hidden="1" x14ac:dyDescent="0.25">
      <c r="B21752" s="5"/>
    </row>
    <row r="21753" spans="2:2" ht="15" hidden="1" x14ac:dyDescent="0.25">
      <c r="B21753" s="5"/>
    </row>
    <row r="21754" spans="2:2" ht="15" hidden="1" x14ac:dyDescent="0.25">
      <c r="B21754" s="5"/>
    </row>
    <row r="21755" spans="2:2" ht="15" hidden="1" x14ac:dyDescent="0.25">
      <c r="B21755" s="5"/>
    </row>
    <row r="21756" spans="2:2" ht="15" hidden="1" x14ac:dyDescent="0.25">
      <c r="B21756" s="5"/>
    </row>
    <row r="21757" spans="2:2" ht="15" hidden="1" x14ac:dyDescent="0.25">
      <c r="B21757" s="5"/>
    </row>
    <row r="21758" spans="2:2" ht="15" hidden="1" x14ac:dyDescent="0.25">
      <c r="B21758" s="5"/>
    </row>
    <row r="21759" spans="2:2" ht="15" hidden="1" x14ac:dyDescent="0.25">
      <c r="B21759" s="5"/>
    </row>
    <row r="21760" spans="2:2" ht="15" hidden="1" x14ac:dyDescent="0.25">
      <c r="B21760" s="5"/>
    </row>
    <row r="21761" spans="2:2" ht="15" hidden="1" x14ac:dyDescent="0.25">
      <c r="B21761" s="5"/>
    </row>
    <row r="21762" spans="2:2" ht="15" hidden="1" x14ac:dyDescent="0.25">
      <c r="B21762" s="5"/>
    </row>
    <row r="21763" spans="2:2" ht="15" hidden="1" x14ac:dyDescent="0.25">
      <c r="B21763" s="5"/>
    </row>
    <row r="21764" spans="2:2" ht="15" hidden="1" x14ac:dyDescent="0.25">
      <c r="B21764" s="5"/>
    </row>
    <row r="21765" spans="2:2" ht="15" hidden="1" x14ac:dyDescent="0.25">
      <c r="B21765" s="5"/>
    </row>
    <row r="21766" spans="2:2" ht="15" hidden="1" x14ac:dyDescent="0.25">
      <c r="B21766" s="5"/>
    </row>
    <row r="21767" spans="2:2" ht="15" hidden="1" x14ac:dyDescent="0.25">
      <c r="B21767" s="5"/>
    </row>
    <row r="21768" spans="2:2" ht="15" hidden="1" x14ac:dyDescent="0.25">
      <c r="B21768" s="5"/>
    </row>
    <row r="21769" spans="2:2" ht="15" hidden="1" x14ac:dyDescent="0.25">
      <c r="B21769" s="5"/>
    </row>
    <row r="21770" spans="2:2" ht="15" hidden="1" x14ac:dyDescent="0.25">
      <c r="B21770" s="5"/>
    </row>
    <row r="21771" spans="2:2" ht="15" hidden="1" x14ac:dyDescent="0.25">
      <c r="B21771" s="5"/>
    </row>
    <row r="21772" spans="2:2" ht="15" hidden="1" x14ac:dyDescent="0.25">
      <c r="B21772" s="5"/>
    </row>
    <row r="21773" spans="2:2" ht="15" hidden="1" x14ac:dyDescent="0.25">
      <c r="B21773" s="5"/>
    </row>
    <row r="21774" spans="2:2" ht="15" hidden="1" x14ac:dyDescent="0.25">
      <c r="B21774" s="5"/>
    </row>
    <row r="21775" spans="2:2" ht="15" hidden="1" x14ac:dyDescent="0.25">
      <c r="B21775" s="5"/>
    </row>
    <row r="21776" spans="2:2" ht="15" hidden="1" x14ac:dyDescent="0.25">
      <c r="B21776" s="5"/>
    </row>
    <row r="21777" spans="2:2" ht="15" hidden="1" x14ac:dyDescent="0.25">
      <c r="B21777" s="5"/>
    </row>
    <row r="21778" spans="2:2" ht="15" hidden="1" x14ac:dyDescent="0.25">
      <c r="B21778" s="5"/>
    </row>
    <row r="21779" spans="2:2" ht="15" hidden="1" x14ac:dyDescent="0.25">
      <c r="B21779" s="5"/>
    </row>
    <row r="21780" spans="2:2" ht="15" hidden="1" x14ac:dyDescent="0.25">
      <c r="B21780" s="5"/>
    </row>
    <row r="21781" spans="2:2" ht="15" hidden="1" x14ac:dyDescent="0.25">
      <c r="B21781" s="5"/>
    </row>
    <row r="21782" spans="2:2" ht="15" hidden="1" x14ac:dyDescent="0.25">
      <c r="B21782" s="5"/>
    </row>
    <row r="21783" spans="2:2" ht="15" hidden="1" x14ac:dyDescent="0.25">
      <c r="B21783" s="5"/>
    </row>
    <row r="21784" spans="2:2" ht="15" hidden="1" x14ac:dyDescent="0.25">
      <c r="B21784" s="5"/>
    </row>
    <row r="21785" spans="2:2" ht="15" hidden="1" x14ac:dyDescent="0.25">
      <c r="B21785" s="5"/>
    </row>
    <row r="21786" spans="2:2" ht="15" hidden="1" x14ac:dyDescent="0.25">
      <c r="B21786" s="5"/>
    </row>
    <row r="21787" spans="2:2" ht="15" hidden="1" x14ac:dyDescent="0.25">
      <c r="B21787" s="5"/>
    </row>
    <row r="21788" spans="2:2" ht="15" hidden="1" x14ac:dyDescent="0.25">
      <c r="B21788" s="5"/>
    </row>
    <row r="21789" spans="2:2" ht="15" hidden="1" x14ac:dyDescent="0.25">
      <c r="B21789" s="5"/>
    </row>
    <row r="21790" spans="2:2" ht="15" hidden="1" x14ac:dyDescent="0.25">
      <c r="B21790" s="5"/>
    </row>
    <row r="21791" spans="2:2" ht="15" hidden="1" x14ac:dyDescent="0.25">
      <c r="B21791" s="5"/>
    </row>
    <row r="21792" spans="2:2" ht="15" hidden="1" x14ac:dyDescent="0.25">
      <c r="B21792" s="5"/>
    </row>
    <row r="21793" spans="2:2" ht="15" hidden="1" x14ac:dyDescent="0.25">
      <c r="B21793" s="5"/>
    </row>
    <row r="21794" spans="2:2" ht="15" hidden="1" x14ac:dyDescent="0.25">
      <c r="B21794" s="5"/>
    </row>
    <row r="21795" spans="2:2" ht="15" hidden="1" x14ac:dyDescent="0.25">
      <c r="B21795" s="5"/>
    </row>
    <row r="21796" spans="2:2" ht="15" hidden="1" x14ac:dyDescent="0.25">
      <c r="B21796" s="5"/>
    </row>
    <row r="21797" spans="2:2" ht="15" hidden="1" x14ac:dyDescent="0.25">
      <c r="B21797" s="5"/>
    </row>
    <row r="21798" spans="2:2" ht="15" hidden="1" x14ac:dyDescent="0.25">
      <c r="B21798" s="5"/>
    </row>
    <row r="21799" spans="2:2" ht="15" hidden="1" x14ac:dyDescent="0.25">
      <c r="B21799" s="5"/>
    </row>
    <row r="21800" spans="2:2" ht="15" hidden="1" x14ac:dyDescent="0.25">
      <c r="B21800" s="5"/>
    </row>
    <row r="21801" spans="2:2" ht="15" hidden="1" x14ac:dyDescent="0.25">
      <c r="B21801" s="5"/>
    </row>
    <row r="21802" spans="2:2" ht="15" hidden="1" x14ac:dyDescent="0.25">
      <c r="B21802" s="5"/>
    </row>
    <row r="21803" spans="2:2" ht="15" hidden="1" x14ac:dyDescent="0.25">
      <c r="B21803" s="5"/>
    </row>
    <row r="21804" spans="2:2" ht="15" hidden="1" x14ac:dyDescent="0.25">
      <c r="B21804" s="5"/>
    </row>
    <row r="21805" spans="2:2" ht="15" hidden="1" x14ac:dyDescent="0.25">
      <c r="B21805" s="5"/>
    </row>
    <row r="21806" spans="2:2" ht="15" hidden="1" x14ac:dyDescent="0.25">
      <c r="B21806" s="5"/>
    </row>
    <row r="21807" spans="2:2" ht="15" hidden="1" x14ac:dyDescent="0.25">
      <c r="B21807" s="5"/>
    </row>
    <row r="21808" spans="2:2" ht="15" hidden="1" x14ac:dyDescent="0.25">
      <c r="B21808" s="5"/>
    </row>
    <row r="21809" spans="2:2" ht="15" hidden="1" x14ac:dyDescent="0.25">
      <c r="B21809" s="5"/>
    </row>
    <row r="21810" spans="2:2" ht="15" hidden="1" x14ac:dyDescent="0.25">
      <c r="B21810" s="5"/>
    </row>
    <row r="21811" spans="2:2" ht="15" hidden="1" x14ac:dyDescent="0.25">
      <c r="B21811" s="5"/>
    </row>
    <row r="21812" spans="2:2" ht="15" hidden="1" x14ac:dyDescent="0.25">
      <c r="B21812" s="5"/>
    </row>
    <row r="21813" spans="2:2" ht="15" hidden="1" x14ac:dyDescent="0.25">
      <c r="B21813" s="5"/>
    </row>
    <row r="21814" spans="2:2" ht="15" hidden="1" x14ac:dyDescent="0.25">
      <c r="B21814" s="5"/>
    </row>
    <row r="21815" spans="2:2" ht="15" hidden="1" x14ac:dyDescent="0.25">
      <c r="B21815" s="5"/>
    </row>
    <row r="21816" spans="2:2" ht="15" hidden="1" x14ac:dyDescent="0.25">
      <c r="B21816" s="5"/>
    </row>
    <row r="21817" spans="2:2" ht="15" hidden="1" x14ac:dyDescent="0.25">
      <c r="B21817" s="5"/>
    </row>
    <row r="21818" spans="2:2" ht="15" hidden="1" x14ac:dyDescent="0.25">
      <c r="B21818" s="5"/>
    </row>
    <row r="21819" spans="2:2" ht="15" hidden="1" x14ac:dyDescent="0.25">
      <c r="B21819" s="5"/>
    </row>
    <row r="21820" spans="2:2" ht="15" hidden="1" x14ac:dyDescent="0.25">
      <c r="B21820" s="5"/>
    </row>
    <row r="21821" spans="2:2" ht="15" hidden="1" x14ac:dyDescent="0.25">
      <c r="B21821" s="5"/>
    </row>
    <row r="21822" spans="2:2" ht="15" hidden="1" x14ac:dyDescent="0.25">
      <c r="B21822" s="5"/>
    </row>
    <row r="21823" spans="2:2" ht="15" hidden="1" x14ac:dyDescent="0.25">
      <c r="B21823" s="5"/>
    </row>
    <row r="21824" spans="2:2" ht="15" hidden="1" x14ac:dyDescent="0.25">
      <c r="B21824" s="5"/>
    </row>
    <row r="21825" spans="2:2" ht="15" hidden="1" x14ac:dyDescent="0.25">
      <c r="B21825" s="5"/>
    </row>
    <row r="21826" spans="2:2" ht="15" hidden="1" x14ac:dyDescent="0.25">
      <c r="B21826" s="5"/>
    </row>
    <row r="21827" spans="2:2" ht="15" hidden="1" x14ac:dyDescent="0.25">
      <c r="B21827" s="5"/>
    </row>
    <row r="21828" spans="2:2" ht="15" hidden="1" x14ac:dyDescent="0.25">
      <c r="B21828" s="5"/>
    </row>
    <row r="21829" spans="2:2" ht="15" hidden="1" x14ac:dyDescent="0.25">
      <c r="B21829" s="5"/>
    </row>
    <row r="21830" spans="2:2" ht="15" hidden="1" x14ac:dyDescent="0.25">
      <c r="B21830" s="5"/>
    </row>
    <row r="21831" spans="2:2" ht="15" hidden="1" x14ac:dyDescent="0.25">
      <c r="B21831" s="5"/>
    </row>
    <row r="21832" spans="2:2" ht="15" hidden="1" x14ac:dyDescent="0.25">
      <c r="B21832" s="5"/>
    </row>
    <row r="21833" spans="2:2" ht="15" hidden="1" x14ac:dyDescent="0.25">
      <c r="B21833" s="5"/>
    </row>
    <row r="21834" spans="2:2" ht="15" hidden="1" x14ac:dyDescent="0.25">
      <c r="B21834" s="5"/>
    </row>
    <row r="21835" spans="2:2" ht="15" hidden="1" x14ac:dyDescent="0.25">
      <c r="B21835" s="5"/>
    </row>
    <row r="21836" spans="2:2" ht="15" hidden="1" x14ac:dyDescent="0.25">
      <c r="B21836" s="5"/>
    </row>
    <row r="21837" spans="2:2" ht="15" hidden="1" x14ac:dyDescent="0.25">
      <c r="B21837" s="5"/>
    </row>
    <row r="21838" spans="2:2" ht="15" hidden="1" x14ac:dyDescent="0.25">
      <c r="B21838" s="5"/>
    </row>
    <row r="21839" spans="2:2" ht="15" hidden="1" x14ac:dyDescent="0.25">
      <c r="B21839" s="5"/>
    </row>
    <row r="21840" spans="2:2" ht="15" hidden="1" x14ac:dyDescent="0.25">
      <c r="B21840" s="5"/>
    </row>
    <row r="21841" spans="2:2" ht="15" hidden="1" x14ac:dyDescent="0.25">
      <c r="B21841" s="5"/>
    </row>
    <row r="21842" spans="2:2" ht="15" hidden="1" x14ac:dyDescent="0.25">
      <c r="B21842" s="5"/>
    </row>
    <row r="21843" spans="2:2" ht="15" hidden="1" x14ac:dyDescent="0.25">
      <c r="B21843" s="5"/>
    </row>
    <row r="21844" spans="2:2" ht="15" hidden="1" x14ac:dyDescent="0.25">
      <c r="B21844" s="5"/>
    </row>
    <row r="21845" spans="2:2" ht="15" hidden="1" x14ac:dyDescent="0.25">
      <c r="B21845" s="5"/>
    </row>
    <row r="21846" spans="2:2" ht="15" hidden="1" x14ac:dyDescent="0.25">
      <c r="B21846" s="5"/>
    </row>
    <row r="21847" spans="2:2" ht="15" hidden="1" x14ac:dyDescent="0.25">
      <c r="B21847" s="5"/>
    </row>
    <row r="21848" spans="2:2" ht="15" hidden="1" x14ac:dyDescent="0.25">
      <c r="B21848" s="5"/>
    </row>
    <row r="21849" spans="2:2" ht="15" hidden="1" x14ac:dyDescent="0.25">
      <c r="B21849" s="5"/>
    </row>
    <row r="21850" spans="2:2" ht="15" hidden="1" x14ac:dyDescent="0.25">
      <c r="B21850" s="5"/>
    </row>
    <row r="21851" spans="2:2" ht="15" hidden="1" x14ac:dyDescent="0.25">
      <c r="B21851" s="5"/>
    </row>
    <row r="21852" spans="2:2" ht="15" hidden="1" x14ac:dyDescent="0.25">
      <c r="B21852" s="5"/>
    </row>
    <row r="21853" spans="2:2" ht="15" hidden="1" x14ac:dyDescent="0.25">
      <c r="B21853" s="5"/>
    </row>
    <row r="21854" spans="2:2" ht="15" hidden="1" x14ac:dyDescent="0.25">
      <c r="B21854" s="5"/>
    </row>
    <row r="21855" spans="2:2" ht="15" hidden="1" x14ac:dyDescent="0.25">
      <c r="B21855" s="5"/>
    </row>
    <row r="21856" spans="2:2" ht="15" hidden="1" x14ac:dyDescent="0.25">
      <c r="B21856" s="5"/>
    </row>
    <row r="21857" spans="2:2" ht="15" hidden="1" x14ac:dyDescent="0.25">
      <c r="B21857" s="5"/>
    </row>
    <row r="21858" spans="2:2" ht="15" hidden="1" x14ac:dyDescent="0.25">
      <c r="B21858" s="5"/>
    </row>
    <row r="21859" spans="2:2" ht="15" hidden="1" x14ac:dyDescent="0.25">
      <c r="B21859" s="5"/>
    </row>
    <row r="21860" spans="2:2" ht="15" hidden="1" x14ac:dyDescent="0.25">
      <c r="B21860" s="5"/>
    </row>
    <row r="21861" spans="2:2" ht="15" hidden="1" x14ac:dyDescent="0.25">
      <c r="B21861" s="5"/>
    </row>
    <row r="21862" spans="2:2" ht="15" hidden="1" x14ac:dyDescent="0.25">
      <c r="B21862" s="5"/>
    </row>
    <row r="21863" spans="2:2" ht="15" hidden="1" x14ac:dyDescent="0.25">
      <c r="B21863" s="5"/>
    </row>
    <row r="21864" spans="2:2" ht="15" hidden="1" x14ac:dyDescent="0.25">
      <c r="B21864" s="5"/>
    </row>
    <row r="21865" spans="2:2" ht="15" hidden="1" x14ac:dyDescent="0.25">
      <c r="B21865" s="5"/>
    </row>
    <row r="21866" spans="2:2" ht="15" hidden="1" x14ac:dyDescent="0.25">
      <c r="B21866" s="5"/>
    </row>
    <row r="21867" spans="2:2" ht="15" hidden="1" x14ac:dyDescent="0.25">
      <c r="B21867" s="5"/>
    </row>
    <row r="21868" spans="2:2" ht="15" hidden="1" x14ac:dyDescent="0.25">
      <c r="B21868" s="5"/>
    </row>
    <row r="21869" spans="2:2" ht="15" hidden="1" x14ac:dyDescent="0.25">
      <c r="B21869" s="5"/>
    </row>
    <row r="21870" spans="2:2" ht="15" hidden="1" x14ac:dyDescent="0.25">
      <c r="B21870" s="5"/>
    </row>
    <row r="21871" spans="2:2" ht="15" hidden="1" x14ac:dyDescent="0.25">
      <c r="B21871" s="5"/>
    </row>
    <row r="21872" spans="2:2" ht="15" hidden="1" x14ac:dyDescent="0.25">
      <c r="B21872" s="5"/>
    </row>
    <row r="21873" spans="2:2" ht="15" hidden="1" x14ac:dyDescent="0.25">
      <c r="B21873" s="5"/>
    </row>
    <row r="21874" spans="2:2" ht="15" hidden="1" x14ac:dyDescent="0.25">
      <c r="B21874" s="5"/>
    </row>
    <row r="21875" spans="2:2" ht="15" hidden="1" x14ac:dyDescent="0.25">
      <c r="B21875" s="5"/>
    </row>
    <row r="21876" spans="2:2" ht="15" hidden="1" x14ac:dyDescent="0.25">
      <c r="B21876" s="5"/>
    </row>
    <row r="21877" spans="2:2" ht="15" hidden="1" x14ac:dyDescent="0.25">
      <c r="B21877" s="5"/>
    </row>
    <row r="21878" spans="2:2" ht="15" hidden="1" x14ac:dyDescent="0.25">
      <c r="B21878" s="5"/>
    </row>
    <row r="21879" spans="2:2" ht="15" hidden="1" x14ac:dyDescent="0.25">
      <c r="B21879" s="5"/>
    </row>
    <row r="21880" spans="2:2" ht="15" hidden="1" x14ac:dyDescent="0.25">
      <c r="B21880" s="5"/>
    </row>
    <row r="21881" spans="2:2" ht="15" hidden="1" x14ac:dyDescent="0.25">
      <c r="B21881" s="5"/>
    </row>
    <row r="21882" spans="2:2" ht="15" hidden="1" x14ac:dyDescent="0.25">
      <c r="B21882" s="5"/>
    </row>
    <row r="21883" spans="2:2" ht="15" hidden="1" x14ac:dyDescent="0.25">
      <c r="B21883" s="5"/>
    </row>
    <row r="21884" spans="2:2" ht="15" hidden="1" x14ac:dyDescent="0.25">
      <c r="B21884" s="5"/>
    </row>
    <row r="21885" spans="2:2" ht="15" hidden="1" x14ac:dyDescent="0.25">
      <c r="B21885" s="5"/>
    </row>
    <row r="21886" spans="2:2" ht="15" hidden="1" x14ac:dyDescent="0.25">
      <c r="B21886" s="5"/>
    </row>
    <row r="21887" spans="2:2" ht="15" hidden="1" x14ac:dyDescent="0.25">
      <c r="B21887" s="5"/>
    </row>
    <row r="21888" spans="2:2" ht="15" hidden="1" x14ac:dyDescent="0.25">
      <c r="B21888" s="5"/>
    </row>
    <row r="21889" spans="2:2" ht="15" hidden="1" x14ac:dyDescent="0.25">
      <c r="B21889" s="5"/>
    </row>
    <row r="21890" spans="2:2" ht="15" hidden="1" x14ac:dyDescent="0.25">
      <c r="B21890" s="5"/>
    </row>
    <row r="21891" spans="2:2" ht="15" hidden="1" x14ac:dyDescent="0.25">
      <c r="B21891" s="5"/>
    </row>
    <row r="21892" spans="2:2" ht="15" hidden="1" x14ac:dyDescent="0.25">
      <c r="B21892" s="5"/>
    </row>
    <row r="21893" spans="2:2" ht="15" hidden="1" x14ac:dyDescent="0.25">
      <c r="B21893" s="5"/>
    </row>
    <row r="21894" spans="2:2" ht="15" hidden="1" x14ac:dyDescent="0.25">
      <c r="B21894" s="5"/>
    </row>
    <row r="21895" spans="2:2" ht="15" hidden="1" x14ac:dyDescent="0.25">
      <c r="B21895" s="5"/>
    </row>
    <row r="21896" spans="2:2" ht="15" hidden="1" x14ac:dyDescent="0.25">
      <c r="B21896" s="5"/>
    </row>
    <row r="21897" spans="2:2" ht="15" hidden="1" x14ac:dyDescent="0.25">
      <c r="B21897" s="5"/>
    </row>
    <row r="21898" spans="2:2" ht="15" hidden="1" x14ac:dyDescent="0.25">
      <c r="B21898" s="5"/>
    </row>
    <row r="21899" spans="2:2" ht="15" hidden="1" x14ac:dyDescent="0.25">
      <c r="B21899" s="5"/>
    </row>
    <row r="21900" spans="2:2" ht="15" hidden="1" x14ac:dyDescent="0.25">
      <c r="B21900" s="5"/>
    </row>
    <row r="21901" spans="2:2" ht="15" hidden="1" x14ac:dyDescent="0.25">
      <c r="B21901" s="5"/>
    </row>
    <row r="21902" spans="2:2" ht="15" hidden="1" x14ac:dyDescent="0.25">
      <c r="B21902" s="5"/>
    </row>
    <row r="21903" spans="2:2" ht="15" hidden="1" x14ac:dyDescent="0.25">
      <c r="B21903" s="5"/>
    </row>
    <row r="21904" spans="2:2" ht="15" hidden="1" x14ac:dyDescent="0.25">
      <c r="B21904" s="5"/>
    </row>
    <row r="21905" spans="2:2" ht="15" hidden="1" x14ac:dyDescent="0.25">
      <c r="B21905" s="5"/>
    </row>
    <row r="21906" spans="2:2" ht="15" hidden="1" x14ac:dyDescent="0.25">
      <c r="B21906" s="5"/>
    </row>
    <row r="21907" spans="2:2" ht="15" hidden="1" x14ac:dyDescent="0.25">
      <c r="B21907" s="5"/>
    </row>
    <row r="21908" spans="2:2" ht="15" hidden="1" x14ac:dyDescent="0.25">
      <c r="B21908" s="5"/>
    </row>
    <row r="21909" spans="2:2" ht="15" hidden="1" x14ac:dyDescent="0.25">
      <c r="B21909" s="5"/>
    </row>
    <row r="21910" spans="2:2" ht="15" hidden="1" x14ac:dyDescent="0.25">
      <c r="B21910" s="5"/>
    </row>
    <row r="21911" spans="2:2" ht="15" hidden="1" x14ac:dyDescent="0.25">
      <c r="B21911" s="5"/>
    </row>
    <row r="21912" spans="2:2" ht="15" hidden="1" x14ac:dyDescent="0.25">
      <c r="B21912" s="5"/>
    </row>
    <row r="21913" spans="2:2" ht="15" hidden="1" x14ac:dyDescent="0.25">
      <c r="B21913" s="5"/>
    </row>
    <row r="21914" spans="2:2" ht="15" hidden="1" x14ac:dyDescent="0.25">
      <c r="B21914" s="5"/>
    </row>
    <row r="21915" spans="2:2" ht="15" hidden="1" x14ac:dyDescent="0.25">
      <c r="B21915" s="5"/>
    </row>
    <row r="21916" spans="2:2" ht="15" hidden="1" x14ac:dyDescent="0.25">
      <c r="B21916" s="5"/>
    </row>
    <row r="21917" spans="2:2" ht="15" hidden="1" x14ac:dyDescent="0.25">
      <c r="B21917" s="5"/>
    </row>
    <row r="21918" spans="2:2" ht="15" hidden="1" x14ac:dyDescent="0.25">
      <c r="B21918" s="5"/>
    </row>
    <row r="21919" spans="2:2" ht="15" hidden="1" x14ac:dyDescent="0.25">
      <c r="B21919" s="5"/>
    </row>
    <row r="21920" spans="2:2" ht="15" hidden="1" x14ac:dyDescent="0.25">
      <c r="B21920" s="5"/>
    </row>
    <row r="21921" spans="2:2" ht="15" hidden="1" x14ac:dyDescent="0.25">
      <c r="B21921" s="5"/>
    </row>
    <row r="21922" spans="2:2" ht="15" hidden="1" x14ac:dyDescent="0.25">
      <c r="B21922" s="5"/>
    </row>
    <row r="21923" spans="2:2" ht="15" hidden="1" x14ac:dyDescent="0.25">
      <c r="B21923" s="5"/>
    </row>
    <row r="21924" spans="2:2" ht="15" hidden="1" x14ac:dyDescent="0.25">
      <c r="B21924" s="5"/>
    </row>
    <row r="21925" spans="2:2" ht="15" hidden="1" x14ac:dyDescent="0.25">
      <c r="B21925" s="5"/>
    </row>
    <row r="21926" spans="2:2" ht="15" hidden="1" x14ac:dyDescent="0.25">
      <c r="B21926" s="5"/>
    </row>
    <row r="21927" spans="2:2" ht="15" hidden="1" x14ac:dyDescent="0.25">
      <c r="B21927" s="5"/>
    </row>
    <row r="21928" spans="2:2" ht="15" hidden="1" x14ac:dyDescent="0.25">
      <c r="B21928" s="5"/>
    </row>
    <row r="21929" spans="2:2" ht="15" hidden="1" x14ac:dyDescent="0.25">
      <c r="B21929" s="5"/>
    </row>
    <row r="21930" spans="2:2" ht="15" hidden="1" x14ac:dyDescent="0.25">
      <c r="B21930" s="5"/>
    </row>
    <row r="21931" spans="2:2" ht="15" hidden="1" x14ac:dyDescent="0.25">
      <c r="B21931" s="5"/>
    </row>
    <row r="21932" spans="2:2" ht="15" hidden="1" x14ac:dyDescent="0.25">
      <c r="B21932" s="5"/>
    </row>
    <row r="21933" spans="2:2" ht="15" hidden="1" x14ac:dyDescent="0.25">
      <c r="B21933" s="5"/>
    </row>
    <row r="21934" spans="2:2" ht="15" hidden="1" x14ac:dyDescent="0.25">
      <c r="B21934" s="5"/>
    </row>
    <row r="21935" spans="2:2" ht="15" hidden="1" x14ac:dyDescent="0.25">
      <c r="B21935" s="5"/>
    </row>
    <row r="21936" spans="2:2" ht="15" hidden="1" x14ac:dyDescent="0.25">
      <c r="B21936" s="5"/>
    </row>
    <row r="21937" spans="2:2" ht="15" hidden="1" x14ac:dyDescent="0.25">
      <c r="B21937" s="5"/>
    </row>
    <row r="21938" spans="2:2" ht="15" hidden="1" x14ac:dyDescent="0.25">
      <c r="B21938" s="5"/>
    </row>
    <row r="21939" spans="2:2" ht="15" hidden="1" x14ac:dyDescent="0.25">
      <c r="B21939" s="5"/>
    </row>
    <row r="21940" spans="2:2" ht="15" hidden="1" x14ac:dyDescent="0.25">
      <c r="B21940" s="5"/>
    </row>
    <row r="21941" spans="2:2" ht="15" hidden="1" x14ac:dyDescent="0.25">
      <c r="B21941" s="5"/>
    </row>
    <row r="21942" spans="2:2" ht="15" hidden="1" x14ac:dyDescent="0.25">
      <c r="B21942" s="5"/>
    </row>
    <row r="21943" spans="2:2" ht="15" hidden="1" x14ac:dyDescent="0.25">
      <c r="B21943" s="5"/>
    </row>
    <row r="21944" spans="2:2" ht="15" hidden="1" x14ac:dyDescent="0.25">
      <c r="B21944" s="5"/>
    </row>
    <row r="21945" spans="2:2" ht="15" hidden="1" x14ac:dyDescent="0.25">
      <c r="B21945" s="5"/>
    </row>
    <row r="21946" spans="2:2" ht="15" hidden="1" x14ac:dyDescent="0.25">
      <c r="B21946" s="5"/>
    </row>
    <row r="21947" spans="2:2" ht="15" hidden="1" x14ac:dyDescent="0.25">
      <c r="B21947" s="5"/>
    </row>
    <row r="21948" spans="2:2" ht="15" hidden="1" x14ac:dyDescent="0.25">
      <c r="B21948" s="5"/>
    </row>
    <row r="21949" spans="2:2" ht="15" hidden="1" x14ac:dyDescent="0.25">
      <c r="B21949" s="5"/>
    </row>
    <row r="21950" spans="2:2" ht="15" hidden="1" x14ac:dyDescent="0.25">
      <c r="B21950" s="5"/>
    </row>
    <row r="21951" spans="2:2" ht="15" hidden="1" x14ac:dyDescent="0.25">
      <c r="B21951" s="5"/>
    </row>
    <row r="21952" spans="2:2" ht="15" hidden="1" x14ac:dyDescent="0.25">
      <c r="B21952" s="5"/>
    </row>
    <row r="21953" spans="2:2" ht="15" hidden="1" x14ac:dyDescent="0.25">
      <c r="B21953" s="5"/>
    </row>
    <row r="21954" spans="2:2" ht="15" hidden="1" x14ac:dyDescent="0.25">
      <c r="B21954" s="5"/>
    </row>
    <row r="21955" spans="2:2" ht="15" hidden="1" x14ac:dyDescent="0.25">
      <c r="B21955" s="5"/>
    </row>
    <row r="21956" spans="2:2" ht="15" hidden="1" x14ac:dyDescent="0.25">
      <c r="B21956" s="5"/>
    </row>
    <row r="21957" spans="2:2" ht="15" hidden="1" x14ac:dyDescent="0.25">
      <c r="B21957" s="5"/>
    </row>
    <row r="21958" spans="2:2" ht="15" hidden="1" x14ac:dyDescent="0.25">
      <c r="B21958" s="5"/>
    </row>
    <row r="21959" spans="2:2" ht="15" hidden="1" x14ac:dyDescent="0.25">
      <c r="B21959" s="5"/>
    </row>
    <row r="21960" spans="2:2" ht="15" hidden="1" x14ac:dyDescent="0.25">
      <c r="B21960" s="5"/>
    </row>
    <row r="21961" spans="2:2" ht="15" hidden="1" x14ac:dyDescent="0.25">
      <c r="B21961" s="5"/>
    </row>
    <row r="21962" spans="2:2" ht="15" hidden="1" x14ac:dyDescent="0.25">
      <c r="B21962" s="5"/>
    </row>
    <row r="21963" spans="2:2" ht="15" hidden="1" x14ac:dyDescent="0.25">
      <c r="B21963" s="5"/>
    </row>
    <row r="21964" spans="2:2" ht="15" hidden="1" x14ac:dyDescent="0.25">
      <c r="B21964" s="5"/>
    </row>
    <row r="21965" spans="2:2" ht="15" hidden="1" x14ac:dyDescent="0.25">
      <c r="B21965" s="5"/>
    </row>
    <row r="21966" spans="2:2" ht="15" hidden="1" x14ac:dyDescent="0.25">
      <c r="B21966" s="5"/>
    </row>
    <row r="21967" spans="2:2" ht="15" hidden="1" x14ac:dyDescent="0.25">
      <c r="B21967" s="5"/>
    </row>
    <row r="21968" spans="2:2" ht="15" hidden="1" x14ac:dyDescent="0.25">
      <c r="B21968" s="5"/>
    </row>
    <row r="21969" spans="2:2" ht="15" hidden="1" x14ac:dyDescent="0.25">
      <c r="B21969" s="5"/>
    </row>
    <row r="21970" spans="2:2" ht="15" hidden="1" x14ac:dyDescent="0.25">
      <c r="B21970" s="5"/>
    </row>
    <row r="21971" spans="2:2" ht="15" hidden="1" x14ac:dyDescent="0.25">
      <c r="B21971" s="5"/>
    </row>
    <row r="21972" spans="2:2" ht="15" hidden="1" x14ac:dyDescent="0.25">
      <c r="B21972" s="5"/>
    </row>
    <row r="21973" spans="2:2" ht="15" hidden="1" x14ac:dyDescent="0.25">
      <c r="B21973" s="5"/>
    </row>
    <row r="21974" spans="2:2" ht="15" hidden="1" x14ac:dyDescent="0.25">
      <c r="B21974" s="5"/>
    </row>
    <row r="21975" spans="2:2" ht="15" hidden="1" x14ac:dyDescent="0.25">
      <c r="B21975" s="5"/>
    </row>
    <row r="21976" spans="2:2" ht="15" hidden="1" x14ac:dyDescent="0.25">
      <c r="B21976" s="5"/>
    </row>
    <row r="21977" spans="2:2" ht="15" hidden="1" x14ac:dyDescent="0.25">
      <c r="B21977" s="5"/>
    </row>
    <row r="21978" spans="2:2" ht="15" hidden="1" x14ac:dyDescent="0.25">
      <c r="B21978" s="5"/>
    </row>
    <row r="21979" spans="2:2" ht="15" hidden="1" x14ac:dyDescent="0.25">
      <c r="B21979" s="5"/>
    </row>
    <row r="21980" spans="2:2" ht="15" hidden="1" x14ac:dyDescent="0.25">
      <c r="B21980" s="5"/>
    </row>
    <row r="21981" spans="2:2" ht="15" hidden="1" x14ac:dyDescent="0.25">
      <c r="B21981" s="5"/>
    </row>
    <row r="21982" spans="2:2" ht="15" hidden="1" x14ac:dyDescent="0.25">
      <c r="B21982" s="5"/>
    </row>
    <row r="21983" spans="2:2" ht="15" hidden="1" x14ac:dyDescent="0.25">
      <c r="B21983" s="5"/>
    </row>
    <row r="21984" spans="2:2" ht="15" hidden="1" x14ac:dyDescent="0.25">
      <c r="B21984" s="5"/>
    </row>
    <row r="21985" spans="2:2" ht="15" hidden="1" x14ac:dyDescent="0.25">
      <c r="B21985" s="5"/>
    </row>
    <row r="21986" spans="2:2" ht="15" hidden="1" x14ac:dyDescent="0.25">
      <c r="B21986" s="5"/>
    </row>
    <row r="21987" spans="2:2" ht="15" hidden="1" x14ac:dyDescent="0.25">
      <c r="B21987" s="5"/>
    </row>
    <row r="21988" spans="2:2" ht="15" hidden="1" x14ac:dyDescent="0.25">
      <c r="B21988" s="5"/>
    </row>
    <row r="21989" spans="2:2" ht="15" hidden="1" x14ac:dyDescent="0.25">
      <c r="B21989" s="5"/>
    </row>
    <row r="21990" spans="2:2" ht="15" hidden="1" x14ac:dyDescent="0.25">
      <c r="B21990" s="5"/>
    </row>
    <row r="21991" spans="2:2" ht="15" hidden="1" x14ac:dyDescent="0.25">
      <c r="B21991" s="5"/>
    </row>
    <row r="21992" spans="2:2" ht="15" hidden="1" x14ac:dyDescent="0.25">
      <c r="B21992" s="5"/>
    </row>
    <row r="21993" spans="2:2" ht="15" hidden="1" x14ac:dyDescent="0.25">
      <c r="B21993" s="5"/>
    </row>
    <row r="21994" spans="2:2" ht="15" hidden="1" x14ac:dyDescent="0.25">
      <c r="B21994" s="5"/>
    </row>
    <row r="21995" spans="2:2" ht="15" hidden="1" x14ac:dyDescent="0.25">
      <c r="B21995" s="5"/>
    </row>
    <row r="21996" spans="2:2" ht="15" hidden="1" x14ac:dyDescent="0.25">
      <c r="B21996" s="5"/>
    </row>
    <row r="21997" spans="2:2" ht="15" hidden="1" x14ac:dyDescent="0.25">
      <c r="B21997" s="5"/>
    </row>
    <row r="21998" spans="2:2" ht="15" hidden="1" x14ac:dyDescent="0.25">
      <c r="B21998" s="5"/>
    </row>
    <row r="21999" spans="2:2" ht="15" hidden="1" x14ac:dyDescent="0.25">
      <c r="B21999" s="5"/>
    </row>
    <row r="22000" spans="2:2" ht="15" hidden="1" x14ac:dyDescent="0.25">
      <c r="B22000" s="5"/>
    </row>
    <row r="22001" spans="2:2" ht="15" hidden="1" x14ac:dyDescent="0.25">
      <c r="B22001" s="5"/>
    </row>
    <row r="22002" spans="2:2" ht="15" hidden="1" x14ac:dyDescent="0.25">
      <c r="B22002" s="5"/>
    </row>
    <row r="22003" spans="2:2" ht="15" hidden="1" x14ac:dyDescent="0.25">
      <c r="B22003" s="5"/>
    </row>
    <row r="22004" spans="2:2" ht="15" hidden="1" x14ac:dyDescent="0.25">
      <c r="B22004" s="5"/>
    </row>
    <row r="22005" spans="2:2" ht="15" hidden="1" x14ac:dyDescent="0.25">
      <c r="B22005" s="5"/>
    </row>
    <row r="22006" spans="2:2" ht="15" hidden="1" x14ac:dyDescent="0.25">
      <c r="B22006" s="5"/>
    </row>
    <row r="22007" spans="2:2" ht="15" hidden="1" x14ac:dyDescent="0.25">
      <c r="B22007" s="5"/>
    </row>
    <row r="22008" spans="2:2" ht="15" hidden="1" x14ac:dyDescent="0.25">
      <c r="B22008" s="5"/>
    </row>
    <row r="22009" spans="2:2" ht="15" hidden="1" x14ac:dyDescent="0.25">
      <c r="B22009" s="5"/>
    </row>
    <row r="22010" spans="2:2" ht="15" hidden="1" x14ac:dyDescent="0.25">
      <c r="B22010" s="5"/>
    </row>
    <row r="22011" spans="2:2" ht="15" hidden="1" x14ac:dyDescent="0.25">
      <c r="B22011" s="5"/>
    </row>
    <row r="22012" spans="2:2" ht="15" hidden="1" x14ac:dyDescent="0.25">
      <c r="B22012" s="5"/>
    </row>
    <row r="22013" spans="2:2" ht="15" hidden="1" x14ac:dyDescent="0.25">
      <c r="B22013" s="5"/>
    </row>
    <row r="22014" spans="2:2" ht="15" hidden="1" x14ac:dyDescent="0.25">
      <c r="B22014" s="5"/>
    </row>
    <row r="22015" spans="2:2" ht="15" hidden="1" x14ac:dyDescent="0.25">
      <c r="B22015" s="5"/>
    </row>
    <row r="22016" spans="2:2" ht="15" hidden="1" x14ac:dyDescent="0.25">
      <c r="B22016" s="5"/>
    </row>
    <row r="22017" spans="2:2" ht="15" hidden="1" x14ac:dyDescent="0.25">
      <c r="B22017" s="5"/>
    </row>
    <row r="22018" spans="2:2" ht="15" hidden="1" x14ac:dyDescent="0.25">
      <c r="B22018" s="5"/>
    </row>
    <row r="22019" spans="2:2" ht="15" hidden="1" x14ac:dyDescent="0.25">
      <c r="B22019" s="5"/>
    </row>
    <row r="22020" spans="2:2" ht="15" hidden="1" x14ac:dyDescent="0.25">
      <c r="B22020" s="5"/>
    </row>
    <row r="22021" spans="2:2" ht="15" hidden="1" x14ac:dyDescent="0.25">
      <c r="B22021" s="5"/>
    </row>
    <row r="22022" spans="2:2" ht="15" hidden="1" x14ac:dyDescent="0.25">
      <c r="B22022" s="5"/>
    </row>
    <row r="22023" spans="2:2" ht="15" hidden="1" x14ac:dyDescent="0.25">
      <c r="B22023" s="5"/>
    </row>
    <row r="22024" spans="2:2" ht="15" hidden="1" x14ac:dyDescent="0.25">
      <c r="B22024" s="5"/>
    </row>
    <row r="22025" spans="2:2" ht="15" hidden="1" x14ac:dyDescent="0.25">
      <c r="B22025" s="5"/>
    </row>
    <row r="22026" spans="2:2" ht="15" hidden="1" x14ac:dyDescent="0.25">
      <c r="B22026" s="5"/>
    </row>
    <row r="22027" spans="2:2" ht="15" hidden="1" x14ac:dyDescent="0.25">
      <c r="B22027" s="5"/>
    </row>
    <row r="22028" spans="2:2" ht="15" hidden="1" x14ac:dyDescent="0.25">
      <c r="B22028" s="5"/>
    </row>
    <row r="22029" spans="2:2" ht="15" hidden="1" x14ac:dyDescent="0.25">
      <c r="B22029" s="5"/>
    </row>
    <row r="22030" spans="2:2" ht="15" hidden="1" x14ac:dyDescent="0.25">
      <c r="B22030" s="5"/>
    </row>
    <row r="22031" spans="2:2" ht="15" hidden="1" x14ac:dyDescent="0.25">
      <c r="B22031" s="5"/>
    </row>
    <row r="22032" spans="2:2" ht="15" hidden="1" x14ac:dyDescent="0.25">
      <c r="B22032" s="5"/>
    </row>
    <row r="22033" spans="2:2" ht="15" hidden="1" x14ac:dyDescent="0.25">
      <c r="B22033" s="5"/>
    </row>
    <row r="22034" spans="2:2" ht="15" hidden="1" x14ac:dyDescent="0.25">
      <c r="B22034" s="5"/>
    </row>
    <row r="22035" spans="2:2" ht="15" hidden="1" x14ac:dyDescent="0.25">
      <c r="B22035" s="5"/>
    </row>
    <row r="22036" spans="2:2" ht="15" hidden="1" x14ac:dyDescent="0.25">
      <c r="B22036" s="5"/>
    </row>
    <row r="22037" spans="2:2" ht="15" hidden="1" x14ac:dyDescent="0.25">
      <c r="B22037" s="5"/>
    </row>
    <row r="22038" spans="2:2" ht="15" hidden="1" x14ac:dyDescent="0.25">
      <c r="B22038" s="5"/>
    </row>
    <row r="22039" spans="2:2" ht="15" hidden="1" x14ac:dyDescent="0.25">
      <c r="B22039" s="5"/>
    </row>
    <row r="22040" spans="2:2" ht="15" hidden="1" x14ac:dyDescent="0.25">
      <c r="B22040" s="5"/>
    </row>
    <row r="22041" spans="2:2" ht="15" hidden="1" x14ac:dyDescent="0.25">
      <c r="B22041" s="5"/>
    </row>
    <row r="22042" spans="2:2" ht="15" hidden="1" x14ac:dyDescent="0.25">
      <c r="B22042" s="5"/>
    </row>
    <row r="22043" spans="2:2" ht="15" hidden="1" x14ac:dyDescent="0.25">
      <c r="B22043" s="5"/>
    </row>
    <row r="22044" spans="2:2" ht="15" hidden="1" x14ac:dyDescent="0.25">
      <c r="B22044" s="5"/>
    </row>
    <row r="22045" spans="2:2" ht="15" hidden="1" x14ac:dyDescent="0.25">
      <c r="B22045" s="5"/>
    </row>
    <row r="22046" spans="2:2" ht="15" hidden="1" x14ac:dyDescent="0.25">
      <c r="B22046" s="5"/>
    </row>
    <row r="22047" spans="2:2" ht="15" hidden="1" x14ac:dyDescent="0.25">
      <c r="B22047" s="5"/>
    </row>
    <row r="22048" spans="2:2" ht="15" hidden="1" x14ac:dyDescent="0.25">
      <c r="B22048" s="5"/>
    </row>
    <row r="22049" spans="2:2" ht="15" hidden="1" x14ac:dyDescent="0.25">
      <c r="B22049" s="5"/>
    </row>
    <row r="22050" spans="2:2" ht="15" hidden="1" x14ac:dyDescent="0.25">
      <c r="B22050" s="5"/>
    </row>
    <row r="22051" spans="2:2" ht="15" hidden="1" x14ac:dyDescent="0.25">
      <c r="B22051" s="5"/>
    </row>
    <row r="22052" spans="2:2" ht="15" hidden="1" x14ac:dyDescent="0.25">
      <c r="B22052" s="5"/>
    </row>
    <row r="22053" spans="2:2" ht="15" hidden="1" x14ac:dyDescent="0.25">
      <c r="B22053" s="5"/>
    </row>
    <row r="22054" spans="2:2" ht="15" hidden="1" x14ac:dyDescent="0.25">
      <c r="B22054" s="5"/>
    </row>
    <row r="22055" spans="2:2" ht="15" hidden="1" x14ac:dyDescent="0.25">
      <c r="B22055" s="5"/>
    </row>
    <row r="22056" spans="2:2" ht="15" hidden="1" x14ac:dyDescent="0.25">
      <c r="B22056" s="5"/>
    </row>
    <row r="22057" spans="2:2" ht="15" hidden="1" x14ac:dyDescent="0.25">
      <c r="B22057" s="5"/>
    </row>
    <row r="22058" spans="2:2" ht="15" hidden="1" x14ac:dyDescent="0.25">
      <c r="B22058" s="5"/>
    </row>
    <row r="22059" spans="2:2" ht="15" hidden="1" x14ac:dyDescent="0.25">
      <c r="B22059" s="5"/>
    </row>
    <row r="22060" spans="2:2" ht="15" hidden="1" x14ac:dyDescent="0.25">
      <c r="B22060" s="5"/>
    </row>
    <row r="22061" spans="2:2" ht="15" hidden="1" x14ac:dyDescent="0.25">
      <c r="B22061" s="5"/>
    </row>
    <row r="22062" spans="2:2" ht="15" hidden="1" x14ac:dyDescent="0.25">
      <c r="B22062" s="5"/>
    </row>
    <row r="22063" spans="2:2" ht="15" hidden="1" x14ac:dyDescent="0.25">
      <c r="B22063" s="5"/>
    </row>
    <row r="22064" spans="2:2" ht="15" hidden="1" x14ac:dyDescent="0.25">
      <c r="B22064" s="5"/>
    </row>
    <row r="22065" spans="2:2" ht="15" hidden="1" x14ac:dyDescent="0.25">
      <c r="B22065" s="5"/>
    </row>
    <row r="22066" spans="2:2" ht="15" hidden="1" x14ac:dyDescent="0.25">
      <c r="B22066" s="5"/>
    </row>
    <row r="22067" spans="2:2" ht="15" hidden="1" x14ac:dyDescent="0.25">
      <c r="B22067" s="5"/>
    </row>
    <row r="22068" spans="2:2" ht="15" hidden="1" x14ac:dyDescent="0.25">
      <c r="B22068" s="5"/>
    </row>
    <row r="22069" spans="2:2" ht="15" hidden="1" x14ac:dyDescent="0.25">
      <c r="B22069" s="5"/>
    </row>
    <row r="22070" spans="2:2" ht="15" hidden="1" x14ac:dyDescent="0.25">
      <c r="B22070" s="5"/>
    </row>
    <row r="22071" spans="2:2" ht="15" hidden="1" x14ac:dyDescent="0.25">
      <c r="B22071" s="5"/>
    </row>
    <row r="22072" spans="2:2" ht="15" hidden="1" x14ac:dyDescent="0.25">
      <c r="B22072" s="5"/>
    </row>
    <row r="22073" spans="2:2" ht="15" hidden="1" x14ac:dyDescent="0.25">
      <c r="B22073" s="5"/>
    </row>
    <row r="22074" spans="2:2" ht="15" hidden="1" x14ac:dyDescent="0.25">
      <c r="B22074" s="5"/>
    </row>
    <row r="22075" spans="2:2" ht="15" hidden="1" x14ac:dyDescent="0.25">
      <c r="B22075" s="5"/>
    </row>
    <row r="22076" spans="2:2" ht="15" hidden="1" x14ac:dyDescent="0.25">
      <c r="B22076" s="5"/>
    </row>
    <row r="22077" spans="2:2" ht="15" hidden="1" x14ac:dyDescent="0.25">
      <c r="B22077" s="5"/>
    </row>
    <row r="22078" spans="2:2" ht="15" hidden="1" x14ac:dyDescent="0.25">
      <c r="B22078" s="5"/>
    </row>
    <row r="22079" spans="2:2" ht="15" hidden="1" x14ac:dyDescent="0.25">
      <c r="B22079" s="5"/>
    </row>
    <row r="22080" spans="2:2" ht="15" hidden="1" x14ac:dyDescent="0.25">
      <c r="B22080" s="5"/>
    </row>
    <row r="22081" spans="2:2" ht="15" hidden="1" x14ac:dyDescent="0.25">
      <c r="B22081" s="5"/>
    </row>
    <row r="22082" spans="2:2" ht="15" hidden="1" x14ac:dyDescent="0.25">
      <c r="B22082" s="5"/>
    </row>
    <row r="22083" spans="2:2" ht="15" hidden="1" x14ac:dyDescent="0.25">
      <c r="B22083" s="5"/>
    </row>
    <row r="22084" spans="2:2" ht="15" hidden="1" x14ac:dyDescent="0.25">
      <c r="B22084" s="5"/>
    </row>
    <row r="22085" spans="2:2" ht="15" hidden="1" x14ac:dyDescent="0.25">
      <c r="B22085" s="5"/>
    </row>
    <row r="22086" spans="2:2" ht="15" hidden="1" x14ac:dyDescent="0.25">
      <c r="B22086" s="5"/>
    </row>
    <row r="22087" spans="2:2" ht="15" hidden="1" x14ac:dyDescent="0.25">
      <c r="B22087" s="5"/>
    </row>
    <row r="22088" spans="2:2" ht="15" hidden="1" x14ac:dyDescent="0.25">
      <c r="B22088" s="5"/>
    </row>
    <row r="22089" spans="2:2" ht="15" hidden="1" x14ac:dyDescent="0.25">
      <c r="B22089" s="5"/>
    </row>
    <row r="22090" spans="2:2" ht="15" hidden="1" x14ac:dyDescent="0.25">
      <c r="B22090" s="5"/>
    </row>
    <row r="22091" spans="2:2" ht="15" hidden="1" x14ac:dyDescent="0.25">
      <c r="B22091" s="5"/>
    </row>
    <row r="22092" spans="2:2" ht="15" hidden="1" x14ac:dyDescent="0.25">
      <c r="B22092" s="5"/>
    </row>
    <row r="22093" spans="2:2" ht="15" hidden="1" x14ac:dyDescent="0.25">
      <c r="B22093" s="5"/>
    </row>
    <row r="22094" spans="2:2" ht="15" hidden="1" x14ac:dyDescent="0.25">
      <c r="B22094" s="5"/>
    </row>
    <row r="22095" spans="2:2" ht="15" hidden="1" x14ac:dyDescent="0.25">
      <c r="B22095" s="5"/>
    </row>
    <row r="22096" spans="2:2" ht="15" hidden="1" x14ac:dyDescent="0.25">
      <c r="B22096" s="5"/>
    </row>
    <row r="22097" spans="2:2" ht="15" hidden="1" x14ac:dyDescent="0.25">
      <c r="B22097" s="5"/>
    </row>
    <row r="22098" spans="2:2" ht="15" hidden="1" x14ac:dyDescent="0.25">
      <c r="B22098" s="5"/>
    </row>
    <row r="22099" spans="2:2" ht="15" hidden="1" x14ac:dyDescent="0.25">
      <c r="B22099" s="5"/>
    </row>
    <row r="22100" spans="2:2" ht="15" hidden="1" x14ac:dyDescent="0.25">
      <c r="B22100" s="5"/>
    </row>
    <row r="22101" spans="2:2" ht="15" hidden="1" x14ac:dyDescent="0.25">
      <c r="B22101" s="5"/>
    </row>
    <row r="22102" spans="2:2" ht="15" hidden="1" x14ac:dyDescent="0.25">
      <c r="B22102" s="5"/>
    </row>
    <row r="22103" spans="2:2" ht="15" hidden="1" x14ac:dyDescent="0.25">
      <c r="B22103" s="5"/>
    </row>
    <row r="22104" spans="2:2" ht="15" hidden="1" x14ac:dyDescent="0.25">
      <c r="B22104" s="5"/>
    </row>
    <row r="22105" spans="2:2" ht="15" hidden="1" x14ac:dyDescent="0.25">
      <c r="B22105" s="5"/>
    </row>
    <row r="22106" spans="2:2" ht="15" hidden="1" x14ac:dyDescent="0.25">
      <c r="B22106" s="5"/>
    </row>
    <row r="22107" spans="2:2" ht="15" hidden="1" x14ac:dyDescent="0.25">
      <c r="B22107" s="5"/>
    </row>
    <row r="22108" spans="2:2" ht="15" hidden="1" x14ac:dyDescent="0.25">
      <c r="B22108" s="5"/>
    </row>
    <row r="22109" spans="2:2" ht="15" hidden="1" x14ac:dyDescent="0.25">
      <c r="B22109" s="5"/>
    </row>
    <row r="22110" spans="2:2" ht="15" hidden="1" x14ac:dyDescent="0.25">
      <c r="B22110" s="5"/>
    </row>
    <row r="22111" spans="2:2" ht="15" hidden="1" x14ac:dyDescent="0.25">
      <c r="B22111" s="5"/>
    </row>
    <row r="22112" spans="2:2" ht="15" hidden="1" x14ac:dyDescent="0.25">
      <c r="B22112" s="5"/>
    </row>
    <row r="22113" spans="2:2" ht="15" hidden="1" x14ac:dyDescent="0.25">
      <c r="B22113" s="5"/>
    </row>
    <row r="22114" spans="2:2" ht="15" hidden="1" x14ac:dyDescent="0.25">
      <c r="B22114" s="5"/>
    </row>
    <row r="22115" spans="2:2" ht="15" hidden="1" x14ac:dyDescent="0.25">
      <c r="B22115" s="5"/>
    </row>
    <row r="22116" spans="2:2" ht="15" hidden="1" x14ac:dyDescent="0.25">
      <c r="B22116" s="5"/>
    </row>
    <row r="22117" spans="2:2" ht="15" hidden="1" x14ac:dyDescent="0.25">
      <c r="B22117" s="5"/>
    </row>
    <row r="22118" spans="2:2" ht="15" hidden="1" x14ac:dyDescent="0.25">
      <c r="B22118" s="5"/>
    </row>
    <row r="22119" spans="2:2" ht="15" hidden="1" x14ac:dyDescent="0.25">
      <c r="B22119" s="5"/>
    </row>
    <row r="22120" spans="2:2" ht="15" hidden="1" x14ac:dyDescent="0.25">
      <c r="B22120" s="5"/>
    </row>
    <row r="22121" spans="2:2" ht="15" hidden="1" x14ac:dyDescent="0.25">
      <c r="B22121" s="5"/>
    </row>
    <row r="22122" spans="2:2" ht="15" hidden="1" x14ac:dyDescent="0.25">
      <c r="B22122" s="5"/>
    </row>
    <row r="22123" spans="2:2" ht="15" hidden="1" x14ac:dyDescent="0.25">
      <c r="B22123" s="5"/>
    </row>
    <row r="22124" spans="2:2" ht="15" hidden="1" x14ac:dyDescent="0.25">
      <c r="B22124" s="5"/>
    </row>
    <row r="22125" spans="2:2" ht="15" hidden="1" x14ac:dyDescent="0.25">
      <c r="B22125" s="5"/>
    </row>
    <row r="22126" spans="2:2" ht="15" hidden="1" x14ac:dyDescent="0.25">
      <c r="B22126" s="5"/>
    </row>
    <row r="22127" spans="2:2" ht="15" hidden="1" x14ac:dyDescent="0.25">
      <c r="B22127" s="5"/>
    </row>
    <row r="22128" spans="2:2" ht="15" hidden="1" x14ac:dyDescent="0.25">
      <c r="B22128" s="5"/>
    </row>
    <row r="22129" spans="2:2" ht="15" hidden="1" x14ac:dyDescent="0.25">
      <c r="B22129" s="5"/>
    </row>
    <row r="22130" spans="2:2" ht="15" hidden="1" x14ac:dyDescent="0.25">
      <c r="B22130" s="5"/>
    </row>
    <row r="22131" spans="2:2" ht="15" hidden="1" x14ac:dyDescent="0.25">
      <c r="B22131" s="5"/>
    </row>
    <row r="22132" spans="2:2" ht="15" hidden="1" x14ac:dyDescent="0.25">
      <c r="B22132" s="5"/>
    </row>
    <row r="22133" spans="2:2" ht="15" hidden="1" x14ac:dyDescent="0.25">
      <c r="B22133" s="5"/>
    </row>
    <row r="22134" spans="2:2" ht="15" hidden="1" x14ac:dyDescent="0.25">
      <c r="B22134" s="5"/>
    </row>
    <row r="22135" spans="2:2" ht="15" hidden="1" x14ac:dyDescent="0.25">
      <c r="B22135" s="5"/>
    </row>
    <row r="22136" spans="2:2" ht="15" hidden="1" x14ac:dyDescent="0.25">
      <c r="B22136" s="5"/>
    </row>
    <row r="22137" spans="2:2" ht="15" hidden="1" x14ac:dyDescent="0.25">
      <c r="B22137" s="5"/>
    </row>
    <row r="22138" spans="2:2" ht="15" hidden="1" x14ac:dyDescent="0.25">
      <c r="B22138" s="5"/>
    </row>
    <row r="22139" spans="2:2" ht="15" hidden="1" x14ac:dyDescent="0.25">
      <c r="B22139" s="5"/>
    </row>
    <row r="22140" spans="2:2" ht="15" hidden="1" x14ac:dyDescent="0.25">
      <c r="B22140" s="5"/>
    </row>
    <row r="22141" spans="2:2" ht="15" hidden="1" x14ac:dyDescent="0.25">
      <c r="B22141" s="5"/>
    </row>
    <row r="22142" spans="2:2" ht="15" hidden="1" x14ac:dyDescent="0.25">
      <c r="B22142" s="5"/>
    </row>
    <row r="22143" spans="2:2" ht="15" hidden="1" x14ac:dyDescent="0.25">
      <c r="B22143" s="5"/>
    </row>
    <row r="22144" spans="2:2" ht="15" hidden="1" x14ac:dyDescent="0.25">
      <c r="B22144" s="5"/>
    </row>
    <row r="22145" spans="2:2" ht="15" hidden="1" x14ac:dyDescent="0.25">
      <c r="B22145" s="5"/>
    </row>
    <row r="22146" spans="2:2" ht="15" hidden="1" x14ac:dyDescent="0.25">
      <c r="B22146" s="5"/>
    </row>
    <row r="22147" spans="2:2" ht="15" hidden="1" x14ac:dyDescent="0.25">
      <c r="B22147" s="5"/>
    </row>
    <row r="22148" spans="2:2" ht="15" hidden="1" x14ac:dyDescent="0.25">
      <c r="B22148" s="5"/>
    </row>
    <row r="22149" spans="2:2" ht="15" hidden="1" x14ac:dyDescent="0.25">
      <c r="B22149" s="5"/>
    </row>
    <row r="22150" spans="2:2" ht="15" hidden="1" x14ac:dyDescent="0.25">
      <c r="B22150" s="5"/>
    </row>
    <row r="22151" spans="2:2" ht="15" hidden="1" x14ac:dyDescent="0.25">
      <c r="B22151" s="5"/>
    </row>
    <row r="22152" spans="2:2" ht="15" hidden="1" x14ac:dyDescent="0.25">
      <c r="B22152" s="5"/>
    </row>
    <row r="22153" spans="2:2" ht="15" hidden="1" x14ac:dyDescent="0.25">
      <c r="B22153" s="5"/>
    </row>
    <row r="22154" spans="2:2" ht="15" hidden="1" x14ac:dyDescent="0.25">
      <c r="B22154" s="5"/>
    </row>
    <row r="22155" spans="2:2" ht="15" hidden="1" x14ac:dyDescent="0.25">
      <c r="B22155" s="5"/>
    </row>
    <row r="22156" spans="2:2" ht="15" hidden="1" x14ac:dyDescent="0.25">
      <c r="B22156" s="5"/>
    </row>
    <row r="22157" spans="2:2" ht="15" hidden="1" x14ac:dyDescent="0.25">
      <c r="B22157" s="5"/>
    </row>
    <row r="22158" spans="2:2" ht="15" hidden="1" x14ac:dyDescent="0.25">
      <c r="B22158" s="5"/>
    </row>
    <row r="22159" spans="2:2" ht="15" hidden="1" x14ac:dyDescent="0.25">
      <c r="B22159" s="5"/>
    </row>
    <row r="22160" spans="2:2" ht="15" hidden="1" x14ac:dyDescent="0.25">
      <c r="B22160" s="5"/>
    </row>
    <row r="22161" spans="2:2" ht="15" hidden="1" x14ac:dyDescent="0.25">
      <c r="B22161" s="5"/>
    </row>
    <row r="22162" spans="2:2" ht="15" hidden="1" x14ac:dyDescent="0.25">
      <c r="B22162" s="5"/>
    </row>
    <row r="22163" spans="2:2" ht="15" hidden="1" x14ac:dyDescent="0.25">
      <c r="B22163" s="5"/>
    </row>
    <row r="22164" spans="2:2" ht="15" hidden="1" x14ac:dyDescent="0.25">
      <c r="B22164" s="5"/>
    </row>
    <row r="22165" spans="2:2" ht="15" hidden="1" x14ac:dyDescent="0.25">
      <c r="B22165" s="5"/>
    </row>
    <row r="22166" spans="2:2" ht="15" hidden="1" x14ac:dyDescent="0.25">
      <c r="B22166" s="5"/>
    </row>
    <row r="22167" spans="2:2" ht="15" hidden="1" x14ac:dyDescent="0.25">
      <c r="B22167" s="5"/>
    </row>
    <row r="22168" spans="2:2" ht="15" hidden="1" x14ac:dyDescent="0.25">
      <c r="B22168" s="5"/>
    </row>
    <row r="22169" spans="2:2" ht="15" hidden="1" x14ac:dyDescent="0.25">
      <c r="B22169" s="5"/>
    </row>
    <row r="22170" spans="2:2" ht="15" hidden="1" x14ac:dyDescent="0.25">
      <c r="B22170" s="5"/>
    </row>
    <row r="22171" spans="2:2" ht="15" hidden="1" x14ac:dyDescent="0.25">
      <c r="B22171" s="5"/>
    </row>
    <row r="22172" spans="2:2" ht="15" hidden="1" x14ac:dyDescent="0.25">
      <c r="B22172" s="5"/>
    </row>
    <row r="22173" spans="2:2" ht="15" hidden="1" x14ac:dyDescent="0.25">
      <c r="B22173" s="5"/>
    </row>
    <row r="22174" spans="2:2" ht="15" hidden="1" x14ac:dyDescent="0.25">
      <c r="B22174" s="5"/>
    </row>
    <row r="22175" spans="2:2" ht="15" hidden="1" x14ac:dyDescent="0.25">
      <c r="B22175" s="5"/>
    </row>
    <row r="22176" spans="2:2" ht="15" hidden="1" x14ac:dyDescent="0.25">
      <c r="B22176" s="5"/>
    </row>
    <row r="22177" spans="2:2" ht="15" hidden="1" x14ac:dyDescent="0.25">
      <c r="B22177" s="5"/>
    </row>
    <row r="22178" spans="2:2" ht="15" hidden="1" x14ac:dyDescent="0.25">
      <c r="B22178" s="5"/>
    </row>
    <row r="22179" spans="2:2" ht="15" hidden="1" x14ac:dyDescent="0.25">
      <c r="B22179" s="5"/>
    </row>
    <row r="22180" spans="2:2" ht="15" hidden="1" x14ac:dyDescent="0.25">
      <c r="B22180" s="5"/>
    </row>
    <row r="22181" spans="2:2" ht="15" hidden="1" x14ac:dyDescent="0.25">
      <c r="B22181" s="5"/>
    </row>
    <row r="22182" spans="2:2" ht="15" hidden="1" x14ac:dyDescent="0.25">
      <c r="B22182" s="5"/>
    </row>
    <row r="22183" spans="2:2" ht="15" hidden="1" x14ac:dyDescent="0.25">
      <c r="B22183" s="5"/>
    </row>
    <row r="22184" spans="2:2" ht="15" hidden="1" x14ac:dyDescent="0.25">
      <c r="B22184" s="5"/>
    </row>
    <row r="22185" spans="2:2" ht="15" hidden="1" x14ac:dyDescent="0.25">
      <c r="B22185" s="5"/>
    </row>
    <row r="22186" spans="2:2" ht="15" hidden="1" x14ac:dyDescent="0.25">
      <c r="B22186" s="5"/>
    </row>
    <row r="22187" spans="2:2" ht="15" hidden="1" x14ac:dyDescent="0.25">
      <c r="B22187" s="5"/>
    </row>
    <row r="22188" spans="2:2" ht="15" hidden="1" x14ac:dyDescent="0.25">
      <c r="B22188" s="5"/>
    </row>
    <row r="22189" spans="2:2" ht="15" hidden="1" x14ac:dyDescent="0.25">
      <c r="B22189" s="5"/>
    </row>
    <row r="22190" spans="2:2" ht="15" hidden="1" x14ac:dyDescent="0.25">
      <c r="B22190" s="5"/>
    </row>
    <row r="22191" spans="2:2" ht="15" hidden="1" x14ac:dyDescent="0.25">
      <c r="B22191" s="5"/>
    </row>
    <row r="22192" spans="2:2" ht="15" hidden="1" x14ac:dyDescent="0.25">
      <c r="B22192" s="5"/>
    </row>
    <row r="22193" spans="2:2" ht="15" hidden="1" x14ac:dyDescent="0.25">
      <c r="B22193" s="5"/>
    </row>
    <row r="22194" spans="2:2" ht="15" hidden="1" x14ac:dyDescent="0.25">
      <c r="B22194" s="5"/>
    </row>
    <row r="22195" spans="2:2" ht="15" hidden="1" x14ac:dyDescent="0.25">
      <c r="B22195" s="5"/>
    </row>
    <row r="22196" spans="2:2" ht="15" hidden="1" x14ac:dyDescent="0.25">
      <c r="B22196" s="5"/>
    </row>
    <row r="22197" spans="2:2" ht="15" hidden="1" x14ac:dyDescent="0.25">
      <c r="B22197" s="5"/>
    </row>
    <row r="22198" spans="2:2" ht="15" hidden="1" x14ac:dyDescent="0.25">
      <c r="B22198" s="5"/>
    </row>
    <row r="22199" spans="2:2" ht="15" hidden="1" x14ac:dyDescent="0.25">
      <c r="B22199" s="5"/>
    </row>
    <row r="22200" spans="2:2" ht="15" hidden="1" x14ac:dyDescent="0.25">
      <c r="B22200" s="5"/>
    </row>
    <row r="22201" spans="2:2" ht="15" hidden="1" x14ac:dyDescent="0.25">
      <c r="B22201" s="5"/>
    </row>
    <row r="22202" spans="2:2" ht="15" hidden="1" x14ac:dyDescent="0.25">
      <c r="B22202" s="5"/>
    </row>
    <row r="22203" spans="2:2" ht="15" hidden="1" x14ac:dyDescent="0.25">
      <c r="B22203" s="5"/>
    </row>
    <row r="22204" spans="2:2" ht="15" hidden="1" x14ac:dyDescent="0.25">
      <c r="B22204" s="5"/>
    </row>
    <row r="22205" spans="2:2" ht="15" hidden="1" x14ac:dyDescent="0.25">
      <c r="B22205" s="5"/>
    </row>
    <row r="22206" spans="2:2" ht="15" hidden="1" x14ac:dyDescent="0.25">
      <c r="B22206" s="5"/>
    </row>
    <row r="22207" spans="2:2" ht="15" hidden="1" x14ac:dyDescent="0.25">
      <c r="B22207" s="5"/>
    </row>
    <row r="22208" spans="2:2" ht="15" hidden="1" x14ac:dyDescent="0.25">
      <c r="B22208" s="5"/>
    </row>
    <row r="22209" spans="2:2" ht="15" hidden="1" x14ac:dyDescent="0.25">
      <c r="B22209" s="5"/>
    </row>
    <row r="22210" spans="2:2" ht="15" hidden="1" x14ac:dyDescent="0.25">
      <c r="B22210" s="5"/>
    </row>
    <row r="22211" spans="2:2" ht="15" hidden="1" x14ac:dyDescent="0.25">
      <c r="B22211" s="5"/>
    </row>
    <row r="22212" spans="2:2" ht="15" hidden="1" x14ac:dyDescent="0.25">
      <c r="B22212" s="5"/>
    </row>
    <row r="22213" spans="2:2" ht="15" hidden="1" x14ac:dyDescent="0.25">
      <c r="B22213" s="5"/>
    </row>
    <row r="22214" spans="2:2" ht="15" hidden="1" x14ac:dyDescent="0.25">
      <c r="B22214" s="5"/>
    </row>
    <row r="22215" spans="2:2" ht="15" hidden="1" x14ac:dyDescent="0.25">
      <c r="B22215" s="5"/>
    </row>
    <row r="22216" spans="2:2" ht="15" hidden="1" x14ac:dyDescent="0.25">
      <c r="B22216" s="5"/>
    </row>
    <row r="22217" spans="2:2" ht="15" hidden="1" x14ac:dyDescent="0.25">
      <c r="B22217" s="5"/>
    </row>
    <row r="22218" spans="2:2" ht="15" hidden="1" x14ac:dyDescent="0.25">
      <c r="B22218" s="5"/>
    </row>
    <row r="22219" spans="2:2" ht="15" hidden="1" x14ac:dyDescent="0.25">
      <c r="B22219" s="5"/>
    </row>
    <row r="22220" spans="2:2" ht="15" hidden="1" x14ac:dyDescent="0.25">
      <c r="B22220" s="5"/>
    </row>
    <row r="22221" spans="2:2" ht="15" hidden="1" x14ac:dyDescent="0.25">
      <c r="B22221" s="5"/>
    </row>
    <row r="22222" spans="2:2" ht="15" hidden="1" x14ac:dyDescent="0.25">
      <c r="B22222" s="5"/>
    </row>
    <row r="22223" spans="2:2" ht="15" hidden="1" x14ac:dyDescent="0.25">
      <c r="B22223" s="5"/>
    </row>
    <row r="22224" spans="2:2" ht="15" hidden="1" x14ac:dyDescent="0.25">
      <c r="B22224" s="5"/>
    </row>
    <row r="22225" spans="2:2" ht="15" hidden="1" x14ac:dyDescent="0.25">
      <c r="B22225" s="5"/>
    </row>
    <row r="22226" spans="2:2" ht="15" hidden="1" x14ac:dyDescent="0.25">
      <c r="B22226" s="5"/>
    </row>
    <row r="22227" spans="2:2" ht="15" hidden="1" x14ac:dyDescent="0.25">
      <c r="B22227" s="5"/>
    </row>
    <row r="22228" spans="2:2" ht="15" hidden="1" x14ac:dyDescent="0.25">
      <c r="B22228" s="5"/>
    </row>
    <row r="22229" spans="2:2" ht="15" hidden="1" x14ac:dyDescent="0.25">
      <c r="B22229" s="5"/>
    </row>
    <row r="22230" spans="2:2" ht="15" hidden="1" x14ac:dyDescent="0.25">
      <c r="B22230" s="5"/>
    </row>
    <row r="22231" spans="2:2" ht="15" hidden="1" x14ac:dyDescent="0.25">
      <c r="B22231" s="5"/>
    </row>
    <row r="22232" spans="2:2" ht="15" hidden="1" x14ac:dyDescent="0.25">
      <c r="B22232" s="5"/>
    </row>
    <row r="22233" spans="2:2" ht="15" hidden="1" x14ac:dyDescent="0.25">
      <c r="B22233" s="5"/>
    </row>
    <row r="22234" spans="2:2" ht="15" hidden="1" x14ac:dyDescent="0.25">
      <c r="B22234" s="5"/>
    </row>
    <row r="22235" spans="2:2" ht="15" hidden="1" x14ac:dyDescent="0.25">
      <c r="B22235" s="5"/>
    </row>
    <row r="22236" spans="2:2" ht="15" hidden="1" x14ac:dyDescent="0.25">
      <c r="B22236" s="5"/>
    </row>
    <row r="22237" spans="2:2" ht="15" hidden="1" x14ac:dyDescent="0.25">
      <c r="B22237" s="5"/>
    </row>
    <row r="22238" spans="2:2" ht="15" hidden="1" x14ac:dyDescent="0.25">
      <c r="B22238" s="5"/>
    </row>
    <row r="22239" spans="2:2" ht="15" hidden="1" x14ac:dyDescent="0.25">
      <c r="B22239" s="5"/>
    </row>
    <row r="22240" spans="2:2" ht="15" hidden="1" x14ac:dyDescent="0.25">
      <c r="B22240" s="5"/>
    </row>
    <row r="22241" spans="2:2" ht="15" hidden="1" x14ac:dyDescent="0.25">
      <c r="B22241" s="5"/>
    </row>
    <row r="22242" spans="2:2" ht="15" hidden="1" x14ac:dyDescent="0.25">
      <c r="B22242" s="5"/>
    </row>
    <row r="22243" spans="2:2" ht="15" hidden="1" x14ac:dyDescent="0.25">
      <c r="B22243" s="5"/>
    </row>
    <row r="22244" spans="2:2" ht="15" hidden="1" x14ac:dyDescent="0.25">
      <c r="B22244" s="5"/>
    </row>
    <row r="22245" spans="2:2" ht="15" hidden="1" x14ac:dyDescent="0.25">
      <c r="B22245" s="5"/>
    </row>
    <row r="22246" spans="2:2" ht="15" hidden="1" x14ac:dyDescent="0.25">
      <c r="B22246" s="5"/>
    </row>
    <row r="22247" spans="2:2" ht="15" hidden="1" x14ac:dyDescent="0.25">
      <c r="B22247" s="5"/>
    </row>
    <row r="22248" spans="2:2" ht="15" hidden="1" x14ac:dyDescent="0.25">
      <c r="B22248" s="5"/>
    </row>
    <row r="22249" spans="2:2" ht="15" hidden="1" x14ac:dyDescent="0.25">
      <c r="B22249" s="5"/>
    </row>
    <row r="22250" spans="2:2" ht="15" hidden="1" x14ac:dyDescent="0.25">
      <c r="B22250" s="5"/>
    </row>
    <row r="22251" spans="2:2" ht="15" hidden="1" x14ac:dyDescent="0.25">
      <c r="B22251" s="5"/>
    </row>
    <row r="22252" spans="2:2" ht="15" hidden="1" x14ac:dyDescent="0.25">
      <c r="B22252" s="5"/>
    </row>
    <row r="22253" spans="2:2" ht="15" hidden="1" x14ac:dyDescent="0.25">
      <c r="B22253" s="5"/>
    </row>
    <row r="22254" spans="2:2" ht="15" hidden="1" x14ac:dyDescent="0.25">
      <c r="B22254" s="5"/>
    </row>
    <row r="22255" spans="2:2" ht="15" hidden="1" x14ac:dyDescent="0.25">
      <c r="B22255" s="5"/>
    </row>
    <row r="22256" spans="2:2" ht="15" hidden="1" x14ac:dyDescent="0.25">
      <c r="B22256" s="5"/>
    </row>
    <row r="22257" spans="2:2" ht="15" hidden="1" x14ac:dyDescent="0.25">
      <c r="B22257" s="5"/>
    </row>
    <row r="22258" spans="2:2" ht="15" hidden="1" x14ac:dyDescent="0.25">
      <c r="B22258" s="5"/>
    </row>
    <row r="22259" spans="2:2" ht="15" hidden="1" x14ac:dyDescent="0.25">
      <c r="B22259" s="5"/>
    </row>
    <row r="22260" spans="2:2" ht="15" hidden="1" x14ac:dyDescent="0.25">
      <c r="B22260" s="5"/>
    </row>
    <row r="22261" spans="2:2" ht="15" hidden="1" x14ac:dyDescent="0.25">
      <c r="B22261" s="5"/>
    </row>
    <row r="22262" spans="2:2" ht="15" hidden="1" x14ac:dyDescent="0.25">
      <c r="B22262" s="5"/>
    </row>
    <row r="22263" spans="2:2" ht="15" hidden="1" x14ac:dyDescent="0.25">
      <c r="B22263" s="5"/>
    </row>
    <row r="22264" spans="2:2" ht="15" hidden="1" x14ac:dyDescent="0.25">
      <c r="B22264" s="5"/>
    </row>
    <row r="22265" spans="2:2" ht="15" hidden="1" x14ac:dyDescent="0.25">
      <c r="B22265" s="5"/>
    </row>
    <row r="22266" spans="2:2" ht="15" hidden="1" x14ac:dyDescent="0.25">
      <c r="B22266" s="5"/>
    </row>
    <row r="22267" spans="2:2" ht="15" hidden="1" x14ac:dyDescent="0.25">
      <c r="B22267" s="5"/>
    </row>
    <row r="22268" spans="2:2" ht="15" hidden="1" x14ac:dyDescent="0.25">
      <c r="B22268" s="5"/>
    </row>
    <row r="22269" spans="2:2" ht="15" hidden="1" x14ac:dyDescent="0.25">
      <c r="B22269" s="5"/>
    </row>
    <row r="22270" spans="2:2" ht="15" hidden="1" x14ac:dyDescent="0.25">
      <c r="B22270" s="5"/>
    </row>
    <row r="22271" spans="2:2" ht="15" hidden="1" x14ac:dyDescent="0.25">
      <c r="B22271" s="5"/>
    </row>
    <row r="22272" spans="2:2" ht="15" hidden="1" x14ac:dyDescent="0.25">
      <c r="B22272" s="5"/>
    </row>
    <row r="22273" spans="2:2" ht="15" hidden="1" x14ac:dyDescent="0.25">
      <c r="B22273" s="5"/>
    </row>
    <row r="22274" spans="2:2" ht="15" hidden="1" x14ac:dyDescent="0.25">
      <c r="B22274" s="5"/>
    </row>
    <row r="22275" spans="2:2" ht="15" hidden="1" x14ac:dyDescent="0.25">
      <c r="B22275" s="5"/>
    </row>
    <row r="22276" spans="2:2" ht="15" hidden="1" x14ac:dyDescent="0.25">
      <c r="B22276" s="5"/>
    </row>
    <row r="22277" spans="2:2" ht="15" hidden="1" x14ac:dyDescent="0.25">
      <c r="B22277" s="5"/>
    </row>
    <row r="22278" spans="2:2" ht="15" hidden="1" x14ac:dyDescent="0.25">
      <c r="B22278" s="5"/>
    </row>
    <row r="22279" spans="2:2" ht="15" hidden="1" x14ac:dyDescent="0.25">
      <c r="B22279" s="5"/>
    </row>
    <row r="22280" spans="2:2" ht="15" hidden="1" x14ac:dyDescent="0.25">
      <c r="B22280" s="5"/>
    </row>
    <row r="22281" spans="2:2" ht="15" hidden="1" x14ac:dyDescent="0.25">
      <c r="B22281" s="5"/>
    </row>
    <row r="22282" spans="2:2" ht="15" hidden="1" x14ac:dyDescent="0.25">
      <c r="B22282" s="5"/>
    </row>
    <row r="22283" spans="2:2" ht="15" hidden="1" x14ac:dyDescent="0.25">
      <c r="B22283" s="5"/>
    </row>
    <row r="22284" spans="2:2" ht="15" hidden="1" x14ac:dyDescent="0.25">
      <c r="B22284" s="5"/>
    </row>
    <row r="22285" spans="2:2" ht="15" hidden="1" x14ac:dyDescent="0.25">
      <c r="B22285" s="5"/>
    </row>
    <row r="22286" spans="2:2" ht="15" hidden="1" x14ac:dyDescent="0.25">
      <c r="B22286" s="5"/>
    </row>
    <row r="22287" spans="2:2" ht="15" hidden="1" x14ac:dyDescent="0.25">
      <c r="B22287" s="5"/>
    </row>
    <row r="22288" spans="2:2" ht="15" hidden="1" x14ac:dyDescent="0.25">
      <c r="B22288" s="5"/>
    </row>
    <row r="22289" spans="2:2" ht="15" hidden="1" x14ac:dyDescent="0.25">
      <c r="B22289" s="5"/>
    </row>
    <row r="22290" spans="2:2" ht="15" hidden="1" x14ac:dyDescent="0.25">
      <c r="B22290" s="5"/>
    </row>
    <row r="22291" spans="2:2" ht="15" hidden="1" x14ac:dyDescent="0.25">
      <c r="B22291" s="5"/>
    </row>
    <row r="22292" spans="2:2" ht="15" hidden="1" x14ac:dyDescent="0.25">
      <c r="B22292" s="5"/>
    </row>
    <row r="22293" spans="2:2" ht="15" hidden="1" x14ac:dyDescent="0.25">
      <c r="B22293" s="5"/>
    </row>
    <row r="22294" spans="2:2" ht="15" hidden="1" x14ac:dyDescent="0.25">
      <c r="B22294" s="5"/>
    </row>
    <row r="22295" spans="2:2" ht="15" hidden="1" x14ac:dyDescent="0.25">
      <c r="B22295" s="5"/>
    </row>
    <row r="22296" spans="2:2" ht="15" hidden="1" x14ac:dyDescent="0.25">
      <c r="B22296" s="5"/>
    </row>
    <row r="22297" spans="2:2" ht="15" hidden="1" x14ac:dyDescent="0.25">
      <c r="B22297" s="5"/>
    </row>
    <row r="22298" spans="2:2" ht="15" hidden="1" x14ac:dyDescent="0.25">
      <c r="B22298" s="5"/>
    </row>
    <row r="22299" spans="2:2" ht="15" hidden="1" x14ac:dyDescent="0.25">
      <c r="B22299" s="5"/>
    </row>
    <row r="22300" spans="2:2" ht="15" hidden="1" x14ac:dyDescent="0.25">
      <c r="B22300" s="5"/>
    </row>
    <row r="22301" spans="2:2" ht="15" hidden="1" x14ac:dyDescent="0.25">
      <c r="B22301" s="5"/>
    </row>
    <row r="22302" spans="2:2" ht="15" hidden="1" x14ac:dyDescent="0.25">
      <c r="B22302" s="5"/>
    </row>
    <row r="22303" spans="2:2" ht="15" hidden="1" x14ac:dyDescent="0.25">
      <c r="B22303" s="5"/>
    </row>
    <row r="22304" spans="2:2" ht="15" hidden="1" x14ac:dyDescent="0.25">
      <c r="B22304" s="5"/>
    </row>
    <row r="22305" spans="2:2" ht="15" hidden="1" x14ac:dyDescent="0.25">
      <c r="B22305" s="5"/>
    </row>
    <row r="22306" spans="2:2" ht="15" hidden="1" x14ac:dyDescent="0.25">
      <c r="B22306" s="5"/>
    </row>
    <row r="22307" spans="2:2" ht="15" hidden="1" x14ac:dyDescent="0.25">
      <c r="B22307" s="5"/>
    </row>
    <row r="22308" spans="2:2" ht="15" hidden="1" x14ac:dyDescent="0.25">
      <c r="B22308" s="5"/>
    </row>
    <row r="22309" spans="2:2" ht="15" hidden="1" x14ac:dyDescent="0.25">
      <c r="B22309" s="5"/>
    </row>
    <row r="22310" spans="2:2" ht="15" hidden="1" x14ac:dyDescent="0.25">
      <c r="B22310" s="5"/>
    </row>
    <row r="22311" spans="2:2" ht="15" hidden="1" x14ac:dyDescent="0.25">
      <c r="B22311" s="5"/>
    </row>
    <row r="22312" spans="2:2" ht="15" hidden="1" x14ac:dyDescent="0.25">
      <c r="B22312" s="5"/>
    </row>
    <row r="22313" spans="2:2" ht="15" hidden="1" x14ac:dyDescent="0.25">
      <c r="B22313" s="5"/>
    </row>
    <row r="22314" spans="2:2" ht="15" hidden="1" x14ac:dyDescent="0.25">
      <c r="B22314" s="5"/>
    </row>
    <row r="22315" spans="2:2" ht="15" hidden="1" x14ac:dyDescent="0.25">
      <c r="B22315" s="5"/>
    </row>
    <row r="22316" spans="2:2" ht="15" hidden="1" x14ac:dyDescent="0.25">
      <c r="B22316" s="5"/>
    </row>
    <row r="22317" spans="2:2" ht="15" hidden="1" x14ac:dyDescent="0.25">
      <c r="B22317" s="5"/>
    </row>
    <row r="22318" spans="2:2" ht="15" hidden="1" x14ac:dyDescent="0.25">
      <c r="B22318" s="5"/>
    </row>
    <row r="22319" spans="2:2" ht="15" hidden="1" x14ac:dyDescent="0.25">
      <c r="B22319" s="5"/>
    </row>
    <row r="22320" spans="2:2" ht="15" hidden="1" x14ac:dyDescent="0.25">
      <c r="B22320" s="5"/>
    </row>
    <row r="22321" spans="2:2" ht="15" hidden="1" x14ac:dyDescent="0.25">
      <c r="B22321" s="5"/>
    </row>
    <row r="22322" spans="2:2" ht="15" hidden="1" x14ac:dyDescent="0.25">
      <c r="B22322" s="5"/>
    </row>
    <row r="22323" spans="2:2" ht="15" hidden="1" x14ac:dyDescent="0.25">
      <c r="B22323" s="5"/>
    </row>
    <row r="22324" spans="2:2" ht="15" hidden="1" x14ac:dyDescent="0.25">
      <c r="B22324" s="5"/>
    </row>
    <row r="22325" spans="2:2" ht="15" hidden="1" x14ac:dyDescent="0.25">
      <c r="B22325" s="5"/>
    </row>
    <row r="22326" spans="2:2" ht="15" hidden="1" x14ac:dyDescent="0.25">
      <c r="B22326" s="5"/>
    </row>
    <row r="22327" spans="2:2" ht="15" hidden="1" x14ac:dyDescent="0.25">
      <c r="B22327" s="5"/>
    </row>
    <row r="22328" spans="2:2" ht="15" hidden="1" x14ac:dyDescent="0.25">
      <c r="B22328" s="5"/>
    </row>
    <row r="22329" spans="2:2" ht="15" hidden="1" x14ac:dyDescent="0.25">
      <c r="B22329" s="5"/>
    </row>
    <row r="22330" spans="2:2" ht="15" hidden="1" x14ac:dyDescent="0.25">
      <c r="B22330" s="5"/>
    </row>
    <row r="22331" spans="2:2" ht="15" hidden="1" x14ac:dyDescent="0.25">
      <c r="B22331" s="5"/>
    </row>
    <row r="22332" spans="2:2" ht="15" hidden="1" x14ac:dyDescent="0.25">
      <c r="B22332" s="5"/>
    </row>
    <row r="22333" spans="2:2" ht="15" hidden="1" x14ac:dyDescent="0.25">
      <c r="B22333" s="5"/>
    </row>
    <row r="22334" spans="2:2" ht="15" hidden="1" x14ac:dyDescent="0.25">
      <c r="B22334" s="5"/>
    </row>
    <row r="22335" spans="2:2" ht="15" hidden="1" x14ac:dyDescent="0.25">
      <c r="B22335" s="5"/>
    </row>
    <row r="22336" spans="2:2" ht="15" hidden="1" x14ac:dyDescent="0.25">
      <c r="B22336" s="5"/>
    </row>
    <row r="22337" spans="2:2" ht="15" hidden="1" x14ac:dyDescent="0.25">
      <c r="B22337" s="5"/>
    </row>
    <row r="22338" spans="2:2" ht="15" hidden="1" x14ac:dyDescent="0.25">
      <c r="B22338" s="5"/>
    </row>
    <row r="22339" spans="2:2" ht="15" hidden="1" x14ac:dyDescent="0.25">
      <c r="B22339" s="5"/>
    </row>
    <row r="22340" spans="2:2" ht="15" hidden="1" x14ac:dyDescent="0.25">
      <c r="B22340" s="5"/>
    </row>
    <row r="22341" spans="2:2" ht="15" hidden="1" x14ac:dyDescent="0.25">
      <c r="B22341" s="5"/>
    </row>
    <row r="22342" spans="2:2" ht="15" hidden="1" x14ac:dyDescent="0.25">
      <c r="B22342" s="5"/>
    </row>
    <row r="22343" spans="2:2" ht="15" hidden="1" x14ac:dyDescent="0.25">
      <c r="B22343" s="5"/>
    </row>
    <row r="22344" spans="2:2" ht="15" hidden="1" x14ac:dyDescent="0.25">
      <c r="B22344" s="5"/>
    </row>
    <row r="22345" spans="2:2" ht="15" hidden="1" x14ac:dyDescent="0.25">
      <c r="B22345" s="5"/>
    </row>
    <row r="22346" spans="2:2" ht="15" hidden="1" x14ac:dyDescent="0.25">
      <c r="B22346" s="5"/>
    </row>
    <row r="22347" spans="2:2" ht="15" hidden="1" x14ac:dyDescent="0.25">
      <c r="B22347" s="5"/>
    </row>
    <row r="22348" spans="2:2" ht="15" hidden="1" x14ac:dyDescent="0.25">
      <c r="B22348" s="5"/>
    </row>
    <row r="22349" spans="2:2" ht="15" hidden="1" x14ac:dyDescent="0.25">
      <c r="B22349" s="5"/>
    </row>
    <row r="22350" spans="2:2" ht="15" hidden="1" x14ac:dyDescent="0.25">
      <c r="B22350" s="5"/>
    </row>
    <row r="22351" spans="2:2" ht="15" hidden="1" x14ac:dyDescent="0.25">
      <c r="B22351" s="5"/>
    </row>
    <row r="22352" spans="2:2" ht="15" hidden="1" x14ac:dyDescent="0.25">
      <c r="B22352" s="5"/>
    </row>
    <row r="22353" spans="2:2" ht="15" hidden="1" x14ac:dyDescent="0.25">
      <c r="B22353" s="5"/>
    </row>
    <row r="22354" spans="2:2" ht="15" hidden="1" x14ac:dyDescent="0.25">
      <c r="B22354" s="5"/>
    </row>
    <row r="22355" spans="2:2" ht="15" hidden="1" x14ac:dyDescent="0.25">
      <c r="B22355" s="5"/>
    </row>
    <row r="22356" spans="2:2" ht="15" hidden="1" x14ac:dyDescent="0.25">
      <c r="B22356" s="5"/>
    </row>
    <row r="22357" spans="2:2" ht="15" hidden="1" x14ac:dyDescent="0.25">
      <c r="B22357" s="5"/>
    </row>
    <row r="22358" spans="2:2" ht="15" hidden="1" x14ac:dyDescent="0.25">
      <c r="B22358" s="5"/>
    </row>
    <row r="22359" spans="2:2" ht="15" hidden="1" x14ac:dyDescent="0.25">
      <c r="B22359" s="5"/>
    </row>
    <row r="22360" spans="2:2" ht="15" hidden="1" x14ac:dyDescent="0.25">
      <c r="B22360" s="5"/>
    </row>
    <row r="22361" spans="2:2" ht="15" hidden="1" x14ac:dyDescent="0.25">
      <c r="B22361" s="5"/>
    </row>
    <row r="22362" spans="2:2" ht="15" hidden="1" x14ac:dyDescent="0.25">
      <c r="B22362" s="5"/>
    </row>
    <row r="22363" spans="2:2" ht="15" hidden="1" x14ac:dyDescent="0.25">
      <c r="B22363" s="5"/>
    </row>
    <row r="22364" spans="2:2" ht="15" hidden="1" x14ac:dyDescent="0.25">
      <c r="B22364" s="5"/>
    </row>
    <row r="22365" spans="2:2" ht="15" hidden="1" x14ac:dyDescent="0.25">
      <c r="B22365" s="5"/>
    </row>
    <row r="22366" spans="2:2" ht="15" hidden="1" x14ac:dyDescent="0.25">
      <c r="B22366" s="5"/>
    </row>
    <row r="22367" spans="2:2" ht="15" hidden="1" x14ac:dyDescent="0.25">
      <c r="B22367" s="5"/>
    </row>
    <row r="22368" spans="2:2" ht="15" hidden="1" x14ac:dyDescent="0.25">
      <c r="B22368" s="5"/>
    </row>
    <row r="22369" spans="2:2" ht="15" hidden="1" x14ac:dyDescent="0.25">
      <c r="B22369" s="5"/>
    </row>
    <row r="22370" spans="2:2" ht="15" hidden="1" x14ac:dyDescent="0.25">
      <c r="B22370" s="5"/>
    </row>
    <row r="22371" spans="2:2" ht="15" hidden="1" x14ac:dyDescent="0.25">
      <c r="B22371" s="5"/>
    </row>
    <row r="22372" spans="2:2" ht="15" hidden="1" x14ac:dyDescent="0.25">
      <c r="B22372" s="5"/>
    </row>
    <row r="22373" spans="2:2" ht="15" hidden="1" x14ac:dyDescent="0.25">
      <c r="B22373" s="5"/>
    </row>
    <row r="22374" spans="2:2" ht="15" hidden="1" x14ac:dyDescent="0.25">
      <c r="B22374" s="5"/>
    </row>
    <row r="22375" spans="2:2" ht="15" hidden="1" x14ac:dyDescent="0.25">
      <c r="B22375" s="5"/>
    </row>
    <row r="22376" spans="2:2" ht="15" hidden="1" x14ac:dyDescent="0.25">
      <c r="B22376" s="5"/>
    </row>
    <row r="22377" spans="2:2" ht="15" hidden="1" x14ac:dyDescent="0.25">
      <c r="B22377" s="5"/>
    </row>
    <row r="22378" spans="2:2" ht="15" hidden="1" x14ac:dyDescent="0.25">
      <c r="B22378" s="5"/>
    </row>
    <row r="22379" spans="2:2" ht="15" hidden="1" x14ac:dyDescent="0.25">
      <c r="B22379" s="5"/>
    </row>
    <row r="22380" spans="2:2" ht="15" hidden="1" x14ac:dyDescent="0.25">
      <c r="B22380" s="5"/>
    </row>
    <row r="22381" spans="2:2" ht="15" hidden="1" x14ac:dyDescent="0.25">
      <c r="B22381" s="5"/>
    </row>
    <row r="22382" spans="2:2" ht="15" hidden="1" x14ac:dyDescent="0.25">
      <c r="B22382" s="5"/>
    </row>
    <row r="22383" spans="2:2" ht="15" hidden="1" x14ac:dyDescent="0.25">
      <c r="B22383" s="5"/>
    </row>
    <row r="22384" spans="2:2" ht="15" hidden="1" x14ac:dyDescent="0.25">
      <c r="B22384" s="5"/>
    </row>
    <row r="22385" spans="2:2" ht="15" hidden="1" x14ac:dyDescent="0.25">
      <c r="B22385" s="5"/>
    </row>
    <row r="22386" spans="2:2" ht="15" hidden="1" x14ac:dyDescent="0.25">
      <c r="B22386" s="5"/>
    </row>
    <row r="22387" spans="2:2" ht="15" hidden="1" x14ac:dyDescent="0.25">
      <c r="B22387" s="5"/>
    </row>
    <row r="22388" spans="2:2" ht="15" hidden="1" x14ac:dyDescent="0.25">
      <c r="B22388" s="5"/>
    </row>
    <row r="22389" spans="2:2" ht="15" hidden="1" x14ac:dyDescent="0.25">
      <c r="B22389" s="5"/>
    </row>
    <row r="22390" spans="2:2" ht="15" hidden="1" x14ac:dyDescent="0.25">
      <c r="B22390" s="5"/>
    </row>
    <row r="22391" spans="2:2" ht="15" hidden="1" x14ac:dyDescent="0.25">
      <c r="B22391" s="5"/>
    </row>
    <row r="22392" spans="2:2" ht="15" hidden="1" x14ac:dyDescent="0.25">
      <c r="B22392" s="5"/>
    </row>
    <row r="22393" spans="2:2" ht="15" hidden="1" x14ac:dyDescent="0.25">
      <c r="B22393" s="5"/>
    </row>
    <row r="22394" spans="2:2" ht="15" hidden="1" x14ac:dyDescent="0.25">
      <c r="B22394" s="5"/>
    </row>
    <row r="22395" spans="2:2" ht="15" hidden="1" x14ac:dyDescent="0.25">
      <c r="B22395" s="5"/>
    </row>
    <row r="22396" spans="2:2" ht="15" hidden="1" x14ac:dyDescent="0.25">
      <c r="B22396" s="5"/>
    </row>
    <row r="22397" spans="2:2" ht="15" hidden="1" x14ac:dyDescent="0.25">
      <c r="B22397" s="5"/>
    </row>
    <row r="22398" spans="2:2" ht="15" hidden="1" x14ac:dyDescent="0.25">
      <c r="B22398" s="5"/>
    </row>
    <row r="22399" spans="2:2" ht="15" hidden="1" x14ac:dyDescent="0.25">
      <c r="B22399" s="5"/>
    </row>
    <row r="22400" spans="2:2" ht="15" hidden="1" x14ac:dyDescent="0.25">
      <c r="B22400" s="5"/>
    </row>
    <row r="22401" spans="2:2" ht="15" hidden="1" x14ac:dyDescent="0.25">
      <c r="B22401" s="5"/>
    </row>
    <row r="22402" spans="2:2" ht="15" hidden="1" x14ac:dyDescent="0.25">
      <c r="B22402" s="5"/>
    </row>
    <row r="22403" spans="2:2" ht="15" hidden="1" x14ac:dyDescent="0.25">
      <c r="B22403" s="5"/>
    </row>
    <row r="22404" spans="2:2" ht="15" hidden="1" x14ac:dyDescent="0.25">
      <c r="B22404" s="5"/>
    </row>
    <row r="22405" spans="2:2" ht="15" hidden="1" x14ac:dyDescent="0.25">
      <c r="B22405" s="5"/>
    </row>
    <row r="22406" spans="2:2" ht="15" hidden="1" x14ac:dyDescent="0.25">
      <c r="B22406" s="5"/>
    </row>
    <row r="22407" spans="2:2" ht="15" hidden="1" x14ac:dyDescent="0.25">
      <c r="B22407" s="5"/>
    </row>
    <row r="22408" spans="2:2" ht="15" hidden="1" x14ac:dyDescent="0.25">
      <c r="B22408" s="5"/>
    </row>
    <row r="22409" spans="2:2" ht="15" hidden="1" x14ac:dyDescent="0.25">
      <c r="B22409" s="5"/>
    </row>
    <row r="22410" spans="2:2" ht="15" hidden="1" x14ac:dyDescent="0.25">
      <c r="B22410" s="5"/>
    </row>
    <row r="22411" spans="2:2" ht="15" hidden="1" x14ac:dyDescent="0.25">
      <c r="B22411" s="5"/>
    </row>
    <row r="22412" spans="2:2" ht="15" hidden="1" x14ac:dyDescent="0.25">
      <c r="B22412" s="5"/>
    </row>
    <row r="22413" spans="2:2" ht="15" hidden="1" x14ac:dyDescent="0.25">
      <c r="B22413" s="5"/>
    </row>
    <row r="22414" spans="2:2" ht="15" hidden="1" x14ac:dyDescent="0.25">
      <c r="B22414" s="5"/>
    </row>
    <row r="22415" spans="2:2" ht="15" hidden="1" x14ac:dyDescent="0.25">
      <c r="B22415" s="5"/>
    </row>
    <row r="22416" spans="2:2" ht="15" hidden="1" x14ac:dyDescent="0.25">
      <c r="B22416" s="5"/>
    </row>
    <row r="22417" spans="2:2" ht="15" hidden="1" x14ac:dyDescent="0.25">
      <c r="B22417" s="5"/>
    </row>
    <row r="22418" spans="2:2" ht="15" hidden="1" x14ac:dyDescent="0.25">
      <c r="B22418" s="5"/>
    </row>
    <row r="22419" spans="2:2" ht="15" hidden="1" x14ac:dyDescent="0.25">
      <c r="B22419" s="5"/>
    </row>
    <row r="22420" spans="2:2" ht="15" hidden="1" x14ac:dyDescent="0.25">
      <c r="B22420" s="5"/>
    </row>
    <row r="22421" spans="2:2" ht="15" hidden="1" x14ac:dyDescent="0.25">
      <c r="B22421" s="5"/>
    </row>
    <row r="22422" spans="2:2" ht="15" hidden="1" x14ac:dyDescent="0.25">
      <c r="B22422" s="5"/>
    </row>
    <row r="22423" spans="2:2" ht="15" hidden="1" x14ac:dyDescent="0.25">
      <c r="B22423" s="5"/>
    </row>
    <row r="22424" spans="2:2" ht="15" hidden="1" x14ac:dyDescent="0.25">
      <c r="B22424" s="5"/>
    </row>
    <row r="22425" spans="2:2" ht="15" hidden="1" x14ac:dyDescent="0.25">
      <c r="B22425" s="5"/>
    </row>
    <row r="22426" spans="2:2" ht="15" hidden="1" x14ac:dyDescent="0.25">
      <c r="B22426" s="5"/>
    </row>
    <row r="22427" spans="2:2" ht="15" hidden="1" x14ac:dyDescent="0.25">
      <c r="B22427" s="5"/>
    </row>
    <row r="22428" spans="2:2" ht="15" hidden="1" x14ac:dyDescent="0.25">
      <c r="B22428" s="5"/>
    </row>
    <row r="22429" spans="2:2" ht="15" hidden="1" x14ac:dyDescent="0.25">
      <c r="B22429" s="5"/>
    </row>
    <row r="22430" spans="2:2" ht="15" hidden="1" x14ac:dyDescent="0.25">
      <c r="B22430" s="5"/>
    </row>
    <row r="22431" spans="2:2" ht="15" hidden="1" x14ac:dyDescent="0.25">
      <c r="B22431" s="5"/>
    </row>
    <row r="22432" spans="2:2" ht="15" hidden="1" x14ac:dyDescent="0.25">
      <c r="B22432" s="5"/>
    </row>
    <row r="22433" spans="2:2" ht="15" hidden="1" x14ac:dyDescent="0.25">
      <c r="B22433" s="5"/>
    </row>
    <row r="22434" spans="2:2" ht="15" hidden="1" x14ac:dyDescent="0.25">
      <c r="B22434" s="5"/>
    </row>
    <row r="22435" spans="2:2" ht="15" hidden="1" x14ac:dyDescent="0.25">
      <c r="B22435" s="5"/>
    </row>
    <row r="22436" spans="2:2" ht="15" hidden="1" x14ac:dyDescent="0.25">
      <c r="B22436" s="5"/>
    </row>
    <row r="22437" spans="2:2" ht="15" hidden="1" x14ac:dyDescent="0.25">
      <c r="B22437" s="5"/>
    </row>
    <row r="22438" spans="2:2" ht="15" hidden="1" x14ac:dyDescent="0.25">
      <c r="B22438" s="5"/>
    </row>
    <row r="22439" spans="2:2" ht="15" hidden="1" x14ac:dyDescent="0.25">
      <c r="B22439" s="5"/>
    </row>
    <row r="22440" spans="2:2" ht="15" hidden="1" x14ac:dyDescent="0.25">
      <c r="B22440" s="5"/>
    </row>
    <row r="22441" spans="2:2" ht="15" hidden="1" x14ac:dyDescent="0.25">
      <c r="B22441" s="5"/>
    </row>
    <row r="22442" spans="2:2" ht="15" hidden="1" x14ac:dyDescent="0.25">
      <c r="B22442" s="5"/>
    </row>
    <row r="22443" spans="2:2" ht="15" hidden="1" x14ac:dyDescent="0.25">
      <c r="B22443" s="5"/>
    </row>
    <row r="22444" spans="2:2" ht="15" hidden="1" x14ac:dyDescent="0.25">
      <c r="B22444" s="5"/>
    </row>
    <row r="22445" spans="2:2" ht="15" hidden="1" x14ac:dyDescent="0.25">
      <c r="B22445" s="5"/>
    </row>
    <row r="22446" spans="2:2" ht="15" hidden="1" x14ac:dyDescent="0.25">
      <c r="B22446" s="5"/>
    </row>
    <row r="22447" spans="2:2" ht="15" hidden="1" x14ac:dyDescent="0.25">
      <c r="B22447" s="5"/>
    </row>
    <row r="22448" spans="2:2" ht="15" hidden="1" x14ac:dyDescent="0.25">
      <c r="B22448" s="5"/>
    </row>
    <row r="22449" spans="2:2" ht="15" hidden="1" x14ac:dyDescent="0.25">
      <c r="B22449" s="5"/>
    </row>
    <row r="22450" spans="2:2" ht="15" hidden="1" x14ac:dyDescent="0.25">
      <c r="B22450" s="5"/>
    </row>
    <row r="22451" spans="2:2" ht="15" hidden="1" x14ac:dyDescent="0.25">
      <c r="B22451" s="5"/>
    </row>
    <row r="22452" spans="2:2" ht="15" hidden="1" x14ac:dyDescent="0.25">
      <c r="B22452" s="5"/>
    </row>
    <row r="22453" spans="2:2" ht="15" hidden="1" x14ac:dyDescent="0.25">
      <c r="B22453" s="5"/>
    </row>
    <row r="22454" spans="2:2" ht="15" hidden="1" x14ac:dyDescent="0.25">
      <c r="B22454" s="5"/>
    </row>
    <row r="22455" spans="2:2" ht="15" hidden="1" x14ac:dyDescent="0.25">
      <c r="B22455" s="5"/>
    </row>
    <row r="22456" spans="2:2" ht="15" hidden="1" x14ac:dyDescent="0.25">
      <c r="B22456" s="5"/>
    </row>
    <row r="22457" spans="2:2" ht="15" hidden="1" x14ac:dyDescent="0.25">
      <c r="B22457" s="5"/>
    </row>
    <row r="22458" spans="2:2" ht="15" hidden="1" x14ac:dyDescent="0.25">
      <c r="B22458" s="5"/>
    </row>
    <row r="22459" spans="2:2" ht="15" hidden="1" x14ac:dyDescent="0.25">
      <c r="B22459" s="5"/>
    </row>
    <row r="22460" spans="2:2" ht="15" hidden="1" x14ac:dyDescent="0.25">
      <c r="B22460" s="5"/>
    </row>
    <row r="22461" spans="2:2" ht="15" hidden="1" x14ac:dyDescent="0.25">
      <c r="B22461" s="5"/>
    </row>
    <row r="22462" spans="2:2" ht="15" hidden="1" x14ac:dyDescent="0.25">
      <c r="B22462" s="5"/>
    </row>
    <row r="22463" spans="2:2" ht="15" hidden="1" x14ac:dyDescent="0.25">
      <c r="B22463" s="5"/>
    </row>
    <row r="22464" spans="2:2" ht="15" hidden="1" x14ac:dyDescent="0.25">
      <c r="B22464" s="5"/>
    </row>
    <row r="22465" spans="2:2" ht="15" hidden="1" x14ac:dyDescent="0.25">
      <c r="B22465" s="5"/>
    </row>
    <row r="22466" spans="2:2" ht="15" hidden="1" x14ac:dyDescent="0.25">
      <c r="B22466" s="5"/>
    </row>
    <row r="22467" spans="2:2" ht="15" hidden="1" x14ac:dyDescent="0.25">
      <c r="B22467" s="5"/>
    </row>
    <row r="22468" spans="2:2" ht="15" hidden="1" x14ac:dyDescent="0.25">
      <c r="B22468" s="5"/>
    </row>
    <row r="22469" spans="2:2" ht="15" hidden="1" x14ac:dyDescent="0.25">
      <c r="B22469" s="5"/>
    </row>
    <row r="22470" spans="2:2" ht="15" hidden="1" x14ac:dyDescent="0.25">
      <c r="B22470" s="5"/>
    </row>
    <row r="22471" spans="2:2" ht="15" hidden="1" x14ac:dyDescent="0.25">
      <c r="B22471" s="5"/>
    </row>
    <row r="22472" spans="2:2" ht="15" hidden="1" x14ac:dyDescent="0.25">
      <c r="B22472" s="5"/>
    </row>
    <row r="22473" spans="2:2" ht="15" hidden="1" x14ac:dyDescent="0.25">
      <c r="B22473" s="5"/>
    </row>
    <row r="22474" spans="2:2" ht="15" hidden="1" x14ac:dyDescent="0.25">
      <c r="B22474" s="5"/>
    </row>
    <row r="22475" spans="2:2" ht="15" hidden="1" x14ac:dyDescent="0.25">
      <c r="B22475" s="5"/>
    </row>
    <row r="22476" spans="2:2" ht="15" hidden="1" x14ac:dyDescent="0.25">
      <c r="B22476" s="5"/>
    </row>
    <row r="22477" spans="2:2" ht="15" hidden="1" x14ac:dyDescent="0.25">
      <c r="B22477" s="5"/>
    </row>
    <row r="22478" spans="2:2" ht="15" hidden="1" x14ac:dyDescent="0.25">
      <c r="B22478" s="5"/>
    </row>
    <row r="22479" spans="2:2" ht="15" hidden="1" x14ac:dyDescent="0.25">
      <c r="B22479" s="5"/>
    </row>
    <row r="22480" spans="2:2" ht="15" hidden="1" x14ac:dyDescent="0.25">
      <c r="B22480" s="5"/>
    </row>
    <row r="22481" spans="2:2" ht="15" hidden="1" x14ac:dyDescent="0.25">
      <c r="B22481" s="5"/>
    </row>
    <row r="22482" spans="2:2" ht="15" hidden="1" x14ac:dyDescent="0.25">
      <c r="B22482" s="5"/>
    </row>
    <row r="22483" spans="2:2" ht="15" hidden="1" x14ac:dyDescent="0.25">
      <c r="B22483" s="5"/>
    </row>
    <row r="22484" spans="2:2" ht="15" hidden="1" x14ac:dyDescent="0.25">
      <c r="B22484" s="5"/>
    </row>
    <row r="22485" spans="2:2" ht="15" hidden="1" x14ac:dyDescent="0.25">
      <c r="B22485" s="5"/>
    </row>
    <row r="22486" spans="2:2" ht="15" hidden="1" x14ac:dyDescent="0.25">
      <c r="B22486" s="5"/>
    </row>
    <row r="22487" spans="2:2" ht="15" hidden="1" x14ac:dyDescent="0.25">
      <c r="B22487" s="5"/>
    </row>
    <row r="22488" spans="2:2" ht="15" hidden="1" x14ac:dyDescent="0.25">
      <c r="B22488" s="5"/>
    </row>
    <row r="22489" spans="2:2" ht="15" hidden="1" x14ac:dyDescent="0.25">
      <c r="B22489" s="5"/>
    </row>
    <row r="22490" spans="2:2" ht="15" hidden="1" x14ac:dyDescent="0.25">
      <c r="B22490" s="5"/>
    </row>
    <row r="22491" spans="2:2" ht="15" hidden="1" x14ac:dyDescent="0.25">
      <c r="B22491" s="5"/>
    </row>
    <row r="22492" spans="2:2" ht="15" hidden="1" x14ac:dyDescent="0.25">
      <c r="B22492" s="5"/>
    </row>
    <row r="22493" spans="2:2" ht="15" hidden="1" x14ac:dyDescent="0.25">
      <c r="B22493" s="5"/>
    </row>
    <row r="22494" spans="2:2" ht="15" hidden="1" x14ac:dyDescent="0.25">
      <c r="B22494" s="5"/>
    </row>
    <row r="22495" spans="2:2" ht="15" hidden="1" x14ac:dyDescent="0.25">
      <c r="B22495" s="5"/>
    </row>
    <row r="22496" spans="2:2" ht="15" hidden="1" x14ac:dyDescent="0.25">
      <c r="B22496" s="5"/>
    </row>
    <row r="22497" spans="2:2" ht="15" hidden="1" x14ac:dyDescent="0.25">
      <c r="B22497" s="5"/>
    </row>
    <row r="22498" spans="2:2" ht="15" hidden="1" x14ac:dyDescent="0.25">
      <c r="B22498" s="5"/>
    </row>
    <row r="22499" spans="2:2" ht="15" hidden="1" x14ac:dyDescent="0.25">
      <c r="B22499" s="5"/>
    </row>
    <row r="22500" spans="2:2" ht="15" hidden="1" x14ac:dyDescent="0.25">
      <c r="B22500" s="5"/>
    </row>
    <row r="22501" spans="2:2" ht="15" hidden="1" x14ac:dyDescent="0.25">
      <c r="B22501" s="5"/>
    </row>
    <row r="22502" spans="2:2" ht="15" hidden="1" x14ac:dyDescent="0.25">
      <c r="B22502" s="5"/>
    </row>
    <row r="22503" spans="2:2" ht="15" hidden="1" x14ac:dyDescent="0.25">
      <c r="B22503" s="5"/>
    </row>
    <row r="22504" spans="2:2" ht="15" hidden="1" x14ac:dyDescent="0.25">
      <c r="B22504" s="5"/>
    </row>
    <row r="22505" spans="2:2" ht="15" hidden="1" x14ac:dyDescent="0.25">
      <c r="B22505" s="5"/>
    </row>
    <row r="22506" spans="2:2" ht="15" hidden="1" x14ac:dyDescent="0.25">
      <c r="B22506" s="5"/>
    </row>
    <row r="22507" spans="2:2" ht="15" hidden="1" x14ac:dyDescent="0.25">
      <c r="B22507" s="5"/>
    </row>
    <row r="22508" spans="2:2" ht="15" hidden="1" x14ac:dyDescent="0.25">
      <c r="B22508" s="5"/>
    </row>
    <row r="22509" spans="2:2" ht="15" hidden="1" x14ac:dyDescent="0.25">
      <c r="B22509" s="5"/>
    </row>
    <row r="22510" spans="2:2" ht="15" hidden="1" x14ac:dyDescent="0.25">
      <c r="B22510" s="5"/>
    </row>
    <row r="22511" spans="2:2" ht="15" hidden="1" x14ac:dyDescent="0.25">
      <c r="B22511" s="5"/>
    </row>
    <row r="22512" spans="2:2" ht="15" hidden="1" x14ac:dyDescent="0.25">
      <c r="B22512" s="5"/>
    </row>
    <row r="22513" spans="2:2" ht="15" hidden="1" x14ac:dyDescent="0.25">
      <c r="B22513" s="5"/>
    </row>
    <row r="22514" spans="2:2" ht="15" hidden="1" x14ac:dyDescent="0.25">
      <c r="B22514" s="5"/>
    </row>
    <row r="22515" spans="2:2" ht="15" hidden="1" x14ac:dyDescent="0.25">
      <c r="B22515" s="5"/>
    </row>
    <row r="22516" spans="2:2" ht="15" hidden="1" x14ac:dyDescent="0.25">
      <c r="B22516" s="5"/>
    </row>
    <row r="22517" spans="2:2" ht="15" hidden="1" x14ac:dyDescent="0.25">
      <c r="B22517" s="5"/>
    </row>
    <row r="22518" spans="2:2" ht="15" hidden="1" x14ac:dyDescent="0.25">
      <c r="B22518" s="5"/>
    </row>
    <row r="22519" spans="2:2" ht="15" hidden="1" x14ac:dyDescent="0.25">
      <c r="B22519" s="5"/>
    </row>
    <row r="22520" spans="2:2" ht="15" hidden="1" x14ac:dyDescent="0.25">
      <c r="B22520" s="5"/>
    </row>
    <row r="22521" spans="2:2" ht="15" hidden="1" x14ac:dyDescent="0.25">
      <c r="B22521" s="5"/>
    </row>
    <row r="22522" spans="2:2" ht="15" hidden="1" x14ac:dyDescent="0.25">
      <c r="B22522" s="5"/>
    </row>
    <row r="22523" spans="2:2" ht="15" hidden="1" x14ac:dyDescent="0.25">
      <c r="B22523" s="5"/>
    </row>
    <row r="22524" spans="2:2" ht="15" hidden="1" x14ac:dyDescent="0.25">
      <c r="B22524" s="5"/>
    </row>
    <row r="22525" spans="2:2" ht="15" hidden="1" x14ac:dyDescent="0.25">
      <c r="B22525" s="5"/>
    </row>
    <row r="22526" spans="2:2" ht="15" hidden="1" x14ac:dyDescent="0.25">
      <c r="B22526" s="5"/>
    </row>
    <row r="22527" spans="2:2" ht="15" hidden="1" x14ac:dyDescent="0.25">
      <c r="B22527" s="5"/>
    </row>
    <row r="22528" spans="2:2" ht="15" hidden="1" x14ac:dyDescent="0.25">
      <c r="B22528" s="5"/>
    </row>
    <row r="22529" spans="2:2" ht="15" hidden="1" x14ac:dyDescent="0.25">
      <c r="B22529" s="5"/>
    </row>
    <row r="22530" spans="2:2" ht="15" hidden="1" x14ac:dyDescent="0.25">
      <c r="B22530" s="5"/>
    </row>
    <row r="22531" spans="2:2" ht="15" hidden="1" x14ac:dyDescent="0.25">
      <c r="B22531" s="5"/>
    </row>
    <row r="22532" spans="2:2" ht="15" hidden="1" x14ac:dyDescent="0.25">
      <c r="B22532" s="5"/>
    </row>
    <row r="22533" spans="2:2" ht="15" hidden="1" x14ac:dyDescent="0.25">
      <c r="B22533" s="5"/>
    </row>
    <row r="22534" spans="2:2" ht="15" hidden="1" x14ac:dyDescent="0.25">
      <c r="B22534" s="5"/>
    </row>
    <row r="22535" spans="2:2" ht="15" hidden="1" x14ac:dyDescent="0.25">
      <c r="B22535" s="5"/>
    </row>
    <row r="22536" spans="2:2" ht="15" hidden="1" x14ac:dyDescent="0.25">
      <c r="B22536" s="5"/>
    </row>
    <row r="22537" spans="2:2" ht="15" hidden="1" x14ac:dyDescent="0.25">
      <c r="B22537" s="5"/>
    </row>
    <row r="22538" spans="2:2" ht="15" hidden="1" x14ac:dyDescent="0.25">
      <c r="B22538" s="5"/>
    </row>
    <row r="22539" spans="2:2" ht="15" hidden="1" x14ac:dyDescent="0.25">
      <c r="B22539" s="5"/>
    </row>
    <row r="22540" spans="2:2" ht="15" hidden="1" x14ac:dyDescent="0.25">
      <c r="B22540" s="5"/>
    </row>
    <row r="22541" spans="2:2" ht="15" hidden="1" x14ac:dyDescent="0.25">
      <c r="B22541" s="5"/>
    </row>
    <row r="22542" spans="2:2" ht="15" hidden="1" x14ac:dyDescent="0.25">
      <c r="B22542" s="5"/>
    </row>
    <row r="22543" spans="2:2" ht="15" hidden="1" x14ac:dyDescent="0.25">
      <c r="B22543" s="5"/>
    </row>
    <row r="22544" spans="2:2" ht="15" hidden="1" x14ac:dyDescent="0.25">
      <c r="B22544" s="5"/>
    </row>
    <row r="22545" spans="2:2" ht="15" hidden="1" x14ac:dyDescent="0.25">
      <c r="B22545" s="5"/>
    </row>
    <row r="22546" spans="2:2" ht="15" hidden="1" x14ac:dyDescent="0.25">
      <c r="B22546" s="5"/>
    </row>
    <row r="22547" spans="2:2" ht="15" hidden="1" x14ac:dyDescent="0.25">
      <c r="B22547" s="5"/>
    </row>
    <row r="22548" spans="2:2" ht="15" hidden="1" x14ac:dyDescent="0.25">
      <c r="B22548" s="5"/>
    </row>
    <row r="22549" spans="2:2" ht="15" hidden="1" x14ac:dyDescent="0.25">
      <c r="B22549" s="5"/>
    </row>
    <row r="22550" spans="2:2" ht="15" hidden="1" x14ac:dyDescent="0.25">
      <c r="B22550" s="5"/>
    </row>
    <row r="22551" spans="2:2" ht="15" hidden="1" x14ac:dyDescent="0.25">
      <c r="B22551" s="5"/>
    </row>
    <row r="22552" spans="2:2" ht="15" hidden="1" x14ac:dyDescent="0.25">
      <c r="B22552" s="5"/>
    </row>
    <row r="22553" spans="2:2" ht="15" hidden="1" x14ac:dyDescent="0.25">
      <c r="B22553" s="5"/>
    </row>
    <row r="22554" spans="2:2" ht="15" hidden="1" x14ac:dyDescent="0.25">
      <c r="B22554" s="5"/>
    </row>
    <row r="22555" spans="2:2" ht="15" hidden="1" x14ac:dyDescent="0.25">
      <c r="B22555" s="5"/>
    </row>
    <row r="22556" spans="2:2" ht="15" hidden="1" x14ac:dyDescent="0.25">
      <c r="B22556" s="5"/>
    </row>
    <row r="22557" spans="2:2" ht="15" hidden="1" x14ac:dyDescent="0.25">
      <c r="B22557" s="5"/>
    </row>
    <row r="22558" spans="2:2" ht="15" hidden="1" x14ac:dyDescent="0.25">
      <c r="B22558" s="5"/>
    </row>
    <row r="22559" spans="2:2" ht="15" hidden="1" x14ac:dyDescent="0.25">
      <c r="B22559" s="5"/>
    </row>
    <row r="22560" spans="2:2" ht="15" hidden="1" x14ac:dyDescent="0.25">
      <c r="B22560" s="5"/>
    </row>
    <row r="22561" spans="2:2" ht="15" hidden="1" x14ac:dyDescent="0.25">
      <c r="B22561" s="5"/>
    </row>
    <row r="22562" spans="2:2" ht="15" hidden="1" x14ac:dyDescent="0.25">
      <c r="B22562" s="5"/>
    </row>
    <row r="22563" spans="2:2" ht="15" hidden="1" x14ac:dyDescent="0.25">
      <c r="B22563" s="5"/>
    </row>
    <row r="22564" spans="2:2" ht="15" hidden="1" x14ac:dyDescent="0.25">
      <c r="B22564" s="5"/>
    </row>
    <row r="22565" spans="2:2" ht="15" hidden="1" x14ac:dyDescent="0.25">
      <c r="B22565" s="5"/>
    </row>
    <row r="22566" spans="2:2" ht="15" hidden="1" x14ac:dyDescent="0.25">
      <c r="B22566" s="5"/>
    </row>
    <row r="22567" spans="2:2" ht="15" hidden="1" x14ac:dyDescent="0.25">
      <c r="B22567" s="5"/>
    </row>
    <row r="22568" spans="2:2" ht="15" hidden="1" x14ac:dyDescent="0.25">
      <c r="B22568" s="5"/>
    </row>
    <row r="22569" spans="2:2" ht="15" hidden="1" x14ac:dyDescent="0.25">
      <c r="B22569" s="5"/>
    </row>
    <row r="22570" spans="2:2" ht="15" hidden="1" x14ac:dyDescent="0.25">
      <c r="B22570" s="5"/>
    </row>
    <row r="22571" spans="2:2" ht="15" hidden="1" x14ac:dyDescent="0.25">
      <c r="B22571" s="5"/>
    </row>
    <row r="22572" spans="2:2" ht="15" hidden="1" x14ac:dyDescent="0.25">
      <c r="B22572" s="5"/>
    </row>
    <row r="22573" spans="2:2" ht="15" hidden="1" x14ac:dyDescent="0.25">
      <c r="B22573" s="5"/>
    </row>
    <row r="22574" spans="2:2" ht="15" hidden="1" x14ac:dyDescent="0.25">
      <c r="B22574" s="5"/>
    </row>
    <row r="22575" spans="2:2" ht="15" hidden="1" x14ac:dyDescent="0.25">
      <c r="B22575" s="5"/>
    </row>
    <row r="22576" spans="2:2" ht="15" hidden="1" x14ac:dyDescent="0.25">
      <c r="B22576" s="5"/>
    </row>
    <row r="22577" spans="2:2" ht="15" hidden="1" x14ac:dyDescent="0.25">
      <c r="B22577" s="5"/>
    </row>
    <row r="22578" spans="2:2" ht="15" hidden="1" x14ac:dyDescent="0.25">
      <c r="B22578" s="5"/>
    </row>
    <row r="22579" spans="2:2" ht="15" hidden="1" x14ac:dyDescent="0.25">
      <c r="B22579" s="5"/>
    </row>
    <row r="22580" spans="2:2" ht="15" hidden="1" x14ac:dyDescent="0.25">
      <c r="B22580" s="5"/>
    </row>
    <row r="22581" spans="2:2" ht="15" hidden="1" x14ac:dyDescent="0.25">
      <c r="B22581" s="5"/>
    </row>
    <row r="22582" spans="2:2" ht="15" hidden="1" x14ac:dyDescent="0.25">
      <c r="B22582" s="5"/>
    </row>
    <row r="22583" spans="2:2" ht="15" hidden="1" x14ac:dyDescent="0.25">
      <c r="B22583" s="5"/>
    </row>
    <row r="22584" spans="2:2" ht="15" hidden="1" x14ac:dyDescent="0.25">
      <c r="B22584" s="5"/>
    </row>
    <row r="22585" spans="2:2" ht="15" hidden="1" x14ac:dyDescent="0.25">
      <c r="B22585" s="5"/>
    </row>
    <row r="22586" spans="2:2" ht="15" hidden="1" x14ac:dyDescent="0.25">
      <c r="B22586" s="5"/>
    </row>
    <row r="22587" spans="2:2" ht="15" hidden="1" x14ac:dyDescent="0.25">
      <c r="B22587" s="5"/>
    </row>
    <row r="22588" spans="2:2" ht="15" hidden="1" x14ac:dyDescent="0.25">
      <c r="B22588" s="5"/>
    </row>
    <row r="22589" spans="2:2" ht="15" hidden="1" x14ac:dyDescent="0.25">
      <c r="B22589" s="5"/>
    </row>
    <row r="22590" spans="2:2" ht="15" hidden="1" x14ac:dyDescent="0.25">
      <c r="B22590" s="5"/>
    </row>
    <row r="22591" spans="2:2" ht="15" hidden="1" x14ac:dyDescent="0.25">
      <c r="B22591" s="5"/>
    </row>
    <row r="22592" spans="2:2" ht="15" hidden="1" x14ac:dyDescent="0.25">
      <c r="B22592" s="5"/>
    </row>
    <row r="22593" spans="2:2" ht="15" hidden="1" x14ac:dyDescent="0.25">
      <c r="B22593" s="5"/>
    </row>
    <row r="22594" spans="2:2" ht="15" hidden="1" x14ac:dyDescent="0.25">
      <c r="B22594" s="5"/>
    </row>
    <row r="22595" spans="2:2" ht="15" hidden="1" x14ac:dyDescent="0.25">
      <c r="B22595" s="5"/>
    </row>
    <row r="22596" spans="2:2" ht="15" hidden="1" x14ac:dyDescent="0.25">
      <c r="B22596" s="5"/>
    </row>
    <row r="22597" spans="2:2" ht="15" hidden="1" x14ac:dyDescent="0.25">
      <c r="B22597" s="5"/>
    </row>
    <row r="22598" spans="2:2" ht="15" hidden="1" x14ac:dyDescent="0.25">
      <c r="B22598" s="5"/>
    </row>
    <row r="22599" spans="2:2" ht="15" hidden="1" x14ac:dyDescent="0.25">
      <c r="B22599" s="5"/>
    </row>
    <row r="22600" spans="2:2" ht="15" hidden="1" x14ac:dyDescent="0.25">
      <c r="B22600" s="5"/>
    </row>
    <row r="22601" spans="2:2" ht="15" hidden="1" x14ac:dyDescent="0.25">
      <c r="B22601" s="5"/>
    </row>
    <row r="22602" spans="2:2" ht="15" hidden="1" x14ac:dyDescent="0.25">
      <c r="B22602" s="5"/>
    </row>
    <row r="22603" spans="2:2" ht="15" hidden="1" x14ac:dyDescent="0.25">
      <c r="B22603" s="5"/>
    </row>
    <row r="22604" spans="2:2" ht="15" hidden="1" x14ac:dyDescent="0.25">
      <c r="B22604" s="5"/>
    </row>
    <row r="22605" spans="2:2" ht="15" hidden="1" x14ac:dyDescent="0.25">
      <c r="B22605" s="5"/>
    </row>
    <row r="22606" spans="2:2" ht="15" hidden="1" x14ac:dyDescent="0.25">
      <c r="B22606" s="5"/>
    </row>
    <row r="22607" spans="2:2" ht="15" hidden="1" x14ac:dyDescent="0.25">
      <c r="B22607" s="5"/>
    </row>
    <row r="22608" spans="2:2" ht="15" hidden="1" x14ac:dyDescent="0.25">
      <c r="B22608" s="5"/>
    </row>
    <row r="22609" spans="2:2" ht="15" hidden="1" x14ac:dyDescent="0.25">
      <c r="B22609" s="5"/>
    </row>
    <row r="22610" spans="2:2" ht="15" hidden="1" x14ac:dyDescent="0.25">
      <c r="B22610" s="5"/>
    </row>
    <row r="22611" spans="2:2" ht="15" hidden="1" x14ac:dyDescent="0.25">
      <c r="B22611" s="5"/>
    </row>
    <row r="22612" spans="2:2" ht="15" hidden="1" x14ac:dyDescent="0.25">
      <c r="B22612" s="5"/>
    </row>
    <row r="22613" spans="2:2" ht="15" hidden="1" x14ac:dyDescent="0.25">
      <c r="B22613" s="5"/>
    </row>
    <row r="22614" spans="2:2" ht="15" hidden="1" x14ac:dyDescent="0.25">
      <c r="B22614" s="5"/>
    </row>
    <row r="22615" spans="2:2" ht="15" hidden="1" x14ac:dyDescent="0.25">
      <c r="B22615" s="5"/>
    </row>
    <row r="22616" spans="2:2" ht="15" hidden="1" x14ac:dyDescent="0.25">
      <c r="B22616" s="5"/>
    </row>
    <row r="22617" spans="2:2" ht="15" hidden="1" x14ac:dyDescent="0.25">
      <c r="B22617" s="5"/>
    </row>
    <row r="22618" spans="2:2" ht="15" hidden="1" x14ac:dyDescent="0.25">
      <c r="B22618" s="5"/>
    </row>
    <row r="22619" spans="2:2" ht="15" hidden="1" x14ac:dyDescent="0.25">
      <c r="B22619" s="5"/>
    </row>
    <row r="22620" spans="2:2" ht="15" hidden="1" x14ac:dyDescent="0.25">
      <c r="B22620" s="5"/>
    </row>
    <row r="22621" spans="2:2" ht="15" hidden="1" x14ac:dyDescent="0.25">
      <c r="B22621" s="5"/>
    </row>
    <row r="22622" spans="2:2" ht="15" hidden="1" x14ac:dyDescent="0.25">
      <c r="B22622" s="5"/>
    </row>
    <row r="22623" spans="2:2" ht="15" hidden="1" x14ac:dyDescent="0.25">
      <c r="B22623" s="5"/>
    </row>
    <row r="22624" spans="2:2" ht="15" hidden="1" x14ac:dyDescent="0.25">
      <c r="B22624" s="5"/>
    </row>
    <row r="22625" spans="2:2" ht="15" hidden="1" x14ac:dyDescent="0.25">
      <c r="B22625" s="5"/>
    </row>
    <row r="22626" spans="2:2" ht="15" hidden="1" x14ac:dyDescent="0.25">
      <c r="B22626" s="5"/>
    </row>
    <row r="22627" spans="2:2" ht="15" hidden="1" x14ac:dyDescent="0.25">
      <c r="B22627" s="5"/>
    </row>
    <row r="22628" spans="2:2" ht="15" hidden="1" x14ac:dyDescent="0.25">
      <c r="B22628" s="5"/>
    </row>
    <row r="22629" spans="2:2" ht="15" hidden="1" x14ac:dyDescent="0.25">
      <c r="B22629" s="5"/>
    </row>
    <row r="22630" spans="2:2" ht="15" hidden="1" x14ac:dyDescent="0.25">
      <c r="B22630" s="5"/>
    </row>
    <row r="22631" spans="2:2" ht="15" hidden="1" x14ac:dyDescent="0.25">
      <c r="B22631" s="5"/>
    </row>
    <row r="22632" spans="2:2" ht="15" hidden="1" x14ac:dyDescent="0.25">
      <c r="B22632" s="5"/>
    </row>
    <row r="22633" spans="2:2" ht="15" hidden="1" x14ac:dyDescent="0.25">
      <c r="B22633" s="5"/>
    </row>
    <row r="22634" spans="2:2" ht="15" hidden="1" x14ac:dyDescent="0.25">
      <c r="B22634" s="5"/>
    </row>
    <row r="22635" spans="2:2" ht="15" hidden="1" x14ac:dyDescent="0.25">
      <c r="B22635" s="5"/>
    </row>
    <row r="22636" spans="2:2" ht="15" hidden="1" x14ac:dyDescent="0.25">
      <c r="B22636" s="5"/>
    </row>
    <row r="22637" spans="2:2" ht="15" hidden="1" x14ac:dyDescent="0.25">
      <c r="B22637" s="5"/>
    </row>
    <row r="22638" spans="2:2" ht="15" hidden="1" x14ac:dyDescent="0.25">
      <c r="B22638" s="5"/>
    </row>
    <row r="22639" spans="2:2" ht="15" hidden="1" x14ac:dyDescent="0.25">
      <c r="B22639" s="5"/>
    </row>
    <row r="22640" spans="2:2" ht="15" hidden="1" x14ac:dyDescent="0.25">
      <c r="B22640" s="5"/>
    </row>
    <row r="22641" spans="2:2" ht="15" hidden="1" x14ac:dyDescent="0.25">
      <c r="B22641" s="5"/>
    </row>
    <row r="22642" spans="2:2" ht="15" hidden="1" x14ac:dyDescent="0.25">
      <c r="B22642" s="5"/>
    </row>
    <row r="22643" spans="2:2" ht="15" hidden="1" x14ac:dyDescent="0.25">
      <c r="B22643" s="5"/>
    </row>
    <row r="22644" spans="2:2" ht="15" hidden="1" x14ac:dyDescent="0.25">
      <c r="B22644" s="5"/>
    </row>
    <row r="22645" spans="2:2" ht="15" hidden="1" x14ac:dyDescent="0.25">
      <c r="B22645" s="5"/>
    </row>
    <row r="22646" spans="2:2" ht="15" hidden="1" x14ac:dyDescent="0.25">
      <c r="B22646" s="5"/>
    </row>
    <row r="22647" spans="2:2" ht="15" hidden="1" x14ac:dyDescent="0.25">
      <c r="B22647" s="5"/>
    </row>
    <row r="22648" spans="2:2" ht="15" hidden="1" x14ac:dyDescent="0.25">
      <c r="B22648" s="5"/>
    </row>
    <row r="22649" spans="2:2" ht="15" hidden="1" x14ac:dyDescent="0.25">
      <c r="B22649" s="5"/>
    </row>
    <row r="22650" spans="2:2" ht="15" hidden="1" x14ac:dyDescent="0.25">
      <c r="B22650" s="5"/>
    </row>
    <row r="22651" spans="2:2" ht="15" hidden="1" x14ac:dyDescent="0.25">
      <c r="B22651" s="5"/>
    </row>
    <row r="22652" spans="2:2" ht="15" hidden="1" x14ac:dyDescent="0.25">
      <c r="B22652" s="5"/>
    </row>
    <row r="22653" spans="2:2" ht="15" hidden="1" x14ac:dyDescent="0.25">
      <c r="B22653" s="5"/>
    </row>
    <row r="22654" spans="2:2" ht="15" hidden="1" x14ac:dyDescent="0.25">
      <c r="B22654" s="5"/>
    </row>
    <row r="22655" spans="2:2" ht="15" hidden="1" x14ac:dyDescent="0.25">
      <c r="B22655" s="5"/>
    </row>
    <row r="22656" spans="2:2" ht="15" hidden="1" x14ac:dyDescent="0.25">
      <c r="B22656" s="5"/>
    </row>
    <row r="22657" spans="2:2" ht="15" hidden="1" x14ac:dyDescent="0.25">
      <c r="B22657" s="5"/>
    </row>
    <row r="22658" spans="2:2" ht="15" hidden="1" x14ac:dyDescent="0.25">
      <c r="B22658" s="5"/>
    </row>
    <row r="22659" spans="2:2" ht="15" hidden="1" x14ac:dyDescent="0.25">
      <c r="B22659" s="5"/>
    </row>
    <row r="22660" spans="2:2" ht="15" hidden="1" x14ac:dyDescent="0.25">
      <c r="B22660" s="5"/>
    </row>
    <row r="22661" spans="2:2" ht="15" hidden="1" x14ac:dyDescent="0.25">
      <c r="B22661" s="5"/>
    </row>
    <row r="22662" spans="2:2" ht="15" hidden="1" x14ac:dyDescent="0.25">
      <c r="B22662" s="5"/>
    </row>
    <row r="22663" spans="2:2" ht="15" hidden="1" x14ac:dyDescent="0.25">
      <c r="B22663" s="5"/>
    </row>
    <row r="22664" spans="2:2" ht="15" hidden="1" x14ac:dyDescent="0.25">
      <c r="B22664" s="5"/>
    </row>
    <row r="22665" spans="2:2" ht="15" hidden="1" x14ac:dyDescent="0.25">
      <c r="B22665" s="5"/>
    </row>
    <row r="22666" spans="2:2" ht="15" hidden="1" x14ac:dyDescent="0.25">
      <c r="B22666" s="5"/>
    </row>
    <row r="22667" spans="2:2" ht="15" hidden="1" x14ac:dyDescent="0.25">
      <c r="B22667" s="5"/>
    </row>
    <row r="22668" spans="2:2" ht="15" hidden="1" x14ac:dyDescent="0.25">
      <c r="B22668" s="5"/>
    </row>
    <row r="22669" spans="2:2" ht="15" hidden="1" x14ac:dyDescent="0.25">
      <c r="B22669" s="5"/>
    </row>
    <row r="22670" spans="2:2" ht="15" hidden="1" x14ac:dyDescent="0.25">
      <c r="B22670" s="5"/>
    </row>
    <row r="22671" spans="2:2" ht="15" hidden="1" x14ac:dyDescent="0.25">
      <c r="B22671" s="5"/>
    </row>
    <row r="22672" spans="2:2" ht="15" hidden="1" x14ac:dyDescent="0.25">
      <c r="B22672" s="5"/>
    </row>
    <row r="22673" spans="2:2" ht="15" hidden="1" x14ac:dyDescent="0.25">
      <c r="B22673" s="5"/>
    </row>
    <row r="22674" spans="2:2" ht="15" hidden="1" x14ac:dyDescent="0.25">
      <c r="B22674" s="5"/>
    </row>
    <row r="22675" spans="2:2" ht="15" hidden="1" x14ac:dyDescent="0.25">
      <c r="B22675" s="5"/>
    </row>
    <row r="22676" spans="2:2" ht="15" hidden="1" x14ac:dyDescent="0.25">
      <c r="B22676" s="5"/>
    </row>
    <row r="22677" spans="2:2" ht="15" hidden="1" x14ac:dyDescent="0.25">
      <c r="B22677" s="5"/>
    </row>
    <row r="22678" spans="2:2" ht="15" hidden="1" x14ac:dyDescent="0.25">
      <c r="B22678" s="5"/>
    </row>
    <row r="22679" spans="2:2" ht="15" hidden="1" x14ac:dyDescent="0.25">
      <c r="B22679" s="5"/>
    </row>
    <row r="22680" spans="2:2" ht="15" hidden="1" x14ac:dyDescent="0.25">
      <c r="B22680" s="5"/>
    </row>
    <row r="22681" spans="2:2" ht="15" hidden="1" x14ac:dyDescent="0.25">
      <c r="B22681" s="5"/>
    </row>
    <row r="22682" spans="2:2" ht="15" hidden="1" x14ac:dyDescent="0.25">
      <c r="B22682" s="5"/>
    </row>
    <row r="22683" spans="2:2" ht="15" hidden="1" x14ac:dyDescent="0.25">
      <c r="B22683" s="5"/>
    </row>
    <row r="22684" spans="2:2" ht="15" hidden="1" x14ac:dyDescent="0.25">
      <c r="B22684" s="5"/>
    </row>
    <row r="22685" spans="2:2" ht="15" hidden="1" x14ac:dyDescent="0.25">
      <c r="B22685" s="5"/>
    </row>
    <row r="22686" spans="2:2" ht="15" hidden="1" x14ac:dyDescent="0.25">
      <c r="B22686" s="5"/>
    </row>
    <row r="22687" spans="2:2" ht="15" hidden="1" x14ac:dyDescent="0.25">
      <c r="B22687" s="5"/>
    </row>
    <row r="22688" spans="2:2" ht="15" hidden="1" x14ac:dyDescent="0.25">
      <c r="B22688" s="5"/>
    </row>
    <row r="22689" spans="2:2" ht="15" hidden="1" x14ac:dyDescent="0.25">
      <c r="B22689" s="5"/>
    </row>
    <row r="22690" spans="2:2" ht="15" hidden="1" x14ac:dyDescent="0.25">
      <c r="B22690" s="5"/>
    </row>
    <row r="22691" spans="2:2" ht="15" hidden="1" x14ac:dyDescent="0.25">
      <c r="B22691" s="5"/>
    </row>
    <row r="22692" spans="2:2" ht="15" hidden="1" x14ac:dyDescent="0.25">
      <c r="B22692" s="5"/>
    </row>
    <row r="22693" spans="2:2" ht="15" hidden="1" x14ac:dyDescent="0.25">
      <c r="B22693" s="5"/>
    </row>
    <row r="22694" spans="2:2" ht="15" hidden="1" x14ac:dyDescent="0.25">
      <c r="B22694" s="5"/>
    </row>
    <row r="22695" spans="2:2" ht="15" hidden="1" x14ac:dyDescent="0.25">
      <c r="B22695" s="5"/>
    </row>
    <row r="22696" spans="2:2" ht="15" hidden="1" x14ac:dyDescent="0.25">
      <c r="B22696" s="5"/>
    </row>
    <row r="22697" spans="2:2" ht="15" hidden="1" x14ac:dyDescent="0.25">
      <c r="B22697" s="5"/>
    </row>
    <row r="22698" spans="2:2" ht="15" hidden="1" x14ac:dyDescent="0.25">
      <c r="B22698" s="5"/>
    </row>
    <row r="22699" spans="2:2" ht="15" hidden="1" x14ac:dyDescent="0.25">
      <c r="B22699" s="5"/>
    </row>
    <row r="22700" spans="2:2" ht="15" hidden="1" x14ac:dyDescent="0.25">
      <c r="B22700" s="5"/>
    </row>
    <row r="22701" spans="2:2" ht="15" hidden="1" x14ac:dyDescent="0.25">
      <c r="B22701" s="5"/>
    </row>
    <row r="22702" spans="2:2" ht="15" hidden="1" x14ac:dyDescent="0.25">
      <c r="B22702" s="5"/>
    </row>
    <row r="22703" spans="2:2" ht="15" hidden="1" x14ac:dyDescent="0.25">
      <c r="B22703" s="5"/>
    </row>
    <row r="22704" spans="2:2" ht="15" hidden="1" x14ac:dyDescent="0.25">
      <c r="B22704" s="5"/>
    </row>
    <row r="22705" spans="2:2" ht="15" hidden="1" x14ac:dyDescent="0.25">
      <c r="B22705" s="5"/>
    </row>
    <row r="22706" spans="2:2" ht="15" hidden="1" x14ac:dyDescent="0.25">
      <c r="B22706" s="5"/>
    </row>
    <row r="22707" spans="2:2" ht="15" hidden="1" x14ac:dyDescent="0.25">
      <c r="B22707" s="5"/>
    </row>
    <row r="22708" spans="2:2" ht="15" hidden="1" x14ac:dyDescent="0.25">
      <c r="B22708" s="5"/>
    </row>
    <row r="22709" spans="2:2" ht="15" hidden="1" x14ac:dyDescent="0.25">
      <c r="B22709" s="5"/>
    </row>
    <row r="22710" spans="2:2" ht="15" hidden="1" x14ac:dyDescent="0.25">
      <c r="B22710" s="5"/>
    </row>
    <row r="22711" spans="2:2" ht="15" hidden="1" x14ac:dyDescent="0.25">
      <c r="B22711" s="5"/>
    </row>
    <row r="22712" spans="2:2" ht="15" hidden="1" x14ac:dyDescent="0.25">
      <c r="B22712" s="5"/>
    </row>
    <row r="22713" spans="2:2" ht="15" hidden="1" x14ac:dyDescent="0.25">
      <c r="B22713" s="5"/>
    </row>
    <row r="22714" spans="2:2" ht="15" hidden="1" x14ac:dyDescent="0.25">
      <c r="B22714" s="5"/>
    </row>
    <row r="22715" spans="2:2" ht="15" hidden="1" x14ac:dyDescent="0.25">
      <c r="B22715" s="5"/>
    </row>
    <row r="22716" spans="2:2" ht="15" hidden="1" x14ac:dyDescent="0.25">
      <c r="B22716" s="5"/>
    </row>
    <row r="22717" spans="2:2" ht="15" hidden="1" x14ac:dyDescent="0.25">
      <c r="B22717" s="5"/>
    </row>
    <row r="22718" spans="2:2" ht="15" hidden="1" x14ac:dyDescent="0.25">
      <c r="B22718" s="5"/>
    </row>
    <row r="22719" spans="2:2" ht="15" hidden="1" x14ac:dyDescent="0.25">
      <c r="B22719" s="5"/>
    </row>
    <row r="22720" spans="2:2" ht="15" hidden="1" x14ac:dyDescent="0.25">
      <c r="B22720" s="5"/>
    </row>
    <row r="22721" spans="2:2" ht="15" hidden="1" x14ac:dyDescent="0.25">
      <c r="B22721" s="5"/>
    </row>
    <row r="22722" spans="2:2" ht="15" hidden="1" x14ac:dyDescent="0.25">
      <c r="B22722" s="5"/>
    </row>
    <row r="22723" spans="2:2" ht="15" hidden="1" x14ac:dyDescent="0.25">
      <c r="B22723" s="5"/>
    </row>
    <row r="22724" spans="2:2" ht="15" hidden="1" x14ac:dyDescent="0.25">
      <c r="B22724" s="5"/>
    </row>
    <row r="22725" spans="2:2" ht="15" hidden="1" x14ac:dyDescent="0.25">
      <c r="B22725" s="5"/>
    </row>
    <row r="22726" spans="2:2" ht="15" hidden="1" x14ac:dyDescent="0.25">
      <c r="B22726" s="5"/>
    </row>
    <row r="22727" spans="2:2" ht="15" hidden="1" x14ac:dyDescent="0.25">
      <c r="B22727" s="5"/>
    </row>
    <row r="22728" spans="2:2" ht="15" hidden="1" x14ac:dyDescent="0.25">
      <c r="B22728" s="5"/>
    </row>
    <row r="22729" spans="2:2" ht="15" hidden="1" x14ac:dyDescent="0.25">
      <c r="B22729" s="5"/>
    </row>
    <row r="22730" spans="2:2" ht="15" hidden="1" x14ac:dyDescent="0.25">
      <c r="B22730" s="5"/>
    </row>
    <row r="22731" spans="2:2" ht="15" hidden="1" x14ac:dyDescent="0.25">
      <c r="B22731" s="5"/>
    </row>
    <row r="22732" spans="2:2" ht="15" hidden="1" x14ac:dyDescent="0.25">
      <c r="B22732" s="5"/>
    </row>
    <row r="22733" spans="2:2" ht="15" hidden="1" x14ac:dyDescent="0.25">
      <c r="B22733" s="5"/>
    </row>
    <row r="22734" spans="2:2" ht="15" hidden="1" x14ac:dyDescent="0.25">
      <c r="B22734" s="5"/>
    </row>
    <row r="22735" spans="2:2" ht="15" hidden="1" x14ac:dyDescent="0.25">
      <c r="B22735" s="5"/>
    </row>
    <row r="22736" spans="2:2" ht="15" hidden="1" x14ac:dyDescent="0.25">
      <c r="B22736" s="5"/>
    </row>
    <row r="22737" spans="2:2" ht="15" hidden="1" x14ac:dyDescent="0.25">
      <c r="B22737" s="5"/>
    </row>
    <row r="22738" spans="2:2" ht="15" hidden="1" x14ac:dyDescent="0.25">
      <c r="B22738" s="5"/>
    </row>
    <row r="22739" spans="2:2" ht="15" hidden="1" x14ac:dyDescent="0.25">
      <c r="B22739" s="5"/>
    </row>
    <row r="22740" spans="2:2" ht="15" hidden="1" x14ac:dyDescent="0.25">
      <c r="B22740" s="5"/>
    </row>
    <row r="22741" spans="2:2" ht="15" hidden="1" x14ac:dyDescent="0.25">
      <c r="B22741" s="5"/>
    </row>
    <row r="22742" spans="2:2" ht="15" hidden="1" x14ac:dyDescent="0.25">
      <c r="B22742" s="5"/>
    </row>
    <row r="22743" spans="2:2" ht="15" hidden="1" x14ac:dyDescent="0.25">
      <c r="B22743" s="5"/>
    </row>
    <row r="22744" spans="2:2" ht="15" hidden="1" x14ac:dyDescent="0.25">
      <c r="B22744" s="5"/>
    </row>
    <row r="22745" spans="2:2" ht="15" hidden="1" x14ac:dyDescent="0.25">
      <c r="B22745" s="5"/>
    </row>
    <row r="22746" spans="2:2" ht="15" hidden="1" x14ac:dyDescent="0.25">
      <c r="B22746" s="5"/>
    </row>
    <row r="22747" spans="2:2" ht="15" hidden="1" x14ac:dyDescent="0.25">
      <c r="B22747" s="5"/>
    </row>
    <row r="22748" spans="2:2" ht="15" hidden="1" x14ac:dyDescent="0.25">
      <c r="B22748" s="5"/>
    </row>
    <row r="22749" spans="2:2" ht="15" hidden="1" x14ac:dyDescent="0.25">
      <c r="B22749" s="5"/>
    </row>
    <row r="22750" spans="2:2" ht="15" hidden="1" x14ac:dyDescent="0.25">
      <c r="B22750" s="5"/>
    </row>
    <row r="22751" spans="2:2" ht="15" hidden="1" x14ac:dyDescent="0.25">
      <c r="B22751" s="5"/>
    </row>
    <row r="22752" spans="2:2" ht="15" hidden="1" x14ac:dyDescent="0.25">
      <c r="B22752" s="5"/>
    </row>
    <row r="22753" spans="2:2" ht="15" hidden="1" x14ac:dyDescent="0.25">
      <c r="B22753" s="5"/>
    </row>
    <row r="22754" spans="2:2" ht="15" hidden="1" x14ac:dyDescent="0.25">
      <c r="B22754" s="5"/>
    </row>
    <row r="22755" spans="2:2" ht="15" hidden="1" x14ac:dyDescent="0.25">
      <c r="B22755" s="5"/>
    </row>
    <row r="22756" spans="2:2" ht="15" hidden="1" x14ac:dyDescent="0.25">
      <c r="B22756" s="5"/>
    </row>
    <row r="22757" spans="2:2" ht="15" hidden="1" x14ac:dyDescent="0.25">
      <c r="B22757" s="5"/>
    </row>
    <row r="22758" spans="2:2" ht="15" hidden="1" x14ac:dyDescent="0.25">
      <c r="B22758" s="5"/>
    </row>
    <row r="22759" spans="2:2" ht="15" hidden="1" x14ac:dyDescent="0.25">
      <c r="B22759" s="5"/>
    </row>
    <row r="22760" spans="2:2" ht="15" hidden="1" x14ac:dyDescent="0.25">
      <c r="B22760" s="5"/>
    </row>
    <row r="22761" spans="2:2" ht="15" hidden="1" x14ac:dyDescent="0.25">
      <c r="B22761" s="5"/>
    </row>
    <row r="22762" spans="2:2" ht="15" hidden="1" x14ac:dyDescent="0.25">
      <c r="B22762" s="5"/>
    </row>
    <row r="22763" spans="2:2" ht="15" hidden="1" x14ac:dyDescent="0.25">
      <c r="B22763" s="5"/>
    </row>
    <row r="22764" spans="2:2" ht="15" hidden="1" x14ac:dyDescent="0.25">
      <c r="B22764" s="5"/>
    </row>
    <row r="22765" spans="2:2" ht="15" hidden="1" x14ac:dyDescent="0.25">
      <c r="B22765" s="5"/>
    </row>
    <row r="22766" spans="2:2" ht="15" hidden="1" x14ac:dyDescent="0.25">
      <c r="B22766" s="5"/>
    </row>
    <row r="22767" spans="2:2" ht="15" hidden="1" x14ac:dyDescent="0.25">
      <c r="B22767" s="5"/>
    </row>
    <row r="22768" spans="2:2" ht="15" hidden="1" x14ac:dyDescent="0.25">
      <c r="B22768" s="5"/>
    </row>
    <row r="22769" spans="2:2" ht="15" hidden="1" x14ac:dyDescent="0.25">
      <c r="B22769" s="5"/>
    </row>
    <row r="22770" spans="2:2" ht="15" hidden="1" x14ac:dyDescent="0.25">
      <c r="B22770" s="5"/>
    </row>
    <row r="22771" spans="2:2" ht="15" hidden="1" x14ac:dyDescent="0.25">
      <c r="B22771" s="5"/>
    </row>
    <row r="22772" spans="2:2" ht="15" hidden="1" x14ac:dyDescent="0.25">
      <c r="B22772" s="5"/>
    </row>
    <row r="22773" spans="2:2" ht="15" hidden="1" x14ac:dyDescent="0.25">
      <c r="B22773" s="5"/>
    </row>
    <row r="22774" spans="2:2" ht="15" hidden="1" x14ac:dyDescent="0.25">
      <c r="B22774" s="5"/>
    </row>
    <row r="22775" spans="2:2" ht="15" hidden="1" x14ac:dyDescent="0.25">
      <c r="B22775" s="5"/>
    </row>
    <row r="22776" spans="2:2" ht="15" hidden="1" x14ac:dyDescent="0.25">
      <c r="B22776" s="5"/>
    </row>
    <row r="22777" spans="2:2" ht="15" hidden="1" x14ac:dyDescent="0.25">
      <c r="B22777" s="5"/>
    </row>
    <row r="22778" spans="2:2" ht="15" hidden="1" x14ac:dyDescent="0.25">
      <c r="B22778" s="5"/>
    </row>
    <row r="22779" spans="2:2" ht="15" hidden="1" x14ac:dyDescent="0.25">
      <c r="B22779" s="5"/>
    </row>
    <row r="22780" spans="2:2" ht="15" hidden="1" x14ac:dyDescent="0.25">
      <c r="B22780" s="5"/>
    </row>
    <row r="22781" spans="2:2" ht="15" hidden="1" x14ac:dyDescent="0.25">
      <c r="B22781" s="5"/>
    </row>
    <row r="22782" spans="2:2" ht="15" hidden="1" x14ac:dyDescent="0.25">
      <c r="B22782" s="5"/>
    </row>
    <row r="22783" spans="2:2" ht="15" hidden="1" x14ac:dyDescent="0.25">
      <c r="B22783" s="5"/>
    </row>
    <row r="22784" spans="2:2" ht="15" hidden="1" x14ac:dyDescent="0.25">
      <c r="B22784" s="5"/>
    </row>
    <row r="22785" spans="2:2" ht="15" hidden="1" x14ac:dyDescent="0.25">
      <c r="B22785" s="5"/>
    </row>
    <row r="22786" spans="2:2" ht="15" hidden="1" x14ac:dyDescent="0.25">
      <c r="B22786" s="5"/>
    </row>
    <row r="22787" spans="2:2" ht="15" hidden="1" x14ac:dyDescent="0.25">
      <c r="B22787" s="5"/>
    </row>
    <row r="22788" spans="2:2" ht="15" hidden="1" x14ac:dyDescent="0.25">
      <c r="B22788" s="5"/>
    </row>
    <row r="22789" spans="2:2" ht="15" hidden="1" x14ac:dyDescent="0.25">
      <c r="B22789" s="5"/>
    </row>
    <row r="22790" spans="2:2" ht="15" hidden="1" x14ac:dyDescent="0.25">
      <c r="B22790" s="5"/>
    </row>
    <row r="22791" spans="2:2" ht="15" hidden="1" x14ac:dyDescent="0.25">
      <c r="B22791" s="5"/>
    </row>
    <row r="22792" spans="2:2" ht="15" hidden="1" x14ac:dyDescent="0.25">
      <c r="B22792" s="5"/>
    </row>
    <row r="22793" spans="2:2" ht="15" hidden="1" x14ac:dyDescent="0.25">
      <c r="B22793" s="5"/>
    </row>
    <row r="22794" spans="2:2" ht="15" hidden="1" x14ac:dyDescent="0.25">
      <c r="B22794" s="5"/>
    </row>
    <row r="22795" spans="2:2" ht="15" hidden="1" x14ac:dyDescent="0.25">
      <c r="B22795" s="5"/>
    </row>
    <row r="22796" spans="2:2" ht="15" hidden="1" x14ac:dyDescent="0.25">
      <c r="B22796" s="5"/>
    </row>
    <row r="22797" spans="2:2" ht="15" hidden="1" x14ac:dyDescent="0.25">
      <c r="B22797" s="5"/>
    </row>
    <row r="22798" spans="2:2" ht="15" hidden="1" x14ac:dyDescent="0.25">
      <c r="B22798" s="5"/>
    </row>
    <row r="22799" spans="2:2" ht="15" hidden="1" x14ac:dyDescent="0.25">
      <c r="B22799" s="5"/>
    </row>
    <row r="22800" spans="2:2" ht="15" hidden="1" x14ac:dyDescent="0.25">
      <c r="B22800" s="5"/>
    </row>
    <row r="22801" spans="2:2" ht="15" hidden="1" x14ac:dyDescent="0.25">
      <c r="B22801" s="5"/>
    </row>
    <row r="22802" spans="2:2" ht="15" hidden="1" x14ac:dyDescent="0.25">
      <c r="B22802" s="5"/>
    </row>
    <row r="22803" spans="2:2" ht="15" hidden="1" x14ac:dyDescent="0.25">
      <c r="B22803" s="5"/>
    </row>
    <row r="22804" spans="2:2" ht="15" hidden="1" x14ac:dyDescent="0.25">
      <c r="B22804" s="5"/>
    </row>
    <row r="22805" spans="2:2" ht="15" hidden="1" x14ac:dyDescent="0.25">
      <c r="B22805" s="5"/>
    </row>
    <row r="22806" spans="2:2" ht="15" hidden="1" x14ac:dyDescent="0.25">
      <c r="B22806" s="5"/>
    </row>
    <row r="22807" spans="2:2" ht="15" hidden="1" x14ac:dyDescent="0.25">
      <c r="B22807" s="5"/>
    </row>
    <row r="22808" spans="2:2" ht="15" hidden="1" x14ac:dyDescent="0.25">
      <c r="B22808" s="5"/>
    </row>
    <row r="22809" spans="2:2" ht="15" hidden="1" x14ac:dyDescent="0.25">
      <c r="B22809" s="5"/>
    </row>
    <row r="22810" spans="2:2" ht="15" hidden="1" x14ac:dyDescent="0.25">
      <c r="B22810" s="5"/>
    </row>
    <row r="22811" spans="2:2" ht="15" hidden="1" x14ac:dyDescent="0.25">
      <c r="B22811" s="5"/>
    </row>
    <row r="22812" spans="2:2" ht="15" hidden="1" x14ac:dyDescent="0.25">
      <c r="B22812" s="5"/>
    </row>
    <row r="22813" spans="2:2" ht="15" hidden="1" x14ac:dyDescent="0.25">
      <c r="B22813" s="5"/>
    </row>
    <row r="22814" spans="2:2" ht="15" hidden="1" x14ac:dyDescent="0.25">
      <c r="B22814" s="5"/>
    </row>
    <row r="22815" spans="2:2" ht="15" hidden="1" x14ac:dyDescent="0.25">
      <c r="B22815" s="5"/>
    </row>
    <row r="22816" spans="2:2" ht="15" hidden="1" x14ac:dyDescent="0.25">
      <c r="B22816" s="5"/>
    </row>
    <row r="22817" spans="2:2" ht="15" hidden="1" x14ac:dyDescent="0.25">
      <c r="B22817" s="5"/>
    </row>
    <row r="22818" spans="2:2" ht="15" hidden="1" x14ac:dyDescent="0.25">
      <c r="B22818" s="5"/>
    </row>
    <row r="22819" spans="2:2" ht="15" hidden="1" x14ac:dyDescent="0.25">
      <c r="B22819" s="5"/>
    </row>
    <row r="22820" spans="2:2" ht="15" hidden="1" x14ac:dyDescent="0.25">
      <c r="B22820" s="5"/>
    </row>
    <row r="22821" spans="2:2" ht="15" hidden="1" x14ac:dyDescent="0.25">
      <c r="B22821" s="5"/>
    </row>
    <row r="22822" spans="2:2" ht="15" hidden="1" x14ac:dyDescent="0.25">
      <c r="B22822" s="5"/>
    </row>
    <row r="22823" spans="2:2" ht="15" hidden="1" x14ac:dyDescent="0.25">
      <c r="B22823" s="5"/>
    </row>
    <row r="22824" spans="2:2" ht="15" hidden="1" x14ac:dyDescent="0.25">
      <c r="B22824" s="5"/>
    </row>
    <row r="22825" spans="2:2" ht="15" hidden="1" x14ac:dyDescent="0.25">
      <c r="B22825" s="5"/>
    </row>
    <row r="22826" spans="2:2" ht="15" hidden="1" x14ac:dyDescent="0.25">
      <c r="B22826" s="5"/>
    </row>
    <row r="22827" spans="2:2" ht="15" hidden="1" x14ac:dyDescent="0.25">
      <c r="B22827" s="5"/>
    </row>
    <row r="22828" spans="2:2" ht="15" hidden="1" x14ac:dyDescent="0.25">
      <c r="B22828" s="5"/>
    </row>
    <row r="22829" spans="2:2" ht="15" hidden="1" x14ac:dyDescent="0.25">
      <c r="B22829" s="5"/>
    </row>
    <row r="22830" spans="2:2" ht="15" hidden="1" x14ac:dyDescent="0.25">
      <c r="B22830" s="5"/>
    </row>
    <row r="22831" spans="2:2" ht="15" hidden="1" x14ac:dyDescent="0.25">
      <c r="B22831" s="5"/>
    </row>
    <row r="22832" spans="2:2" ht="15" hidden="1" x14ac:dyDescent="0.25">
      <c r="B22832" s="5"/>
    </row>
    <row r="22833" spans="2:2" ht="15" hidden="1" x14ac:dyDescent="0.25">
      <c r="B22833" s="5"/>
    </row>
    <row r="22834" spans="2:2" ht="15" hidden="1" x14ac:dyDescent="0.25">
      <c r="B22834" s="5"/>
    </row>
    <row r="22835" spans="2:2" ht="15" hidden="1" x14ac:dyDescent="0.25">
      <c r="B22835" s="5"/>
    </row>
    <row r="22836" spans="2:2" ht="15" hidden="1" x14ac:dyDescent="0.25">
      <c r="B22836" s="5"/>
    </row>
    <row r="22837" spans="2:2" ht="15" hidden="1" x14ac:dyDescent="0.25">
      <c r="B22837" s="5"/>
    </row>
    <row r="22838" spans="2:2" ht="15" hidden="1" x14ac:dyDescent="0.25">
      <c r="B22838" s="5"/>
    </row>
    <row r="22839" spans="2:2" ht="15" hidden="1" x14ac:dyDescent="0.25">
      <c r="B22839" s="5"/>
    </row>
    <row r="22840" spans="2:2" ht="15" hidden="1" x14ac:dyDescent="0.25">
      <c r="B22840" s="5"/>
    </row>
    <row r="22841" spans="2:2" ht="15" hidden="1" x14ac:dyDescent="0.25">
      <c r="B22841" s="5"/>
    </row>
    <row r="22842" spans="2:2" ht="15" hidden="1" x14ac:dyDescent="0.25">
      <c r="B22842" s="5"/>
    </row>
    <row r="22843" spans="2:2" ht="15" hidden="1" x14ac:dyDescent="0.25">
      <c r="B22843" s="5"/>
    </row>
    <row r="22844" spans="2:2" ht="15" hidden="1" x14ac:dyDescent="0.25">
      <c r="B22844" s="5"/>
    </row>
    <row r="22845" spans="2:2" ht="15" hidden="1" x14ac:dyDescent="0.25">
      <c r="B22845" s="5"/>
    </row>
    <row r="22846" spans="2:2" ht="15" hidden="1" x14ac:dyDescent="0.25">
      <c r="B22846" s="5"/>
    </row>
    <row r="22847" spans="2:2" ht="15" hidden="1" x14ac:dyDescent="0.25">
      <c r="B22847" s="5"/>
    </row>
    <row r="22848" spans="2:2" ht="15" hidden="1" x14ac:dyDescent="0.25">
      <c r="B22848" s="5"/>
    </row>
    <row r="22849" spans="2:2" ht="15" hidden="1" x14ac:dyDescent="0.25">
      <c r="B22849" s="5"/>
    </row>
    <row r="22850" spans="2:2" ht="15" hidden="1" x14ac:dyDescent="0.25">
      <c r="B22850" s="5"/>
    </row>
    <row r="22851" spans="2:2" ht="15" hidden="1" x14ac:dyDescent="0.25">
      <c r="B22851" s="5"/>
    </row>
    <row r="22852" spans="2:2" ht="15" hidden="1" x14ac:dyDescent="0.25">
      <c r="B22852" s="5"/>
    </row>
    <row r="22853" spans="2:2" ht="15" hidden="1" x14ac:dyDescent="0.25">
      <c r="B22853" s="5"/>
    </row>
    <row r="22854" spans="2:2" ht="15" hidden="1" x14ac:dyDescent="0.25">
      <c r="B22854" s="5"/>
    </row>
    <row r="22855" spans="2:2" ht="15" hidden="1" x14ac:dyDescent="0.25">
      <c r="B22855" s="5"/>
    </row>
    <row r="22856" spans="2:2" ht="15" hidden="1" x14ac:dyDescent="0.25">
      <c r="B22856" s="5"/>
    </row>
    <row r="22857" spans="2:2" ht="15" hidden="1" x14ac:dyDescent="0.25">
      <c r="B22857" s="5"/>
    </row>
    <row r="22858" spans="2:2" ht="15" hidden="1" x14ac:dyDescent="0.25">
      <c r="B22858" s="5"/>
    </row>
    <row r="22859" spans="2:2" ht="15" hidden="1" x14ac:dyDescent="0.25">
      <c r="B22859" s="5"/>
    </row>
    <row r="22860" spans="2:2" ht="15" hidden="1" x14ac:dyDescent="0.25">
      <c r="B22860" s="5"/>
    </row>
    <row r="22861" spans="2:2" ht="15" hidden="1" x14ac:dyDescent="0.25">
      <c r="B22861" s="5"/>
    </row>
    <row r="22862" spans="2:2" ht="15" hidden="1" x14ac:dyDescent="0.25">
      <c r="B22862" s="5"/>
    </row>
    <row r="22863" spans="2:2" ht="15" hidden="1" x14ac:dyDescent="0.25">
      <c r="B22863" s="5"/>
    </row>
    <row r="22864" spans="2:2" ht="15" hidden="1" x14ac:dyDescent="0.25">
      <c r="B22864" s="5"/>
    </row>
    <row r="22865" spans="2:2" ht="15" hidden="1" x14ac:dyDescent="0.25">
      <c r="B22865" s="5"/>
    </row>
    <row r="22866" spans="2:2" ht="15" hidden="1" x14ac:dyDescent="0.25">
      <c r="B22866" s="5"/>
    </row>
    <row r="22867" spans="2:2" ht="15" hidden="1" x14ac:dyDescent="0.25">
      <c r="B22867" s="5"/>
    </row>
    <row r="22868" spans="2:2" ht="15" hidden="1" x14ac:dyDescent="0.25">
      <c r="B22868" s="5"/>
    </row>
    <row r="22869" spans="2:2" ht="15" hidden="1" x14ac:dyDescent="0.25">
      <c r="B22869" s="5"/>
    </row>
    <row r="22870" spans="2:2" ht="15" hidden="1" x14ac:dyDescent="0.25">
      <c r="B22870" s="5"/>
    </row>
    <row r="22871" spans="2:2" ht="15" hidden="1" x14ac:dyDescent="0.25">
      <c r="B22871" s="5"/>
    </row>
    <row r="22872" spans="2:2" ht="15" hidden="1" x14ac:dyDescent="0.25">
      <c r="B22872" s="5"/>
    </row>
    <row r="22873" spans="2:2" ht="15" hidden="1" x14ac:dyDescent="0.25">
      <c r="B22873" s="5"/>
    </row>
    <row r="22874" spans="2:2" ht="15" hidden="1" x14ac:dyDescent="0.25">
      <c r="B22874" s="5"/>
    </row>
    <row r="22875" spans="2:2" ht="15" hidden="1" x14ac:dyDescent="0.25">
      <c r="B22875" s="5"/>
    </row>
    <row r="22876" spans="2:2" ht="15" hidden="1" x14ac:dyDescent="0.25">
      <c r="B22876" s="5"/>
    </row>
    <row r="22877" spans="2:2" ht="15" hidden="1" x14ac:dyDescent="0.25">
      <c r="B22877" s="5"/>
    </row>
    <row r="22878" spans="2:2" ht="15" hidden="1" x14ac:dyDescent="0.25">
      <c r="B22878" s="5"/>
    </row>
    <row r="22879" spans="2:2" ht="15" hidden="1" x14ac:dyDescent="0.25">
      <c r="B22879" s="5"/>
    </row>
    <row r="22880" spans="2:2" ht="15" hidden="1" x14ac:dyDescent="0.25">
      <c r="B22880" s="5"/>
    </row>
    <row r="22881" spans="2:2" ht="15" hidden="1" x14ac:dyDescent="0.25">
      <c r="B22881" s="5"/>
    </row>
    <row r="22882" spans="2:2" ht="15" hidden="1" x14ac:dyDescent="0.25">
      <c r="B22882" s="5"/>
    </row>
    <row r="22883" spans="2:2" ht="15" hidden="1" x14ac:dyDescent="0.25">
      <c r="B22883" s="5"/>
    </row>
    <row r="22884" spans="2:2" ht="15" hidden="1" x14ac:dyDescent="0.25">
      <c r="B22884" s="5"/>
    </row>
    <row r="22885" spans="2:2" ht="15" hidden="1" x14ac:dyDescent="0.25">
      <c r="B22885" s="5"/>
    </row>
    <row r="22886" spans="2:2" ht="15" hidden="1" x14ac:dyDescent="0.25">
      <c r="B22886" s="5"/>
    </row>
    <row r="22887" spans="2:2" ht="15" hidden="1" x14ac:dyDescent="0.25">
      <c r="B22887" s="5"/>
    </row>
    <row r="22888" spans="2:2" ht="15" hidden="1" x14ac:dyDescent="0.25">
      <c r="B22888" s="5"/>
    </row>
    <row r="22889" spans="2:2" ht="15" hidden="1" x14ac:dyDescent="0.25">
      <c r="B22889" s="5"/>
    </row>
    <row r="22890" spans="2:2" ht="15" hidden="1" x14ac:dyDescent="0.25">
      <c r="B22890" s="5"/>
    </row>
    <row r="22891" spans="2:2" ht="15" hidden="1" x14ac:dyDescent="0.25">
      <c r="B22891" s="5"/>
    </row>
    <row r="22892" spans="2:2" ht="15" hidden="1" x14ac:dyDescent="0.25">
      <c r="B22892" s="5"/>
    </row>
    <row r="22893" spans="2:2" ht="15" hidden="1" x14ac:dyDescent="0.25">
      <c r="B22893" s="5"/>
    </row>
    <row r="22894" spans="2:2" ht="15" hidden="1" x14ac:dyDescent="0.25">
      <c r="B22894" s="5"/>
    </row>
    <row r="22895" spans="2:2" ht="15" hidden="1" x14ac:dyDescent="0.25">
      <c r="B22895" s="5"/>
    </row>
    <row r="22896" spans="2:2" ht="15" hidden="1" x14ac:dyDescent="0.25">
      <c r="B22896" s="5"/>
    </row>
    <row r="22897" spans="2:2" ht="15" hidden="1" x14ac:dyDescent="0.25">
      <c r="B22897" s="5"/>
    </row>
    <row r="22898" spans="2:2" ht="15" hidden="1" x14ac:dyDescent="0.25">
      <c r="B22898" s="5"/>
    </row>
    <row r="22899" spans="2:2" ht="15" hidden="1" x14ac:dyDescent="0.25">
      <c r="B22899" s="5"/>
    </row>
    <row r="22900" spans="2:2" ht="15" hidden="1" x14ac:dyDescent="0.25">
      <c r="B22900" s="5"/>
    </row>
    <row r="22901" spans="2:2" ht="15" hidden="1" x14ac:dyDescent="0.25">
      <c r="B22901" s="5"/>
    </row>
    <row r="22902" spans="2:2" ht="15" hidden="1" x14ac:dyDescent="0.25">
      <c r="B22902" s="5"/>
    </row>
    <row r="22903" spans="2:2" ht="15" hidden="1" x14ac:dyDescent="0.25">
      <c r="B22903" s="5"/>
    </row>
    <row r="22904" spans="2:2" ht="15" hidden="1" x14ac:dyDescent="0.25">
      <c r="B22904" s="5"/>
    </row>
    <row r="22905" spans="2:2" ht="15" hidden="1" x14ac:dyDescent="0.25">
      <c r="B22905" s="5"/>
    </row>
    <row r="22906" spans="2:2" ht="15" hidden="1" x14ac:dyDescent="0.25">
      <c r="B22906" s="5"/>
    </row>
    <row r="22907" spans="2:2" ht="15" hidden="1" x14ac:dyDescent="0.25">
      <c r="B22907" s="5"/>
    </row>
    <row r="22908" spans="2:2" ht="15" hidden="1" x14ac:dyDescent="0.25">
      <c r="B22908" s="5"/>
    </row>
    <row r="22909" spans="2:2" ht="15" hidden="1" x14ac:dyDescent="0.25">
      <c r="B22909" s="5"/>
    </row>
    <row r="22910" spans="2:2" ht="15" hidden="1" x14ac:dyDescent="0.25">
      <c r="B22910" s="5"/>
    </row>
    <row r="22911" spans="2:2" ht="15" hidden="1" x14ac:dyDescent="0.25">
      <c r="B22911" s="5"/>
    </row>
    <row r="22912" spans="2:2" ht="15" hidden="1" x14ac:dyDescent="0.25">
      <c r="B22912" s="5"/>
    </row>
    <row r="22913" spans="2:2" ht="15" hidden="1" x14ac:dyDescent="0.25">
      <c r="B22913" s="5"/>
    </row>
    <row r="22914" spans="2:2" ht="15" hidden="1" x14ac:dyDescent="0.25">
      <c r="B22914" s="5"/>
    </row>
    <row r="22915" spans="2:2" ht="15" hidden="1" x14ac:dyDescent="0.25">
      <c r="B22915" s="5"/>
    </row>
    <row r="22916" spans="2:2" ht="15" hidden="1" x14ac:dyDescent="0.25">
      <c r="B22916" s="5"/>
    </row>
    <row r="22917" spans="2:2" ht="15" hidden="1" x14ac:dyDescent="0.25">
      <c r="B22917" s="5"/>
    </row>
    <row r="22918" spans="2:2" ht="15" hidden="1" x14ac:dyDescent="0.25">
      <c r="B22918" s="5"/>
    </row>
    <row r="22919" spans="2:2" ht="15" hidden="1" x14ac:dyDescent="0.25">
      <c r="B22919" s="5"/>
    </row>
    <row r="22920" spans="2:2" ht="15" hidden="1" x14ac:dyDescent="0.25">
      <c r="B22920" s="5"/>
    </row>
    <row r="22921" spans="2:2" ht="15" hidden="1" x14ac:dyDescent="0.25">
      <c r="B22921" s="5"/>
    </row>
    <row r="22922" spans="2:2" ht="15" hidden="1" x14ac:dyDescent="0.25">
      <c r="B22922" s="5"/>
    </row>
    <row r="22923" spans="2:2" ht="15" hidden="1" x14ac:dyDescent="0.25">
      <c r="B22923" s="5"/>
    </row>
    <row r="22924" spans="2:2" ht="15" hidden="1" x14ac:dyDescent="0.25">
      <c r="B22924" s="5"/>
    </row>
    <row r="22925" spans="2:2" ht="15" hidden="1" x14ac:dyDescent="0.25">
      <c r="B22925" s="5"/>
    </row>
    <row r="22926" spans="2:2" ht="15" hidden="1" x14ac:dyDescent="0.25">
      <c r="B22926" s="5"/>
    </row>
    <row r="22927" spans="2:2" ht="15" hidden="1" x14ac:dyDescent="0.25">
      <c r="B22927" s="5"/>
    </row>
    <row r="22928" spans="2:2" ht="15" hidden="1" x14ac:dyDescent="0.25">
      <c r="B22928" s="5"/>
    </row>
    <row r="22929" spans="2:2" ht="15" hidden="1" x14ac:dyDescent="0.25">
      <c r="B22929" s="5"/>
    </row>
    <row r="22930" spans="2:2" ht="15" hidden="1" x14ac:dyDescent="0.25">
      <c r="B22930" s="5"/>
    </row>
    <row r="22931" spans="2:2" ht="15" hidden="1" x14ac:dyDescent="0.25">
      <c r="B22931" s="5"/>
    </row>
    <row r="22932" spans="2:2" ht="15" hidden="1" x14ac:dyDescent="0.25">
      <c r="B22932" s="5"/>
    </row>
    <row r="22933" spans="2:2" ht="15" hidden="1" x14ac:dyDescent="0.25">
      <c r="B22933" s="5"/>
    </row>
    <row r="22934" spans="2:2" ht="15" hidden="1" x14ac:dyDescent="0.25">
      <c r="B22934" s="5"/>
    </row>
    <row r="22935" spans="2:2" ht="15" hidden="1" x14ac:dyDescent="0.25">
      <c r="B22935" s="5"/>
    </row>
    <row r="22936" spans="2:2" ht="15" hidden="1" x14ac:dyDescent="0.25">
      <c r="B22936" s="5"/>
    </row>
    <row r="22937" spans="2:2" ht="15" hidden="1" x14ac:dyDescent="0.25">
      <c r="B22937" s="5"/>
    </row>
    <row r="22938" spans="2:2" ht="15" hidden="1" x14ac:dyDescent="0.25">
      <c r="B22938" s="5"/>
    </row>
    <row r="22939" spans="2:2" ht="15" hidden="1" x14ac:dyDescent="0.25">
      <c r="B22939" s="5"/>
    </row>
    <row r="22940" spans="2:2" ht="15" hidden="1" x14ac:dyDescent="0.25">
      <c r="B22940" s="5"/>
    </row>
    <row r="22941" spans="2:2" ht="15" hidden="1" x14ac:dyDescent="0.25">
      <c r="B22941" s="5"/>
    </row>
    <row r="22942" spans="2:2" ht="15" hidden="1" x14ac:dyDescent="0.25">
      <c r="B22942" s="5"/>
    </row>
    <row r="22943" spans="2:2" ht="15" hidden="1" x14ac:dyDescent="0.25">
      <c r="B22943" s="5"/>
    </row>
    <row r="22944" spans="2:2" ht="15" hidden="1" x14ac:dyDescent="0.25">
      <c r="B22944" s="5"/>
    </row>
    <row r="22945" spans="2:2" ht="15" hidden="1" x14ac:dyDescent="0.25">
      <c r="B22945" s="5"/>
    </row>
    <row r="22946" spans="2:2" ht="15" hidden="1" x14ac:dyDescent="0.25">
      <c r="B22946" s="5"/>
    </row>
    <row r="22947" spans="2:2" ht="15" hidden="1" x14ac:dyDescent="0.25">
      <c r="B22947" s="5"/>
    </row>
    <row r="22948" spans="2:2" ht="15" hidden="1" x14ac:dyDescent="0.25">
      <c r="B22948" s="5"/>
    </row>
    <row r="22949" spans="2:2" ht="15" hidden="1" x14ac:dyDescent="0.25">
      <c r="B22949" s="5"/>
    </row>
    <row r="22950" spans="2:2" ht="15" hidden="1" x14ac:dyDescent="0.25">
      <c r="B22950" s="5"/>
    </row>
    <row r="22951" spans="2:2" ht="15" hidden="1" x14ac:dyDescent="0.25">
      <c r="B22951" s="5"/>
    </row>
    <row r="22952" spans="2:2" ht="15" hidden="1" x14ac:dyDescent="0.25">
      <c r="B22952" s="5"/>
    </row>
    <row r="22953" spans="2:2" ht="15" hidden="1" x14ac:dyDescent="0.25">
      <c r="B22953" s="5"/>
    </row>
    <row r="22954" spans="2:2" ht="15" hidden="1" x14ac:dyDescent="0.25">
      <c r="B22954" s="5"/>
    </row>
    <row r="22955" spans="2:2" ht="15" hidden="1" x14ac:dyDescent="0.25">
      <c r="B22955" s="5"/>
    </row>
    <row r="22956" spans="2:2" ht="15" hidden="1" x14ac:dyDescent="0.25">
      <c r="B22956" s="5"/>
    </row>
    <row r="22957" spans="2:2" ht="15" hidden="1" x14ac:dyDescent="0.25">
      <c r="B22957" s="5"/>
    </row>
    <row r="22958" spans="2:2" ht="15" hidden="1" x14ac:dyDescent="0.25">
      <c r="B22958" s="5"/>
    </row>
    <row r="22959" spans="2:2" ht="15" hidden="1" x14ac:dyDescent="0.25">
      <c r="B22959" s="5"/>
    </row>
    <row r="22960" spans="2:2" ht="15" hidden="1" x14ac:dyDescent="0.25">
      <c r="B22960" s="5"/>
    </row>
    <row r="22961" spans="2:2" ht="15" hidden="1" x14ac:dyDescent="0.25">
      <c r="B22961" s="5"/>
    </row>
    <row r="22962" spans="2:2" ht="15" hidden="1" x14ac:dyDescent="0.25">
      <c r="B22962" s="5"/>
    </row>
    <row r="22963" spans="2:2" ht="15" hidden="1" x14ac:dyDescent="0.25">
      <c r="B22963" s="5"/>
    </row>
    <row r="22964" spans="2:2" ht="15" hidden="1" x14ac:dyDescent="0.25">
      <c r="B22964" s="5"/>
    </row>
    <row r="22965" spans="2:2" ht="15" hidden="1" x14ac:dyDescent="0.25">
      <c r="B22965" s="5"/>
    </row>
    <row r="22966" spans="2:2" ht="15" hidden="1" x14ac:dyDescent="0.25">
      <c r="B22966" s="5"/>
    </row>
    <row r="22967" spans="2:2" ht="15" hidden="1" x14ac:dyDescent="0.25">
      <c r="B22967" s="5"/>
    </row>
    <row r="22968" spans="2:2" ht="15" hidden="1" x14ac:dyDescent="0.25">
      <c r="B22968" s="5"/>
    </row>
    <row r="22969" spans="2:2" ht="15" hidden="1" x14ac:dyDescent="0.25">
      <c r="B22969" s="5"/>
    </row>
    <row r="22970" spans="2:2" ht="15" hidden="1" x14ac:dyDescent="0.25">
      <c r="B22970" s="5"/>
    </row>
    <row r="22971" spans="2:2" ht="15" hidden="1" x14ac:dyDescent="0.25">
      <c r="B22971" s="5"/>
    </row>
    <row r="22972" spans="2:2" ht="15" hidden="1" x14ac:dyDescent="0.25">
      <c r="B22972" s="5"/>
    </row>
    <row r="22973" spans="2:2" ht="15" hidden="1" x14ac:dyDescent="0.25">
      <c r="B22973" s="5"/>
    </row>
    <row r="22974" spans="2:2" ht="15" hidden="1" x14ac:dyDescent="0.25">
      <c r="B22974" s="5"/>
    </row>
    <row r="22975" spans="2:2" ht="15" hidden="1" x14ac:dyDescent="0.25">
      <c r="B22975" s="5"/>
    </row>
    <row r="22976" spans="2:2" ht="15" hidden="1" x14ac:dyDescent="0.25">
      <c r="B22976" s="5"/>
    </row>
    <row r="22977" spans="2:2" ht="15" hidden="1" x14ac:dyDescent="0.25">
      <c r="B22977" s="5"/>
    </row>
    <row r="22978" spans="2:2" ht="15" hidden="1" x14ac:dyDescent="0.25">
      <c r="B22978" s="5"/>
    </row>
    <row r="22979" spans="2:2" ht="15" hidden="1" x14ac:dyDescent="0.25">
      <c r="B22979" s="5"/>
    </row>
    <row r="22980" spans="2:2" ht="15" hidden="1" x14ac:dyDescent="0.25">
      <c r="B22980" s="5"/>
    </row>
    <row r="22981" spans="2:2" ht="15" hidden="1" x14ac:dyDescent="0.25">
      <c r="B22981" s="5"/>
    </row>
    <row r="22982" spans="2:2" ht="15" hidden="1" x14ac:dyDescent="0.25">
      <c r="B22982" s="5"/>
    </row>
    <row r="22983" spans="2:2" ht="15" hidden="1" x14ac:dyDescent="0.25">
      <c r="B22983" s="5"/>
    </row>
    <row r="22984" spans="2:2" ht="15" hidden="1" x14ac:dyDescent="0.25">
      <c r="B22984" s="5"/>
    </row>
    <row r="22985" spans="2:2" ht="15" hidden="1" x14ac:dyDescent="0.25">
      <c r="B22985" s="5"/>
    </row>
    <row r="22986" spans="2:2" ht="15" hidden="1" x14ac:dyDescent="0.25">
      <c r="B22986" s="5"/>
    </row>
    <row r="22987" spans="2:2" ht="15" hidden="1" x14ac:dyDescent="0.25">
      <c r="B22987" s="5"/>
    </row>
    <row r="22988" spans="2:2" ht="15" hidden="1" x14ac:dyDescent="0.25">
      <c r="B22988" s="5"/>
    </row>
    <row r="22989" spans="2:2" ht="15" hidden="1" x14ac:dyDescent="0.25">
      <c r="B22989" s="5"/>
    </row>
    <row r="22990" spans="2:2" ht="15" hidden="1" x14ac:dyDescent="0.25">
      <c r="B22990" s="5"/>
    </row>
    <row r="22991" spans="2:2" ht="15" hidden="1" x14ac:dyDescent="0.25">
      <c r="B22991" s="5"/>
    </row>
    <row r="22992" spans="2:2" ht="15" hidden="1" x14ac:dyDescent="0.25">
      <c r="B22992" s="5"/>
    </row>
    <row r="22993" spans="2:2" ht="15" hidden="1" x14ac:dyDescent="0.25">
      <c r="B22993" s="5"/>
    </row>
    <row r="22994" spans="2:2" ht="15" hidden="1" x14ac:dyDescent="0.25">
      <c r="B22994" s="5"/>
    </row>
    <row r="22995" spans="2:2" ht="15" hidden="1" x14ac:dyDescent="0.25">
      <c r="B22995" s="5"/>
    </row>
    <row r="22996" spans="2:2" ht="15" hidden="1" x14ac:dyDescent="0.25">
      <c r="B22996" s="5"/>
    </row>
    <row r="22997" spans="2:2" ht="15" hidden="1" x14ac:dyDescent="0.25">
      <c r="B22997" s="5"/>
    </row>
    <row r="22998" spans="2:2" ht="15" hidden="1" x14ac:dyDescent="0.25">
      <c r="B22998" s="5"/>
    </row>
    <row r="22999" spans="2:2" ht="15" hidden="1" x14ac:dyDescent="0.25">
      <c r="B22999" s="5"/>
    </row>
    <row r="23000" spans="2:2" ht="15" hidden="1" x14ac:dyDescent="0.25">
      <c r="B23000" s="5"/>
    </row>
    <row r="23001" spans="2:2" ht="15" hidden="1" x14ac:dyDescent="0.25">
      <c r="B23001" s="5"/>
    </row>
    <row r="23002" spans="2:2" ht="15" hidden="1" x14ac:dyDescent="0.25">
      <c r="B23002" s="5"/>
    </row>
    <row r="23003" spans="2:2" ht="15" hidden="1" x14ac:dyDescent="0.25">
      <c r="B23003" s="5"/>
    </row>
    <row r="23004" spans="2:2" ht="15" hidden="1" x14ac:dyDescent="0.25">
      <c r="B23004" s="5"/>
    </row>
    <row r="23005" spans="2:2" ht="15" hidden="1" x14ac:dyDescent="0.25">
      <c r="B23005" s="5"/>
    </row>
    <row r="23006" spans="2:2" ht="15" hidden="1" x14ac:dyDescent="0.25">
      <c r="B23006" s="5"/>
    </row>
    <row r="23007" spans="2:2" ht="15" hidden="1" x14ac:dyDescent="0.25">
      <c r="B23007" s="5"/>
    </row>
    <row r="23008" spans="2:2" ht="15" hidden="1" x14ac:dyDescent="0.25">
      <c r="B23008" s="5"/>
    </row>
    <row r="23009" spans="2:2" ht="15" hidden="1" x14ac:dyDescent="0.25">
      <c r="B23009" s="5"/>
    </row>
    <row r="23010" spans="2:2" ht="15" hidden="1" x14ac:dyDescent="0.25">
      <c r="B23010" s="5"/>
    </row>
    <row r="23011" spans="2:2" ht="15" hidden="1" x14ac:dyDescent="0.25">
      <c r="B23011" s="5"/>
    </row>
    <row r="23012" spans="2:2" ht="15" hidden="1" x14ac:dyDescent="0.25">
      <c r="B23012" s="5"/>
    </row>
    <row r="23013" spans="2:2" ht="15" hidden="1" x14ac:dyDescent="0.25">
      <c r="B23013" s="5"/>
    </row>
    <row r="23014" spans="2:2" ht="15" hidden="1" x14ac:dyDescent="0.25">
      <c r="B23014" s="5"/>
    </row>
    <row r="23015" spans="2:2" ht="15" hidden="1" x14ac:dyDescent="0.25">
      <c r="B23015" s="5"/>
    </row>
    <row r="23016" spans="2:2" ht="15" hidden="1" x14ac:dyDescent="0.25">
      <c r="B23016" s="5"/>
    </row>
    <row r="23017" spans="2:2" ht="15" hidden="1" x14ac:dyDescent="0.25">
      <c r="B23017" s="5"/>
    </row>
    <row r="23018" spans="2:2" ht="15" hidden="1" x14ac:dyDescent="0.25">
      <c r="B23018" s="5"/>
    </row>
    <row r="23019" spans="2:2" ht="15" hidden="1" x14ac:dyDescent="0.25">
      <c r="B23019" s="5"/>
    </row>
    <row r="23020" spans="2:2" ht="15" hidden="1" x14ac:dyDescent="0.25">
      <c r="B23020" s="5"/>
    </row>
    <row r="23021" spans="2:2" ht="15" hidden="1" x14ac:dyDescent="0.25">
      <c r="B23021" s="5"/>
    </row>
    <row r="23022" spans="2:2" ht="15" hidden="1" x14ac:dyDescent="0.25">
      <c r="B23022" s="5"/>
    </row>
    <row r="23023" spans="2:2" ht="15" hidden="1" x14ac:dyDescent="0.25">
      <c r="B23023" s="5"/>
    </row>
    <row r="23024" spans="2:2" ht="15" hidden="1" x14ac:dyDescent="0.25">
      <c r="B23024" s="5"/>
    </row>
    <row r="23025" spans="2:2" ht="15" hidden="1" x14ac:dyDescent="0.25">
      <c r="B23025" s="5"/>
    </row>
    <row r="23026" spans="2:2" ht="15" hidden="1" x14ac:dyDescent="0.25">
      <c r="B23026" s="5"/>
    </row>
    <row r="23027" spans="2:2" ht="15" hidden="1" x14ac:dyDescent="0.25">
      <c r="B23027" s="5"/>
    </row>
    <row r="23028" spans="2:2" ht="15" hidden="1" x14ac:dyDescent="0.25">
      <c r="B23028" s="5"/>
    </row>
    <row r="23029" spans="2:2" ht="15" hidden="1" x14ac:dyDescent="0.25">
      <c r="B23029" s="5"/>
    </row>
    <row r="23030" spans="2:2" ht="15" hidden="1" x14ac:dyDescent="0.25">
      <c r="B23030" s="5"/>
    </row>
    <row r="23031" spans="2:2" ht="15" hidden="1" x14ac:dyDescent="0.25">
      <c r="B23031" s="5"/>
    </row>
    <row r="23032" spans="2:2" ht="15" hidden="1" x14ac:dyDescent="0.25">
      <c r="B23032" s="5"/>
    </row>
    <row r="23033" spans="2:2" ht="15" hidden="1" x14ac:dyDescent="0.25">
      <c r="B23033" s="5"/>
    </row>
    <row r="23034" spans="2:2" ht="15" hidden="1" x14ac:dyDescent="0.25">
      <c r="B23034" s="5"/>
    </row>
    <row r="23035" spans="2:2" ht="15" hidden="1" x14ac:dyDescent="0.25">
      <c r="B23035" s="5"/>
    </row>
    <row r="23036" spans="2:2" ht="15" hidden="1" x14ac:dyDescent="0.25">
      <c r="B23036" s="5"/>
    </row>
    <row r="23037" spans="2:2" ht="15" hidden="1" x14ac:dyDescent="0.25">
      <c r="B23037" s="5"/>
    </row>
    <row r="23038" spans="2:2" ht="15" hidden="1" x14ac:dyDescent="0.25">
      <c r="B23038" s="5"/>
    </row>
    <row r="23039" spans="2:2" ht="15" hidden="1" x14ac:dyDescent="0.25">
      <c r="B23039" s="5"/>
    </row>
    <row r="23040" spans="2:2" ht="15" hidden="1" x14ac:dyDescent="0.25">
      <c r="B23040" s="5"/>
    </row>
    <row r="23041" spans="2:2" ht="15" hidden="1" x14ac:dyDescent="0.25">
      <c r="B23041" s="5"/>
    </row>
    <row r="23042" spans="2:2" ht="15" hidden="1" x14ac:dyDescent="0.25">
      <c r="B23042" s="5"/>
    </row>
    <row r="23043" spans="2:2" ht="15" hidden="1" x14ac:dyDescent="0.25">
      <c r="B23043" s="5"/>
    </row>
    <row r="23044" spans="2:2" ht="15" hidden="1" x14ac:dyDescent="0.25">
      <c r="B23044" s="5"/>
    </row>
    <row r="23045" spans="2:2" ht="15" hidden="1" x14ac:dyDescent="0.25">
      <c r="B23045" s="5"/>
    </row>
    <row r="23046" spans="2:2" ht="15" hidden="1" x14ac:dyDescent="0.25">
      <c r="B23046" s="5"/>
    </row>
    <row r="23047" spans="2:2" ht="15" hidden="1" x14ac:dyDescent="0.25">
      <c r="B23047" s="5"/>
    </row>
    <row r="23048" spans="2:2" ht="15" hidden="1" x14ac:dyDescent="0.25">
      <c r="B23048" s="5"/>
    </row>
    <row r="23049" spans="2:2" ht="15" hidden="1" x14ac:dyDescent="0.25">
      <c r="B23049" s="5"/>
    </row>
    <row r="23050" spans="2:2" ht="15" hidden="1" x14ac:dyDescent="0.25">
      <c r="B23050" s="5"/>
    </row>
    <row r="23051" spans="2:2" ht="15" hidden="1" x14ac:dyDescent="0.25">
      <c r="B23051" s="5"/>
    </row>
    <row r="23052" spans="2:2" ht="15" hidden="1" x14ac:dyDescent="0.25">
      <c r="B23052" s="5"/>
    </row>
    <row r="23053" spans="2:2" ht="15" hidden="1" x14ac:dyDescent="0.25">
      <c r="B23053" s="5"/>
    </row>
    <row r="23054" spans="2:2" ht="15" hidden="1" x14ac:dyDescent="0.25">
      <c r="B23054" s="5"/>
    </row>
    <row r="23055" spans="2:2" ht="15" hidden="1" x14ac:dyDescent="0.25">
      <c r="B23055" s="5"/>
    </row>
    <row r="23056" spans="2:2" ht="15" hidden="1" x14ac:dyDescent="0.25">
      <c r="B23056" s="5"/>
    </row>
    <row r="23057" spans="2:2" ht="15" hidden="1" x14ac:dyDescent="0.25">
      <c r="B23057" s="5"/>
    </row>
    <row r="23058" spans="2:2" ht="15" hidden="1" x14ac:dyDescent="0.25">
      <c r="B23058" s="5"/>
    </row>
    <row r="23059" spans="2:2" ht="15" hidden="1" x14ac:dyDescent="0.25">
      <c r="B23059" s="5"/>
    </row>
    <row r="23060" spans="2:2" ht="15" hidden="1" x14ac:dyDescent="0.25">
      <c r="B23060" s="5"/>
    </row>
    <row r="23061" spans="2:2" ht="15" hidden="1" x14ac:dyDescent="0.25">
      <c r="B23061" s="5"/>
    </row>
    <row r="23062" spans="2:2" ht="15" hidden="1" x14ac:dyDescent="0.25">
      <c r="B23062" s="5"/>
    </row>
    <row r="23063" spans="2:2" ht="15" hidden="1" x14ac:dyDescent="0.25">
      <c r="B23063" s="5"/>
    </row>
    <row r="23064" spans="2:2" ht="15" hidden="1" x14ac:dyDescent="0.25">
      <c r="B23064" s="5"/>
    </row>
    <row r="23065" spans="2:2" ht="15" hidden="1" x14ac:dyDescent="0.25">
      <c r="B23065" s="5"/>
    </row>
    <row r="23066" spans="2:2" ht="15" hidden="1" x14ac:dyDescent="0.25">
      <c r="B23066" s="5"/>
    </row>
    <row r="23067" spans="2:2" ht="15" hidden="1" x14ac:dyDescent="0.25">
      <c r="B23067" s="5"/>
    </row>
    <row r="23068" spans="2:2" ht="15" hidden="1" x14ac:dyDescent="0.25">
      <c r="B23068" s="5"/>
    </row>
    <row r="23069" spans="2:2" ht="15" hidden="1" x14ac:dyDescent="0.25">
      <c r="B23069" s="5"/>
    </row>
    <row r="23070" spans="2:2" ht="15" hidden="1" x14ac:dyDescent="0.25">
      <c r="B23070" s="5"/>
    </row>
    <row r="23071" spans="2:2" ht="15" hidden="1" x14ac:dyDescent="0.25">
      <c r="B23071" s="5"/>
    </row>
    <row r="23072" spans="2:2" ht="15" hidden="1" x14ac:dyDescent="0.25">
      <c r="B23072" s="5"/>
    </row>
    <row r="23073" spans="2:2" ht="15" hidden="1" x14ac:dyDescent="0.25">
      <c r="B23073" s="5"/>
    </row>
    <row r="23074" spans="2:2" ht="15" hidden="1" x14ac:dyDescent="0.25">
      <c r="B23074" s="5"/>
    </row>
    <row r="23075" spans="2:2" ht="15" hidden="1" x14ac:dyDescent="0.25">
      <c r="B23075" s="5"/>
    </row>
    <row r="23076" spans="2:2" ht="15" hidden="1" x14ac:dyDescent="0.25">
      <c r="B23076" s="5"/>
    </row>
    <row r="23077" spans="2:2" ht="15" hidden="1" x14ac:dyDescent="0.25">
      <c r="B23077" s="5"/>
    </row>
    <row r="23078" spans="2:2" ht="15" hidden="1" x14ac:dyDescent="0.25">
      <c r="B23078" s="5"/>
    </row>
    <row r="23079" spans="2:2" ht="15" hidden="1" x14ac:dyDescent="0.25">
      <c r="B23079" s="5"/>
    </row>
    <row r="23080" spans="2:2" ht="15" hidden="1" x14ac:dyDescent="0.25">
      <c r="B23080" s="5"/>
    </row>
    <row r="23081" spans="2:2" ht="15" hidden="1" x14ac:dyDescent="0.25">
      <c r="B23081" s="5"/>
    </row>
    <row r="23082" spans="2:2" ht="15" hidden="1" x14ac:dyDescent="0.25">
      <c r="B23082" s="5"/>
    </row>
    <row r="23083" spans="2:2" ht="15" hidden="1" x14ac:dyDescent="0.25">
      <c r="B23083" s="5"/>
    </row>
    <row r="23084" spans="2:2" ht="15" hidden="1" x14ac:dyDescent="0.25">
      <c r="B23084" s="5"/>
    </row>
    <row r="23085" spans="2:2" ht="15" hidden="1" x14ac:dyDescent="0.25">
      <c r="B23085" s="5"/>
    </row>
    <row r="23086" spans="2:2" ht="15" hidden="1" x14ac:dyDescent="0.25">
      <c r="B23086" s="5"/>
    </row>
    <row r="23087" spans="2:2" ht="15" hidden="1" x14ac:dyDescent="0.25">
      <c r="B23087" s="5"/>
    </row>
    <row r="23088" spans="2:2" ht="15" hidden="1" x14ac:dyDescent="0.25">
      <c r="B23088" s="5"/>
    </row>
    <row r="23089" spans="2:2" ht="15" hidden="1" x14ac:dyDescent="0.25">
      <c r="B23089" s="5"/>
    </row>
    <row r="23090" spans="2:2" ht="15" hidden="1" x14ac:dyDescent="0.25">
      <c r="B23090" s="5"/>
    </row>
    <row r="23091" spans="2:2" ht="15" hidden="1" x14ac:dyDescent="0.25">
      <c r="B23091" s="5"/>
    </row>
    <row r="23092" spans="2:2" ht="15" hidden="1" x14ac:dyDescent="0.25">
      <c r="B23092" s="5"/>
    </row>
    <row r="23093" spans="2:2" ht="15" hidden="1" x14ac:dyDescent="0.25">
      <c r="B23093" s="5"/>
    </row>
    <row r="23094" spans="2:2" ht="15" hidden="1" x14ac:dyDescent="0.25">
      <c r="B23094" s="5"/>
    </row>
    <row r="23095" spans="2:2" ht="15" hidden="1" x14ac:dyDescent="0.25">
      <c r="B23095" s="5"/>
    </row>
    <row r="23096" spans="2:2" ht="15" hidden="1" x14ac:dyDescent="0.25">
      <c r="B23096" s="5"/>
    </row>
    <row r="23097" spans="2:2" ht="15" hidden="1" x14ac:dyDescent="0.25">
      <c r="B23097" s="5"/>
    </row>
    <row r="23098" spans="2:2" ht="15" hidden="1" x14ac:dyDescent="0.25">
      <c r="B23098" s="5"/>
    </row>
    <row r="23099" spans="2:2" ht="15" hidden="1" x14ac:dyDescent="0.25">
      <c r="B23099" s="5"/>
    </row>
    <row r="23100" spans="2:2" ht="15" hidden="1" x14ac:dyDescent="0.25">
      <c r="B23100" s="5"/>
    </row>
    <row r="23101" spans="2:2" ht="15" hidden="1" x14ac:dyDescent="0.25">
      <c r="B23101" s="5"/>
    </row>
    <row r="23102" spans="2:2" ht="15" hidden="1" x14ac:dyDescent="0.25">
      <c r="B23102" s="5"/>
    </row>
    <row r="23103" spans="2:2" ht="15" hidden="1" x14ac:dyDescent="0.25">
      <c r="B23103" s="5"/>
    </row>
    <row r="23104" spans="2:2" ht="15" hidden="1" x14ac:dyDescent="0.25">
      <c r="B23104" s="5"/>
    </row>
    <row r="23105" spans="2:2" ht="15" hidden="1" x14ac:dyDescent="0.25">
      <c r="B23105" s="5"/>
    </row>
    <row r="23106" spans="2:2" ht="15" hidden="1" x14ac:dyDescent="0.25">
      <c r="B23106" s="5"/>
    </row>
    <row r="23107" spans="2:2" ht="15" hidden="1" x14ac:dyDescent="0.25">
      <c r="B23107" s="5"/>
    </row>
    <row r="23108" spans="2:2" ht="15" hidden="1" x14ac:dyDescent="0.25">
      <c r="B23108" s="5"/>
    </row>
    <row r="23109" spans="2:2" ht="15" hidden="1" x14ac:dyDescent="0.25">
      <c r="B23109" s="5"/>
    </row>
    <row r="23110" spans="2:2" ht="15" hidden="1" x14ac:dyDescent="0.25">
      <c r="B23110" s="5"/>
    </row>
    <row r="23111" spans="2:2" ht="15" hidden="1" x14ac:dyDescent="0.25">
      <c r="B23111" s="5"/>
    </row>
    <row r="23112" spans="2:2" ht="15" hidden="1" x14ac:dyDescent="0.25">
      <c r="B23112" s="5"/>
    </row>
    <row r="23113" spans="2:2" ht="15" hidden="1" x14ac:dyDescent="0.25">
      <c r="B23113" s="5"/>
    </row>
    <row r="23114" spans="2:2" ht="15" hidden="1" x14ac:dyDescent="0.25">
      <c r="B23114" s="5"/>
    </row>
    <row r="23115" spans="2:2" ht="15" hidden="1" x14ac:dyDescent="0.25">
      <c r="B23115" s="5"/>
    </row>
    <row r="23116" spans="2:2" ht="15" hidden="1" x14ac:dyDescent="0.25">
      <c r="B23116" s="5"/>
    </row>
    <row r="23117" spans="2:2" ht="15" hidden="1" x14ac:dyDescent="0.25">
      <c r="B23117" s="5"/>
    </row>
    <row r="23118" spans="2:2" ht="15" hidden="1" x14ac:dyDescent="0.25">
      <c r="B23118" s="5"/>
    </row>
    <row r="23119" spans="2:2" ht="15" hidden="1" x14ac:dyDescent="0.25">
      <c r="B23119" s="5"/>
    </row>
    <row r="23120" spans="2:2" ht="15" hidden="1" x14ac:dyDescent="0.25">
      <c r="B23120" s="5"/>
    </row>
    <row r="23121" spans="2:2" ht="15" hidden="1" x14ac:dyDescent="0.25">
      <c r="B23121" s="5"/>
    </row>
    <row r="23122" spans="2:2" ht="15" hidden="1" x14ac:dyDescent="0.25">
      <c r="B23122" s="5"/>
    </row>
    <row r="23123" spans="2:2" ht="15" hidden="1" x14ac:dyDescent="0.25">
      <c r="B23123" s="5"/>
    </row>
    <row r="23124" spans="2:2" ht="15" hidden="1" x14ac:dyDescent="0.25">
      <c r="B23124" s="5"/>
    </row>
    <row r="23125" spans="2:2" ht="15" hidden="1" x14ac:dyDescent="0.25">
      <c r="B23125" s="5"/>
    </row>
    <row r="23126" spans="2:2" ht="15" hidden="1" x14ac:dyDescent="0.25">
      <c r="B23126" s="5"/>
    </row>
    <row r="23127" spans="2:2" ht="15" hidden="1" x14ac:dyDescent="0.25">
      <c r="B23127" s="5"/>
    </row>
    <row r="23128" spans="2:2" ht="15" hidden="1" x14ac:dyDescent="0.25">
      <c r="B23128" s="5"/>
    </row>
    <row r="23129" spans="2:2" ht="15" hidden="1" x14ac:dyDescent="0.25">
      <c r="B23129" s="5"/>
    </row>
    <row r="23130" spans="2:2" ht="15" hidden="1" x14ac:dyDescent="0.25">
      <c r="B23130" s="5"/>
    </row>
    <row r="23131" spans="2:2" ht="15" hidden="1" x14ac:dyDescent="0.25">
      <c r="B23131" s="5"/>
    </row>
    <row r="23132" spans="2:2" ht="15" hidden="1" x14ac:dyDescent="0.25">
      <c r="B23132" s="5"/>
    </row>
    <row r="23133" spans="2:2" ht="15" hidden="1" x14ac:dyDescent="0.25">
      <c r="B23133" s="5"/>
    </row>
    <row r="23134" spans="2:2" ht="15" hidden="1" x14ac:dyDescent="0.25">
      <c r="B23134" s="5"/>
    </row>
    <row r="23135" spans="2:2" ht="15" hidden="1" x14ac:dyDescent="0.25">
      <c r="B23135" s="5"/>
    </row>
    <row r="23136" spans="2:2" ht="15" hidden="1" x14ac:dyDescent="0.25">
      <c r="B23136" s="5"/>
    </row>
    <row r="23137" spans="2:2" ht="15" hidden="1" x14ac:dyDescent="0.25">
      <c r="B23137" s="5"/>
    </row>
    <row r="23138" spans="2:2" ht="15" hidden="1" x14ac:dyDescent="0.25">
      <c r="B23138" s="5"/>
    </row>
    <row r="23139" spans="2:2" ht="15" hidden="1" x14ac:dyDescent="0.25">
      <c r="B23139" s="5"/>
    </row>
    <row r="23140" spans="2:2" ht="15" hidden="1" x14ac:dyDescent="0.25">
      <c r="B23140" s="5"/>
    </row>
    <row r="23141" spans="2:2" ht="15" hidden="1" x14ac:dyDescent="0.25">
      <c r="B23141" s="5"/>
    </row>
    <row r="23142" spans="2:2" ht="15" hidden="1" x14ac:dyDescent="0.25">
      <c r="B23142" s="5"/>
    </row>
    <row r="23143" spans="2:2" ht="15" hidden="1" x14ac:dyDescent="0.25">
      <c r="B23143" s="5"/>
    </row>
    <row r="23144" spans="2:2" ht="15" hidden="1" x14ac:dyDescent="0.25">
      <c r="B23144" s="5"/>
    </row>
    <row r="23145" spans="2:2" ht="15" hidden="1" x14ac:dyDescent="0.25">
      <c r="B23145" s="5"/>
    </row>
    <row r="23146" spans="2:2" ht="15" hidden="1" x14ac:dyDescent="0.25">
      <c r="B23146" s="5"/>
    </row>
    <row r="23147" spans="2:2" ht="15" hidden="1" x14ac:dyDescent="0.25">
      <c r="B23147" s="5"/>
    </row>
    <row r="23148" spans="2:2" ht="15" hidden="1" x14ac:dyDescent="0.25">
      <c r="B23148" s="5"/>
    </row>
    <row r="23149" spans="2:2" ht="15" hidden="1" x14ac:dyDescent="0.25">
      <c r="B23149" s="5"/>
    </row>
    <row r="23150" spans="2:2" ht="15" hidden="1" x14ac:dyDescent="0.25">
      <c r="B23150" s="5"/>
    </row>
    <row r="23151" spans="2:2" ht="15" hidden="1" x14ac:dyDescent="0.25">
      <c r="B23151" s="5"/>
    </row>
    <row r="23152" spans="2:2" ht="15" hidden="1" x14ac:dyDescent="0.25">
      <c r="B23152" s="5"/>
    </row>
    <row r="23153" spans="2:2" ht="15" hidden="1" x14ac:dyDescent="0.25">
      <c r="B23153" s="5"/>
    </row>
    <row r="23154" spans="2:2" ht="15" hidden="1" x14ac:dyDescent="0.25">
      <c r="B23154" s="5"/>
    </row>
    <row r="23155" spans="2:2" ht="15" hidden="1" x14ac:dyDescent="0.25">
      <c r="B23155" s="5"/>
    </row>
    <row r="23156" spans="2:2" ht="15" hidden="1" x14ac:dyDescent="0.25">
      <c r="B23156" s="5"/>
    </row>
    <row r="23157" spans="2:2" ht="15" hidden="1" x14ac:dyDescent="0.25">
      <c r="B23157" s="5"/>
    </row>
    <row r="23158" spans="2:2" ht="15" hidden="1" x14ac:dyDescent="0.25">
      <c r="B23158" s="5"/>
    </row>
    <row r="23159" spans="2:2" ht="15" hidden="1" x14ac:dyDescent="0.25">
      <c r="B23159" s="5"/>
    </row>
    <row r="23160" spans="2:2" ht="15" hidden="1" x14ac:dyDescent="0.25">
      <c r="B23160" s="5"/>
    </row>
    <row r="23161" spans="2:2" ht="15" hidden="1" x14ac:dyDescent="0.25">
      <c r="B23161" s="5"/>
    </row>
    <row r="23162" spans="2:2" ht="15" hidden="1" x14ac:dyDescent="0.25">
      <c r="B23162" s="5"/>
    </row>
    <row r="23163" spans="2:2" ht="15" hidden="1" x14ac:dyDescent="0.25">
      <c r="B23163" s="5"/>
    </row>
    <row r="23164" spans="2:2" ht="15" hidden="1" x14ac:dyDescent="0.25">
      <c r="B23164" s="5"/>
    </row>
    <row r="23165" spans="2:2" ht="15" hidden="1" x14ac:dyDescent="0.25">
      <c r="B23165" s="5"/>
    </row>
    <row r="23166" spans="2:2" ht="15" hidden="1" x14ac:dyDescent="0.25">
      <c r="B23166" s="5"/>
    </row>
    <row r="23167" spans="2:2" ht="15" hidden="1" x14ac:dyDescent="0.25">
      <c r="B23167" s="5"/>
    </row>
    <row r="23168" spans="2:2" ht="15" hidden="1" x14ac:dyDescent="0.25">
      <c r="B23168" s="5"/>
    </row>
    <row r="23169" spans="2:2" ht="15" hidden="1" x14ac:dyDescent="0.25">
      <c r="B23169" s="5"/>
    </row>
    <row r="23170" spans="2:2" ht="15" hidden="1" x14ac:dyDescent="0.25">
      <c r="B23170" s="5"/>
    </row>
    <row r="23171" spans="2:2" ht="15" hidden="1" x14ac:dyDescent="0.25">
      <c r="B23171" s="5"/>
    </row>
    <row r="23172" spans="2:2" ht="15" hidden="1" x14ac:dyDescent="0.25">
      <c r="B23172" s="5"/>
    </row>
    <row r="23173" spans="2:2" ht="15" hidden="1" x14ac:dyDescent="0.25">
      <c r="B23173" s="5"/>
    </row>
    <row r="23174" spans="2:2" ht="15" hidden="1" x14ac:dyDescent="0.25">
      <c r="B23174" s="5"/>
    </row>
    <row r="23175" spans="2:2" ht="15" hidden="1" x14ac:dyDescent="0.25">
      <c r="B23175" s="5"/>
    </row>
    <row r="23176" spans="2:2" ht="15" hidden="1" x14ac:dyDescent="0.25">
      <c r="B23176" s="5"/>
    </row>
    <row r="23177" spans="2:2" ht="15" hidden="1" x14ac:dyDescent="0.25">
      <c r="B23177" s="5"/>
    </row>
    <row r="23178" spans="2:2" ht="15" hidden="1" x14ac:dyDescent="0.25">
      <c r="B23178" s="5"/>
    </row>
    <row r="23179" spans="2:2" ht="15" hidden="1" x14ac:dyDescent="0.25">
      <c r="B23179" s="5"/>
    </row>
    <row r="23180" spans="2:2" ht="15" hidden="1" x14ac:dyDescent="0.25">
      <c r="B23180" s="5"/>
    </row>
    <row r="23181" spans="2:2" ht="15" hidden="1" x14ac:dyDescent="0.25">
      <c r="B23181" s="5"/>
    </row>
    <row r="23182" spans="2:2" ht="15" hidden="1" x14ac:dyDescent="0.25">
      <c r="B23182" s="5"/>
    </row>
    <row r="23183" spans="2:2" ht="15" hidden="1" x14ac:dyDescent="0.25">
      <c r="B23183" s="5"/>
    </row>
    <row r="23184" spans="2:2" ht="15" hidden="1" x14ac:dyDescent="0.25">
      <c r="B23184" s="5"/>
    </row>
    <row r="23185" spans="2:2" ht="15" hidden="1" x14ac:dyDescent="0.25">
      <c r="B23185" s="5"/>
    </row>
    <row r="23186" spans="2:2" ht="15" hidden="1" x14ac:dyDescent="0.25">
      <c r="B23186" s="5"/>
    </row>
    <row r="23187" spans="2:2" ht="15" hidden="1" x14ac:dyDescent="0.25">
      <c r="B23187" s="5"/>
    </row>
    <row r="23188" spans="2:2" ht="15" hidden="1" x14ac:dyDescent="0.25">
      <c r="B23188" s="5"/>
    </row>
    <row r="23189" spans="2:2" ht="15" hidden="1" x14ac:dyDescent="0.25">
      <c r="B23189" s="5"/>
    </row>
    <row r="23190" spans="2:2" ht="15" hidden="1" x14ac:dyDescent="0.25">
      <c r="B23190" s="5"/>
    </row>
    <row r="23191" spans="2:2" ht="15" hidden="1" x14ac:dyDescent="0.25">
      <c r="B23191" s="5"/>
    </row>
    <row r="23192" spans="2:2" ht="15" hidden="1" x14ac:dyDescent="0.25">
      <c r="B23192" s="5"/>
    </row>
    <row r="23193" spans="2:2" ht="15" hidden="1" x14ac:dyDescent="0.25">
      <c r="B23193" s="5"/>
    </row>
    <row r="23194" spans="2:2" ht="15" hidden="1" x14ac:dyDescent="0.25">
      <c r="B23194" s="5"/>
    </row>
    <row r="23195" spans="2:2" ht="15" hidden="1" x14ac:dyDescent="0.25">
      <c r="B23195" s="5"/>
    </row>
    <row r="23196" spans="2:2" ht="15" hidden="1" x14ac:dyDescent="0.25">
      <c r="B23196" s="5"/>
    </row>
    <row r="23197" spans="2:2" ht="15" hidden="1" x14ac:dyDescent="0.25">
      <c r="B23197" s="5"/>
    </row>
    <row r="23198" spans="2:2" ht="15" hidden="1" x14ac:dyDescent="0.25">
      <c r="B23198" s="5"/>
    </row>
    <row r="23199" spans="2:2" ht="15" hidden="1" x14ac:dyDescent="0.25">
      <c r="B23199" s="5"/>
    </row>
    <row r="23200" spans="2:2" ht="15" hidden="1" x14ac:dyDescent="0.25">
      <c r="B23200" s="5"/>
    </row>
    <row r="23201" spans="2:2" ht="15" hidden="1" x14ac:dyDescent="0.25">
      <c r="B23201" s="5"/>
    </row>
    <row r="23202" spans="2:2" ht="15" hidden="1" x14ac:dyDescent="0.25">
      <c r="B23202" s="5"/>
    </row>
    <row r="23203" spans="2:2" ht="15" hidden="1" x14ac:dyDescent="0.25">
      <c r="B23203" s="5"/>
    </row>
    <row r="23204" spans="2:2" ht="15" hidden="1" x14ac:dyDescent="0.25">
      <c r="B23204" s="5"/>
    </row>
    <row r="23205" spans="2:2" ht="15" hidden="1" x14ac:dyDescent="0.25">
      <c r="B23205" s="5"/>
    </row>
    <row r="23206" spans="2:2" ht="15" hidden="1" x14ac:dyDescent="0.25">
      <c r="B23206" s="5"/>
    </row>
    <row r="23207" spans="2:2" ht="15" hidden="1" x14ac:dyDescent="0.25">
      <c r="B23207" s="5"/>
    </row>
    <row r="23208" spans="2:2" ht="15" hidden="1" x14ac:dyDescent="0.25">
      <c r="B23208" s="5"/>
    </row>
    <row r="23209" spans="2:2" ht="15" hidden="1" x14ac:dyDescent="0.25">
      <c r="B23209" s="5"/>
    </row>
    <row r="23210" spans="2:2" ht="15" hidden="1" x14ac:dyDescent="0.25">
      <c r="B23210" s="5"/>
    </row>
    <row r="23211" spans="2:2" ht="15" hidden="1" x14ac:dyDescent="0.25">
      <c r="B23211" s="5"/>
    </row>
    <row r="23212" spans="2:2" ht="15" hidden="1" x14ac:dyDescent="0.25">
      <c r="B23212" s="5"/>
    </row>
    <row r="23213" spans="2:2" ht="15" hidden="1" x14ac:dyDescent="0.25">
      <c r="B23213" s="5"/>
    </row>
    <row r="23214" spans="2:2" ht="15" hidden="1" x14ac:dyDescent="0.25">
      <c r="B23214" s="5"/>
    </row>
    <row r="23215" spans="2:2" ht="15" hidden="1" x14ac:dyDescent="0.25">
      <c r="B23215" s="5"/>
    </row>
    <row r="23216" spans="2:2" ht="15" hidden="1" x14ac:dyDescent="0.25">
      <c r="B23216" s="5"/>
    </row>
    <row r="23217" spans="2:2" ht="15" hidden="1" x14ac:dyDescent="0.25">
      <c r="B23217" s="5"/>
    </row>
    <row r="23218" spans="2:2" ht="15" hidden="1" x14ac:dyDescent="0.25">
      <c r="B23218" s="5"/>
    </row>
    <row r="23219" spans="2:2" ht="15" hidden="1" x14ac:dyDescent="0.25">
      <c r="B23219" s="5"/>
    </row>
    <row r="23220" spans="2:2" ht="15" hidden="1" x14ac:dyDescent="0.25">
      <c r="B23220" s="5"/>
    </row>
    <row r="23221" spans="2:2" ht="15" hidden="1" x14ac:dyDescent="0.25">
      <c r="B23221" s="5"/>
    </row>
    <row r="23222" spans="2:2" ht="15" hidden="1" x14ac:dyDescent="0.25">
      <c r="B23222" s="5"/>
    </row>
    <row r="23223" spans="2:2" ht="15" hidden="1" x14ac:dyDescent="0.25">
      <c r="B23223" s="5"/>
    </row>
    <row r="23224" spans="2:2" ht="15" hidden="1" x14ac:dyDescent="0.25">
      <c r="B23224" s="5"/>
    </row>
    <row r="23225" spans="2:2" ht="15" hidden="1" x14ac:dyDescent="0.25">
      <c r="B23225" s="5"/>
    </row>
    <row r="23226" spans="2:2" ht="15" hidden="1" x14ac:dyDescent="0.25">
      <c r="B23226" s="5"/>
    </row>
    <row r="23227" spans="2:2" ht="15" hidden="1" x14ac:dyDescent="0.25">
      <c r="B23227" s="5"/>
    </row>
    <row r="23228" spans="2:2" ht="15" hidden="1" x14ac:dyDescent="0.25">
      <c r="B23228" s="5"/>
    </row>
    <row r="23229" spans="2:2" ht="15" hidden="1" x14ac:dyDescent="0.25">
      <c r="B23229" s="5"/>
    </row>
    <row r="23230" spans="2:2" ht="15" hidden="1" x14ac:dyDescent="0.25">
      <c r="B23230" s="5"/>
    </row>
    <row r="23231" spans="2:2" ht="15" hidden="1" x14ac:dyDescent="0.25">
      <c r="B23231" s="5"/>
    </row>
    <row r="23232" spans="2:2" ht="15" hidden="1" x14ac:dyDescent="0.25">
      <c r="B23232" s="5"/>
    </row>
    <row r="23233" spans="2:2" ht="15" hidden="1" x14ac:dyDescent="0.25">
      <c r="B23233" s="5"/>
    </row>
    <row r="23234" spans="2:2" ht="15" hidden="1" x14ac:dyDescent="0.25">
      <c r="B23234" s="5"/>
    </row>
    <row r="23235" spans="2:2" ht="15" hidden="1" x14ac:dyDescent="0.25">
      <c r="B23235" s="5"/>
    </row>
    <row r="23236" spans="2:2" ht="15" hidden="1" x14ac:dyDescent="0.25">
      <c r="B23236" s="5"/>
    </row>
    <row r="23237" spans="2:2" ht="15" hidden="1" x14ac:dyDescent="0.25">
      <c r="B23237" s="5"/>
    </row>
    <row r="23238" spans="2:2" ht="15" hidden="1" x14ac:dyDescent="0.25">
      <c r="B23238" s="5"/>
    </row>
    <row r="23239" spans="2:2" ht="15" hidden="1" x14ac:dyDescent="0.25">
      <c r="B23239" s="5"/>
    </row>
    <row r="23240" spans="2:2" ht="15" hidden="1" x14ac:dyDescent="0.25">
      <c r="B23240" s="5"/>
    </row>
    <row r="23241" spans="2:2" ht="15" hidden="1" x14ac:dyDescent="0.25">
      <c r="B23241" s="5"/>
    </row>
    <row r="23242" spans="2:2" ht="15" hidden="1" x14ac:dyDescent="0.25">
      <c r="B23242" s="5"/>
    </row>
    <row r="23243" spans="2:2" ht="15" hidden="1" x14ac:dyDescent="0.25">
      <c r="B23243" s="5"/>
    </row>
    <row r="23244" spans="2:2" ht="15" hidden="1" x14ac:dyDescent="0.25">
      <c r="B23244" s="5"/>
    </row>
    <row r="23245" spans="2:2" ht="15" hidden="1" x14ac:dyDescent="0.25">
      <c r="B23245" s="5"/>
    </row>
    <row r="23246" spans="2:2" ht="15" hidden="1" x14ac:dyDescent="0.25">
      <c r="B23246" s="5"/>
    </row>
    <row r="23247" spans="2:2" ht="15" hidden="1" x14ac:dyDescent="0.25">
      <c r="B23247" s="5"/>
    </row>
    <row r="23248" spans="2:2" ht="15" hidden="1" x14ac:dyDescent="0.25">
      <c r="B23248" s="5"/>
    </row>
    <row r="23249" spans="2:2" ht="15" hidden="1" x14ac:dyDescent="0.25">
      <c r="B23249" s="5"/>
    </row>
    <row r="23250" spans="2:2" ht="15" hidden="1" x14ac:dyDescent="0.25">
      <c r="B23250" s="5"/>
    </row>
    <row r="23251" spans="2:2" ht="15" hidden="1" x14ac:dyDescent="0.25">
      <c r="B23251" s="5"/>
    </row>
    <row r="23252" spans="2:2" ht="15" hidden="1" x14ac:dyDescent="0.25">
      <c r="B23252" s="5"/>
    </row>
    <row r="23253" spans="2:2" ht="15" hidden="1" x14ac:dyDescent="0.25">
      <c r="B23253" s="5"/>
    </row>
    <row r="23254" spans="2:2" ht="15" hidden="1" x14ac:dyDescent="0.25">
      <c r="B23254" s="5"/>
    </row>
    <row r="23255" spans="2:2" ht="15" hidden="1" x14ac:dyDescent="0.25">
      <c r="B23255" s="5"/>
    </row>
    <row r="23256" spans="2:2" ht="15" hidden="1" x14ac:dyDescent="0.25">
      <c r="B23256" s="5"/>
    </row>
    <row r="23257" spans="2:2" ht="15" hidden="1" x14ac:dyDescent="0.25">
      <c r="B23257" s="5"/>
    </row>
    <row r="23258" spans="2:2" ht="15" hidden="1" x14ac:dyDescent="0.25">
      <c r="B23258" s="5"/>
    </row>
    <row r="23259" spans="2:2" ht="15" hidden="1" x14ac:dyDescent="0.25">
      <c r="B23259" s="5"/>
    </row>
    <row r="23260" spans="2:2" ht="15" hidden="1" x14ac:dyDescent="0.25">
      <c r="B23260" s="5"/>
    </row>
    <row r="23261" spans="2:2" ht="15" hidden="1" x14ac:dyDescent="0.25">
      <c r="B23261" s="5"/>
    </row>
    <row r="23262" spans="2:2" ht="15" hidden="1" x14ac:dyDescent="0.25">
      <c r="B23262" s="5"/>
    </row>
    <row r="23263" spans="2:2" ht="15" hidden="1" x14ac:dyDescent="0.25">
      <c r="B23263" s="5"/>
    </row>
    <row r="23264" spans="2:2" ht="15" hidden="1" x14ac:dyDescent="0.25">
      <c r="B23264" s="5"/>
    </row>
    <row r="23265" spans="2:2" ht="15" hidden="1" x14ac:dyDescent="0.25">
      <c r="B23265" s="5"/>
    </row>
    <row r="23266" spans="2:2" ht="15" hidden="1" x14ac:dyDescent="0.25">
      <c r="B23266" s="5"/>
    </row>
    <row r="23267" spans="2:2" ht="15" hidden="1" x14ac:dyDescent="0.25">
      <c r="B23267" s="5"/>
    </row>
    <row r="23268" spans="2:2" ht="15" hidden="1" x14ac:dyDescent="0.25">
      <c r="B23268" s="5"/>
    </row>
    <row r="23269" spans="2:2" ht="15" hidden="1" x14ac:dyDescent="0.25">
      <c r="B23269" s="5"/>
    </row>
    <row r="23270" spans="2:2" ht="15" hidden="1" x14ac:dyDescent="0.25">
      <c r="B23270" s="5"/>
    </row>
    <row r="23271" spans="2:2" ht="15" hidden="1" x14ac:dyDescent="0.25">
      <c r="B23271" s="5"/>
    </row>
    <row r="23272" spans="2:2" ht="15" hidden="1" x14ac:dyDescent="0.25">
      <c r="B23272" s="5"/>
    </row>
    <row r="23273" spans="2:2" ht="15" hidden="1" x14ac:dyDescent="0.25">
      <c r="B23273" s="5"/>
    </row>
    <row r="23274" spans="2:2" ht="15" hidden="1" x14ac:dyDescent="0.25">
      <c r="B23274" s="5"/>
    </row>
    <row r="23275" spans="2:2" ht="15" hidden="1" x14ac:dyDescent="0.25">
      <c r="B23275" s="5"/>
    </row>
    <row r="23276" spans="2:2" ht="15" hidden="1" x14ac:dyDescent="0.25">
      <c r="B23276" s="5"/>
    </row>
    <row r="23277" spans="2:2" ht="15" hidden="1" x14ac:dyDescent="0.25">
      <c r="B23277" s="5"/>
    </row>
    <row r="23278" spans="2:2" ht="15" hidden="1" x14ac:dyDescent="0.25">
      <c r="B23278" s="5"/>
    </row>
    <row r="23279" spans="2:2" ht="15" hidden="1" x14ac:dyDescent="0.25">
      <c r="B23279" s="5"/>
    </row>
    <row r="23280" spans="2:2" ht="15" hidden="1" x14ac:dyDescent="0.25">
      <c r="B23280" s="5"/>
    </row>
    <row r="23281" spans="2:2" ht="15" hidden="1" x14ac:dyDescent="0.25">
      <c r="B23281" s="5"/>
    </row>
    <row r="23282" spans="2:2" ht="15" hidden="1" x14ac:dyDescent="0.25">
      <c r="B23282" s="5"/>
    </row>
    <row r="23283" spans="2:2" ht="15" hidden="1" x14ac:dyDescent="0.25">
      <c r="B23283" s="5"/>
    </row>
    <row r="23284" spans="2:2" ht="15" hidden="1" x14ac:dyDescent="0.25">
      <c r="B23284" s="5"/>
    </row>
    <row r="23285" spans="2:2" ht="15" hidden="1" x14ac:dyDescent="0.25">
      <c r="B23285" s="5"/>
    </row>
    <row r="23286" spans="2:2" ht="15" hidden="1" x14ac:dyDescent="0.25">
      <c r="B23286" s="5"/>
    </row>
    <row r="23287" spans="2:2" ht="15" hidden="1" x14ac:dyDescent="0.25">
      <c r="B23287" s="5"/>
    </row>
    <row r="23288" spans="2:2" ht="15" hidden="1" x14ac:dyDescent="0.25">
      <c r="B23288" s="5"/>
    </row>
    <row r="23289" spans="2:2" ht="15" hidden="1" x14ac:dyDescent="0.25">
      <c r="B23289" s="5"/>
    </row>
    <row r="23290" spans="2:2" ht="15" hidden="1" x14ac:dyDescent="0.25">
      <c r="B23290" s="5"/>
    </row>
    <row r="23291" spans="2:2" ht="15" hidden="1" x14ac:dyDescent="0.25">
      <c r="B23291" s="5"/>
    </row>
    <row r="23292" spans="2:2" ht="15" hidden="1" x14ac:dyDescent="0.25">
      <c r="B23292" s="5"/>
    </row>
    <row r="23293" spans="2:2" ht="15" hidden="1" x14ac:dyDescent="0.25">
      <c r="B23293" s="5"/>
    </row>
    <row r="23294" spans="2:2" ht="15" hidden="1" x14ac:dyDescent="0.25">
      <c r="B23294" s="5"/>
    </row>
    <row r="23295" spans="2:2" ht="15" hidden="1" x14ac:dyDescent="0.25">
      <c r="B23295" s="5"/>
    </row>
    <row r="23296" spans="2:2" ht="15" hidden="1" x14ac:dyDescent="0.25">
      <c r="B23296" s="5"/>
    </row>
    <row r="23297" spans="2:2" ht="15" hidden="1" x14ac:dyDescent="0.25">
      <c r="B23297" s="5"/>
    </row>
    <row r="23298" spans="2:2" ht="15" hidden="1" x14ac:dyDescent="0.25">
      <c r="B23298" s="5"/>
    </row>
    <row r="23299" spans="2:2" ht="15" hidden="1" x14ac:dyDescent="0.25">
      <c r="B23299" s="5"/>
    </row>
    <row r="23300" spans="2:2" ht="15" hidden="1" x14ac:dyDescent="0.25">
      <c r="B23300" s="5"/>
    </row>
    <row r="23301" spans="2:2" ht="15" hidden="1" x14ac:dyDescent="0.25">
      <c r="B23301" s="5"/>
    </row>
    <row r="23302" spans="2:2" ht="15" hidden="1" x14ac:dyDescent="0.25">
      <c r="B23302" s="5"/>
    </row>
    <row r="23303" spans="2:2" ht="15" hidden="1" x14ac:dyDescent="0.25">
      <c r="B23303" s="5"/>
    </row>
    <row r="23304" spans="2:2" ht="15" hidden="1" x14ac:dyDescent="0.25">
      <c r="B23304" s="5"/>
    </row>
    <row r="23305" spans="2:2" ht="15" hidden="1" x14ac:dyDescent="0.25">
      <c r="B23305" s="5"/>
    </row>
    <row r="23306" spans="2:2" ht="15" hidden="1" x14ac:dyDescent="0.25">
      <c r="B23306" s="5"/>
    </row>
    <row r="23307" spans="2:2" ht="15" hidden="1" x14ac:dyDescent="0.25">
      <c r="B23307" s="5"/>
    </row>
    <row r="23308" spans="2:2" ht="15" hidden="1" x14ac:dyDescent="0.25">
      <c r="B23308" s="5"/>
    </row>
    <row r="23309" spans="2:2" ht="15" hidden="1" x14ac:dyDescent="0.25">
      <c r="B23309" s="5"/>
    </row>
    <row r="23310" spans="2:2" ht="15" hidden="1" x14ac:dyDescent="0.25">
      <c r="B23310" s="5"/>
    </row>
    <row r="23311" spans="2:2" ht="15" hidden="1" x14ac:dyDescent="0.25">
      <c r="B23311" s="5"/>
    </row>
    <row r="23312" spans="2:2" ht="15" hidden="1" x14ac:dyDescent="0.25">
      <c r="B23312" s="5"/>
    </row>
    <row r="23313" spans="2:2" ht="15" hidden="1" x14ac:dyDescent="0.25">
      <c r="B23313" s="5"/>
    </row>
    <row r="23314" spans="2:2" ht="15" hidden="1" x14ac:dyDescent="0.25">
      <c r="B23314" s="5"/>
    </row>
    <row r="23315" spans="2:2" ht="15" hidden="1" x14ac:dyDescent="0.25">
      <c r="B23315" s="5"/>
    </row>
    <row r="23316" spans="2:2" ht="15" hidden="1" x14ac:dyDescent="0.25">
      <c r="B23316" s="5"/>
    </row>
    <row r="23317" spans="2:2" ht="15" hidden="1" x14ac:dyDescent="0.25">
      <c r="B23317" s="5"/>
    </row>
    <row r="23318" spans="2:2" ht="15" hidden="1" x14ac:dyDescent="0.25">
      <c r="B23318" s="5"/>
    </row>
    <row r="23319" spans="2:2" ht="15" hidden="1" x14ac:dyDescent="0.25">
      <c r="B23319" s="5"/>
    </row>
    <row r="23320" spans="2:2" ht="15" hidden="1" x14ac:dyDescent="0.25">
      <c r="B23320" s="5"/>
    </row>
    <row r="23321" spans="2:2" ht="15" hidden="1" x14ac:dyDescent="0.25">
      <c r="B23321" s="5"/>
    </row>
    <row r="23322" spans="2:2" ht="15" hidden="1" x14ac:dyDescent="0.25">
      <c r="B23322" s="5"/>
    </row>
    <row r="23323" spans="2:2" ht="15" hidden="1" x14ac:dyDescent="0.25">
      <c r="B23323" s="5"/>
    </row>
    <row r="23324" spans="2:2" ht="15" hidden="1" x14ac:dyDescent="0.25">
      <c r="B23324" s="5"/>
    </row>
    <row r="23325" spans="2:2" ht="15" hidden="1" x14ac:dyDescent="0.25">
      <c r="B23325" s="5"/>
    </row>
    <row r="23326" spans="2:2" ht="15" hidden="1" x14ac:dyDescent="0.25">
      <c r="B23326" s="5"/>
    </row>
    <row r="23327" spans="2:2" ht="15" hidden="1" x14ac:dyDescent="0.25">
      <c r="B23327" s="5"/>
    </row>
    <row r="23328" spans="2:2" ht="15" hidden="1" x14ac:dyDescent="0.25">
      <c r="B23328" s="5"/>
    </row>
    <row r="23329" spans="2:2" ht="15" hidden="1" x14ac:dyDescent="0.25">
      <c r="B23329" s="5"/>
    </row>
    <row r="23330" spans="2:2" ht="15" hidden="1" x14ac:dyDescent="0.25">
      <c r="B23330" s="5"/>
    </row>
    <row r="23331" spans="2:2" ht="15" hidden="1" x14ac:dyDescent="0.25">
      <c r="B23331" s="5"/>
    </row>
    <row r="23332" spans="2:2" ht="15" hidden="1" x14ac:dyDescent="0.25">
      <c r="B23332" s="5"/>
    </row>
    <row r="23333" spans="2:2" ht="15" hidden="1" x14ac:dyDescent="0.25">
      <c r="B23333" s="5"/>
    </row>
    <row r="23334" spans="2:2" ht="15" hidden="1" x14ac:dyDescent="0.25">
      <c r="B23334" s="5"/>
    </row>
    <row r="23335" spans="2:2" ht="15" hidden="1" x14ac:dyDescent="0.25">
      <c r="B23335" s="5"/>
    </row>
    <row r="23336" spans="2:2" ht="15" hidden="1" x14ac:dyDescent="0.25">
      <c r="B23336" s="5"/>
    </row>
    <row r="23337" spans="2:2" ht="15" hidden="1" x14ac:dyDescent="0.25">
      <c r="B23337" s="5"/>
    </row>
    <row r="23338" spans="2:2" ht="15" hidden="1" x14ac:dyDescent="0.25">
      <c r="B23338" s="5"/>
    </row>
    <row r="23339" spans="2:2" ht="15" hidden="1" x14ac:dyDescent="0.25">
      <c r="B23339" s="5"/>
    </row>
    <row r="23340" spans="2:2" ht="15" hidden="1" x14ac:dyDescent="0.25">
      <c r="B23340" s="5"/>
    </row>
    <row r="23341" spans="2:2" ht="15" hidden="1" x14ac:dyDescent="0.25">
      <c r="B23341" s="5"/>
    </row>
    <row r="23342" spans="2:2" ht="15" hidden="1" x14ac:dyDescent="0.25">
      <c r="B23342" s="5"/>
    </row>
    <row r="23343" spans="2:2" ht="15" hidden="1" x14ac:dyDescent="0.25">
      <c r="B23343" s="5"/>
    </row>
    <row r="23344" spans="2:2" ht="15" hidden="1" x14ac:dyDescent="0.25">
      <c r="B23344" s="5"/>
    </row>
    <row r="23345" spans="2:2" ht="15" hidden="1" x14ac:dyDescent="0.25">
      <c r="B23345" s="5"/>
    </row>
    <row r="23346" spans="2:2" ht="15" hidden="1" x14ac:dyDescent="0.25">
      <c r="B23346" s="5"/>
    </row>
    <row r="23347" spans="2:2" ht="15" hidden="1" x14ac:dyDescent="0.25">
      <c r="B23347" s="5"/>
    </row>
    <row r="23348" spans="2:2" ht="15" hidden="1" x14ac:dyDescent="0.25">
      <c r="B23348" s="5"/>
    </row>
    <row r="23349" spans="2:2" ht="15" hidden="1" x14ac:dyDescent="0.25">
      <c r="B23349" s="5"/>
    </row>
    <row r="23350" spans="2:2" ht="15" hidden="1" x14ac:dyDescent="0.25">
      <c r="B23350" s="5"/>
    </row>
    <row r="23351" spans="2:2" ht="15" hidden="1" x14ac:dyDescent="0.25">
      <c r="B23351" s="5"/>
    </row>
    <row r="23352" spans="2:2" ht="15" hidden="1" x14ac:dyDescent="0.25">
      <c r="B23352" s="5"/>
    </row>
    <row r="23353" spans="2:2" ht="15" hidden="1" x14ac:dyDescent="0.25">
      <c r="B23353" s="5"/>
    </row>
    <row r="23354" spans="2:2" ht="15" hidden="1" x14ac:dyDescent="0.25">
      <c r="B23354" s="5"/>
    </row>
    <row r="23355" spans="2:2" ht="15" hidden="1" x14ac:dyDescent="0.25">
      <c r="B23355" s="5"/>
    </row>
    <row r="23356" spans="2:2" ht="15" hidden="1" x14ac:dyDescent="0.25">
      <c r="B23356" s="5"/>
    </row>
    <row r="23357" spans="2:2" ht="15" hidden="1" x14ac:dyDescent="0.25">
      <c r="B23357" s="5"/>
    </row>
    <row r="23358" spans="2:2" ht="15" hidden="1" x14ac:dyDescent="0.25">
      <c r="B23358" s="5"/>
    </row>
    <row r="23359" spans="2:2" ht="15" hidden="1" x14ac:dyDescent="0.25">
      <c r="B23359" s="5"/>
    </row>
    <row r="23360" spans="2:2" ht="15" hidden="1" x14ac:dyDescent="0.25">
      <c r="B23360" s="5"/>
    </row>
    <row r="23361" spans="2:2" ht="15" hidden="1" x14ac:dyDescent="0.25">
      <c r="B23361" s="5"/>
    </row>
    <row r="23362" spans="2:2" ht="15" hidden="1" x14ac:dyDescent="0.25">
      <c r="B23362" s="5"/>
    </row>
    <row r="23363" spans="2:2" ht="15" hidden="1" x14ac:dyDescent="0.25">
      <c r="B23363" s="5"/>
    </row>
    <row r="23364" spans="2:2" ht="15" hidden="1" x14ac:dyDescent="0.25">
      <c r="B23364" s="5"/>
    </row>
    <row r="23365" spans="2:2" ht="15" hidden="1" x14ac:dyDescent="0.25">
      <c r="B23365" s="5"/>
    </row>
    <row r="23366" spans="2:2" ht="15" hidden="1" x14ac:dyDescent="0.25">
      <c r="B23366" s="5"/>
    </row>
    <row r="23367" spans="2:2" ht="15" hidden="1" x14ac:dyDescent="0.25">
      <c r="B23367" s="5"/>
    </row>
    <row r="23368" spans="2:2" ht="15" hidden="1" x14ac:dyDescent="0.25">
      <c r="B23368" s="5"/>
    </row>
    <row r="23369" spans="2:2" ht="15" hidden="1" x14ac:dyDescent="0.25">
      <c r="B23369" s="5"/>
    </row>
    <row r="23370" spans="2:2" ht="15" hidden="1" x14ac:dyDescent="0.25">
      <c r="B23370" s="5"/>
    </row>
    <row r="23371" spans="2:2" ht="15" hidden="1" x14ac:dyDescent="0.25">
      <c r="B23371" s="5"/>
    </row>
    <row r="23372" spans="2:2" ht="15" hidden="1" x14ac:dyDescent="0.25">
      <c r="B23372" s="5"/>
    </row>
    <row r="23373" spans="2:2" ht="15" hidden="1" x14ac:dyDescent="0.25">
      <c r="B23373" s="5"/>
    </row>
    <row r="23374" spans="2:2" ht="15" hidden="1" x14ac:dyDescent="0.25">
      <c r="B23374" s="5"/>
    </row>
    <row r="23375" spans="2:2" ht="15" hidden="1" x14ac:dyDescent="0.25">
      <c r="B23375" s="5"/>
    </row>
    <row r="23376" spans="2:2" ht="15" hidden="1" x14ac:dyDescent="0.25">
      <c r="B23376" s="5"/>
    </row>
    <row r="23377" spans="2:2" ht="15" hidden="1" x14ac:dyDescent="0.25">
      <c r="B23377" s="5"/>
    </row>
    <row r="23378" spans="2:2" ht="15" hidden="1" x14ac:dyDescent="0.25">
      <c r="B23378" s="5"/>
    </row>
    <row r="23379" spans="2:2" ht="15" hidden="1" x14ac:dyDescent="0.25">
      <c r="B23379" s="5"/>
    </row>
    <row r="23380" spans="2:2" ht="15" hidden="1" x14ac:dyDescent="0.25">
      <c r="B23380" s="5"/>
    </row>
    <row r="23381" spans="2:2" ht="15" hidden="1" x14ac:dyDescent="0.25">
      <c r="B23381" s="5"/>
    </row>
    <row r="23382" spans="2:2" ht="15" hidden="1" x14ac:dyDescent="0.25">
      <c r="B23382" s="5"/>
    </row>
    <row r="23383" spans="2:2" ht="15" hidden="1" x14ac:dyDescent="0.25">
      <c r="B23383" s="5"/>
    </row>
    <row r="23384" spans="2:2" ht="15" hidden="1" x14ac:dyDescent="0.25">
      <c r="B23384" s="5"/>
    </row>
    <row r="23385" spans="2:2" ht="15" hidden="1" x14ac:dyDescent="0.25">
      <c r="B23385" s="5"/>
    </row>
    <row r="23386" spans="2:2" ht="15" hidden="1" x14ac:dyDescent="0.25">
      <c r="B23386" s="5"/>
    </row>
    <row r="23387" spans="2:2" ht="15" hidden="1" x14ac:dyDescent="0.25">
      <c r="B23387" s="5"/>
    </row>
    <row r="23388" spans="2:2" ht="15" hidden="1" x14ac:dyDescent="0.25">
      <c r="B23388" s="5"/>
    </row>
    <row r="23389" spans="2:2" ht="15" hidden="1" x14ac:dyDescent="0.25">
      <c r="B23389" s="5"/>
    </row>
    <row r="23390" spans="2:2" ht="15" hidden="1" x14ac:dyDescent="0.25">
      <c r="B23390" s="5"/>
    </row>
    <row r="23391" spans="2:2" ht="15" hidden="1" x14ac:dyDescent="0.25">
      <c r="B23391" s="5"/>
    </row>
    <row r="23392" spans="2:2" ht="15" hidden="1" x14ac:dyDescent="0.25">
      <c r="B23392" s="5"/>
    </row>
    <row r="23393" spans="2:2" ht="15" hidden="1" x14ac:dyDescent="0.25">
      <c r="B23393" s="5"/>
    </row>
    <row r="23394" spans="2:2" ht="15" hidden="1" x14ac:dyDescent="0.25">
      <c r="B23394" s="5"/>
    </row>
    <row r="23395" spans="2:2" ht="15" hidden="1" x14ac:dyDescent="0.25">
      <c r="B23395" s="5"/>
    </row>
    <row r="23396" spans="2:2" ht="15" hidden="1" x14ac:dyDescent="0.25">
      <c r="B23396" s="5"/>
    </row>
    <row r="23397" spans="2:2" ht="15" hidden="1" x14ac:dyDescent="0.25">
      <c r="B23397" s="5"/>
    </row>
    <row r="23398" spans="2:2" ht="15" hidden="1" x14ac:dyDescent="0.25">
      <c r="B23398" s="5"/>
    </row>
    <row r="23399" spans="2:2" ht="15" hidden="1" x14ac:dyDescent="0.25">
      <c r="B23399" s="5"/>
    </row>
    <row r="23400" spans="2:2" ht="15" hidden="1" x14ac:dyDescent="0.25">
      <c r="B23400" s="5"/>
    </row>
    <row r="23401" spans="2:2" ht="15" hidden="1" x14ac:dyDescent="0.25">
      <c r="B23401" s="5"/>
    </row>
    <row r="23402" spans="2:2" ht="15" hidden="1" x14ac:dyDescent="0.25">
      <c r="B23402" s="5"/>
    </row>
    <row r="23403" spans="2:2" ht="15" hidden="1" x14ac:dyDescent="0.25">
      <c r="B23403" s="5"/>
    </row>
    <row r="23404" spans="2:2" ht="15" hidden="1" x14ac:dyDescent="0.25">
      <c r="B23404" s="5"/>
    </row>
    <row r="23405" spans="2:2" ht="15" hidden="1" x14ac:dyDescent="0.25">
      <c r="B23405" s="5"/>
    </row>
    <row r="23406" spans="2:2" ht="15" hidden="1" x14ac:dyDescent="0.25">
      <c r="B23406" s="5"/>
    </row>
    <row r="23407" spans="2:2" ht="15" hidden="1" x14ac:dyDescent="0.25">
      <c r="B23407" s="5"/>
    </row>
    <row r="23408" spans="2:2" ht="15" hidden="1" x14ac:dyDescent="0.25">
      <c r="B23408" s="5"/>
    </row>
    <row r="23409" spans="2:2" ht="15" hidden="1" x14ac:dyDescent="0.25">
      <c r="B23409" s="5"/>
    </row>
    <row r="23410" spans="2:2" ht="15" hidden="1" x14ac:dyDescent="0.25">
      <c r="B23410" s="5"/>
    </row>
    <row r="23411" spans="2:2" ht="15" hidden="1" x14ac:dyDescent="0.25">
      <c r="B23411" s="5"/>
    </row>
    <row r="23412" spans="2:2" ht="15" hidden="1" x14ac:dyDescent="0.25">
      <c r="B23412" s="5"/>
    </row>
    <row r="23413" spans="2:2" ht="15" hidden="1" x14ac:dyDescent="0.25">
      <c r="B23413" s="5"/>
    </row>
    <row r="23414" spans="2:2" ht="15" hidden="1" x14ac:dyDescent="0.25">
      <c r="B23414" s="5"/>
    </row>
    <row r="23415" spans="2:2" ht="15" hidden="1" x14ac:dyDescent="0.25">
      <c r="B23415" s="5"/>
    </row>
    <row r="23416" spans="2:2" ht="15" hidden="1" x14ac:dyDescent="0.25">
      <c r="B23416" s="5"/>
    </row>
    <row r="23417" spans="2:2" ht="15" hidden="1" x14ac:dyDescent="0.25">
      <c r="B23417" s="5"/>
    </row>
    <row r="23418" spans="2:2" ht="15" hidden="1" x14ac:dyDescent="0.25">
      <c r="B23418" s="5"/>
    </row>
    <row r="23419" spans="2:2" ht="15" hidden="1" x14ac:dyDescent="0.25">
      <c r="B23419" s="5"/>
    </row>
    <row r="23420" spans="2:2" ht="15" hidden="1" x14ac:dyDescent="0.25">
      <c r="B23420" s="5"/>
    </row>
    <row r="23421" spans="2:2" ht="15" hidden="1" x14ac:dyDescent="0.25">
      <c r="B23421" s="5"/>
    </row>
    <row r="23422" spans="2:2" ht="15" hidden="1" x14ac:dyDescent="0.25">
      <c r="B23422" s="5"/>
    </row>
    <row r="23423" spans="2:2" ht="15" hidden="1" x14ac:dyDescent="0.25">
      <c r="B23423" s="5"/>
    </row>
    <row r="23424" spans="2:2" ht="15" hidden="1" x14ac:dyDescent="0.25">
      <c r="B23424" s="5"/>
    </row>
    <row r="23425" spans="2:2" ht="15" hidden="1" x14ac:dyDescent="0.25">
      <c r="B23425" s="5"/>
    </row>
    <row r="23426" spans="2:2" ht="15" hidden="1" x14ac:dyDescent="0.25">
      <c r="B23426" s="5"/>
    </row>
    <row r="23427" spans="2:2" ht="15" hidden="1" x14ac:dyDescent="0.25">
      <c r="B23427" s="5"/>
    </row>
    <row r="23428" spans="2:2" ht="15" hidden="1" x14ac:dyDescent="0.25">
      <c r="B23428" s="5"/>
    </row>
    <row r="23429" spans="2:2" ht="15" hidden="1" x14ac:dyDescent="0.25">
      <c r="B23429" s="5"/>
    </row>
    <row r="23430" spans="2:2" ht="15" hidden="1" x14ac:dyDescent="0.25">
      <c r="B23430" s="5"/>
    </row>
    <row r="23431" spans="2:2" ht="15" hidden="1" x14ac:dyDescent="0.25">
      <c r="B23431" s="5"/>
    </row>
    <row r="23432" spans="2:2" ht="15" hidden="1" x14ac:dyDescent="0.25">
      <c r="B23432" s="5"/>
    </row>
    <row r="23433" spans="2:2" ht="15" hidden="1" x14ac:dyDescent="0.25">
      <c r="B23433" s="5"/>
    </row>
    <row r="23434" spans="2:2" ht="15" hidden="1" x14ac:dyDescent="0.25">
      <c r="B23434" s="5"/>
    </row>
    <row r="23435" spans="2:2" ht="15" hidden="1" x14ac:dyDescent="0.25">
      <c r="B23435" s="5"/>
    </row>
    <row r="23436" spans="2:2" ht="15" hidden="1" x14ac:dyDescent="0.25">
      <c r="B23436" s="5"/>
    </row>
    <row r="23437" spans="2:2" ht="15" hidden="1" x14ac:dyDescent="0.25">
      <c r="B23437" s="5"/>
    </row>
    <row r="23438" spans="2:2" ht="15" hidden="1" x14ac:dyDescent="0.25">
      <c r="B23438" s="5"/>
    </row>
    <row r="23439" spans="2:2" ht="15" hidden="1" x14ac:dyDescent="0.25">
      <c r="B23439" s="5"/>
    </row>
    <row r="23440" spans="2:2" ht="15" hidden="1" x14ac:dyDescent="0.25">
      <c r="B23440" s="5"/>
    </row>
    <row r="23441" spans="2:2" ht="15" hidden="1" x14ac:dyDescent="0.25">
      <c r="B23441" s="5"/>
    </row>
    <row r="23442" spans="2:2" ht="15" hidden="1" x14ac:dyDescent="0.25">
      <c r="B23442" s="5"/>
    </row>
    <row r="23443" spans="2:2" ht="15" hidden="1" x14ac:dyDescent="0.25">
      <c r="B23443" s="5"/>
    </row>
    <row r="23444" spans="2:2" ht="15" hidden="1" x14ac:dyDescent="0.25">
      <c r="B23444" s="5"/>
    </row>
    <row r="23445" spans="2:2" ht="15" hidden="1" x14ac:dyDescent="0.25">
      <c r="B23445" s="5"/>
    </row>
    <row r="23446" spans="2:2" ht="15" hidden="1" x14ac:dyDescent="0.25">
      <c r="B23446" s="5"/>
    </row>
    <row r="23447" spans="2:2" ht="15" hidden="1" x14ac:dyDescent="0.25">
      <c r="B23447" s="5"/>
    </row>
    <row r="23448" spans="2:2" ht="15" hidden="1" x14ac:dyDescent="0.25">
      <c r="B23448" s="5"/>
    </row>
    <row r="23449" spans="2:2" ht="15" hidden="1" x14ac:dyDescent="0.25">
      <c r="B23449" s="5"/>
    </row>
    <row r="23450" spans="2:2" ht="15" hidden="1" x14ac:dyDescent="0.25">
      <c r="B23450" s="5"/>
    </row>
    <row r="23451" spans="2:2" ht="15" hidden="1" x14ac:dyDescent="0.25">
      <c r="B23451" s="5"/>
    </row>
    <row r="23452" spans="2:2" ht="15" hidden="1" x14ac:dyDescent="0.25">
      <c r="B23452" s="5"/>
    </row>
    <row r="23453" spans="2:2" ht="15" hidden="1" x14ac:dyDescent="0.25">
      <c r="B23453" s="5"/>
    </row>
    <row r="23454" spans="2:2" ht="15" hidden="1" x14ac:dyDescent="0.25">
      <c r="B23454" s="5"/>
    </row>
    <row r="23455" spans="2:2" ht="15" hidden="1" x14ac:dyDescent="0.25">
      <c r="B23455" s="5"/>
    </row>
    <row r="23456" spans="2:2" ht="15" hidden="1" x14ac:dyDescent="0.25">
      <c r="B23456" s="5"/>
    </row>
    <row r="23457" spans="2:2" ht="15" hidden="1" x14ac:dyDescent="0.25">
      <c r="B23457" s="5"/>
    </row>
    <row r="23458" spans="2:2" ht="15" hidden="1" x14ac:dyDescent="0.25">
      <c r="B23458" s="5"/>
    </row>
    <row r="23459" spans="2:2" ht="15" hidden="1" x14ac:dyDescent="0.25">
      <c r="B23459" s="5"/>
    </row>
    <row r="23460" spans="2:2" ht="15" hidden="1" x14ac:dyDescent="0.25">
      <c r="B23460" s="5"/>
    </row>
    <row r="23461" spans="2:2" ht="15" hidden="1" x14ac:dyDescent="0.25">
      <c r="B23461" s="5"/>
    </row>
    <row r="23462" spans="2:2" ht="15" hidden="1" x14ac:dyDescent="0.25">
      <c r="B23462" s="5"/>
    </row>
    <row r="23463" spans="2:2" ht="15" hidden="1" x14ac:dyDescent="0.25">
      <c r="B23463" s="5"/>
    </row>
    <row r="23464" spans="2:2" ht="15" hidden="1" x14ac:dyDescent="0.25">
      <c r="B23464" s="5"/>
    </row>
    <row r="23465" spans="2:2" ht="15" hidden="1" x14ac:dyDescent="0.25">
      <c r="B23465" s="5"/>
    </row>
    <row r="23466" spans="2:2" ht="15" hidden="1" x14ac:dyDescent="0.25">
      <c r="B23466" s="5"/>
    </row>
    <row r="23467" spans="2:2" ht="15" hidden="1" x14ac:dyDescent="0.25">
      <c r="B23467" s="5"/>
    </row>
    <row r="23468" spans="2:2" ht="15" hidden="1" x14ac:dyDescent="0.25">
      <c r="B23468" s="5"/>
    </row>
    <row r="23469" spans="2:2" ht="15" hidden="1" x14ac:dyDescent="0.25">
      <c r="B23469" s="5"/>
    </row>
    <row r="23470" spans="2:2" ht="15" hidden="1" x14ac:dyDescent="0.25">
      <c r="B23470" s="5"/>
    </row>
    <row r="23471" spans="2:2" ht="15" hidden="1" x14ac:dyDescent="0.25">
      <c r="B23471" s="5"/>
    </row>
    <row r="23472" spans="2:2" ht="15" hidden="1" x14ac:dyDescent="0.25">
      <c r="B23472" s="5"/>
    </row>
    <row r="23473" spans="2:2" ht="15" hidden="1" x14ac:dyDescent="0.25">
      <c r="B23473" s="5"/>
    </row>
    <row r="23474" spans="2:2" ht="15" hidden="1" x14ac:dyDescent="0.25">
      <c r="B23474" s="5"/>
    </row>
    <row r="23475" spans="2:2" ht="15" hidden="1" x14ac:dyDescent="0.25">
      <c r="B23475" s="5"/>
    </row>
    <row r="23476" spans="2:2" ht="15" hidden="1" x14ac:dyDescent="0.25">
      <c r="B23476" s="5"/>
    </row>
    <row r="23477" spans="2:2" ht="15" hidden="1" x14ac:dyDescent="0.25">
      <c r="B23477" s="5"/>
    </row>
    <row r="23478" spans="2:2" ht="15" hidden="1" x14ac:dyDescent="0.25">
      <c r="B23478" s="5"/>
    </row>
    <row r="23479" spans="2:2" ht="15" hidden="1" x14ac:dyDescent="0.25">
      <c r="B23479" s="5"/>
    </row>
    <row r="23480" spans="2:2" ht="15" hidden="1" x14ac:dyDescent="0.25">
      <c r="B23480" s="5"/>
    </row>
    <row r="23481" spans="2:2" ht="15" hidden="1" x14ac:dyDescent="0.25">
      <c r="B23481" s="5"/>
    </row>
    <row r="23482" spans="2:2" ht="15" hidden="1" x14ac:dyDescent="0.25">
      <c r="B23482" s="5"/>
    </row>
    <row r="23483" spans="2:2" ht="15" hidden="1" x14ac:dyDescent="0.25">
      <c r="B23483" s="5"/>
    </row>
    <row r="23484" spans="2:2" ht="15" hidden="1" x14ac:dyDescent="0.25">
      <c r="B23484" s="5"/>
    </row>
    <row r="23485" spans="2:2" ht="15" hidden="1" x14ac:dyDescent="0.25">
      <c r="B23485" s="5"/>
    </row>
    <row r="23486" spans="2:2" ht="15" hidden="1" x14ac:dyDescent="0.25">
      <c r="B23486" s="5"/>
    </row>
    <row r="23487" spans="2:2" ht="15" hidden="1" x14ac:dyDescent="0.25">
      <c r="B23487" s="5"/>
    </row>
    <row r="23488" spans="2:2" ht="15" hidden="1" x14ac:dyDescent="0.25">
      <c r="B23488" s="5"/>
    </row>
    <row r="23489" spans="2:2" ht="15" hidden="1" x14ac:dyDescent="0.25">
      <c r="B23489" s="5"/>
    </row>
    <row r="23490" spans="2:2" ht="15" hidden="1" x14ac:dyDescent="0.25">
      <c r="B23490" s="5"/>
    </row>
    <row r="23491" spans="2:2" ht="15" hidden="1" x14ac:dyDescent="0.25">
      <c r="B23491" s="5"/>
    </row>
    <row r="23492" spans="2:2" ht="15" hidden="1" x14ac:dyDescent="0.25">
      <c r="B23492" s="5"/>
    </row>
    <row r="23493" spans="2:2" ht="15" hidden="1" x14ac:dyDescent="0.25">
      <c r="B23493" s="5"/>
    </row>
    <row r="23494" spans="2:2" ht="15" hidden="1" x14ac:dyDescent="0.25">
      <c r="B23494" s="5"/>
    </row>
    <row r="23495" spans="2:2" ht="15" hidden="1" x14ac:dyDescent="0.25">
      <c r="B23495" s="5"/>
    </row>
    <row r="23496" spans="2:2" ht="15" hidden="1" x14ac:dyDescent="0.25">
      <c r="B23496" s="5"/>
    </row>
    <row r="23497" spans="2:2" ht="15" hidden="1" x14ac:dyDescent="0.25">
      <c r="B23497" s="5"/>
    </row>
    <row r="23498" spans="2:2" ht="15" hidden="1" x14ac:dyDescent="0.25">
      <c r="B23498" s="5"/>
    </row>
    <row r="23499" spans="2:2" ht="15" hidden="1" x14ac:dyDescent="0.25">
      <c r="B23499" s="5"/>
    </row>
    <row r="23500" spans="2:2" ht="15" hidden="1" x14ac:dyDescent="0.25">
      <c r="B23500" s="5"/>
    </row>
    <row r="23501" spans="2:2" ht="15" hidden="1" x14ac:dyDescent="0.25">
      <c r="B23501" s="5"/>
    </row>
    <row r="23502" spans="2:2" ht="15" hidden="1" x14ac:dyDescent="0.25">
      <c r="B23502" s="5"/>
    </row>
    <row r="23503" spans="2:2" ht="15" hidden="1" x14ac:dyDescent="0.25">
      <c r="B23503" s="5"/>
    </row>
    <row r="23504" spans="2:2" ht="15" hidden="1" x14ac:dyDescent="0.25">
      <c r="B23504" s="5"/>
    </row>
    <row r="23505" spans="2:2" ht="15" hidden="1" x14ac:dyDescent="0.25">
      <c r="B23505" s="5"/>
    </row>
    <row r="23506" spans="2:2" ht="15" hidden="1" x14ac:dyDescent="0.25">
      <c r="B23506" s="5"/>
    </row>
    <row r="23507" spans="2:2" ht="15" hidden="1" x14ac:dyDescent="0.25">
      <c r="B23507" s="5"/>
    </row>
    <row r="23508" spans="2:2" ht="15" hidden="1" x14ac:dyDescent="0.25">
      <c r="B23508" s="5"/>
    </row>
    <row r="23509" spans="2:2" ht="15" hidden="1" x14ac:dyDescent="0.25">
      <c r="B23509" s="5"/>
    </row>
    <row r="23510" spans="2:2" ht="15" hidden="1" x14ac:dyDescent="0.25">
      <c r="B23510" s="5"/>
    </row>
    <row r="23511" spans="2:2" ht="15" hidden="1" x14ac:dyDescent="0.25">
      <c r="B23511" s="5"/>
    </row>
    <row r="23512" spans="2:2" ht="15" hidden="1" x14ac:dyDescent="0.25">
      <c r="B23512" s="5"/>
    </row>
    <row r="23513" spans="2:2" ht="15" hidden="1" x14ac:dyDescent="0.25">
      <c r="B23513" s="5"/>
    </row>
    <row r="23514" spans="2:2" ht="15" hidden="1" x14ac:dyDescent="0.25">
      <c r="B23514" s="5"/>
    </row>
    <row r="23515" spans="2:2" ht="15" hidden="1" x14ac:dyDescent="0.25">
      <c r="B23515" s="5"/>
    </row>
    <row r="23516" spans="2:2" ht="15" hidden="1" x14ac:dyDescent="0.25">
      <c r="B23516" s="5"/>
    </row>
    <row r="23517" spans="2:2" ht="15" hidden="1" x14ac:dyDescent="0.25">
      <c r="B23517" s="5"/>
    </row>
    <row r="23518" spans="2:2" ht="15" hidden="1" x14ac:dyDescent="0.25">
      <c r="B23518" s="5"/>
    </row>
    <row r="23519" spans="2:2" ht="15" hidden="1" x14ac:dyDescent="0.25">
      <c r="B23519" s="5"/>
    </row>
    <row r="23520" spans="2:2" ht="15" hidden="1" x14ac:dyDescent="0.25">
      <c r="B23520" s="5"/>
    </row>
    <row r="23521" spans="2:2" ht="15" hidden="1" x14ac:dyDescent="0.25">
      <c r="B23521" s="5"/>
    </row>
    <row r="23522" spans="2:2" ht="15" hidden="1" x14ac:dyDescent="0.25">
      <c r="B23522" s="5"/>
    </row>
    <row r="23523" spans="2:2" ht="15" hidden="1" x14ac:dyDescent="0.25">
      <c r="B23523" s="5"/>
    </row>
    <row r="23524" spans="2:2" ht="15" hidden="1" x14ac:dyDescent="0.25">
      <c r="B23524" s="5"/>
    </row>
    <row r="23525" spans="2:2" ht="15" hidden="1" x14ac:dyDescent="0.25">
      <c r="B23525" s="5"/>
    </row>
    <row r="23526" spans="2:2" ht="15" hidden="1" x14ac:dyDescent="0.25">
      <c r="B23526" s="5"/>
    </row>
    <row r="23527" spans="2:2" ht="15" hidden="1" x14ac:dyDescent="0.25">
      <c r="B23527" s="5"/>
    </row>
    <row r="23528" spans="2:2" ht="15" hidden="1" x14ac:dyDescent="0.25">
      <c r="B23528" s="5"/>
    </row>
    <row r="23529" spans="2:2" ht="15" hidden="1" x14ac:dyDescent="0.25">
      <c r="B23529" s="5"/>
    </row>
    <row r="23530" spans="2:2" ht="15" hidden="1" x14ac:dyDescent="0.25">
      <c r="B23530" s="5"/>
    </row>
    <row r="23531" spans="2:2" ht="15" hidden="1" x14ac:dyDescent="0.25">
      <c r="B23531" s="5"/>
    </row>
    <row r="23532" spans="2:2" ht="15" hidden="1" x14ac:dyDescent="0.25">
      <c r="B23532" s="5"/>
    </row>
    <row r="23533" spans="2:2" ht="15" hidden="1" x14ac:dyDescent="0.25">
      <c r="B23533" s="5"/>
    </row>
    <row r="23534" spans="2:2" ht="15" hidden="1" x14ac:dyDescent="0.25">
      <c r="B23534" s="5"/>
    </row>
    <row r="23535" spans="2:2" ht="15" hidden="1" x14ac:dyDescent="0.25">
      <c r="B23535" s="5"/>
    </row>
    <row r="23536" spans="2:2" ht="15" hidden="1" x14ac:dyDescent="0.25">
      <c r="B23536" s="5"/>
    </row>
    <row r="23537" spans="2:2" ht="15" hidden="1" x14ac:dyDescent="0.25">
      <c r="B23537" s="5"/>
    </row>
    <row r="23538" spans="2:2" ht="15" hidden="1" x14ac:dyDescent="0.25">
      <c r="B23538" s="5"/>
    </row>
    <row r="23539" spans="2:2" ht="15" hidden="1" x14ac:dyDescent="0.25">
      <c r="B23539" s="5"/>
    </row>
    <row r="23540" spans="2:2" ht="15" hidden="1" x14ac:dyDescent="0.25">
      <c r="B23540" s="5"/>
    </row>
    <row r="23541" spans="2:2" ht="15" hidden="1" x14ac:dyDescent="0.25">
      <c r="B23541" s="5"/>
    </row>
    <row r="23542" spans="2:2" ht="15" hidden="1" x14ac:dyDescent="0.25">
      <c r="B23542" s="5"/>
    </row>
    <row r="23543" spans="2:2" ht="15" hidden="1" x14ac:dyDescent="0.25">
      <c r="B23543" s="5"/>
    </row>
    <row r="23544" spans="2:2" ht="15" hidden="1" x14ac:dyDescent="0.25">
      <c r="B23544" s="5"/>
    </row>
    <row r="23545" spans="2:2" ht="15" hidden="1" x14ac:dyDescent="0.25">
      <c r="B23545" s="5"/>
    </row>
    <row r="23546" spans="2:2" ht="15" hidden="1" x14ac:dyDescent="0.25">
      <c r="B23546" s="5"/>
    </row>
    <row r="23547" spans="2:2" ht="15" hidden="1" x14ac:dyDescent="0.25">
      <c r="B23547" s="5"/>
    </row>
    <row r="23548" spans="2:2" ht="15" hidden="1" x14ac:dyDescent="0.25">
      <c r="B23548" s="5"/>
    </row>
    <row r="23549" spans="2:2" ht="15" hidden="1" x14ac:dyDescent="0.25">
      <c r="B23549" s="5"/>
    </row>
    <row r="23550" spans="2:2" ht="15" hidden="1" x14ac:dyDescent="0.25">
      <c r="B23550" s="5"/>
    </row>
    <row r="23551" spans="2:2" ht="15" hidden="1" x14ac:dyDescent="0.25">
      <c r="B23551" s="5"/>
    </row>
    <row r="23552" spans="2:2" ht="15" hidden="1" x14ac:dyDescent="0.25">
      <c r="B23552" s="5"/>
    </row>
    <row r="23553" spans="2:2" ht="15" hidden="1" x14ac:dyDescent="0.25">
      <c r="B23553" s="5"/>
    </row>
    <row r="23554" spans="2:2" ht="15" hidden="1" x14ac:dyDescent="0.25">
      <c r="B23554" s="5"/>
    </row>
    <row r="23555" spans="2:2" ht="15" hidden="1" x14ac:dyDescent="0.25">
      <c r="B23555" s="5"/>
    </row>
    <row r="23556" spans="2:2" ht="15" hidden="1" x14ac:dyDescent="0.25">
      <c r="B23556" s="5"/>
    </row>
    <row r="23557" spans="2:2" ht="15" hidden="1" x14ac:dyDescent="0.25">
      <c r="B23557" s="5"/>
    </row>
    <row r="23558" spans="2:2" ht="15" hidden="1" x14ac:dyDescent="0.25">
      <c r="B23558" s="5"/>
    </row>
    <row r="23559" spans="2:2" ht="15" hidden="1" x14ac:dyDescent="0.25">
      <c r="B23559" s="5"/>
    </row>
    <row r="23560" spans="2:2" ht="15" hidden="1" x14ac:dyDescent="0.25">
      <c r="B23560" s="5"/>
    </row>
    <row r="23561" spans="2:2" ht="15" hidden="1" x14ac:dyDescent="0.25">
      <c r="B23561" s="5"/>
    </row>
    <row r="23562" spans="2:2" ht="15" hidden="1" x14ac:dyDescent="0.25">
      <c r="B23562" s="5"/>
    </row>
    <row r="23563" spans="2:2" ht="15" hidden="1" x14ac:dyDescent="0.25">
      <c r="B23563" s="5"/>
    </row>
    <row r="23564" spans="2:2" ht="15" hidden="1" x14ac:dyDescent="0.25">
      <c r="B23564" s="5"/>
    </row>
    <row r="23565" spans="2:2" ht="15" hidden="1" x14ac:dyDescent="0.25">
      <c r="B23565" s="5"/>
    </row>
    <row r="23566" spans="2:2" ht="15" hidden="1" x14ac:dyDescent="0.25">
      <c r="B23566" s="5"/>
    </row>
    <row r="23567" spans="2:2" ht="15" hidden="1" x14ac:dyDescent="0.25">
      <c r="B23567" s="5"/>
    </row>
    <row r="23568" spans="2:2" ht="15" hidden="1" x14ac:dyDescent="0.25">
      <c r="B23568" s="5"/>
    </row>
    <row r="23569" spans="2:2" ht="15" hidden="1" x14ac:dyDescent="0.25">
      <c r="B23569" s="5"/>
    </row>
    <row r="23570" spans="2:2" ht="15" hidden="1" x14ac:dyDescent="0.25">
      <c r="B23570" s="5"/>
    </row>
    <row r="23571" spans="2:2" ht="15" hidden="1" x14ac:dyDescent="0.25">
      <c r="B23571" s="5"/>
    </row>
    <row r="23572" spans="2:2" ht="15" hidden="1" x14ac:dyDescent="0.25">
      <c r="B23572" s="5"/>
    </row>
    <row r="23573" spans="2:2" ht="15" hidden="1" x14ac:dyDescent="0.25">
      <c r="B23573" s="5"/>
    </row>
    <row r="23574" spans="2:2" ht="15" hidden="1" x14ac:dyDescent="0.25">
      <c r="B23574" s="5"/>
    </row>
    <row r="23575" spans="2:2" ht="15" hidden="1" x14ac:dyDescent="0.25">
      <c r="B23575" s="5"/>
    </row>
    <row r="23576" spans="2:2" ht="15" hidden="1" x14ac:dyDescent="0.25">
      <c r="B23576" s="5"/>
    </row>
    <row r="23577" spans="2:2" ht="15" hidden="1" x14ac:dyDescent="0.25">
      <c r="B23577" s="5"/>
    </row>
    <row r="23578" spans="2:2" ht="15" hidden="1" x14ac:dyDescent="0.25">
      <c r="B23578" s="5"/>
    </row>
    <row r="23579" spans="2:2" ht="15" hidden="1" x14ac:dyDescent="0.25">
      <c r="B23579" s="5"/>
    </row>
    <row r="23580" spans="2:2" ht="15" hidden="1" x14ac:dyDescent="0.25">
      <c r="B23580" s="5"/>
    </row>
    <row r="23581" spans="2:2" ht="15" hidden="1" x14ac:dyDescent="0.25">
      <c r="B23581" s="5"/>
    </row>
    <row r="23582" spans="2:2" ht="15" hidden="1" x14ac:dyDescent="0.25">
      <c r="B23582" s="5"/>
    </row>
    <row r="23583" spans="2:2" ht="15" hidden="1" x14ac:dyDescent="0.25">
      <c r="B23583" s="5"/>
    </row>
    <row r="23584" spans="2:2" ht="15" hidden="1" x14ac:dyDescent="0.25">
      <c r="B23584" s="5"/>
    </row>
    <row r="23585" spans="2:2" ht="15" hidden="1" x14ac:dyDescent="0.25">
      <c r="B23585" s="5"/>
    </row>
    <row r="23586" spans="2:2" ht="15" hidden="1" x14ac:dyDescent="0.25">
      <c r="B23586" s="5"/>
    </row>
    <row r="23587" spans="2:2" ht="15" hidden="1" x14ac:dyDescent="0.25">
      <c r="B23587" s="5"/>
    </row>
    <row r="23588" spans="2:2" ht="15" hidden="1" x14ac:dyDescent="0.25">
      <c r="B23588" s="5"/>
    </row>
    <row r="23589" spans="2:2" ht="15" hidden="1" x14ac:dyDescent="0.25">
      <c r="B23589" s="5"/>
    </row>
    <row r="23590" spans="2:2" ht="15" hidden="1" x14ac:dyDescent="0.25">
      <c r="B23590" s="5"/>
    </row>
    <row r="23591" spans="2:2" ht="15" hidden="1" x14ac:dyDescent="0.25">
      <c r="B23591" s="5"/>
    </row>
    <row r="23592" spans="2:2" ht="15" hidden="1" x14ac:dyDescent="0.25">
      <c r="B23592" s="5"/>
    </row>
    <row r="23593" spans="2:2" ht="15" hidden="1" x14ac:dyDescent="0.25">
      <c r="B23593" s="5"/>
    </row>
    <row r="23594" spans="2:2" ht="15" hidden="1" x14ac:dyDescent="0.25">
      <c r="B23594" s="5"/>
    </row>
    <row r="23595" spans="2:2" ht="15" hidden="1" x14ac:dyDescent="0.25">
      <c r="B23595" s="5"/>
    </row>
    <row r="23596" spans="2:2" ht="15" hidden="1" x14ac:dyDescent="0.25">
      <c r="B23596" s="5"/>
    </row>
    <row r="23597" spans="2:2" ht="15" hidden="1" x14ac:dyDescent="0.25">
      <c r="B23597" s="5"/>
    </row>
    <row r="23598" spans="2:2" ht="15" hidden="1" x14ac:dyDescent="0.25">
      <c r="B23598" s="5"/>
    </row>
    <row r="23599" spans="2:2" ht="15" hidden="1" x14ac:dyDescent="0.25">
      <c r="B23599" s="5"/>
    </row>
    <row r="23600" spans="2:2" ht="15" hidden="1" x14ac:dyDescent="0.25">
      <c r="B23600" s="5"/>
    </row>
    <row r="23601" spans="2:2" ht="15" hidden="1" x14ac:dyDescent="0.25">
      <c r="B23601" s="5"/>
    </row>
    <row r="23602" spans="2:2" ht="15" hidden="1" x14ac:dyDescent="0.25">
      <c r="B23602" s="5"/>
    </row>
    <row r="23603" spans="2:2" ht="15" hidden="1" x14ac:dyDescent="0.25">
      <c r="B23603" s="5"/>
    </row>
    <row r="23604" spans="2:2" ht="15" hidden="1" x14ac:dyDescent="0.25">
      <c r="B23604" s="5"/>
    </row>
    <row r="23605" spans="2:2" ht="15" hidden="1" x14ac:dyDescent="0.25">
      <c r="B23605" s="5"/>
    </row>
    <row r="23606" spans="2:2" ht="15" hidden="1" x14ac:dyDescent="0.25">
      <c r="B23606" s="5"/>
    </row>
    <row r="23607" spans="2:2" ht="15" hidden="1" x14ac:dyDescent="0.25">
      <c r="B23607" s="5"/>
    </row>
    <row r="23608" spans="2:2" ht="15" hidden="1" x14ac:dyDescent="0.25">
      <c r="B23608" s="5"/>
    </row>
    <row r="23609" spans="2:2" ht="15" hidden="1" x14ac:dyDescent="0.25">
      <c r="B23609" s="5"/>
    </row>
    <row r="23610" spans="2:2" ht="15" hidden="1" x14ac:dyDescent="0.25">
      <c r="B23610" s="5"/>
    </row>
    <row r="23611" spans="2:2" ht="15" hidden="1" x14ac:dyDescent="0.25">
      <c r="B23611" s="5"/>
    </row>
    <row r="23612" spans="2:2" ht="15" hidden="1" x14ac:dyDescent="0.25">
      <c r="B23612" s="5"/>
    </row>
    <row r="23613" spans="2:2" ht="15" hidden="1" x14ac:dyDescent="0.25">
      <c r="B23613" s="5"/>
    </row>
    <row r="23614" spans="2:2" ht="15" hidden="1" x14ac:dyDescent="0.25">
      <c r="B23614" s="5"/>
    </row>
    <row r="23615" spans="2:2" ht="15" hidden="1" x14ac:dyDescent="0.25">
      <c r="B23615" s="5"/>
    </row>
    <row r="23616" spans="2:2" ht="15" hidden="1" x14ac:dyDescent="0.25">
      <c r="B23616" s="5"/>
    </row>
    <row r="23617" spans="2:2" ht="15" hidden="1" x14ac:dyDescent="0.25">
      <c r="B23617" s="5"/>
    </row>
    <row r="23618" spans="2:2" ht="15" hidden="1" x14ac:dyDescent="0.25">
      <c r="B23618" s="5"/>
    </row>
    <row r="23619" spans="2:2" ht="15" hidden="1" x14ac:dyDescent="0.25">
      <c r="B23619" s="5"/>
    </row>
    <row r="23620" spans="2:2" ht="15" hidden="1" x14ac:dyDescent="0.25">
      <c r="B23620" s="5"/>
    </row>
    <row r="23621" spans="2:2" ht="15" hidden="1" x14ac:dyDescent="0.25">
      <c r="B23621" s="5"/>
    </row>
    <row r="23622" spans="2:2" ht="15" hidden="1" x14ac:dyDescent="0.25">
      <c r="B23622" s="5"/>
    </row>
    <row r="23623" spans="2:2" ht="15" hidden="1" x14ac:dyDescent="0.25">
      <c r="B23623" s="5"/>
    </row>
    <row r="23624" spans="2:2" ht="15" hidden="1" x14ac:dyDescent="0.25">
      <c r="B23624" s="5"/>
    </row>
    <row r="23625" spans="2:2" ht="15" hidden="1" x14ac:dyDescent="0.25">
      <c r="B23625" s="5"/>
    </row>
    <row r="23626" spans="2:2" ht="15" hidden="1" x14ac:dyDescent="0.25">
      <c r="B23626" s="5"/>
    </row>
    <row r="23627" spans="2:2" ht="15" hidden="1" x14ac:dyDescent="0.25">
      <c r="B23627" s="5"/>
    </row>
    <row r="23628" spans="2:2" ht="15" hidden="1" x14ac:dyDescent="0.25">
      <c r="B23628" s="5"/>
    </row>
    <row r="23629" spans="2:2" ht="15" hidden="1" x14ac:dyDescent="0.25">
      <c r="B23629" s="5"/>
    </row>
    <row r="23630" spans="2:2" ht="15" hidden="1" x14ac:dyDescent="0.25">
      <c r="B23630" s="5"/>
    </row>
    <row r="23631" spans="2:2" ht="15" hidden="1" x14ac:dyDescent="0.25">
      <c r="B23631" s="5"/>
    </row>
    <row r="23632" spans="2:2" ht="15" hidden="1" x14ac:dyDescent="0.25">
      <c r="B23632" s="5"/>
    </row>
    <row r="23633" spans="2:2" ht="15" hidden="1" x14ac:dyDescent="0.25">
      <c r="B23633" s="5"/>
    </row>
    <row r="23634" spans="2:2" ht="15" hidden="1" x14ac:dyDescent="0.25">
      <c r="B23634" s="5"/>
    </row>
    <row r="23635" spans="2:2" ht="15" hidden="1" x14ac:dyDescent="0.25">
      <c r="B23635" s="5"/>
    </row>
    <row r="23636" spans="2:2" ht="15" hidden="1" x14ac:dyDescent="0.25">
      <c r="B23636" s="5"/>
    </row>
    <row r="23637" spans="2:2" ht="15" hidden="1" x14ac:dyDescent="0.25">
      <c r="B23637" s="5"/>
    </row>
    <row r="23638" spans="2:2" ht="15" hidden="1" x14ac:dyDescent="0.25">
      <c r="B23638" s="5"/>
    </row>
    <row r="23639" spans="2:2" ht="15" hidden="1" x14ac:dyDescent="0.25">
      <c r="B23639" s="5"/>
    </row>
    <row r="23640" spans="2:2" ht="15" hidden="1" x14ac:dyDescent="0.25">
      <c r="B23640" s="5"/>
    </row>
    <row r="23641" spans="2:2" ht="15" hidden="1" x14ac:dyDescent="0.25">
      <c r="B23641" s="5"/>
    </row>
    <row r="23642" spans="2:2" ht="15" hidden="1" x14ac:dyDescent="0.25">
      <c r="B23642" s="5"/>
    </row>
    <row r="23643" spans="2:2" ht="15" hidden="1" x14ac:dyDescent="0.25">
      <c r="B23643" s="5"/>
    </row>
    <row r="23644" spans="2:2" ht="15" hidden="1" x14ac:dyDescent="0.25">
      <c r="B23644" s="5"/>
    </row>
    <row r="23645" spans="2:2" ht="15" hidden="1" x14ac:dyDescent="0.25">
      <c r="B23645" s="5"/>
    </row>
    <row r="23646" spans="2:2" ht="15" hidden="1" x14ac:dyDescent="0.25">
      <c r="B23646" s="5"/>
    </row>
    <row r="23647" spans="2:2" ht="15" hidden="1" x14ac:dyDescent="0.25">
      <c r="B23647" s="5"/>
    </row>
    <row r="23648" spans="2:2" ht="15" hidden="1" x14ac:dyDescent="0.25">
      <c r="B23648" s="5"/>
    </row>
    <row r="23649" spans="2:2" ht="15" hidden="1" x14ac:dyDescent="0.25">
      <c r="B23649" s="5"/>
    </row>
    <row r="23650" spans="2:2" ht="15" hidden="1" x14ac:dyDescent="0.25">
      <c r="B23650" s="5"/>
    </row>
    <row r="23651" spans="2:2" ht="15" hidden="1" x14ac:dyDescent="0.25">
      <c r="B23651" s="5"/>
    </row>
    <row r="23652" spans="2:2" ht="15" hidden="1" x14ac:dyDescent="0.25">
      <c r="B23652" s="5"/>
    </row>
    <row r="23653" spans="2:2" ht="15" hidden="1" x14ac:dyDescent="0.25">
      <c r="B23653" s="5"/>
    </row>
    <row r="23654" spans="2:2" ht="15" hidden="1" x14ac:dyDescent="0.25">
      <c r="B23654" s="5"/>
    </row>
    <row r="23655" spans="2:2" ht="15" hidden="1" x14ac:dyDescent="0.25">
      <c r="B23655" s="5"/>
    </row>
    <row r="23656" spans="2:2" ht="15" hidden="1" x14ac:dyDescent="0.25">
      <c r="B23656" s="5"/>
    </row>
    <row r="23657" spans="2:2" ht="15" hidden="1" x14ac:dyDescent="0.25">
      <c r="B23657" s="5"/>
    </row>
    <row r="23658" spans="2:2" ht="15" hidden="1" x14ac:dyDescent="0.25">
      <c r="B23658" s="5"/>
    </row>
    <row r="23659" spans="2:2" ht="15" hidden="1" x14ac:dyDescent="0.25">
      <c r="B23659" s="5"/>
    </row>
    <row r="23660" spans="2:2" ht="15" hidden="1" x14ac:dyDescent="0.25">
      <c r="B23660" s="5"/>
    </row>
    <row r="23661" spans="2:2" ht="15" hidden="1" x14ac:dyDescent="0.25">
      <c r="B23661" s="5"/>
    </row>
    <row r="23662" spans="2:2" ht="15" hidden="1" x14ac:dyDescent="0.25">
      <c r="B23662" s="5"/>
    </row>
    <row r="23663" spans="2:2" ht="15" hidden="1" x14ac:dyDescent="0.25">
      <c r="B23663" s="5"/>
    </row>
    <row r="23664" spans="2:2" ht="15" hidden="1" x14ac:dyDescent="0.25">
      <c r="B23664" s="5"/>
    </row>
    <row r="23665" spans="2:2" ht="15" hidden="1" x14ac:dyDescent="0.25">
      <c r="B23665" s="5"/>
    </row>
    <row r="23666" spans="2:2" ht="15" hidden="1" x14ac:dyDescent="0.25">
      <c r="B23666" s="5"/>
    </row>
    <row r="23667" spans="2:2" ht="15" hidden="1" x14ac:dyDescent="0.25">
      <c r="B23667" s="5"/>
    </row>
    <row r="23668" spans="2:2" ht="15" hidden="1" x14ac:dyDescent="0.25">
      <c r="B23668" s="5"/>
    </row>
    <row r="23669" spans="2:2" ht="15" hidden="1" x14ac:dyDescent="0.25">
      <c r="B23669" s="5"/>
    </row>
    <row r="23670" spans="2:2" ht="15" hidden="1" x14ac:dyDescent="0.25">
      <c r="B23670" s="5"/>
    </row>
    <row r="23671" spans="2:2" ht="15" hidden="1" x14ac:dyDescent="0.25">
      <c r="B23671" s="5"/>
    </row>
    <row r="23672" spans="2:2" ht="15" hidden="1" x14ac:dyDescent="0.25">
      <c r="B23672" s="5"/>
    </row>
    <row r="23673" spans="2:2" ht="15" hidden="1" x14ac:dyDescent="0.25">
      <c r="B23673" s="5"/>
    </row>
    <row r="23674" spans="2:2" ht="15" hidden="1" x14ac:dyDescent="0.25">
      <c r="B23674" s="5"/>
    </row>
    <row r="23675" spans="2:2" ht="15" hidden="1" x14ac:dyDescent="0.25">
      <c r="B23675" s="5"/>
    </row>
    <row r="23676" spans="2:2" ht="15" hidden="1" x14ac:dyDescent="0.25">
      <c r="B23676" s="5"/>
    </row>
    <row r="23677" spans="2:2" ht="15" hidden="1" x14ac:dyDescent="0.25">
      <c r="B23677" s="5"/>
    </row>
    <row r="23678" spans="2:2" ht="15" hidden="1" x14ac:dyDescent="0.25">
      <c r="B23678" s="5"/>
    </row>
    <row r="23679" spans="2:2" ht="15" hidden="1" x14ac:dyDescent="0.25">
      <c r="B23679" s="5"/>
    </row>
    <row r="23680" spans="2:2" ht="15" hidden="1" x14ac:dyDescent="0.25">
      <c r="B23680" s="5"/>
    </row>
    <row r="23681" spans="2:2" ht="15" hidden="1" x14ac:dyDescent="0.25">
      <c r="B23681" s="5"/>
    </row>
    <row r="23682" spans="2:2" ht="15" hidden="1" x14ac:dyDescent="0.25">
      <c r="B23682" s="5"/>
    </row>
    <row r="23683" spans="2:2" ht="15" hidden="1" x14ac:dyDescent="0.25">
      <c r="B23683" s="5"/>
    </row>
    <row r="23684" spans="2:2" ht="15" hidden="1" x14ac:dyDescent="0.25">
      <c r="B23684" s="5"/>
    </row>
    <row r="23685" spans="2:2" ht="15" hidden="1" x14ac:dyDescent="0.25">
      <c r="B23685" s="5"/>
    </row>
    <row r="23686" spans="2:2" ht="15" hidden="1" x14ac:dyDescent="0.25">
      <c r="B23686" s="5"/>
    </row>
    <row r="23687" spans="2:2" ht="15" hidden="1" x14ac:dyDescent="0.25">
      <c r="B23687" s="5"/>
    </row>
    <row r="23688" spans="2:2" ht="15" hidden="1" x14ac:dyDescent="0.25">
      <c r="B23688" s="5"/>
    </row>
    <row r="23689" spans="2:2" ht="15" hidden="1" x14ac:dyDescent="0.25">
      <c r="B23689" s="5"/>
    </row>
    <row r="23690" spans="2:2" ht="15" hidden="1" x14ac:dyDescent="0.25">
      <c r="B23690" s="5"/>
    </row>
    <row r="23691" spans="2:2" ht="15" hidden="1" x14ac:dyDescent="0.25">
      <c r="B23691" s="5"/>
    </row>
    <row r="23692" spans="2:2" ht="15" hidden="1" x14ac:dyDescent="0.25">
      <c r="B23692" s="5"/>
    </row>
    <row r="23693" spans="2:2" ht="15" hidden="1" x14ac:dyDescent="0.25">
      <c r="B23693" s="5"/>
    </row>
    <row r="23694" spans="2:2" ht="15" hidden="1" x14ac:dyDescent="0.25">
      <c r="B23694" s="5"/>
    </row>
    <row r="23695" spans="2:2" ht="15" hidden="1" x14ac:dyDescent="0.25">
      <c r="B23695" s="5"/>
    </row>
    <row r="23696" spans="2:2" ht="15" hidden="1" x14ac:dyDescent="0.25">
      <c r="B23696" s="5"/>
    </row>
    <row r="23697" spans="2:2" ht="15" hidden="1" x14ac:dyDescent="0.25">
      <c r="B23697" s="5"/>
    </row>
    <row r="23698" spans="2:2" ht="15" hidden="1" x14ac:dyDescent="0.25">
      <c r="B23698" s="5"/>
    </row>
    <row r="23699" spans="2:2" ht="15" hidden="1" x14ac:dyDescent="0.25">
      <c r="B23699" s="5"/>
    </row>
    <row r="23700" spans="2:2" ht="15" hidden="1" x14ac:dyDescent="0.25">
      <c r="B23700" s="5"/>
    </row>
    <row r="23701" spans="2:2" ht="15" hidden="1" x14ac:dyDescent="0.25">
      <c r="B23701" s="5"/>
    </row>
    <row r="23702" spans="2:2" ht="15" hidden="1" x14ac:dyDescent="0.25">
      <c r="B23702" s="5"/>
    </row>
    <row r="23703" spans="2:2" ht="15" hidden="1" x14ac:dyDescent="0.25">
      <c r="B23703" s="5"/>
    </row>
    <row r="23704" spans="2:2" ht="15" hidden="1" x14ac:dyDescent="0.25">
      <c r="B23704" s="5"/>
    </row>
    <row r="23705" spans="2:2" ht="15" hidden="1" x14ac:dyDescent="0.25">
      <c r="B23705" s="5"/>
    </row>
    <row r="23706" spans="2:2" ht="15" hidden="1" x14ac:dyDescent="0.25">
      <c r="B23706" s="5"/>
    </row>
    <row r="23707" spans="2:2" ht="15" hidden="1" x14ac:dyDescent="0.25">
      <c r="B23707" s="5"/>
    </row>
    <row r="23708" spans="2:2" ht="15" hidden="1" x14ac:dyDescent="0.25">
      <c r="B23708" s="5"/>
    </row>
    <row r="23709" spans="2:2" ht="15" hidden="1" x14ac:dyDescent="0.25">
      <c r="B23709" s="5"/>
    </row>
    <row r="23710" spans="2:2" ht="15" hidden="1" x14ac:dyDescent="0.25">
      <c r="B23710" s="5"/>
    </row>
    <row r="23711" spans="2:2" ht="15" hidden="1" x14ac:dyDescent="0.25">
      <c r="B23711" s="5"/>
    </row>
    <row r="23712" spans="2:2" ht="15" hidden="1" x14ac:dyDescent="0.25">
      <c r="B23712" s="5"/>
    </row>
    <row r="23713" spans="2:2" ht="15" hidden="1" x14ac:dyDescent="0.25">
      <c r="B23713" s="5"/>
    </row>
    <row r="23714" spans="2:2" ht="15" hidden="1" x14ac:dyDescent="0.25">
      <c r="B23714" s="5"/>
    </row>
    <row r="23715" spans="2:2" ht="15" hidden="1" x14ac:dyDescent="0.25">
      <c r="B23715" s="5"/>
    </row>
    <row r="23716" spans="2:2" ht="15" hidden="1" x14ac:dyDescent="0.25">
      <c r="B23716" s="5"/>
    </row>
    <row r="23717" spans="2:2" ht="15" hidden="1" x14ac:dyDescent="0.25">
      <c r="B23717" s="5"/>
    </row>
    <row r="23718" spans="2:2" ht="15" hidden="1" x14ac:dyDescent="0.25">
      <c r="B23718" s="5"/>
    </row>
    <row r="23719" spans="2:2" ht="15" hidden="1" x14ac:dyDescent="0.25">
      <c r="B23719" s="5"/>
    </row>
    <row r="23720" spans="2:2" ht="15" hidden="1" x14ac:dyDescent="0.25">
      <c r="B23720" s="5"/>
    </row>
    <row r="23721" spans="2:2" ht="15" hidden="1" x14ac:dyDescent="0.25">
      <c r="B23721" s="5"/>
    </row>
    <row r="23722" spans="2:2" ht="15" hidden="1" x14ac:dyDescent="0.25">
      <c r="B23722" s="5"/>
    </row>
    <row r="23723" spans="2:2" ht="15" hidden="1" x14ac:dyDescent="0.25">
      <c r="B23723" s="5"/>
    </row>
    <row r="23724" spans="2:2" ht="15" hidden="1" x14ac:dyDescent="0.25">
      <c r="B23724" s="5"/>
    </row>
    <row r="23725" spans="2:2" ht="15" hidden="1" x14ac:dyDescent="0.25">
      <c r="B23725" s="5"/>
    </row>
    <row r="23726" spans="2:2" ht="15" hidden="1" x14ac:dyDescent="0.25">
      <c r="B23726" s="5"/>
    </row>
    <row r="23727" spans="2:2" ht="15" hidden="1" x14ac:dyDescent="0.25">
      <c r="B23727" s="5"/>
    </row>
    <row r="23728" spans="2:2" ht="15" hidden="1" x14ac:dyDescent="0.25">
      <c r="B23728" s="5"/>
    </row>
    <row r="23729" spans="2:2" ht="15" hidden="1" x14ac:dyDescent="0.25">
      <c r="B23729" s="5"/>
    </row>
    <row r="23730" spans="2:2" ht="15" hidden="1" x14ac:dyDescent="0.25">
      <c r="B23730" s="5"/>
    </row>
    <row r="23731" spans="2:2" ht="15" hidden="1" x14ac:dyDescent="0.25">
      <c r="B23731" s="5"/>
    </row>
    <row r="23732" spans="2:2" ht="15" hidden="1" x14ac:dyDescent="0.25">
      <c r="B23732" s="5"/>
    </row>
    <row r="23733" spans="2:2" ht="15" hidden="1" x14ac:dyDescent="0.25">
      <c r="B23733" s="5"/>
    </row>
    <row r="23734" spans="2:2" ht="15" hidden="1" x14ac:dyDescent="0.25">
      <c r="B23734" s="5"/>
    </row>
    <row r="23735" spans="2:2" ht="15" hidden="1" x14ac:dyDescent="0.25">
      <c r="B23735" s="5"/>
    </row>
    <row r="23736" spans="2:2" ht="15" hidden="1" x14ac:dyDescent="0.25">
      <c r="B23736" s="5"/>
    </row>
    <row r="23737" spans="2:2" ht="15" hidden="1" x14ac:dyDescent="0.25">
      <c r="B23737" s="5"/>
    </row>
    <row r="23738" spans="2:2" ht="15" hidden="1" x14ac:dyDescent="0.25">
      <c r="B23738" s="5"/>
    </row>
    <row r="23739" spans="2:2" ht="15" hidden="1" x14ac:dyDescent="0.25">
      <c r="B23739" s="5"/>
    </row>
    <row r="23740" spans="2:2" ht="15" hidden="1" x14ac:dyDescent="0.25">
      <c r="B23740" s="5"/>
    </row>
    <row r="23741" spans="2:2" ht="15" hidden="1" x14ac:dyDescent="0.25">
      <c r="B23741" s="5"/>
    </row>
    <row r="23742" spans="2:2" ht="15" hidden="1" x14ac:dyDescent="0.25">
      <c r="B23742" s="5"/>
    </row>
    <row r="23743" spans="2:2" ht="15" hidden="1" x14ac:dyDescent="0.25">
      <c r="B23743" s="5"/>
    </row>
    <row r="23744" spans="2:2" ht="15" hidden="1" x14ac:dyDescent="0.25">
      <c r="B23744" s="5"/>
    </row>
    <row r="23745" spans="2:2" ht="15" hidden="1" x14ac:dyDescent="0.25">
      <c r="B23745" s="5"/>
    </row>
    <row r="23746" spans="2:2" ht="15" hidden="1" x14ac:dyDescent="0.25">
      <c r="B23746" s="5"/>
    </row>
    <row r="23747" spans="2:2" ht="15" hidden="1" x14ac:dyDescent="0.25">
      <c r="B23747" s="5"/>
    </row>
    <row r="23748" spans="2:2" ht="15" hidden="1" x14ac:dyDescent="0.25">
      <c r="B23748" s="5"/>
    </row>
    <row r="23749" spans="2:2" ht="15" hidden="1" x14ac:dyDescent="0.25">
      <c r="B23749" s="5"/>
    </row>
    <row r="23750" spans="2:2" ht="15" hidden="1" x14ac:dyDescent="0.25">
      <c r="B23750" s="5"/>
    </row>
    <row r="23751" spans="2:2" ht="15" hidden="1" x14ac:dyDescent="0.25">
      <c r="B23751" s="5"/>
    </row>
    <row r="23752" spans="2:2" ht="15" hidden="1" x14ac:dyDescent="0.25">
      <c r="B23752" s="5"/>
    </row>
    <row r="23753" spans="2:2" ht="15" hidden="1" x14ac:dyDescent="0.25">
      <c r="B23753" s="5"/>
    </row>
    <row r="23754" spans="2:2" ht="15" hidden="1" x14ac:dyDescent="0.25">
      <c r="B23754" s="5"/>
    </row>
    <row r="23755" spans="2:2" ht="15" hidden="1" x14ac:dyDescent="0.25">
      <c r="B23755" s="5"/>
    </row>
    <row r="23756" spans="2:2" ht="15" hidden="1" x14ac:dyDescent="0.25">
      <c r="B23756" s="5"/>
    </row>
    <row r="23757" spans="2:2" ht="15" hidden="1" x14ac:dyDescent="0.25">
      <c r="B23757" s="5"/>
    </row>
    <row r="23758" spans="2:2" ht="15" hidden="1" x14ac:dyDescent="0.25">
      <c r="B23758" s="5"/>
    </row>
    <row r="23759" spans="2:2" ht="15" hidden="1" x14ac:dyDescent="0.25">
      <c r="B23759" s="5"/>
    </row>
    <row r="23760" spans="2:2" ht="15" hidden="1" x14ac:dyDescent="0.25">
      <c r="B23760" s="5"/>
    </row>
    <row r="23761" spans="2:2" ht="15" hidden="1" x14ac:dyDescent="0.25">
      <c r="B23761" s="5"/>
    </row>
    <row r="23762" spans="2:2" ht="15" hidden="1" x14ac:dyDescent="0.25">
      <c r="B23762" s="5"/>
    </row>
    <row r="23763" spans="2:2" ht="15" hidden="1" x14ac:dyDescent="0.25">
      <c r="B23763" s="5"/>
    </row>
    <row r="23764" spans="2:2" ht="15" hidden="1" x14ac:dyDescent="0.25">
      <c r="B23764" s="5"/>
    </row>
    <row r="23765" spans="2:2" ht="15" hidden="1" x14ac:dyDescent="0.25">
      <c r="B23765" s="5"/>
    </row>
    <row r="23766" spans="2:2" ht="15" hidden="1" x14ac:dyDescent="0.25">
      <c r="B23766" s="5"/>
    </row>
    <row r="23767" spans="2:2" ht="15" hidden="1" x14ac:dyDescent="0.25">
      <c r="B23767" s="5"/>
    </row>
    <row r="23768" spans="2:2" ht="15" hidden="1" x14ac:dyDescent="0.25">
      <c r="B23768" s="5"/>
    </row>
    <row r="23769" spans="2:2" ht="15" hidden="1" x14ac:dyDescent="0.25">
      <c r="B23769" s="5"/>
    </row>
    <row r="23770" spans="2:2" ht="15" hidden="1" x14ac:dyDescent="0.25">
      <c r="B23770" s="5"/>
    </row>
    <row r="23771" spans="2:2" ht="15" hidden="1" x14ac:dyDescent="0.25">
      <c r="B23771" s="5"/>
    </row>
    <row r="23772" spans="2:2" ht="15" hidden="1" x14ac:dyDescent="0.25">
      <c r="B23772" s="5"/>
    </row>
    <row r="23773" spans="2:2" ht="15" hidden="1" x14ac:dyDescent="0.25">
      <c r="B23773" s="5"/>
    </row>
    <row r="23774" spans="2:2" ht="15" hidden="1" x14ac:dyDescent="0.25">
      <c r="B23774" s="5"/>
    </row>
    <row r="23775" spans="2:2" ht="15" hidden="1" x14ac:dyDescent="0.25">
      <c r="B23775" s="5"/>
    </row>
    <row r="23776" spans="2:2" ht="15" hidden="1" x14ac:dyDescent="0.25">
      <c r="B23776" s="5"/>
    </row>
    <row r="23777" spans="2:2" ht="15" hidden="1" x14ac:dyDescent="0.25">
      <c r="B23777" s="5"/>
    </row>
    <row r="23778" spans="2:2" ht="15" hidden="1" x14ac:dyDescent="0.25">
      <c r="B23778" s="5"/>
    </row>
    <row r="23779" spans="2:2" ht="15" hidden="1" x14ac:dyDescent="0.25">
      <c r="B23779" s="5"/>
    </row>
    <row r="23780" spans="2:2" ht="15" hidden="1" x14ac:dyDescent="0.25">
      <c r="B23780" s="5"/>
    </row>
    <row r="23781" spans="2:2" ht="15" hidden="1" x14ac:dyDescent="0.25">
      <c r="B23781" s="5"/>
    </row>
    <row r="23782" spans="2:2" ht="15" hidden="1" x14ac:dyDescent="0.25">
      <c r="B23782" s="5"/>
    </row>
    <row r="23783" spans="2:2" ht="15" hidden="1" x14ac:dyDescent="0.25">
      <c r="B23783" s="5"/>
    </row>
    <row r="23784" spans="2:2" ht="15" hidden="1" x14ac:dyDescent="0.25">
      <c r="B23784" s="5"/>
    </row>
    <row r="23785" spans="2:2" ht="15" hidden="1" x14ac:dyDescent="0.25">
      <c r="B23785" s="5"/>
    </row>
    <row r="23786" spans="2:2" ht="15" hidden="1" x14ac:dyDescent="0.25">
      <c r="B23786" s="5"/>
    </row>
    <row r="23787" spans="2:2" ht="15" hidden="1" x14ac:dyDescent="0.25">
      <c r="B23787" s="5"/>
    </row>
    <row r="23788" spans="2:2" ht="15" hidden="1" x14ac:dyDescent="0.25">
      <c r="B23788" s="5"/>
    </row>
    <row r="23789" spans="2:2" ht="15" hidden="1" x14ac:dyDescent="0.25">
      <c r="B23789" s="5"/>
    </row>
    <row r="23790" spans="2:2" ht="15" hidden="1" x14ac:dyDescent="0.25">
      <c r="B23790" s="5"/>
    </row>
    <row r="23791" spans="2:2" ht="15" hidden="1" x14ac:dyDescent="0.25">
      <c r="B23791" s="5"/>
    </row>
    <row r="23792" spans="2:2" ht="15" hidden="1" x14ac:dyDescent="0.25">
      <c r="B23792" s="5"/>
    </row>
    <row r="23793" spans="2:2" ht="15" hidden="1" x14ac:dyDescent="0.25">
      <c r="B23793" s="5"/>
    </row>
    <row r="23794" spans="2:2" ht="15" hidden="1" x14ac:dyDescent="0.25">
      <c r="B23794" s="5"/>
    </row>
    <row r="23795" spans="2:2" ht="15" hidden="1" x14ac:dyDescent="0.25">
      <c r="B23795" s="5"/>
    </row>
    <row r="23796" spans="2:2" ht="15" hidden="1" x14ac:dyDescent="0.25">
      <c r="B23796" s="5"/>
    </row>
    <row r="23797" spans="2:2" ht="15" hidden="1" x14ac:dyDescent="0.25">
      <c r="B23797" s="5"/>
    </row>
    <row r="23798" spans="2:2" ht="15" hidden="1" x14ac:dyDescent="0.25">
      <c r="B23798" s="5"/>
    </row>
    <row r="23799" spans="2:2" ht="15" hidden="1" x14ac:dyDescent="0.25">
      <c r="B23799" s="5"/>
    </row>
    <row r="23800" spans="2:2" ht="15" hidden="1" x14ac:dyDescent="0.25">
      <c r="B23800" s="5"/>
    </row>
    <row r="23801" spans="2:2" ht="15" hidden="1" x14ac:dyDescent="0.25">
      <c r="B23801" s="5"/>
    </row>
    <row r="23802" spans="2:2" ht="15" hidden="1" x14ac:dyDescent="0.25">
      <c r="B23802" s="5"/>
    </row>
    <row r="23803" spans="2:2" ht="15" hidden="1" x14ac:dyDescent="0.25">
      <c r="B23803" s="5"/>
    </row>
    <row r="23804" spans="2:2" ht="15" hidden="1" x14ac:dyDescent="0.25">
      <c r="B23804" s="5"/>
    </row>
    <row r="23805" spans="2:2" ht="15" hidden="1" x14ac:dyDescent="0.25">
      <c r="B23805" s="5"/>
    </row>
    <row r="23806" spans="2:2" ht="15" hidden="1" x14ac:dyDescent="0.25">
      <c r="B23806" s="5"/>
    </row>
    <row r="23807" spans="2:2" ht="15" hidden="1" x14ac:dyDescent="0.25">
      <c r="B23807" s="5"/>
    </row>
    <row r="23808" spans="2:2" ht="15" hidden="1" x14ac:dyDescent="0.25">
      <c r="B23808" s="5"/>
    </row>
    <row r="23809" spans="2:2" ht="15" hidden="1" x14ac:dyDescent="0.25">
      <c r="B23809" s="5"/>
    </row>
    <row r="23810" spans="2:2" ht="15" hidden="1" x14ac:dyDescent="0.25">
      <c r="B23810" s="5"/>
    </row>
    <row r="23811" spans="2:2" ht="15" hidden="1" x14ac:dyDescent="0.25">
      <c r="B23811" s="5"/>
    </row>
    <row r="23812" spans="2:2" ht="15" hidden="1" x14ac:dyDescent="0.25">
      <c r="B23812" s="5"/>
    </row>
    <row r="23813" spans="2:2" ht="15" hidden="1" x14ac:dyDescent="0.25">
      <c r="B23813" s="5"/>
    </row>
    <row r="23814" spans="2:2" ht="15" hidden="1" x14ac:dyDescent="0.25">
      <c r="B23814" s="5"/>
    </row>
    <row r="23815" spans="2:2" ht="15" hidden="1" x14ac:dyDescent="0.25">
      <c r="B23815" s="5"/>
    </row>
    <row r="23816" spans="2:2" ht="15" hidden="1" x14ac:dyDescent="0.25">
      <c r="B23816" s="5"/>
    </row>
    <row r="23817" spans="2:2" ht="15" hidden="1" x14ac:dyDescent="0.25">
      <c r="B23817" s="5"/>
    </row>
    <row r="23818" spans="2:2" ht="15" hidden="1" x14ac:dyDescent="0.25">
      <c r="B23818" s="5"/>
    </row>
    <row r="23819" spans="2:2" ht="15" hidden="1" x14ac:dyDescent="0.25">
      <c r="B23819" s="5"/>
    </row>
    <row r="23820" spans="2:2" ht="15" hidden="1" x14ac:dyDescent="0.25">
      <c r="B23820" s="5"/>
    </row>
    <row r="23821" spans="2:2" ht="15" hidden="1" x14ac:dyDescent="0.25">
      <c r="B23821" s="5"/>
    </row>
    <row r="23822" spans="2:2" ht="15" hidden="1" x14ac:dyDescent="0.25">
      <c r="B23822" s="5"/>
    </row>
    <row r="23823" spans="2:2" ht="15" hidden="1" x14ac:dyDescent="0.25">
      <c r="B23823" s="5"/>
    </row>
    <row r="23824" spans="2:2" ht="15" hidden="1" x14ac:dyDescent="0.25">
      <c r="B23824" s="5"/>
    </row>
    <row r="23825" spans="2:2" ht="15" hidden="1" x14ac:dyDescent="0.25">
      <c r="B23825" s="5"/>
    </row>
    <row r="23826" spans="2:2" ht="15" hidden="1" x14ac:dyDescent="0.25">
      <c r="B23826" s="5"/>
    </row>
    <row r="23827" spans="2:2" ht="15" hidden="1" x14ac:dyDescent="0.25">
      <c r="B23827" s="5"/>
    </row>
    <row r="23828" spans="2:2" ht="15" hidden="1" x14ac:dyDescent="0.25">
      <c r="B23828" s="5"/>
    </row>
    <row r="23829" spans="2:2" ht="15" hidden="1" x14ac:dyDescent="0.25">
      <c r="B23829" s="5"/>
    </row>
    <row r="23830" spans="2:2" ht="15" hidden="1" x14ac:dyDescent="0.25">
      <c r="B23830" s="5"/>
    </row>
    <row r="23831" spans="2:2" ht="15" hidden="1" x14ac:dyDescent="0.25">
      <c r="B23831" s="5"/>
    </row>
    <row r="23832" spans="2:2" ht="15" hidden="1" x14ac:dyDescent="0.25">
      <c r="B23832" s="5"/>
    </row>
    <row r="23833" spans="2:2" ht="15" hidden="1" x14ac:dyDescent="0.25">
      <c r="B23833" s="5"/>
    </row>
    <row r="23834" spans="2:2" ht="15" hidden="1" x14ac:dyDescent="0.25">
      <c r="B23834" s="5"/>
    </row>
    <row r="23835" spans="2:2" ht="15" hidden="1" x14ac:dyDescent="0.25">
      <c r="B23835" s="5"/>
    </row>
    <row r="23836" spans="2:2" ht="15" hidden="1" x14ac:dyDescent="0.25">
      <c r="B23836" s="5"/>
    </row>
    <row r="23837" spans="2:2" ht="15" hidden="1" x14ac:dyDescent="0.25">
      <c r="B23837" s="5"/>
    </row>
    <row r="23838" spans="2:2" ht="15" hidden="1" x14ac:dyDescent="0.25">
      <c r="B23838" s="5"/>
    </row>
    <row r="23839" spans="2:2" ht="15" hidden="1" x14ac:dyDescent="0.25">
      <c r="B23839" s="5"/>
    </row>
    <row r="23840" spans="2:2" ht="15" hidden="1" x14ac:dyDescent="0.25">
      <c r="B23840" s="5"/>
    </row>
    <row r="23841" spans="2:2" ht="15" hidden="1" x14ac:dyDescent="0.25">
      <c r="B23841" s="5"/>
    </row>
    <row r="23842" spans="2:2" ht="15" hidden="1" x14ac:dyDescent="0.25">
      <c r="B23842" s="5"/>
    </row>
    <row r="23843" spans="2:2" ht="15" hidden="1" x14ac:dyDescent="0.25">
      <c r="B23843" s="5"/>
    </row>
    <row r="23844" spans="2:2" ht="15" hidden="1" x14ac:dyDescent="0.25">
      <c r="B23844" s="5"/>
    </row>
    <row r="23845" spans="2:2" ht="15" hidden="1" x14ac:dyDescent="0.25">
      <c r="B23845" s="5"/>
    </row>
    <row r="23846" spans="2:2" ht="15" hidden="1" x14ac:dyDescent="0.25">
      <c r="B23846" s="5"/>
    </row>
    <row r="23847" spans="2:2" ht="15" hidden="1" x14ac:dyDescent="0.25">
      <c r="B23847" s="5"/>
    </row>
    <row r="23848" spans="2:2" ht="15" hidden="1" x14ac:dyDescent="0.25">
      <c r="B23848" s="5"/>
    </row>
    <row r="23849" spans="2:2" ht="15" hidden="1" x14ac:dyDescent="0.25">
      <c r="B23849" s="5"/>
    </row>
    <row r="23850" spans="2:2" ht="15" hidden="1" x14ac:dyDescent="0.25">
      <c r="B23850" s="5"/>
    </row>
    <row r="23851" spans="2:2" ht="15" hidden="1" x14ac:dyDescent="0.25">
      <c r="B23851" s="5"/>
    </row>
    <row r="23852" spans="2:2" ht="15" hidden="1" x14ac:dyDescent="0.25">
      <c r="B23852" s="5"/>
    </row>
    <row r="23853" spans="2:2" ht="15" hidden="1" x14ac:dyDescent="0.25">
      <c r="B23853" s="5"/>
    </row>
    <row r="23854" spans="2:2" ht="15" hidden="1" x14ac:dyDescent="0.25">
      <c r="B23854" s="5"/>
    </row>
    <row r="23855" spans="2:2" ht="15" hidden="1" x14ac:dyDescent="0.25">
      <c r="B23855" s="5"/>
    </row>
    <row r="23856" spans="2:2" ht="15" hidden="1" x14ac:dyDescent="0.25">
      <c r="B23856" s="5"/>
    </row>
    <row r="23857" spans="2:2" ht="15" hidden="1" x14ac:dyDescent="0.25">
      <c r="B23857" s="5"/>
    </row>
    <row r="23858" spans="2:2" ht="15" hidden="1" x14ac:dyDescent="0.25">
      <c r="B23858" s="5"/>
    </row>
    <row r="23859" spans="2:2" ht="15" hidden="1" x14ac:dyDescent="0.25">
      <c r="B23859" s="5"/>
    </row>
    <row r="23860" spans="2:2" ht="15" hidden="1" x14ac:dyDescent="0.25">
      <c r="B23860" s="5"/>
    </row>
    <row r="23861" spans="2:2" ht="15" hidden="1" x14ac:dyDescent="0.25">
      <c r="B23861" s="5"/>
    </row>
    <row r="23862" spans="2:2" ht="15" hidden="1" x14ac:dyDescent="0.25">
      <c r="B23862" s="5"/>
    </row>
    <row r="23863" spans="2:2" ht="15" hidden="1" x14ac:dyDescent="0.25">
      <c r="B23863" s="5"/>
    </row>
    <row r="23864" spans="2:2" ht="15" hidden="1" x14ac:dyDescent="0.25">
      <c r="B23864" s="5"/>
    </row>
    <row r="23865" spans="2:2" ht="15" hidden="1" x14ac:dyDescent="0.25">
      <c r="B23865" s="5"/>
    </row>
    <row r="23866" spans="2:2" ht="15" hidden="1" x14ac:dyDescent="0.25">
      <c r="B23866" s="5"/>
    </row>
    <row r="23867" spans="2:2" ht="15" hidden="1" x14ac:dyDescent="0.25">
      <c r="B23867" s="5"/>
    </row>
    <row r="23868" spans="2:2" ht="15" hidden="1" x14ac:dyDescent="0.25">
      <c r="B23868" s="5"/>
    </row>
    <row r="23869" spans="2:2" ht="15" hidden="1" x14ac:dyDescent="0.25">
      <c r="B23869" s="5"/>
    </row>
    <row r="23870" spans="2:2" ht="15" hidden="1" x14ac:dyDescent="0.25">
      <c r="B23870" s="5"/>
    </row>
    <row r="23871" spans="2:2" ht="15" hidden="1" x14ac:dyDescent="0.25">
      <c r="B23871" s="5"/>
    </row>
    <row r="23872" spans="2:2" ht="15" hidden="1" x14ac:dyDescent="0.25">
      <c r="B23872" s="5"/>
    </row>
    <row r="23873" spans="2:2" ht="15" hidden="1" x14ac:dyDescent="0.25">
      <c r="B23873" s="5"/>
    </row>
    <row r="23874" spans="2:2" ht="15" hidden="1" x14ac:dyDescent="0.25">
      <c r="B23874" s="5"/>
    </row>
    <row r="23875" spans="2:2" ht="15" hidden="1" x14ac:dyDescent="0.25">
      <c r="B23875" s="5"/>
    </row>
    <row r="23876" spans="2:2" ht="15" hidden="1" x14ac:dyDescent="0.25">
      <c r="B23876" s="5"/>
    </row>
    <row r="23877" spans="2:2" ht="15" hidden="1" x14ac:dyDescent="0.25">
      <c r="B23877" s="5"/>
    </row>
    <row r="23878" spans="2:2" ht="15" hidden="1" x14ac:dyDescent="0.25">
      <c r="B23878" s="5"/>
    </row>
    <row r="23879" spans="2:2" ht="15" hidden="1" x14ac:dyDescent="0.25">
      <c r="B23879" s="5"/>
    </row>
    <row r="23880" spans="2:2" ht="15" hidden="1" x14ac:dyDescent="0.25">
      <c r="B23880" s="5"/>
    </row>
    <row r="23881" spans="2:2" ht="15" hidden="1" x14ac:dyDescent="0.25">
      <c r="B23881" s="5"/>
    </row>
    <row r="23882" spans="2:2" ht="15" hidden="1" x14ac:dyDescent="0.25">
      <c r="B23882" s="5"/>
    </row>
    <row r="23883" spans="2:2" ht="15" hidden="1" x14ac:dyDescent="0.25">
      <c r="B23883" s="5"/>
    </row>
    <row r="23884" spans="2:2" ht="15" hidden="1" x14ac:dyDescent="0.25">
      <c r="B23884" s="5"/>
    </row>
    <row r="23885" spans="2:2" ht="15" hidden="1" x14ac:dyDescent="0.25">
      <c r="B23885" s="5"/>
    </row>
    <row r="23886" spans="2:2" ht="15" hidden="1" x14ac:dyDescent="0.25">
      <c r="B23886" s="5"/>
    </row>
    <row r="23887" spans="2:2" ht="15" hidden="1" x14ac:dyDescent="0.25">
      <c r="B23887" s="5"/>
    </row>
    <row r="23888" spans="2:2" ht="15" hidden="1" x14ac:dyDescent="0.25">
      <c r="B23888" s="5"/>
    </row>
    <row r="23889" spans="2:2" ht="15" hidden="1" x14ac:dyDescent="0.25">
      <c r="B23889" s="5"/>
    </row>
    <row r="23890" spans="2:2" ht="15" hidden="1" x14ac:dyDescent="0.25">
      <c r="B23890" s="5"/>
    </row>
    <row r="23891" spans="2:2" ht="15" hidden="1" x14ac:dyDescent="0.25">
      <c r="B23891" s="5"/>
    </row>
    <row r="23892" spans="2:2" ht="15" hidden="1" x14ac:dyDescent="0.25">
      <c r="B23892" s="5"/>
    </row>
    <row r="23893" spans="2:2" ht="15" hidden="1" x14ac:dyDescent="0.25">
      <c r="B23893" s="5"/>
    </row>
    <row r="23894" spans="2:2" ht="15" hidden="1" x14ac:dyDescent="0.25">
      <c r="B23894" s="5"/>
    </row>
    <row r="23895" spans="2:2" ht="15" hidden="1" x14ac:dyDescent="0.25">
      <c r="B23895" s="5"/>
    </row>
    <row r="23896" spans="2:2" ht="15" hidden="1" x14ac:dyDescent="0.25">
      <c r="B23896" s="5"/>
    </row>
    <row r="23897" spans="2:2" ht="15" hidden="1" x14ac:dyDescent="0.25">
      <c r="B23897" s="5"/>
    </row>
    <row r="23898" spans="2:2" ht="15" hidden="1" x14ac:dyDescent="0.25">
      <c r="B23898" s="5"/>
    </row>
    <row r="23899" spans="2:2" ht="15" hidden="1" x14ac:dyDescent="0.25">
      <c r="B23899" s="5"/>
    </row>
    <row r="23900" spans="2:2" ht="15" hidden="1" x14ac:dyDescent="0.25">
      <c r="B23900" s="5"/>
    </row>
    <row r="23901" spans="2:2" ht="15" hidden="1" x14ac:dyDescent="0.25">
      <c r="B23901" s="5"/>
    </row>
    <row r="23902" spans="2:2" ht="15" hidden="1" x14ac:dyDescent="0.25">
      <c r="B23902" s="5"/>
    </row>
    <row r="23903" spans="2:2" ht="15" hidden="1" x14ac:dyDescent="0.25">
      <c r="B23903" s="5"/>
    </row>
    <row r="23904" spans="2:2" ht="15" hidden="1" x14ac:dyDescent="0.25">
      <c r="B23904" s="5"/>
    </row>
    <row r="23905" spans="2:2" ht="15" hidden="1" x14ac:dyDescent="0.25">
      <c r="B23905" s="5"/>
    </row>
    <row r="23906" spans="2:2" ht="15" hidden="1" x14ac:dyDescent="0.25">
      <c r="B23906" s="5"/>
    </row>
    <row r="23907" spans="2:2" ht="15" hidden="1" x14ac:dyDescent="0.25">
      <c r="B23907" s="5"/>
    </row>
    <row r="23908" spans="2:2" ht="15" hidden="1" x14ac:dyDescent="0.25">
      <c r="B23908" s="5"/>
    </row>
    <row r="23909" spans="2:2" ht="15" hidden="1" x14ac:dyDescent="0.25">
      <c r="B23909" s="5"/>
    </row>
    <row r="23910" spans="2:2" ht="15" hidden="1" x14ac:dyDescent="0.25">
      <c r="B23910" s="5"/>
    </row>
    <row r="23911" spans="2:2" ht="15" hidden="1" x14ac:dyDescent="0.25">
      <c r="B23911" s="5"/>
    </row>
    <row r="23912" spans="2:2" ht="15" hidden="1" x14ac:dyDescent="0.25">
      <c r="B23912" s="5"/>
    </row>
    <row r="23913" spans="2:2" ht="15" hidden="1" x14ac:dyDescent="0.25">
      <c r="B23913" s="5"/>
    </row>
    <row r="23914" spans="2:2" ht="15" hidden="1" x14ac:dyDescent="0.25">
      <c r="B23914" s="5"/>
    </row>
    <row r="23915" spans="2:2" ht="15" hidden="1" x14ac:dyDescent="0.25">
      <c r="B23915" s="5"/>
    </row>
    <row r="23916" spans="2:2" ht="15" hidden="1" x14ac:dyDescent="0.25">
      <c r="B23916" s="5"/>
    </row>
    <row r="23917" spans="2:2" ht="15" hidden="1" x14ac:dyDescent="0.25">
      <c r="B23917" s="5"/>
    </row>
    <row r="23918" spans="2:2" ht="15" hidden="1" x14ac:dyDescent="0.25">
      <c r="B23918" s="5"/>
    </row>
    <row r="23919" spans="2:2" ht="15" hidden="1" x14ac:dyDescent="0.25">
      <c r="B23919" s="5"/>
    </row>
    <row r="23920" spans="2:2" ht="15" hidden="1" x14ac:dyDescent="0.25">
      <c r="B23920" s="5"/>
    </row>
    <row r="23921" spans="2:2" ht="15" hidden="1" x14ac:dyDescent="0.25">
      <c r="B23921" s="5"/>
    </row>
    <row r="23922" spans="2:2" ht="15" hidden="1" x14ac:dyDescent="0.25">
      <c r="B23922" s="5"/>
    </row>
    <row r="23923" spans="2:2" ht="15" hidden="1" x14ac:dyDescent="0.25">
      <c r="B23923" s="5"/>
    </row>
    <row r="23924" spans="2:2" ht="15" hidden="1" x14ac:dyDescent="0.25">
      <c r="B23924" s="5"/>
    </row>
    <row r="23925" spans="2:2" ht="15" hidden="1" x14ac:dyDescent="0.25">
      <c r="B23925" s="5"/>
    </row>
    <row r="23926" spans="2:2" ht="15" hidden="1" x14ac:dyDescent="0.25">
      <c r="B23926" s="5"/>
    </row>
    <row r="23927" spans="2:2" ht="15" hidden="1" x14ac:dyDescent="0.25">
      <c r="B23927" s="5"/>
    </row>
    <row r="23928" spans="2:2" ht="15" hidden="1" x14ac:dyDescent="0.25">
      <c r="B23928" s="5"/>
    </row>
    <row r="23929" spans="2:2" ht="15" hidden="1" x14ac:dyDescent="0.25">
      <c r="B23929" s="5"/>
    </row>
    <row r="23930" spans="2:2" ht="15" hidden="1" x14ac:dyDescent="0.25">
      <c r="B23930" s="5"/>
    </row>
    <row r="23931" spans="2:2" ht="15" hidden="1" x14ac:dyDescent="0.25">
      <c r="B23931" s="5"/>
    </row>
    <row r="23932" spans="2:2" ht="15" hidden="1" x14ac:dyDescent="0.25">
      <c r="B23932" s="5"/>
    </row>
    <row r="23933" spans="2:2" ht="15" hidden="1" x14ac:dyDescent="0.25">
      <c r="B23933" s="5"/>
    </row>
    <row r="23934" spans="2:2" ht="15" hidden="1" x14ac:dyDescent="0.25">
      <c r="B23934" s="5"/>
    </row>
    <row r="23935" spans="2:2" ht="15" hidden="1" x14ac:dyDescent="0.25">
      <c r="B23935" s="5"/>
    </row>
    <row r="23936" spans="2:2" ht="15" hidden="1" x14ac:dyDescent="0.25">
      <c r="B23936" s="5"/>
    </row>
    <row r="23937" spans="2:2" ht="15" hidden="1" x14ac:dyDescent="0.25">
      <c r="B23937" s="5"/>
    </row>
    <row r="23938" spans="2:2" ht="15" hidden="1" x14ac:dyDescent="0.25">
      <c r="B23938" s="5"/>
    </row>
    <row r="23939" spans="2:2" ht="15" hidden="1" x14ac:dyDescent="0.25">
      <c r="B23939" s="5"/>
    </row>
    <row r="23940" spans="2:2" ht="15" hidden="1" x14ac:dyDescent="0.25">
      <c r="B23940" s="5"/>
    </row>
    <row r="23941" spans="2:2" ht="15" hidden="1" x14ac:dyDescent="0.25">
      <c r="B23941" s="5"/>
    </row>
    <row r="23942" spans="2:2" ht="15" hidden="1" x14ac:dyDescent="0.25">
      <c r="B23942" s="5"/>
    </row>
    <row r="23943" spans="2:2" ht="15" hidden="1" x14ac:dyDescent="0.25">
      <c r="B23943" s="5"/>
    </row>
    <row r="23944" spans="2:2" ht="15" hidden="1" x14ac:dyDescent="0.25">
      <c r="B23944" s="5"/>
    </row>
    <row r="23945" spans="2:2" ht="15" hidden="1" x14ac:dyDescent="0.25">
      <c r="B23945" s="5"/>
    </row>
    <row r="23946" spans="2:2" ht="15" hidden="1" x14ac:dyDescent="0.25">
      <c r="B23946" s="5"/>
    </row>
    <row r="23947" spans="2:2" ht="15" hidden="1" x14ac:dyDescent="0.25">
      <c r="B23947" s="5"/>
    </row>
    <row r="23948" spans="2:2" ht="15" hidden="1" x14ac:dyDescent="0.25">
      <c r="B23948" s="5"/>
    </row>
    <row r="23949" spans="2:2" ht="15" hidden="1" x14ac:dyDescent="0.25">
      <c r="B23949" s="5"/>
    </row>
    <row r="23950" spans="2:2" ht="15" hidden="1" x14ac:dyDescent="0.25">
      <c r="B23950" s="5"/>
    </row>
    <row r="23951" spans="2:2" ht="15" hidden="1" x14ac:dyDescent="0.25">
      <c r="B23951" s="5"/>
    </row>
    <row r="23952" spans="2:2" ht="15" hidden="1" x14ac:dyDescent="0.25">
      <c r="B23952" s="5"/>
    </row>
    <row r="23953" spans="2:2" ht="15" hidden="1" x14ac:dyDescent="0.25">
      <c r="B23953" s="5"/>
    </row>
    <row r="23954" spans="2:2" ht="15" hidden="1" x14ac:dyDescent="0.25">
      <c r="B23954" s="5"/>
    </row>
    <row r="23955" spans="2:2" ht="15" hidden="1" x14ac:dyDescent="0.25">
      <c r="B23955" s="5"/>
    </row>
    <row r="23956" spans="2:2" ht="15" hidden="1" x14ac:dyDescent="0.25">
      <c r="B23956" s="5"/>
    </row>
    <row r="23957" spans="2:2" ht="15" hidden="1" x14ac:dyDescent="0.25">
      <c r="B23957" s="5"/>
    </row>
    <row r="23958" spans="2:2" ht="15" hidden="1" x14ac:dyDescent="0.25">
      <c r="B23958" s="5"/>
    </row>
    <row r="23959" spans="2:2" ht="15" hidden="1" x14ac:dyDescent="0.25">
      <c r="B23959" s="5"/>
    </row>
    <row r="23960" spans="2:2" ht="15" hidden="1" x14ac:dyDescent="0.25">
      <c r="B23960" s="5"/>
    </row>
    <row r="23961" spans="2:2" ht="15" hidden="1" x14ac:dyDescent="0.25">
      <c r="B23961" s="5"/>
    </row>
    <row r="23962" spans="2:2" ht="15" hidden="1" x14ac:dyDescent="0.25">
      <c r="B23962" s="5"/>
    </row>
    <row r="23963" spans="2:2" ht="15" hidden="1" x14ac:dyDescent="0.25">
      <c r="B23963" s="5"/>
    </row>
    <row r="23964" spans="2:2" ht="15" hidden="1" x14ac:dyDescent="0.25">
      <c r="B23964" s="5"/>
    </row>
    <row r="23965" spans="2:2" ht="15" hidden="1" x14ac:dyDescent="0.25">
      <c r="B23965" s="5"/>
    </row>
    <row r="23966" spans="2:2" ht="15" hidden="1" x14ac:dyDescent="0.25">
      <c r="B23966" s="5"/>
    </row>
    <row r="23967" spans="2:2" ht="15" hidden="1" x14ac:dyDescent="0.25">
      <c r="B23967" s="5"/>
    </row>
    <row r="23968" spans="2:2" ht="15" hidden="1" x14ac:dyDescent="0.25">
      <c r="B23968" s="5"/>
    </row>
    <row r="23969" spans="2:2" ht="15" hidden="1" x14ac:dyDescent="0.25">
      <c r="B23969" s="5"/>
    </row>
    <row r="23970" spans="2:2" ht="15" hidden="1" x14ac:dyDescent="0.25">
      <c r="B23970" s="5"/>
    </row>
    <row r="23971" spans="2:2" ht="15" hidden="1" x14ac:dyDescent="0.25">
      <c r="B23971" s="5"/>
    </row>
    <row r="23972" spans="2:2" ht="15" hidden="1" x14ac:dyDescent="0.25">
      <c r="B23972" s="5"/>
    </row>
    <row r="23973" spans="2:2" ht="15" hidden="1" x14ac:dyDescent="0.25">
      <c r="B23973" s="5"/>
    </row>
    <row r="23974" spans="2:2" ht="15" hidden="1" x14ac:dyDescent="0.25">
      <c r="B23974" s="5"/>
    </row>
    <row r="23975" spans="2:2" ht="15" hidden="1" x14ac:dyDescent="0.25">
      <c r="B23975" s="5"/>
    </row>
    <row r="23976" spans="2:2" ht="15" hidden="1" x14ac:dyDescent="0.25">
      <c r="B23976" s="5"/>
    </row>
    <row r="23977" spans="2:2" ht="15" hidden="1" x14ac:dyDescent="0.25">
      <c r="B23977" s="5"/>
    </row>
    <row r="23978" spans="2:2" ht="15" hidden="1" x14ac:dyDescent="0.25">
      <c r="B23978" s="5"/>
    </row>
    <row r="23979" spans="2:2" ht="15" hidden="1" x14ac:dyDescent="0.25">
      <c r="B23979" s="5"/>
    </row>
    <row r="23980" spans="2:2" ht="15" hidden="1" x14ac:dyDescent="0.25">
      <c r="B23980" s="5"/>
    </row>
    <row r="23981" spans="2:2" ht="15" hidden="1" x14ac:dyDescent="0.25">
      <c r="B23981" s="5"/>
    </row>
    <row r="23982" spans="2:2" ht="15" hidden="1" x14ac:dyDescent="0.25">
      <c r="B23982" s="5"/>
    </row>
    <row r="23983" spans="2:2" ht="15" hidden="1" x14ac:dyDescent="0.25">
      <c r="B23983" s="5"/>
    </row>
    <row r="23984" spans="2:2" ht="15" hidden="1" x14ac:dyDescent="0.25">
      <c r="B23984" s="5"/>
    </row>
    <row r="23985" spans="2:2" ht="15" hidden="1" x14ac:dyDescent="0.25">
      <c r="B23985" s="5"/>
    </row>
    <row r="23986" spans="2:2" ht="15" hidden="1" x14ac:dyDescent="0.25">
      <c r="B23986" s="5"/>
    </row>
    <row r="23987" spans="2:2" ht="15" hidden="1" x14ac:dyDescent="0.25">
      <c r="B23987" s="5"/>
    </row>
    <row r="23988" spans="2:2" ht="15" hidden="1" x14ac:dyDescent="0.25">
      <c r="B23988" s="5"/>
    </row>
    <row r="23989" spans="2:2" ht="15" hidden="1" x14ac:dyDescent="0.25">
      <c r="B23989" s="5"/>
    </row>
    <row r="23990" spans="2:2" ht="15" hidden="1" x14ac:dyDescent="0.25">
      <c r="B23990" s="5"/>
    </row>
    <row r="23991" spans="2:2" ht="15" hidden="1" x14ac:dyDescent="0.25">
      <c r="B23991" s="5"/>
    </row>
    <row r="23992" spans="2:2" ht="15" hidden="1" x14ac:dyDescent="0.25">
      <c r="B23992" s="5"/>
    </row>
    <row r="23993" spans="2:2" ht="15" hidden="1" x14ac:dyDescent="0.25">
      <c r="B23993" s="5"/>
    </row>
    <row r="23994" spans="2:2" ht="15" hidden="1" x14ac:dyDescent="0.25">
      <c r="B23994" s="5"/>
    </row>
    <row r="23995" spans="2:2" ht="15" hidden="1" x14ac:dyDescent="0.25">
      <c r="B23995" s="5"/>
    </row>
    <row r="23996" spans="2:2" ht="15" hidden="1" x14ac:dyDescent="0.25">
      <c r="B23996" s="5"/>
    </row>
    <row r="23997" spans="2:2" ht="15" hidden="1" x14ac:dyDescent="0.25">
      <c r="B23997" s="5"/>
    </row>
    <row r="23998" spans="2:2" ht="15" hidden="1" x14ac:dyDescent="0.25">
      <c r="B23998" s="5"/>
    </row>
    <row r="23999" spans="2:2" ht="15" hidden="1" x14ac:dyDescent="0.25">
      <c r="B23999" s="5"/>
    </row>
    <row r="24000" spans="2:2" ht="15" hidden="1" x14ac:dyDescent="0.25">
      <c r="B24000" s="5"/>
    </row>
    <row r="24001" spans="2:2" ht="15" hidden="1" x14ac:dyDescent="0.25">
      <c r="B24001" s="5"/>
    </row>
    <row r="24002" spans="2:2" ht="15" hidden="1" x14ac:dyDescent="0.25">
      <c r="B24002" s="5"/>
    </row>
    <row r="24003" spans="2:2" ht="15" hidden="1" x14ac:dyDescent="0.25">
      <c r="B24003" s="5"/>
    </row>
    <row r="24004" spans="2:2" ht="15" hidden="1" x14ac:dyDescent="0.25">
      <c r="B24004" s="5"/>
    </row>
    <row r="24005" spans="2:2" ht="15" hidden="1" x14ac:dyDescent="0.25">
      <c r="B24005" s="5"/>
    </row>
    <row r="24006" spans="2:2" ht="15" hidden="1" x14ac:dyDescent="0.25">
      <c r="B24006" s="5"/>
    </row>
    <row r="24007" spans="2:2" ht="15" hidden="1" x14ac:dyDescent="0.25">
      <c r="B24007" s="5"/>
    </row>
    <row r="24008" spans="2:2" ht="15" hidden="1" x14ac:dyDescent="0.25">
      <c r="B24008" s="5"/>
    </row>
    <row r="24009" spans="2:2" ht="15" hidden="1" x14ac:dyDescent="0.25">
      <c r="B24009" s="5"/>
    </row>
    <row r="24010" spans="2:2" ht="15" hidden="1" x14ac:dyDescent="0.25">
      <c r="B24010" s="5"/>
    </row>
    <row r="24011" spans="2:2" ht="15" hidden="1" x14ac:dyDescent="0.25">
      <c r="B24011" s="5"/>
    </row>
    <row r="24012" spans="2:2" ht="15" hidden="1" x14ac:dyDescent="0.25">
      <c r="B24012" s="5"/>
    </row>
    <row r="24013" spans="2:2" ht="15" hidden="1" x14ac:dyDescent="0.25">
      <c r="B24013" s="5"/>
    </row>
    <row r="24014" spans="2:2" ht="15" hidden="1" x14ac:dyDescent="0.25">
      <c r="B24014" s="5"/>
    </row>
    <row r="24015" spans="2:2" ht="15" hidden="1" x14ac:dyDescent="0.25">
      <c r="B24015" s="5"/>
    </row>
    <row r="24016" spans="2:2" ht="15" hidden="1" x14ac:dyDescent="0.25">
      <c r="B24016" s="5"/>
    </row>
    <row r="24017" spans="2:2" ht="15" hidden="1" x14ac:dyDescent="0.25">
      <c r="B24017" s="5"/>
    </row>
    <row r="24018" spans="2:2" ht="15" hidden="1" x14ac:dyDescent="0.25">
      <c r="B24018" s="5"/>
    </row>
    <row r="24019" spans="2:2" ht="15" hidden="1" x14ac:dyDescent="0.25">
      <c r="B24019" s="5"/>
    </row>
    <row r="24020" spans="2:2" ht="15" hidden="1" x14ac:dyDescent="0.25">
      <c r="B24020" s="5"/>
    </row>
    <row r="24021" spans="2:2" ht="15" hidden="1" x14ac:dyDescent="0.25">
      <c r="B24021" s="5"/>
    </row>
    <row r="24022" spans="2:2" ht="15" hidden="1" x14ac:dyDescent="0.25">
      <c r="B24022" s="5"/>
    </row>
    <row r="24023" spans="2:2" ht="15" hidden="1" x14ac:dyDescent="0.25">
      <c r="B24023" s="5"/>
    </row>
    <row r="24024" spans="2:2" ht="15" hidden="1" x14ac:dyDescent="0.25">
      <c r="B24024" s="5"/>
    </row>
    <row r="24025" spans="2:2" ht="15" hidden="1" x14ac:dyDescent="0.25">
      <c r="B24025" s="5"/>
    </row>
    <row r="24026" spans="2:2" ht="15" hidden="1" x14ac:dyDescent="0.25">
      <c r="B24026" s="5"/>
    </row>
    <row r="24027" spans="2:2" ht="15" hidden="1" x14ac:dyDescent="0.25">
      <c r="B24027" s="5"/>
    </row>
    <row r="24028" spans="2:2" ht="15" hidden="1" x14ac:dyDescent="0.25">
      <c r="B24028" s="5"/>
    </row>
    <row r="24029" spans="2:2" ht="15" hidden="1" x14ac:dyDescent="0.25">
      <c r="B24029" s="5"/>
    </row>
    <row r="24030" spans="2:2" ht="15" hidden="1" x14ac:dyDescent="0.25">
      <c r="B24030" s="5"/>
    </row>
    <row r="24031" spans="2:2" ht="15" hidden="1" x14ac:dyDescent="0.25">
      <c r="B24031" s="5"/>
    </row>
    <row r="24032" spans="2:2" ht="15" hidden="1" x14ac:dyDescent="0.25">
      <c r="B24032" s="5"/>
    </row>
    <row r="24033" spans="2:2" ht="15" hidden="1" x14ac:dyDescent="0.25">
      <c r="B24033" s="5"/>
    </row>
    <row r="24034" spans="2:2" ht="15" hidden="1" x14ac:dyDescent="0.25">
      <c r="B24034" s="5"/>
    </row>
    <row r="24035" spans="2:2" ht="15" hidden="1" x14ac:dyDescent="0.25">
      <c r="B24035" s="5"/>
    </row>
    <row r="24036" spans="2:2" ht="15" hidden="1" x14ac:dyDescent="0.25">
      <c r="B24036" s="5"/>
    </row>
    <row r="24037" spans="2:2" ht="15" hidden="1" x14ac:dyDescent="0.25">
      <c r="B24037" s="5"/>
    </row>
    <row r="24038" spans="2:2" ht="15" hidden="1" x14ac:dyDescent="0.25">
      <c r="B24038" s="5"/>
    </row>
    <row r="24039" spans="2:2" ht="15" hidden="1" x14ac:dyDescent="0.25">
      <c r="B24039" s="5"/>
    </row>
    <row r="24040" spans="2:2" ht="15" hidden="1" x14ac:dyDescent="0.25">
      <c r="B24040" s="5"/>
    </row>
    <row r="24041" spans="2:2" ht="15" hidden="1" x14ac:dyDescent="0.25">
      <c r="B24041" s="5"/>
    </row>
    <row r="24042" spans="2:2" ht="15" hidden="1" x14ac:dyDescent="0.25">
      <c r="B24042" s="5"/>
    </row>
    <row r="24043" spans="2:2" ht="15" hidden="1" x14ac:dyDescent="0.25">
      <c r="B24043" s="5"/>
    </row>
    <row r="24044" spans="2:2" ht="15" hidden="1" x14ac:dyDescent="0.25">
      <c r="B24044" s="5"/>
    </row>
    <row r="24045" spans="2:2" ht="15" hidden="1" x14ac:dyDescent="0.25">
      <c r="B24045" s="5"/>
    </row>
    <row r="24046" spans="2:2" ht="15" hidden="1" x14ac:dyDescent="0.25">
      <c r="B24046" s="5"/>
    </row>
    <row r="24047" spans="2:2" ht="15" hidden="1" x14ac:dyDescent="0.25">
      <c r="B24047" s="5"/>
    </row>
    <row r="24048" spans="2:2" ht="15" hidden="1" x14ac:dyDescent="0.25">
      <c r="B24048" s="5"/>
    </row>
    <row r="24049" spans="2:2" ht="15" hidden="1" x14ac:dyDescent="0.25">
      <c r="B24049" s="5"/>
    </row>
    <row r="24050" spans="2:2" ht="15" hidden="1" x14ac:dyDescent="0.25">
      <c r="B24050" s="5"/>
    </row>
    <row r="24051" spans="2:2" ht="15" hidden="1" x14ac:dyDescent="0.25">
      <c r="B24051" s="5"/>
    </row>
    <row r="24052" spans="2:2" ht="15" hidden="1" x14ac:dyDescent="0.25">
      <c r="B24052" s="5"/>
    </row>
    <row r="24053" spans="2:2" ht="15" hidden="1" x14ac:dyDescent="0.25">
      <c r="B24053" s="5"/>
    </row>
    <row r="24054" spans="2:2" ht="15" hidden="1" x14ac:dyDescent="0.25">
      <c r="B24054" s="5"/>
    </row>
    <row r="24055" spans="2:2" ht="15" hidden="1" x14ac:dyDescent="0.25">
      <c r="B24055" s="5"/>
    </row>
    <row r="24056" spans="2:2" ht="15" hidden="1" x14ac:dyDescent="0.25">
      <c r="B24056" s="5"/>
    </row>
    <row r="24057" spans="2:2" ht="15" hidden="1" x14ac:dyDescent="0.25">
      <c r="B24057" s="5"/>
    </row>
    <row r="24058" spans="2:2" ht="15" hidden="1" x14ac:dyDescent="0.25">
      <c r="B24058" s="5"/>
    </row>
    <row r="24059" spans="2:2" ht="15" hidden="1" x14ac:dyDescent="0.25">
      <c r="B24059" s="5"/>
    </row>
    <row r="24060" spans="2:2" ht="15" hidden="1" x14ac:dyDescent="0.25">
      <c r="B24060" s="5"/>
    </row>
    <row r="24061" spans="2:2" ht="15" hidden="1" x14ac:dyDescent="0.25">
      <c r="B24061" s="5"/>
    </row>
    <row r="24062" spans="2:2" ht="15" hidden="1" x14ac:dyDescent="0.25">
      <c r="B24062" s="5"/>
    </row>
    <row r="24063" spans="2:2" ht="15" hidden="1" x14ac:dyDescent="0.25">
      <c r="B24063" s="5"/>
    </row>
    <row r="24064" spans="2:2" ht="15" hidden="1" x14ac:dyDescent="0.25">
      <c r="B24064" s="5"/>
    </row>
    <row r="24065" spans="2:2" ht="15" hidden="1" x14ac:dyDescent="0.25">
      <c r="B24065" s="5"/>
    </row>
    <row r="24066" spans="2:2" ht="15" hidden="1" x14ac:dyDescent="0.25">
      <c r="B24066" s="5"/>
    </row>
    <row r="24067" spans="2:2" ht="15" hidden="1" x14ac:dyDescent="0.25">
      <c r="B24067" s="5"/>
    </row>
    <row r="24068" spans="2:2" ht="15" hidden="1" x14ac:dyDescent="0.25">
      <c r="B24068" s="5"/>
    </row>
    <row r="24069" spans="2:2" ht="15" hidden="1" x14ac:dyDescent="0.25">
      <c r="B24069" s="5"/>
    </row>
    <row r="24070" spans="2:2" ht="15" hidden="1" x14ac:dyDescent="0.25">
      <c r="B24070" s="5"/>
    </row>
    <row r="24071" spans="2:2" ht="15" hidden="1" x14ac:dyDescent="0.25">
      <c r="B24071" s="5"/>
    </row>
    <row r="24072" spans="2:2" ht="15" hidden="1" x14ac:dyDescent="0.25">
      <c r="B24072" s="5"/>
    </row>
    <row r="24073" spans="2:2" ht="15" hidden="1" x14ac:dyDescent="0.25">
      <c r="B24073" s="5"/>
    </row>
    <row r="24074" spans="2:2" ht="15" hidden="1" x14ac:dyDescent="0.25">
      <c r="B24074" s="5"/>
    </row>
    <row r="24075" spans="2:2" ht="15" hidden="1" x14ac:dyDescent="0.25">
      <c r="B24075" s="5"/>
    </row>
    <row r="24076" spans="2:2" ht="15" hidden="1" x14ac:dyDescent="0.25">
      <c r="B24076" s="5"/>
    </row>
    <row r="24077" spans="2:2" ht="15" hidden="1" x14ac:dyDescent="0.25">
      <c r="B24077" s="5"/>
    </row>
    <row r="24078" spans="2:2" ht="15" hidden="1" x14ac:dyDescent="0.25">
      <c r="B24078" s="5"/>
    </row>
    <row r="24079" spans="2:2" ht="15" hidden="1" x14ac:dyDescent="0.25">
      <c r="B24079" s="5"/>
    </row>
    <row r="24080" spans="2:2" ht="15" hidden="1" x14ac:dyDescent="0.25">
      <c r="B24080" s="5"/>
    </row>
    <row r="24081" spans="2:2" ht="15" hidden="1" x14ac:dyDescent="0.25">
      <c r="B24081" s="5"/>
    </row>
    <row r="24082" spans="2:2" ht="15" hidden="1" x14ac:dyDescent="0.25">
      <c r="B24082" s="5"/>
    </row>
    <row r="24083" spans="2:2" ht="15" hidden="1" x14ac:dyDescent="0.25">
      <c r="B24083" s="5"/>
    </row>
    <row r="24084" spans="2:2" ht="15" hidden="1" x14ac:dyDescent="0.25">
      <c r="B24084" s="5"/>
    </row>
    <row r="24085" spans="2:2" ht="15" hidden="1" x14ac:dyDescent="0.25">
      <c r="B24085" s="5"/>
    </row>
    <row r="24086" spans="2:2" ht="15" hidden="1" x14ac:dyDescent="0.25">
      <c r="B24086" s="5"/>
    </row>
    <row r="24087" spans="2:2" ht="15" hidden="1" x14ac:dyDescent="0.25">
      <c r="B24087" s="5"/>
    </row>
    <row r="24088" spans="2:2" ht="15" hidden="1" x14ac:dyDescent="0.25">
      <c r="B24088" s="5"/>
    </row>
    <row r="24089" spans="2:2" ht="15" hidden="1" x14ac:dyDescent="0.25">
      <c r="B24089" s="5"/>
    </row>
    <row r="24090" spans="2:2" ht="15" hidden="1" x14ac:dyDescent="0.25">
      <c r="B24090" s="5"/>
    </row>
    <row r="24091" spans="2:2" ht="15" hidden="1" x14ac:dyDescent="0.25">
      <c r="B24091" s="5"/>
    </row>
    <row r="24092" spans="2:2" ht="15" hidden="1" x14ac:dyDescent="0.25">
      <c r="B24092" s="5"/>
    </row>
    <row r="24093" spans="2:2" ht="15" hidden="1" x14ac:dyDescent="0.25">
      <c r="B24093" s="5"/>
    </row>
    <row r="24094" spans="2:2" ht="15" hidden="1" x14ac:dyDescent="0.25">
      <c r="B24094" s="5"/>
    </row>
    <row r="24095" spans="2:2" ht="15" hidden="1" x14ac:dyDescent="0.25">
      <c r="B24095" s="5"/>
    </row>
    <row r="24096" spans="2:2" ht="15" hidden="1" x14ac:dyDescent="0.25">
      <c r="B24096" s="5"/>
    </row>
    <row r="24097" spans="2:2" ht="15" hidden="1" x14ac:dyDescent="0.25">
      <c r="B24097" s="5"/>
    </row>
    <row r="24098" spans="2:2" ht="15" hidden="1" x14ac:dyDescent="0.25">
      <c r="B24098" s="5"/>
    </row>
    <row r="24099" spans="2:2" ht="15" hidden="1" x14ac:dyDescent="0.25">
      <c r="B24099" s="5"/>
    </row>
    <row r="24100" spans="2:2" ht="15" hidden="1" x14ac:dyDescent="0.25">
      <c r="B24100" s="5"/>
    </row>
    <row r="24101" spans="2:2" ht="15" hidden="1" x14ac:dyDescent="0.25">
      <c r="B24101" s="5"/>
    </row>
    <row r="24102" spans="2:2" ht="15" hidden="1" x14ac:dyDescent="0.25">
      <c r="B24102" s="5"/>
    </row>
    <row r="24103" spans="2:2" ht="15" hidden="1" x14ac:dyDescent="0.25">
      <c r="B24103" s="5"/>
    </row>
    <row r="24104" spans="2:2" ht="15" hidden="1" x14ac:dyDescent="0.25">
      <c r="B24104" s="5"/>
    </row>
    <row r="24105" spans="2:2" ht="15" hidden="1" x14ac:dyDescent="0.25">
      <c r="B24105" s="5"/>
    </row>
    <row r="24106" spans="2:2" ht="15" hidden="1" x14ac:dyDescent="0.25">
      <c r="B24106" s="5"/>
    </row>
    <row r="24107" spans="2:2" ht="15" hidden="1" x14ac:dyDescent="0.25">
      <c r="B24107" s="5"/>
    </row>
    <row r="24108" spans="2:2" ht="15" hidden="1" x14ac:dyDescent="0.25">
      <c r="B24108" s="5"/>
    </row>
    <row r="24109" spans="2:2" ht="15" hidden="1" x14ac:dyDescent="0.25">
      <c r="B24109" s="5"/>
    </row>
    <row r="24110" spans="2:2" ht="15" hidden="1" x14ac:dyDescent="0.25">
      <c r="B24110" s="5"/>
    </row>
    <row r="24111" spans="2:2" ht="15" hidden="1" x14ac:dyDescent="0.25">
      <c r="B24111" s="5"/>
    </row>
    <row r="24112" spans="2:2" ht="15" hidden="1" x14ac:dyDescent="0.25">
      <c r="B24112" s="5"/>
    </row>
    <row r="24113" spans="2:2" ht="15" hidden="1" x14ac:dyDescent="0.25">
      <c r="B24113" s="5"/>
    </row>
    <row r="24114" spans="2:2" ht="15" hidden="1" x14ac:dyDescent="0.25">
      <c r="B24114" s="5"/>
    </row>
    <row r="24115" spans="2:2" ht="15" hidden="1" x14ac:dyDescent="0.25">
      <c r="B24115" s="5"/>
    </row>
    <row r="24116" spans="2:2" ht="15" hidden="1" x14ac:dyDescent="0.25">
      <c r="B24116" s="5"/>
    </row>
    <row r="24117" spans="2:2" ht="15" hidden="1" x14ac:dyDescent="0.25">
      <c r="B24117" s="5"/>
    </row>
    <row r="24118" spans="2:2" ht="15" hidden="1" x14ac:dyDescent="0.25">
      <c r="B24118" s="5"/>
    </row>
    <row r="24119" spans="2:2" ht="15" hidden="1" x14ac:dyDescent="0.25">
      <c r="B24119" s="5"/>
    </row>
    <row r="24120" spans="2:2" ht="15" hidden="1" x14ac:dyDescent="0.25">
      <c r="B24120" s="5"/>
    </row>
    <row r="24121" spans="2:2" ht="15" hidden="1" x14ac:dyDescent="0.25">
      <c r="B24121" s="5"/>
    </row>
    <row r="24122" spans="2:2" ht="15" hidden="1" x14ac:dyDescent="0.25">
      <c r="B24122" s="5"/>
    </row>
    <row r="24123" spans="2:2" ht="15" hidden="1" x14ac:dyDescent="0.25">
      <c r="B24123" s="5"/>
    </row>
    <row r="24124" spans="2:2" ht="15" hidden="1" x14ac:dyDescent="0.25">
      <c r="B24124" s="5"/>
    </row>
    <row r="24125" spans="2:2" ht="15" hidden="1" x14ac:dyDescent="0.25">
      <c r="B24125" s="5"/>
    </row>
    <row r="24126" spans="2:2" ht="15" hidden="1" x14ac:dyDescent="0.25">
      <c r="B24126" s="5"/>
    </row>
    <row r="24127" spans="2:2" ht="15" hidden="1" x14ac:dyDescent="0.25">
      <c r="B24127" s="5"/>
    </row>
    <row r="24128" spans="2:2" ht="15" hidden="1" x14ac:dyDescent="0.25">
      <c r="B24128" s="5"/>
    </row>
    <row r="24129" spans="2:2" ht="15" hidden="1" x14ac:dyDescent="0.25">
      <c r="B24129" s="5"/>
    </row>
    <row r="24130" spans="2:2" ht="15" hidden="1" x14ac:dyDescent="0.25">
      <c r="B24130" s="5"/>
    </row>
    <row r="24131" spans="2:2" ht="15" hidden="1" x14ac:dyDescent="0.25">
      <c r="B24131" s="5"/>
    </row>
    <row r="24132" spans="2:2" ht="15" hidden="1" x14ac:dyDescent="0.25">
      <c r="B24132" s="5"/>
    </row>
    <row r="24133" spans="2:2" ht="15" hidden="1" x14ac:dyDescent="0.25">
      <c r="B24133" s="5"/>
    </row>
    <row r="24134" spans="2:2" ht="15" hidden="1" x14ac:dyDescent="0.25">
      <c r="B24134" s="5"/>
    </row>
    <row r="24135" spans="2:2" ht="15" hidden="1" x14ac:dyDescent="0.25">
      <c r="B24135" s="5"/>
    </row>
    <row r="24136" spans="2:2" ht="15" hidden="1" x14ac:dyDescent="0.25">
      <c r="B24136" s="5"/>
    </row>
    <row r="24137" spans="2:2" ht="15" hidden="1" x14ac:dyDescent="0.25">
      <c r="B24137" s="5"/>
    </row>
    <row r="24138" spans="2:2" ht="15" hidden="1" x14ac:dyDescent="0.25">
      <c r="B24138" s="5"/>
    </row>
    <row r="24139" spans="2:2" ht="15" hidden="1" x14ac:dyDescent="0.25">
      <c r="B24139" s="5"/>
    </row>
    <row r="24140" spans="2:2" ht="15" hidden="1" x14ac:dyDescent="0.25">
      <c r="B24140" s="5"/>
    </row>
    <row r="24141" spans="2:2" ht="15" hidden="1" x14ac:dyDescent="0.25">
      <c r="B24141" s="5"/>
    </row>
    <row r="24142" spans="2:2" ht="15" hidden="1" x14ac:dyDescent="0.25">
      <c r="B24142" s="5"/>
    </row>
    <row r="24143" spans="2:2" ht="15" hidden="1" x14ac:dyDescent="0.25">
      <c r="B24143" s="5"/>
    </row>
    <row r="24144" spans="2:2" ht="15" hidden="1" x14ac:dyDescent="0.25">
      <c r="B24144" s="5"/>
    </row>
    <row r="24145" spans="2:2" ht="15" hidden="1" x14ac:dyDescent="0.25">
      <c r="B24145" s="5"/>
    </row>
    <row r="24146" spans="2:2" ht="15" hidden="1" x14ac:dyDescent="0.25">
      <c r="B24146" s="5"/>
    </row>
    <row r="24147" spans="2:2" ht="15" hidden="1" x14ac:dyDescent="0.25">
      <c r="B24147" s="5"/>
    </row>
    <row r="24148" spans="2:2" ht="15" hidden="1" x14ac:dyDescent="0.25">
      <c r="B24148" s="5"/>
    </row>
    <row r="24149" spans="2:2" ht="15" hidden="1" x14ac:dyDescent="0.25">
      <c r="B24149" s="5"/>
    </row>
    <row r="24150" spans="2:2" ht="15" hidden="1" x14ac:dyDescent="0.25">
      <c r="B24150" s="5"/>
    </row>
    <row r="24151" spans="2:2" ht="15" hidden="1" x14ac:dyDescent="0.25">
      <c r="B24151" s="5"/>
    </row>
    <row r="24152" spans="2:2" ht="15" hidden="1" x14ac:dyDescent="0.25">
      <c r="B24152" s="5"/>
    </row>
    <row r="24153" spans="2:2" ht="15" hidden="1" x14ac:dyDescent="0.25">
      <c r="B24153" s="5"/>
    </row>
    <row r="24154" spans="2:2" ht="15" hidden="1" x14ac:dyDescent="0.25">
      <c r="B24154" s="5"/>
    </row>
    <row r="24155" spans="2:2" ht="15" hidden="1" x14ac:dyDescent="0.25">
      <c r="B24155" s="5"/>
    </row>
    <row r="24156" spans="2:2" ht="15" hidden="1" x14ac:dyDescent="0.25">
      <c r="B24156" s="5"/>
    </row>
    <row r="24157" spans="2:2" ht="15" hidden="1" x14ac:dyDescent="0.25">
      <c r="B24157" s="5"/>
    </row>
    <row r="24158" spans="2:2" ht="15" hidden="1" x14ac:dyDescent="0.25">
      <c r="B24158" s="5"/>
    </row>
    <row r="24159" spans="2:2" ht="15" hidden="1" x14ac:dyDescent="0.25">
      <c r="B24159" s="5"/>
    </row>
    <row r="24160" spans="2:2" ht="15" hidden="1" x14ac:dyDescent="0.25">
      <c r="B24160" s="5"/>
    </row>
    <row r="24161" spans="2:2" ht="15" hidden="1" x14ac:dyDescent="0.25">
      <c r="B24161" s="5"/>
    </row>
    <row r="24162" spans="2:2" ht="15" hidden="1" x14ac:dyDescent="0.25">
      <c r="B24162" s="5"/>
    </row>
    <row r="24163" spans="2:2" ht="15" hidden="1" x14ac:dyDescent="0.25">
      <c r="B24163" s="5"/>
    </row>
    <row r="24164" spans="2:2" ht="15" hidden="1" x14ac:dyDescent="0.25">
      <c r="B24164" s="5"/>
    </row>
    <row r="24165" spans="2:2" ht="15" hidden="1" x14ac:dyDescent="0.25">
      <c r="B24165" s="5"/>
    </row>
    <row r="24166" spans="2:2" ht="15" hidden="1" x14ac:dyDescent="0.25">
      <c r="B24166" s="5"/>
    </row>
    <row r="24167" spans="2:2" ht="15" hidden="1" x14ac:dyDescent="0.25">
      <c r="B24167" s="5"/>
    </row>
    <row r="24168" spans="2:2" ht="15" hidden="1" x14ac:dyDescent="0.25">
      <c r="B24168" s="5"/>
    </row>
    <row r="24169" spans="2:2" ht="15" hidden="1" x14ac:dyDescent="0.25">
      <c r="B24169" s="5"/>
    </row>
    <row r="24170" spans="2:2" ht="15" hidden="1" x14ac:dyDescent="0.25">
      <c r="B24170" s="5"/>
    </row>
    <row r="24171" spans="2:2" ht="15" hidden="1" x14ac:dyDescent="0.25">
      <c r="B24171" s="5"/>
    </row>
    <row r="24172" spans="2:2" ht="15" hidden="1" x14ac:dyDescent="0.25">
      <c r="B24172" s="5"/>
    </row>
    <row r="24173" spans="2:2" ht="15" hidden="1" x14ac:dyDescent="0.25">
      <c r="B24173" s="5"/>
    </row>
    <row r="24174" spans="2:2" ht="15" hidden="1" x14ac:dyDescent="0.25">
      <c r="B24174" s="5"/>
    </row>
    <row r="24175" spans="2:2" ht="15" hidden="1" x14ac:dyDescent="0.25">
      <c r="B24175" s="5"/>
    </row>
    <row r="24176" spans="2:2" ht="15" hidden="1" x14ac:dyDescent="0.25">
      <c r="B24176" s="5"/>
    </row>
    <row r="24177" spans="2:2" ht="15" hidden="1" x14ac:dyDescent="0.25">
      <c r="B24177" s="5"/>
    </row>
    <row r="24178" spans="2:2" ht="15" hidden="1" x14ac:dyDescent="0.25">
      <c r="B24178" s="5"/>
    </row>
    <row r="24179" spans="2:2" ht="15" hidden="1" x14ac:dyDescent="0.25">
      <c r="B24179" s="5"/>
    </row>
    <row r="24180" spans="2:2" ht="15" hidden="1" x14ac:dyDescent="0.25">
      <c r="B24180" s="5"/>
    </row>
    <row r="24181" spans="2:2" ht="15" hidden="1" x14ac:dyDescent="0.25">
      <c r="B24181" s="5"/>
    </row>
    <row r="24182" spans="2:2" ht="15" hidden="1" x14ac:dyDescent="0.25">
      <c r="B24182" s="5"/>
    </row>
    <row r="24183" spans="2:2" ht="15" hidden="1" x14ac:dyDescent="0.25">
      <c r="B24183" s="5"/>
    </row>
    <row r="24184" spans="2:2" ht="15" hidden="1" x14ac:dyDescent="0.25">
      <c r="B24184" s="5"/>
    </row>
    <row r="24185" spans="2:2" ht="15" hidden="1" x14ac:dyDescent="0.25">
      <c r="B24185" s="5"/>
    </row>
    <row r="24186" spans="2:2" ht="15" hidden="1" x14ac:dyDescent="0.25">
      <c r="B24186" s="5"/>
    </row>
    <row r="24187" spans="2:2" ht="15" hidden="1" x14ac:dyDescent="0.25">
      <c r="B24187" s="5"/>
    </row>
    <row r="24188" spans="2:2" ht="15" hidden="1" x14ac:dyDescent="0.25">
      <c r="B24188" s="5"/>
    </row>
    <row r="24189" spans="2:2" ht="15" hidden="1" x14ac:dyDescent="0.25">
      <c r="B24189" s="5"/>
    </row>
    <row r="24190" spans="2:2" ht="15" hidden="1" x14ac:dyDescent="0.25">
      <c r="B24190" s="5"/>
    </row>
    <row r="24191" spans="2:2" ht="15" hidden="1" x14ac:dyDescent="0.25">
      <c r="B24191" s="5"/>
    </row>
    <row r="24192" spans="2:2" ht="15" hidden="1" x14ac:dyDescent="0.25">
      <c r="B24192" s="5"/>
    </row>
    <row r="24193" spans="2:2" ht="15" hidden="1" x14ac:dyDescent="0.25">
      <c r="B24193" s="5"/>
    </row>
    <row r="24194" spans="2:2" ht="15" hidden="1" x14ac:dyDescent="0.25">
      <c r="B24194" s="5"/>
    </row>
    <row r="24195" spans="2:2" ht="15" hidden="1" x14ac:dyDescent="0.25">
      <c r="B24195" s="5"/>
    </row>
    <row r="24196" spans="2:2" ht="15" hidden="1" x14ac:dyDescent="0.25">
      <c r="B24196" s="5"/>
    </row>
    <row r="24197" spans="2:2" ht="15" hidden="1" x14ac:dyDescent="0.25">
      <c r="B24197" s="5"/>
    </row>
    <row r="24198" spans="2:2" ht="15" hidden="1" x14ac:dyDescent="0.25">
      <c r="B24198" s="5"/>
    </row>
    <row r="24199" spans="2:2" ht="15" hidden="1" x14ac:dyDescent="0.25">
      <c r="B24199" s="5"/>
    </row>
    <row r="24200" spans="2:2" ht="15" hidden="1" x14ac:dyDescent="0.25">
      <c r="B24200" s="5"/>
    </row>
    <row r="24201" spans="2:2" ht="15" hidden="1" x14ac:dyDescent="0.25">
      <c r="B24201" s="5"/>
    </row>
    <row r="24202" spans="2:2" ht="15" hidden="1" x14ac:dyDescent="0.25">
      <c r="B24202" s="5"/>
    </row>
    <row r="24203" spans="2:2" ht="15" hidden="1" x14ac:dyDescent="0.25">
      <c r="B24203" s="5"/>
    </row>
    <row r="24204" spans="2:2" ht="15" hidden="1" x14ac:dyDescent="0.25">
      <c r="B24204" s="5"/>
    </row>
    <row r="24205" spans="2:2" ht="15" hidden="1" x14ac:dyDescent="0.25">
      <c r="B24205" s="5"/>
    </row>
    <row r="24206" spans="2:2" ht="15" hidden="1" x14ac:dyDescent="0.25">
      <c r="B24206" s="5"/>
    </row>
    <row r="24207" spans="2:2" ht="15" hidden="1" x14ac:dyDescent="0.25">
      <c r="B24207" s="5"/>
    </row>
    <row r="24208" spans="2:2" ht="15" hidden="1" x14ac:dyDescent="0.25">
      <c r="B24208" s="5"/>
    </row>
    <row r="24209" spans="2:2" ht="15" hidden="1" x14ac:dyDescent="0.25">
      <c r="B24209" s="5"/>
    </row>
    <row r="24210" spans="2:2" ht="15" hidden="1" x14ac:dyDescent="0.25">
      <c r="B24210" s="5"/>
    </row>
    <row r="24211" spans="2:2" ht="15" hidden="1" x14ac:dyDescent="0.25">
      <c r="B24211" s="5"/>
    </row>
    <row r="24212" spans="2:2" ht="15" hidden="1" x14ac:dyDescent="0.25">
      <c r="B24212" s="5"/>
    </row>
    <row r="24213" spans="2:2" ht="15" hidden="1" x14ac:dyDescent="0.25">
      <c r="B24213" s="5"/>
    </row>
    <row r="24214" spans="2:2" ht="15" hidden="1" x14ac:dyDescent="0.25">
      <c r="B24214" s="5"/>
    </row>
    <row r="24215" spans="2:2" ht="15" hidden="1" x14ac:dyDescent="0.25">
      <c r="B24215" s="5"/>
    </row>
    <row r="24216" spans="2:2" ht="15" hidden="1" x14ac:dyDescent="0.25">
      <c r="B24216" s="5"/>
    </row>
    <row r="24217" spans="2:2" ht="15" hidden="1" x14ac:dyDescent="0.25">
      <c r="B24217" s="5"/>
    </row>
    <row r="24218" spans="2:2" ht="15" hidden="1" x14ac:dyDescent="0.25">
      <c r="B24218" s="5"/>
    </row>
    <row r="24219" spans="2:2" ht="15" hidden="1" x14ac:dyDescent="0.25">
      <c r="B24219" s="5"/>
    </row>
    <row r="24220" spans="2:2" ht="15" hidden="1" x14ac:dyDescent="0.25">
      <c r="B24220" s="5"/>
    </row>
    <row r="24221" spans="2:2" ht="15" hidden="1" x14ac:dyDescent="0.25">
      <c r="B24221" s="5"/>
    </row>
    <row r="24222" spans="2:2" ht="15" hidden="1" x14ac:dyDescent="0.25">
      <c r="B24222" s="5"/>
    </row>
    <row r="24223" spans="2:2" ht="15" hidden="1" x14ac:dyDescent="0.25">
      <c r="B24223" s="5"/>
    </row>
    <row r="24224" spans="2:2" ht="15" hidden="1" x14ac:dyDescent="0.25">
      <c r="B24224" s="5"/>
    </row>
    <row r="24225" spans="2:2" ht="15" hidden="1" x14ac:dyDescent="0.25">
      <c r="B24225" s="5"/>
    </row>
    <row r="24226" spans="2:2" ht="15" hidden="1" x14ac:dyDescent="0.25">
      <c r="B24226" s="5"/>
    </row>
    <row r="24227" spans="2:2" ht="15" hidden="1" x14ac:dyDescent="0.25">
      <c r="B24227" s="5"/>
    </row>
    <row r="24228" spans="2:2" ht="15" hidden="1" x14ac:dyDescent="0.25">
      <c r="B24228" s="5"/>
    </row>
    <row r="24229" spans="2:2" ht="15" hidden="1" x14ac:dyDescent="0.25">
      <c r="B24229" s="5"/>
    </row>
    <row r="24230" spans="2:2" ht="15" hidden="1" x14ac:dyDescent="0.25">
      <c r="B24230" s="5"/>
    </row>
    <row r="24231" spans="2:2" ht="15" hidden="1" x14ac:dyDescent="0.25">
      <c r="B24231" s="5"/>
    </row>
    <row r="24232" spans="2:2" ht="15" hidden="1" x14ac:dyDescent="0.25">
      <c r="B24232" s="5"/>
    </row>
    <row r="24233" spans="2:2" ht="15" hidden="1" x14ac:dyDescent="0.25">
      <c r="B24233" s="5"/>
    </row>
    <row r="24234" spans="2:2" ht="15" hidden="1" x14ac:dyDescent="0.25">
      <c r="B24234" s="5"/>
    </row>
    <row r="24235" spans="2:2" ht="15" hidden="1" x14ac:dyDescent="0.25">
      <c r="B24235" s="5"/>
    </row>
    <row r="24236" spans="2:2" ht="15" hidden="1" x14ac:dyDescent="0.25">
      <c r="B24236" s="5"/>
    </row>
    <row r="24237" spans="2:2" ht="15" hidden="1" x14ac:dyDescent="0.25">
      <c r="B24237" s="5"/>
    </row>
    <row r="24238" spans="2:2" ht="15" hidden="1" x14ac:dyDescent="0.25">
      <c r="B24238" s="5"/>
    </row>
    <row r="24239" spans="2:2" ht="15" hidden="1" x14ac:dyDescent="0.25">
      <c r="B24239" s="5"/>
    </row>
    <row r="24240" spans="2:2" ht="15" hidden="1" x14ac:dyDescent="0.25">
      <c r="B24240" s="5"/>
    </row>
    <row r="24241" spans="2:2" ht="15" hidden="1" x14ac:dyDescent="0.25">
      <c r="B24241" s="5"/>
    </row>
    <row r="24242" spans="2:2" ht="15" hidden="1" x14ac:dyDescent="0.25">
      <c r="B24242" s="5"/>
    </row>
    <row r="24243" spans="2:2" ht="15" hidden="1" x14ac:dyDescent="0.25">
      <c r="B24243" s="5"/>
    </row>
    <row r="24244" spans="2:2" ht="15" hidden="1" x14ac:dyDescent="0.25">
      <c r="B24244" s="5"/>
    </row>
    <row r="24245" spans="2:2" ht="15" hidden="1" x14ac:dyDescent="0.25">
      <c r="B24245" s="5"/>
    </row>
    <row r="24246" spans="2:2" ht="15" hidden="1" x14ac:dyDescent="0.25">
      <c r="B24246" s="5"/>
    </row>
    <row r="24247" spans="2:2" ht="15" hidden="1" x14ac:dyDescent="0.25">
      <c r="B24247" s="5"/>
    </row>
    <row r="24248" spans="2:2" ht="15" hidden="1" x14ac:dyDescent="0.25">
      <c r="B24248" s="5"/>
    </row>
    <row r="24249" spans="2:2" ht="15" hidden="1" x14ac:dyDescent="0.25">
      <c r="B24249" s="5"/>
    </row>
    <row r="24250" spans="2:2" ht="15" hidden="1" x14ac:dyDescent="0.25">
      <c r="B24250" s="5"/>
    </row>
    <row r="24251" spans="2:2" ht="15" hidden="1" x14ac:dyDescent="0.25">
      <c r="B24251" s="5"/>
    </row>
    <row r="24252" spans="2:2" ht="15" hidden="1" x14ac:dyDescent="0.25">
      <c r="B24252" s="5"/>
    </row>
    <row r="24253" spans="2:2" ht="15" hidden="1" x14ac:dyDescent="0.25">
      <c r="B24253" s="5"/>
    </row>
    <row r="24254" spans="2:2" ht="15" hidden="1" x14ac:dyDescent="0.25">
      <c r="B24254" s="5"/>
    </row>
    <row r="24255" spans="2:2" ht="15" hidden="1" x14ac:dyDescent="0.25">
      <c r="B24255" s="5"/>
    </row>
    <row r="24256" spans="2:2" ht="15" hidden="1" x14ac:dyDescent="0.25">
      <c r="B24256" s="5"/>
    </row>
    <row r="24257" spans="2:2" ht="15" hidden="1" x14ac:dyDescent="0.25">
      <c r="B24257" s="5"/>
    </row>
    <row r="24258" spans="2:2" ht="15" hidden="1" x14ac:dyDescent="0.25">
      <c r="B24258" s="5"/>
    </row>
    <row r="24259" spans="2:2" ht="15" hidden="1" x14ac:dyDescent="0.25">
      <c r="B24259" s="5"/>
    </row>
    <row r="24260" spans="2:2" ht="15" hidden="1" x14ac:dyDescent="0.25">
      <c r="B24260" s="5"/>
    </row>
    <row r="24261" spans="2:2" ht="15" hidden="1" x14ac:dyDescent="0.25">
      <c r="B24261" s="5"/>
    </row>
    <row r="24262" spans="2:2" ht="15" hidden="1" x14ac:dyDescent="0.25">
      <c r="B24262" s="5"/>
    </row>
    <row r="24263" spans="2:2" ht="15" hidden="1" x14ac:dyDescent="0.25">
      <c r="B24263" s="5"/>
    </row>
    <row r="24264" spans="2:2" ht="15" hidden="1" x14ac:dyDescent="0.25">
      <c r="B24264" s="5"/>
    </row>
    <row r="24265" spans="2:2" ht="15" hidden="1" x14ac:dyDescent="0.25">
      <c r="B24265" s="5"/>
    </row>
    <row r="24266" spans="2:2" ht="15" hidden="1" x14ac:dyDescent="0.25">
      <c r="B24266" s="5"/>
    </row>
    <row r="24267" spans="2:2" ht="15" hidden="1" x14ac:dyDescent="0.25">
      <c r="B24267" s="5"/>
    </row>
    <row r="24268" spans="2:2" ht="15" hidden="1" x14ac:dyDescent="0.25">
      <c r="B24268" s="5"/>
    </row>
    <row r="24269" spans="2:2" ht="15" hidden="1" x14ac:dyDescent="0.25">
      <c r="B24269" s="5"/>
    </row>
    <row r="24270" spans="2:2" ht="15" hidden="1" x14ac:dyDescent="0.25">
      <c r="B24270" s="5"/>
    </row>
    <row r="24271" spans="2:2" ht="15" hidden="1" x14ac:dyDescent="0.25">
      <c r="B24271" s="5"/>
    </row>
    <row r="24272" spans="2:2" ht="15" hidden="1" x14ac:dyDescent="0.25">
      <c r="B24272" s="5"/>
    </row>
    <row r="24273" spans="2:2" ht="15" hidden="1" x14ac:dyDescent="0.25">
      <c r="B24273" s="5"/>
    </row>
    <row r="24274" spans="2:2" ht="15" hidden="1" x14ac:dyDescent="0.25">
      <c r="B24274" s="5"/>
    </row>
    <row r="24275" spans="2:2" ht="15" hidden="1" x14ac:dyDescent="0.25">
      <c r="B24275" s="5"/>
    </row>
    <row r="24276" spans="2:2" ht="15" hidden="1" x14ac:dyDescent="0.25">
      <c r="B24276" s="5"/>
    </row>
    <row r="24277" spans="2:2" ht="15" hidden="1" x14ac:dyDescent="0.25">
      <c r="B24277" s="5"/>
    </row>
    <row r="24278" spans="2:2" ht="15" hidden="1" x14ac:dyDescent="0.25">
      <c r="B24278" s="5"/>
    </row>
    <row r="24279" spans="2:2" ht="15" hidden="1" x14ac:dyDescent="0.25">
      <c r="B24279" s="5"/>
    </row>
    <row r="24280" spans="2:2" ht="15" hidden="1" x14ac:dyDescent="0.25">
      <c r="B24280" s="5"/>
    </row>
    <row r="24281" spans="2:2" ht="15" hidden="1" x14ac:dyDescent="0.25">
      <c r="B24281" s="5"/>
    </row>
    <row r="24282" spans="2:2" ht="15" hidden="1" x14ac:dyDescent="0.25">
      <c r="B24282" s="5"/>
    </row>
    <row r="24283" spans="2:2" ht="15" hidden="1" x14ac:dyDescent="0.25">
      <c r="B24283" s="5"/>
    </row>
    <row r="24284" spans="2:2" ht="15" hidden="1" x14ac:dyDescent="0.25">
      <c r="B24284" s="5"/>
    </row>
    <row r="24285" spans="2:2" ht="15" hidden="1" x14ac:dyDescent="0.25">
      <c r="B24285" s="5"/>
    </row>
    <row r="24286" spans="2:2" ht="15" hidden="1" x14ac:dyDescent="0.25">
      <c r="B24286" s="5"/>
    </row>
    <row r="24287" spans="2:2" ht="15" hidden="1" x14ac:dyDescent="0.25">
      <c r="B24287" s="5"/>
    </row>
    <row r="24288" spans="2:2" ht="15" hidden="1" x14ac:dyDescent="0.25">
      <c r="B24288" s="5"/>
    </row>
    <row r="24289" spans="2:2" ht="15" hidden="1" x14ac:dyDescent="0.25">
      <c r="B24289" s="5"/>
    </row>
    <row r="24290" spans="2:2" ht="15" hidden="1" x14ac:dyDescent="0.25">
      <c r="B24290" s="5"/>
    </row>
    <row r="24291" spans="2:2" ht="15" hidden="1" x14ac:dyDescent="0.25">
      <c r="B24291" s="5"/>
    </row>
    <row r="24292" spans="2:2" ht="15" hidden="1" x14ac:dyDescent="0.25">
      <c r="B24292" s="5"/>
    </row>
    <row r="24293" spans="2:2" ht="15" hidden="1" x14ac:dyDescent="0.25">
      <c r="B24293" s="5"/>
    </row>
    <row r="24294" spans="2:2" ht="15" hidden="1" x14ac:dyDescent="0.25">
      <c r="B24294" s="5"/>
    </row>
    <row r="24295" spans="2:2" ht="15" hidden="1" x14ac:dyDescent="0.25">
      <c r="B24295" s="5"/>
    </row>
    <row r="24296" spans="2:2" ht="15" hidden="1" x14ac:dyDescent="0.25">
      <c r="B24296" s="5"/>
    </row>
    <row r="24297" spans="2:2" ht="15" hidden="1" x14ac:dyDescent="0.25">
      <c r="B24297" s="5"/>
    </row>
    <row r="24298" spans="2:2" ht="15" hidden="1" x14ac:dyDescent="0.25">
      <c r="B24298" s="5"/>
    </row>
    <row r="24299" spans="2:2" ht="15" hidden="1" x14ac:dyDescent="0.25">
      <c r="B24299" s="5"/>
    </row>
    <row r="24300" spans="2:2" ht="15" hidden="1" x14ac:dyDescent="0.25">
      <c r="B24300" s="5"/>
    </row>
    <row r="24301" spans="2:2" ht="15" hidden="1" x14ac:dyDescent="0.25">
      <c r="B24301" s="5"/>
    </row>
    <row r="24302" spans="2:2" ht="15" hidden="1" x14ac:dyDescent="0.25">
      <c r="B24302" s="5"/>
    </row>
    <row r="24303" spans="2:2" ht="15" hidden="1" x14ac:dyDescent="0.25">
      <c r="B24303" s="5"/>
    </row>
    <row r="24304" spans="2:2" ht="15" hidden="1" x14ac:dyDescent="0.25">
      <c r="B24304" s="5"/>
    </row>
    <row r="24305" spans="2:2" ht="15" hidden="1" x14ac:dyDescent="0.25">
      <c r="B24305" s="5"/>
    </row>
    <row r="24306" spans="2:2" ht="15" hidden="1" x14ac:dyDescent="0.25">
      <c r="B24306" s="5"/>
    </row>
    <row r="24307" spans="2:2" ht="15" hidden="1" x14ac:dyDescent="0.25">
      <c r="B24307" s="5"/>
    </row>
    <row r="24308" spans="2:2" ht="15" hidden="1" x14ac:dyDescent="0.25">
      <c r="B24308" s="5"/>
    </row>
    <row r="24309" spans="2:2" ht="15" hidden="1" x14ac:dyDescent="0.25">
      <c r="B24309" s="5"/>
    </row>
    <row r="24310" spans="2:2" ht="15" hidden="1" x14ac:dyDescent="0.25">
      <c r="B24310" s="5"/>
    </row>
    <row r="24311" spans="2:2" ht="15" hidden="1" x14ac:dyDescent="0.25">
      <c r="B24311" s="5"/>
    </row>
    <row r="24312" spans="2:2" ht="15" hidden="1" x14ac:dyDescent="0.25">
      <c r="B24312" s="5"/>
    </row>
    <row r="24313" spans="2:2" ht="15" hidden="1" x14ac:dyDescent="0.25">
      <c r="B24313" s="5"/>
    </row>
    <row r="24314" spans="2:2" ht="15" hidden="1" x14ac:dyDescent="0.25">
      <c r="B24314" s="5"/>
    </row>
    <row r="24315" spans="2:2" ht="15" hidden="1" x14ac:dyDescent="0.25">
      <c r="B24315" s="5"/>
    </row>
    <row r="24316" spans="2:2" ht="15" hidden="1" x14ac:dyDescent="0.25">
      <c r="B24316" s="5"/>
    </row>
    <row r="24317" spans="2:2" ht="15" hidden="1" x14ac:dyDescent="0.25">
      <c r="B24317" s="5"/>
    </row>
    <row r="24318" spans="2:2" ht="15" hidden="1" x14ac:dyDescent="0.25">
      <c r="B24318" s="5"/>
    </row>
    <row r="24319" spans="2:2" ht="15" hidden="1" x14ac:dyDescent="0.25">
      <c r="B24319" s="5"/>
    </row>
    <row r="24320" spans="2:2" ht="15" hidden="1" x14ac:dyDescent="0.25">
      <c r="B24320" s="5"/>
    </row>
    <row r="24321" spans="2:2" ht="15" hidden="1" x14ac:dyDescent="0.25">
      <c r="B24321" s="5"/>
    </row>
    <row r="24322" spans="2:2" ht="15" hidden="1" x14ac:dyDescent="0.25">
      <c r="B24322" s="5"/>
    </row>
    <row r="24323" spans="2:2" ht="15" hidden="1" x14ac:dyDescent="0.25">
      <c r="B24323" s="5"/>
    </row>
    <row r="24324" spans="2:2" ht="15" hidden="1" x14ac:dyDescent="0.25">
      <c r="B24324" s="5"/>
    </row>
    <row r="24325" spans="2:2" ht="15" hidden="1" x14ac:dyDescent="0.25">
      <c r="B24325" s="5"/>
    </row>
    <row r="24326" spans="2:2" ht="15" hidden="1" x14ac:dyDescent="0.25">
      <c r="B24326" s="5"/>
    </row>
    <row r="24327" spans="2:2" ht="15" hidden="1" x14ac:dyDescent="0.25">
      <c r="B24327" s="5"/>
    </row>
    <row r="24328" spans="2:2" ht="15" hidden="1" x14ac:dyDescent="0.25">
      <c r="B24328" s="5"/>
    </row>
    <row r="24329" spans="2:2" ht="15" hidden="1" x14ac:dyDescent="0.25">
      <c r="B24329" s="5"/>
    </row>
    <row r="24330" spans="2:2" ht="15" hidden="1" x14ac:dyDescent="0.25">
      <c r="B24330" s="5"/>
    </row>
    <row r="24331" spans="2:2" ht="15" hidden="1" x14ac:dyDescent="0.25">
      <c r="B24331" s="5"/>
    </row>
    <row r="24332" spans="2:2" ht="15" hidden="1" x14ac:dyDescent="0.25">
      <c r="B24332" s="5"/>
    </row>
    <row r="24333" spans="2:2" ht="15" hidden="1" x14ac:dyDescent="0.25">
      <c r="B24333" s="5"/>
    </row>
    <row r="24334" spans="2:2" ht="15" hidden="1" x14ac:dyDescent="0.25">
      <c r="B24334" s="5"/>
    </row>
    <row r="24335" spans="2:2" ht="15" hidden="1" x14ac:dyDescent="0.25">
      <c r="B24335" s="5"/>
    </row>
    <row r="24336" spans="2:2" ht="15" hidden="1" x14ac:dyDescent="0.25">
      <c r="B24336" s="5"/>
    </row>
    <row r="24337" spans="2:2" ht="15" hidden="1" x14ac:dyDescent="0.25">
      <c r="B24337" s="5"/>
    </row>
    <row r="24338" spans="2:2" ht="15" hidden="1" x14ac:dyDescent="0.25">
      <c r="B24338" s="5"/>
    </row>
    <row r="24339" spans="2:2" ht="15" hidden="1" x14ac:dyDescent="0.25">
      <c r="B24339" s="5"/>
    </row>
    <row r="24340" spans="2:2" ht="15" hidden="1" x14ac:dyDescent="0.25">
      <c r="B24340" s="5"/>
    </row>
    <row r="24341" spans="2:2" ht="15" hidden="1" x14ac:dyDescent="0.25">
      <c r="B24341" s="5"/>
    </row>
    <row r="24342" spans="2:2" ht="15" hidden="1" x14ac:dyDescent="0.25">
      <c r="B24342" s="5"/>
    </row>
    <row r="24343" spans="2:2" ht="15" hidden="1" x14ac:dyDescent="0.25">
      <c r="B24343" s="5"/>
    </row>
    <row r="24344" spans="2:2" ht="15" hidden="1" x14ac:dyDescent="0.25">
      <c r="B24344" s="5"/>
    </row>
    <row r="24345" spans="2:2" ht="15" hidden="1" x14ac:dyDescent="0.25">
      <c r="B24345" s="5"/>
    </row>
    <row r="24346" spans="2:2" ht="15" hidden="1" x14ac:dyDescent="0.25">
      <c r="B24346" s="5"/>
    </row>
    <row r="24347" spans="2:2" ht="15" hidden="1" x14ac:dyDescent="0.25">
      <c r="B24347" s="5"/>
    </row>
    <row r="24348" spans="2:2" ht="15" hidden="1" x14ac:dyDescent="0.25">
      <c r="B24348" s="5"/>
    </row>
    <row r="24349" spans="2:2" ht="15" hidden="1" x14ac:dyDescent="0.25">
      <c r="B24349" s="5"/>
    </row>
    <row r="24350" spans="2:2" ht="15" hidden="1" x14ac:dyDescent="0.25">
      <c r="B24350" s="5"/>
    </row>
    <row r="24351" spans="2:2" ht="15" hidden="1" x14ac:dyDescent="0.25">
      <c r="B24351" s="5"/>
    </row>
    <row r="24352" spans="2:2" ht="15" hidden="1" x14ac:dyDescent="0.25">
      <c r="B24352" s="5"/>
    </row>
    <row r="24353" spans="2:2" ht="15" hidden="1" x14ac:dyDescent="0.25">
      <c r="B24353" s="5"/>
    </row>
    <row r="24354" spans="2:2" ht="15" hidden="1" x14ac:dyDescent="0.25">
      <c r="B24354" s="5"/>
    </row>
    <row r="24355" spans="2:2" ht="15" hidden="1" x14ac:dyDescent="0.25">
      <c r="B24355" s="5"/>
    </row>
    <row r="24356" spans="2:2" ht="15" hidden="1" x14ac:dyDescent="0.25">
      <c r="B24356" s="5"/>
    </row>
    <row r="24357" spans="2:2" ht="15" hidden="1" x14ac:dyDescent="0.25">
      <c r="B24357" s="5"/>
    </row>
    <row r="24358" spans="2:2" ht="15" hidden="1" x14ac:dyDescent="0.25">
      <c r="B24358" s="5"/>
    </row>
    <row r="24359" spans="2:2" ht="15" hidden="1" x14ac:dyDescent="0.25">
      <c r="B24359" s="5"/>
    </row>
    <row r="24360" spans="2:2" ht="15" hidden="1" x14ac:dyDescent="0.25">
      <c r="B24360" s="5"/>
    </row>
    <row r="24361" spans="2:2" ht="15" hidden="1" x14ac:dyDescent="0.25">
      <c r="B24361" s="5"/>
    </row>
    <row r="24362" spans="2:2" ht="15" hidden="1" x14ac:dyDescent="0.25">
      <c r="B24362" s="5"/>
    </row>
    <row r="24363" spans="2:2" ht="15" hidden="1" x14ac:dyDescent="0.25">
      <c r="B24363" s="5"/>
    </row>
    <row r="24364" spans="2:2" ht="15" hidden="1" x14ac:dyDescent="0.25">
      <c r="B24364" s="5"/>
    </row>
    <row r="24365" spans="2:2" ht="15" hidden="1" x14ac:dyDescent="0.25">
      <c r="B24365" s="5"/>
    </row>
    <row r="24366" spans="2:2" ht="15" hidden="1" x14ac:dyDescent="0.25">
      <c r="B24366" s="5"/>
    </row>
    <row r="24367" spans="2:2" ht="15" hidden="1" x14ac:dyDescent="0.25">
      <c r="B24367" s="5"/>
    </row>
    <row r="24368" spans="2:2" ht="15" hidden="1" x14ac:dyDescent="0.25">
      <c r="B24368" s="5"/>
    </row>
    <row r="24369" spans="2:2" ht="15" hidden="1" x14ac:dyDescent="0.25">
      <c r="B24369" s="5"/>
    </row>
    <row r="24370" spans="2:2" ht="15" hidden="1" x14ac:dyDescent="0.25">
      <c r="B24370" s="5"/>
    </row>
    <row r="24371" spans="2:2" ht="15" hidden="1" x14ac:dyDescent="0.25">
      <c r="B24371" s="5"/>
    </row>
    <row r="24372" spans="2:2" ht="15" hidden="1" x14ac:dyDescent="0.25">
      <c r="B24372" s="5"/>
    </row>
    <row r="24373" spans="2:2" ht="15" hidden="1" x14ac:dyDescent="0.25">
      <c r="B24373" s="5"/>
    </row>
    <row r="24374" spans="2:2" ht="15" hidden="1" x14ac:dyDescent="0.25">
      <c r="B24374" s="5"/>
    </row>
    <row r="24375" spans="2:2" ht="15" hidden="1" x14ac:dyDescent="0.25">
      <c r="B24375" s="5"/>
    </row>
    <row r="24376" spans="2:2" ht="15" hidden="1" x14ac:dyDescent="0.25">
      <c r="B24376" s="5"/>
    </row>
    <row r="24377" spans="2:2" ht="15" hidden="1" x14ac:dyDescent="0.25">
      <c r="B24377" s="5"/>
    </row>
    <row r="24378" spans="2:2" ht="15" hidden="1" x14ac:dyDescent="0.25">
      <c r="B24378" s="5"/>
    </row>
    <row r="24379" spans="2:2" ht="15" hidden="1" x14ac:dyDescent="0.25">
      <c r="B24379" s="5"/>
    </row>
    <row r="24380" spans="2:2" ht="15" hidden="1" x14ac:dyDescent="0.25">
      <c r="B24380" s="5"/>
    </row>
    <row r="24381" spans="2:2" ht="15" hidden="1" x14ac:dyDescent="0.25">
      <c r="B24381" s="5"/>
    </row>
    <row r="24382" spans="2:2" ht="15" hidden="1" x14ac:dyDescent="0.25">
      <c r="B24382" s="5"/>
    </row>
    <row r="24383" spans="2:2" ht="15" hidden="1" x14ac:dyDescent="0.25">
      <c r="B24383" s="5"/>
    </row>
    <row r="24384" spans="2:2" ht="15" hidden="1" x14ac:dyDescent="0.25">
      <c r="B24384" s="5"/>
    </row>
    <row r="24385" spans="2:2" ht="15" hidden="1" x14ac:dyDescent="0.25">
      <c r="B24385" s="5"/>
    </row>
    <row r="24386" spans="2:2" ht="15" hidden="1" x14ac:dyDescent="0.25">
      <c r="B24386" s="5"/>
    </row>
    <row r="24387" spans="2:2" ht="15" hidden="1" x14ac:dyDescent="0.25">
      <c r="B24387" s="5"/>
    </row>
    <row r="24388" spans="2:2" ht="15" hidden="1" x14ac:dyDescent="0.25">
      <c r="B24388" s="5"/>
    </row>
    <row r="24389" spans="2:2" ht="15" hidden="1" x14ac:dyDescent="0.25">
      <c r="B24389" s="5"/>
    </row>
    <row r="24390" spans="2:2" ht="15" hidden="1" x14ac:dyDescent="0.25">
      <c r="B24390" s="5"/>
    </row>
    <row r="24391" spans="2:2" ht="15" hidden="1" x14ac:dyDescent="0.25">
      <c r="B24391" s="5"/>
    </row>
    <row r="24392" spans="2:2" ht="15" hidden="1" x14ac:dyDescent="0.25">
      <c r="B24392" s="5"/>
    </row>
    <row r="24393" spans="2:2" ht="15" hidden="1" x14ac:dyDescent="0.25">
      <c r="B24393" s="5"/>
    </row>
    <row r="24394" spans="2:2" ht="15" hidden="1" x14ac:dyDescent="0.25">
      <c r="B24394" s="5"/>
    </row>
    <row r="24395" spans="2:2" ht="15" hidden="1" x14ac:dyDescent="0.25">
      <c r="B24395" s="5"/>
    </row>
    <row r="24396" spans="2:2" ht="15" hidden="1" x14ac:dyDescent="0.25">
      <c r="B24396" s="5"/>
    </row>
    <row r="24397" spans="2:2" ht="15" hidden="1" x14ac:dyDescent="0.25">
      <c r="B24397" s="5"/>
    </row>
    <row r="24398" spans="2:2" ht="15" hidden="1" x14ac:dyDescent="0.25">
      <c r="B24398" s="5"/>
    </row>
    <row r="24399" spans="2:2" ht="15" hidden="1" x14ac:dyDescent="0.25">
      <c r="B24399" s="5"/>
    </row>
    <row r="24400" spans="2:2" ht="15" hidden="1" x14ac:dyDescent="0.25">
      <c r="B24400" s="5"/>
    </row>
    <row r="24401" spans="2:2" ht="15" hidden="1" x14ac:dyDescent="0.25">
      <c r="B24401" s="5"/>
    </row>
    <row r="24402" spans="2:2" ht="15" hidden="1" x14ac:dyDescent="0.25">
      <c r="B24402" s="5"/>
    </row>
    <row r="24403" spans="2:2" ht="15" hidden="1" x14ac:dyDescent="0.25">
      <c r="B24403" s="5"/>
    </row>
    <row r="24404" spans="2:2" ht="15" hidden="1" x14ac:dyDescent="0.25">
      <c r="B24404" s="5"/>
    </row>
    <row r="24405" spans="2:2" ht="15" hidden="1" x14ac:dyDescent="0.25">
      <c r="B24405" s="5"/>
    </row>
    <row r="24406" spans="2:2" ht="15" hidden="1" x14ac:dyDescent="0.25">
      <c r="B24406" s="5"/>
    </row>
    <row r="24407" spans="2:2" ht="15" hidden="1" x14ac:dyDescent="0.25">
      <c r="B24407" s="5"/>
    </row>
    <row r="24408" spans="2:2" ht="15" hidden="1" x14ac:dyDescent="0.25">
      <c r="B24408" s="5"/>
    </row>
    <row r="24409" spans="2:2" ht="15" hidden="1" x14ac:dyDescent="0.25">
      <c r="B24409" s="5"/>
    </row>
    <row r="24410" spans="2:2" ht="15" hidden="1" x14ac:dyDescent="0.25">
      <c r="B24410" s="5"/>
    </row>
    <row r="24411" spans="2:2" ht="15" hidden="1" x14ac:dyDescent="0.25">
      <c r="B24411" s="5"/>
    </row>
    <row r="24412" spans="2:2" ht="15" hidden="1" x14ac:dyDescent="0.25">
      <c r="B24412" s="5"/>
    </row>
    <row r="24413" spans="2:2" ht="15" hidden="1" x14ac:dyDescent="0.25">
      <c r="B24413" s="5"/>
    </row>
    <row r="24414" spans="2:2" ht="15" hidden="1" x14ac:dyDescent="0.25">
      <c r="B24414" s="5"/>
    </row>
    <row r="24415" spans="2:2" ht="15" hidden="1" x14ac:dyDescent="0.25">
      <c r="B24415" s="5"/>
    </row>
    <row r="24416" spans="2:2" ht="15" hidden="1" x14ac:dyDescent="0.25">
      <c r="B24416" s="5"/>
    </row>
    <row r="24417" spans="2:2" ht="15" hidden="1" x14ac:dyDescent="0.25">
      <c r="B24417" s="5"/>
    </row>
    <row r="24418" spans="2:2" ht="15" hidden="1" x14ac:dyDescent="0.25">
      <c r="B24418" s="5"/>
    </row>
    <row r="24419" spans="2:2" ht="15" hidden="1" x14ac:dyDescent="0.25">
      <c r="B24419" s="5"/>
    </row>
    <row r="24420" spans="2:2" ht="15" hidden="1" x14ac:dyDescent="0.25">
      <c r="B24420" s="5"/>
    </row>
    <row r="24421" spans="2:2" ht="15" hidden="1" x14ac:dyDescent="0.25">
      <c r="B24421" s="5"/>
    </row>
    <row r="24422" spans="2:2" ht="15" hidden="1" x14ac:dyDescent="0.25">
      <c r="B24422" s="5"/>
    </row>
    <row r="24423" spans="2:2" ht="15" hidden="1" x14ac:dyDescent="0.25">
      <c r="B24423" s="5"/>
    </row>
    <row r="24424" spans="2:2" ht="15" hidden="1" x14ac:dyDescent="0.25">
      <c r="B24424" s="5"/>
    </row>
    <row r="24425" spans="2:2" ht="15" hidden="1" x14ac:dyDescent="0.25">
      <c r="B24425" s="5"/>
    </row>
    <row r="24426" spans="2:2" ht="15" hidden="1" x14ac:dyDescent="0.25">
      <c r="B24426" s="5"/>
    </row>
    <row r="24427" spans="2:2" ht="15" hidden="1" x14ac:dyDescent="0.25">
      <c r="B24427" s="5"/>
    </row>
    <row r="24428" spans="2:2" ht="15" hidden="1" x14ac:dyDescent="0.25">
      <c r="B24428" s="5"/>
    </row>
    <row r="24429" spans="2:2" ht="15" hidden="1" x14ac:dyDescent="0.25">
      <c r="B24429" s="5"/>
    </row>
    <row r="24430" spans="2:2" ht="15" hidden="1" x14ac:dyDescent="0.25">
      <c r="B24430" s="5"/>
    </row>
    <row r="24431" spans="2:2" ht="15" hidden="1" x14ac:dyDescent="0.25">
      <c r="B24431" s="5"/>
    </row>
    <row r="24432" spans="2:2" ht="15" hidden="1" x14ac:dyDescent="0.25">
      <c r="B24432" s="5"/>
    </row>
    <row r="24433" spans="2:2" ht="15" hidden="1" x14ac:dyDescent="0.25">
      <c r="B24433" s="5"/>
    </row>
    <row r="24434" spans="2:2" ht="15" hidden="1" x14ac:dyDescent="0.25">
      <c r="B24434" s="5"/>
    </row>
    <row r="24435" spans="2:2" ht="15" hidden="1" x14ac:dyDescent="0.25">
      <c r="B24435" s="5"/>
    </row>
    <row r="24436" spans="2:2" ht="15" hidden="1" x14ac:dyDescent="0.25">
      <c r="B24436" s="5"/>
    </row>
    <row r="24437" spans="2:2" ht="15" hidden="1" x14ac:dyDescent="0.25">
      <c r="B24437" s="5"/>
    </row>
    <row r="24438" spans="2:2" ht="15" hidden="1" x14ac:dyDescent="0.25">
      <c r="B24438" s="5"/>
    </row>
    <row r="24439" spans="2:2" ht="15" hidden="1" x14ac:dyDescent="0.25">
      <c r="B24439" s="5"/>
    </row>
    <row r="24440" spans="2:2" ht="15" hidden="1" x14ac:dyDescent="0.25">
      <c r="B24440" s="5"/>
    </row>
    <row r="24441" spans="2:2" ht="15" hidden="1" x14ac:dyDescent="0.25">
      <c r="B24441" s="5"/>
    </row>
    <row r="24442" spans="2:2" ht="15" hidden="1" x14ac:dyDescent="0.25">
      <c r="B24442" s="5"/>
    </row>
    <row r="24443" spans="2:2" ht="15" hidden="1" x14ac:dyDescent="0.25">
      <c r="B24443" s="5"/>
    </row>
    <row r="24444" spans="2:2" ht="15" hidden="1" x14ac:dyDescent="0.25">
      <c r="B24444" s="5"/>
    </row>
    <row r="24445" spans="2:2" ht="15" hidden="1" x14ac:dyDescent="0.25">
      <c r="B24445" s="5"/>
    </row>
    <row r="24446" spans="2:2" ht="15" hidden="1" x14ac:dyDescent="0.25">
      <c r="B24446" s="5"/>
    </row>
    <row r="24447" spans="2:2" ht="15" hidden="1" x14ac:dyDescent="0.25">
      <c r="B24447" s="5"/>
    </row>
    <row r="24448" spans="2:2" ht="15" hidden="1" x14ac:dyDescent="0.25">
      <c r="B24448" s="5"/>
    </row>
    <row r="24449" spans="2:2" ht="15" hidden="1" x14ac:dyDescent="0.25">
      <c r="B24449" s="5"/>
    </row>
    <row r="24450" spans="2:2" ht="15" hidden="1" x14ac:dyDescent="0.25">
      <c r="B24450" s="5"/>
    </row>
    <row r="24451" spans="2:2" ht="15" hidden="1" x14ac:dyDescent="0.25">
      <c r="B24451" s="5"/>
    </row>
    <row r="24452" spans="2:2" ht="15" hidden="1" x14ac:dyDescent="0.25">
      <c r="B24452" s="5"/>
    </row>
    <row r="24453" spans="2:2" ht="15" hidden="1" x14ac:dyDescent="0.25">
      <c r="B24453" s="5"/>
    </row>
    <row r="24454" spans="2:2" ht="15" hidden="1" x14ac:dyDescent="0.25">
      <c r="B24454" s="5"/>
    </row>
    <row r="24455" spans="2:2" ht="15" hidden="1" x14ac:dyDescent="0.25">
      <c r="B24455" s="5"/>
    </row>
    <row r="24456" spans="2:2" ht="15" hidden="1" x14ac:dyDescent="0.25">
      <c r="B24456" s="5"/>
    </row>
    <row r="24457" spans="2:2" ht="15" hidden="1" x14ac:dyDescent="0.25">
      <c r="B24457" s="5"/>
    </row>
    <row r="24458" spans="2:2" ht="15" hidden="1" x14ac:dyDescent="0.25">
      <c r="B24458" s="5"/>
    </row>
    <row r="24459" spans="2:2" ht="15" hidden="1" x14ac:dyDescent="0.25">
      <c r="B24459" s="5"/>
    </row>
    <row r="24460" spans="2:2" ht="15" hidden="1" x14ac:dyDescent="0.25">
      <c r="B24460" s="5"/>
    </row>
    <row r="24461" spans="2:2" ht="15" hidden="1" x14ac:dyDescent="0.25">
      <c r="B24461" s="5"/>
    </row>
    <row r="24462" spans="2:2" ht="15" hidden="1" x14ac:dyDescent="0.25">
      <c r="B24462" s="5"/>
    </row>
    <row r="24463" spans="2:2" ht="15" hidden="1" x14ac:dyDescent="0.25">
      <c r="B24463" s="5"/>
    </row>
    <row r="24464" spans="2:2" ht="15" hidden="1" x14ac:dyDescent="0.25">
      <c r="B24464" s="5"/>
    </row>
    <row r="24465" spans="2:2" ht="15" hidden="1" x14ac:dyDescent="0.25">
      <c r="B24465" s="5"/>
    </row>
    <row r="24466" spans="2:2" ht="15" hidden="1" x14ac:dyDescent="0.25">
      <c r="B24466" s="5"/>
    </row>
    <row r="24467" spans="2:2" ht="15" hidden="1" x14ac:dyDescent="0.25">
      <c r="B24467" s="5"/>
    </row>
    <row r="24468" spans="2:2" ht="15" hidden="1" x14ac:dyDescent="0.25">
      <c r="B24468" s="5"/>
    </row>
    <row r="24469" spans="2:2" ht="15" hidden="1" x14ac:dyDescent="0.25">
      <c r="B24469" s="5"/>
    </row>
    <row r="24470" spans="2:2" ht="15" hidden="1" x14ac:dyDescent="0.25">
      <c r="B24470" s="5"/>
    </row>
    <row r="24471" spans="2:2" ht="15" hidden="1" x14ac:dyDescent="0.25">
      <c r="B24471" s="5"/>
    </row>
    <row r="24472" spans="2:2" ht="15" hidden="1" x14ac:dyDescent="0.25">
      <c r="B24472" s="5"/>
    </row>
    <row r="24473" spans="2:2" ht="15" hidden="1" x14ac:dyDescent="0.25">
      <c r="B24473" s="5"/>
    </row>
    <row r="24474" spans="2:2" ht="15" hidden="1" x14ac:dyDescent="0.25">
      <c r="B24474" s="5"/>
    </row>
    <row r="24475" spans="2:2" ht="15" hidden="1" x14ac:dyDescent="0.25">
      <c r="B24475" s="5"/>
    </row>
    <row r="24476" spans="2:2" ht="15" hidden="1" x14ac:dyDescent="0.25">
      <c r="B24476" s="5"/>
    </row>
    <row r="24477" spans="2:2" ht="15" hidden="1" x14ac:dyDescent="0.25">
      <c r="B24477" s="5"/>
    </row>
    <row r="24478" spans="2:2" ht="15" hidden="1" x14ac:dyDescent="0.25">
      <c r="B24478" s="5"/>
    </row>
    <row r="24479" spans="2:2" ht="15" hidden="1" x14ac:dyDescent="0.25">
      <c r="B24479" s="5"/>
    </row>
    <row r="24480" spans="2:2" ht="15" hidden="1" x14ac:dyDescent="0.25">
      <c r="B24480" s="5"/>
    </row>
    <row r="24481" spans="2:2" ht="15" hidden="1" x14ac:dyDescent="0.25">
      <c r="B24481" s="5"/>
    </row>
    <row r="24482" spans="2:2" ht="15" hidden="1" x14ac:dyDescent="0.25">
      <c r="B24482" s="5"/>
    </row>
    <row r="24483" spans="2:2" ht="15" hidden="1" x14ac:dyDescent="0.25">
      <c r="B24483" s="5"/>
    </row>
    <row r="24484" spans="2:2" ht="15" hidden="1" x14ac:dyDescent="0.25">
      <c r="B24484" s="5"/>
    </row>
    <row r="24485" spans="2:2" ht="15" hidden="1" x14ac:dyDescent="0.25">
      <c r="B24485" s="5"/>
    </row>
    <row r="24486" spans="2:2" ht="15" hidden="1" x14ac:dyDescent="0.25">
      <c r="B24486" s="5"/>
    </row>
    <row r="24487" spans="2:2" ht="15" hidden="1" x14ac:dyDescent="0.25">
      <c r="B24487" s="5"/>
    </row>
    <row r="24488" spans="2:2" ht="15" hidden="1" x14ac:dyDescent="0.25">
      <c r="B24488" s="5"/>
    </row>
    <row r="24489" spans="2:2" ht="15" hidden="1" x14ac:dyDescent="0.25">
      <c r="B24489" s="5"/>
    </row>
    <row r="24490" spans="2:2" ht="15" hidden="1" x14ac:dyDescent="0.25">
      <c r="B24490" s="5"/>
    </row>
    <row r="24491" spans="2:2" ht="15" hidden="1" x14ac:dyDescent="0.25">
      <c r="B24491" s="5"/>
    </row>
    <row r="24492" spans="2:2" ht="15" hidden="1" x14ac:dyDescent="0.25">
      <c r="B24492" s="5"/>
    </row>
    <row r="24493" spans="2:2" ht="15" hidden="1" x14ac:dyDescent="0.25">
      <c r="B24493" s="5"/>
    </row>
    <row r="24494" spans="2:2" ht="15" hidden="1" x14ac:dyDescent="0.25">
      <c r="B24494" s="5"/>
    </row>
    <row r="24495" spans="2:2" ht="15" hidden="1" x14ac:dyDescent="0.25">
      <c r="B24495" s="5"/>
    </row>
    <row r="24496" spans="2:2" ht="15" hidden="1" x14ac:dyDescent="0.25">
      <c r="B24496" s="5"/>
    </row>
    <row r="24497" spans="2:2" ht="15" hidden="1" x14ac:dyDescent="0.25">
      <c r="B24497" s="5"/>
    </row>
    <row r="24498" spans="2:2" ht="15" hidden="1" x14ac:dyDescent="0.25">
      <c r="B24498" s="5"/>
    </row>
    <row r="24499" spans="2:2" ht="15" hidden="1" x14ac:dyDescent="0.25">
      <c r="B24499" s="5"/>
    </row>
    <row r="24500" spans="2:2" ht="15" hidden="1" x14ac:dyDescent="0.25">
      <c r="B24500" s="5"/>
    </row>
    <row r="24501" spans="2:2" ht="15" hidden="1" x14ac:dyDescent="0.25">
      <c r="B24501" s="5"/>
    </row>
    <row r="24502" spans="2:2" ht="15" hidden="1" x14ac:dyDescent="0.25">
      <c r="B24502" s="5"/>
    </row>
    <row r="24503" spans="2:2" ht="15" hidden="1" x14ac:dyDescent="0.25">
      <c r="B24503" s="5"/>
    </row>
    <row r="24504" spans="2:2" ht="15" hidden="1" x14ac:dyDescent="0.25">
      <c r="B24504" s="5"/>
    </row>
    <row r="24505" spans="2:2" ht="15" hidden="1" x14ac:dyDescent="0.25">
      <c r="B24505" s="5"/>
    </row>
    <row r="24506" spans="2:2" ht="15" hidden="1" x14ac:dyDescent="0.25">
      <c r="B24506" s="5"/>
    </row>
    <row r="24507" spans="2:2" ht="15" hidden="1" x14ac:dyDescent="0.25">
      <c r="B24507" s="5"/>
    </row>
    <row r="24508" spans="2:2" ht="15" hidden="1" x14ac:dyDescent="0.25">
      <c r="B24508" s="5"/>
    </row>
    <row r="24509" spans="2:2" ht="15" hidden="1" x14ac:dyDescent="0.25">
      <c r="B24509" s="5"/>
    </row>
    <row r="24510" spans="2:2" ht="15" hidden="1" x14ac:dyDescent="0.25">
      <c r="B24510" s="5"/>
    </row>
    <row r="24511" spans="2:2" ht="15" hidden="1" x14ac:dyDescent="0.25">
      <c r="B24511" s="5"/>
    </row>
    <row r="24512" spans="2:2" ht="15" hidden="1" x14ac:dyDescent="0.25">
      <c r="B24512" s="5"/>
    </row>
    <row r="24513" spans="2:2" ht="15" hidden="1" x14ac:dyDescent="0.25">
      <c r="B24513" s="5"/>
    </row>
    <row r="24514" spans="2:2" ht="15" hidden="1" x14ac:dyDescent="0.25">
      <c r="B24514" s="5"/>
    </row>
    <row r="24515" spans="2:2" ht="15" hidden="1" x14ac:dyDescent="0.25">
      <c r="B24515" s="5"/>
    </row>
    <row r="24516" spans="2:2" ht="15" hidden="1" x14ac:dyDescent="0.25">
      <c r="B24516" s="5"/>
    </row>
    <row r="24517" spans="2:2" ht="15" hidden="1" x14ac:dyDescent="0.25">
      <c r="B24517" s="5"/>
    </row>
    <row r="24518" spans="2:2" ht="15" hidden="1" x14ac:dyDescent="0.25">
      <c r="B24518" s="5"/>
    </row>
    <row r="24519" spans="2:2" ht="15" hidden="1" x14ac:dyDescent="0.25">
      <c r="B24519" s="5"/>
    </row>
    <row r="24520" spans="2:2" ht="15" hidden="1" x14ac:dyDescent="0.25">
      <c r="B24520" s="5"/>
    </row>
    <row r="24521" spans="2:2" ht="15" hidden="1" x14ac:dyDescent="0.25">
      <c r="B24521" s="5"/>
    </row>
    <row r="24522" spans="2:2" ht="15" hidden="1" x14ac:dyDescent="0.25">
      <c r="B24522" s="5"/>
    </row>
    <row r="24523" spans="2:2" ht="15" hidden="1" x14ac:dyDescent="0.25">
      <c r="B24523" s="5"/>
    </row>
    <row r="24524" spans="2:2" ht="15" hidden="1" x14ac:dyDescent="0.25">
      <c r="B24524" s="5"/>
    </row>
    <row r="24525" spans="2:2" ht="15" hidden="1" x14ac:dyDescent="0.25">
      <c r="B24525" s="5"/>
    </row>
    <row r="24526" spans="2:2" ht="15" hidden="1" x14ac:dyDescent="0.25">
      <c r="B24526" s="5"/>
    </row>
    <row r="24527" spans="2:2" ht="15" hidden="1" x14ac:dyDescent="0.25">
      <c r="B24527" s="5"/>
    </row>
    <row r="24528" spans="2:2" ht="15" hidden="1" x14ac:dyDescent="0.25">
      <c r="B24528" s="5"/>
    </row>
    <row r="24529" spans="2:2" ht="15" hidden="1" x14ac:dyDescent="0.25">
      <c r="B24529" s="5"/>
    </row>
    <row r="24530" spans="2:2" ht="15" hidden="1" x14ac:dyDescent="0.25">
      <c r="B24530" s="5"/>
    </row>
    <row r="24531" spans="2:2" ht="15" hidden="1" x14ac:dyDescent="0.25">
      <c r="B24531" s="5"/>
    </row>
    <row r="24532" spans="2:2" ht="15" hidden="1" x14ac:dyDescent="0.25">
      <c r="B24532" s="5"/>
    </row>
    <row r="24533" spans="2:2" ht="15" hidden="1" x14ac:dyDescent="0.25">
      <c r="B24533" s="5"/>
    </row>
    <row r="24534" spans="2:2" ht="15" hidden="1" x14ac:dyDescent="0.25">
      <c r="B24534" s="5"/>
    </row>
    <row r="24535" spans="2:2" ht="15" hidden="1" x14ac:dyDescent="0.25">
      <c r="B24535" s="5"/>
    </row>
    <row r="24536" spans="2:2" ht="15" hidden="1" x14ac:dyDescent="0.25">
      <c r="B24536" s="5"/>
    </row>
    <row r="24537" spans="2:2" ht="15" hidden="1" x14ac:dyDescent="0.25">
      <c r="B24537" s="5"/>
    </row>
    <row r="24538" spans="2:2" ht="15" hidden="1" x14ac:dyDescent="0.25">
      <c r="B24538" s="5"/>
    </row>
    <row r="24539" spans="2:2" ht="15" hidden="1" x14ac:dyDescent="0.25">
      <c r="B24539" s="5"/>
    </row>
    <row r="24540" spans="2:2" ht="15" hidden="1" x14ac:dyDescent="0.25">
      <c r="B24540" s="5"/>
    </row>
    <row r="24541" spans="2:2" ht="15" hidden="1" x14ac:dyDescent="0.25">
      <c r="B24541" s="5"/>
    </row>
    <row r="24542" spans="2:2" ht="15" hidden="1" x14ac:dyDescent="0.25">
      <c r="B24542" s="5"/>
    </row>
    <row r="24543" spans="2:2" ht="15" hidden="1" x14ac:dyDescent="0.25">
      <c r="B24543" s="5"/>
    </row>
    <row r="24544" spans="2:2" ht="15" hidden="1" x14ac:dyDescent="0.25">
      <c r="B24544" s="5"/>
    </row>
    <row r="24545" spans="2:2" ht="15" hidden="1" x14ac:dyDescent="0.25">
      <c r="B24545" s="5"/>
    </row>
    <row r="24546" spans="2:2" ht="15" hidden="1" x14ac:dyDescent="0.25">
      <c r="B24546" s="5"/>
    </row>
    <row r="24547" spans="2:2" ht="15" hidden="1" x14ac:dyDescent="0.25">
      <c r="B24547" s="5"/>
    </row>
    <row r="24548" spans="2:2" ht="15" hidden="1" x14ac:dyDescent="0.25">
      <c r="B24548" s="5"/>
    </row>
    <row r="24549" spans="2:2" ht="15" hidden="1" x14ac:dyDescent="0.25">
      <c r="B24549" s="5"/>
    </row>
    <row r="24550" spans="2:2" ht="15" hidden="1" x14ac:dyDescent="0.25">
      <c r="B24550" s="5"/>
    </row>
    <row r="24551" spans="2:2" ht="15" hidden="1" x14ac:dyDescent="0.25">
      <c r="B24551" s="5"/>
    </row>
    <row r="24552" spans="2:2" ht="15" hidden="1" x14ac:dyDescent="0.25">
      <c r="B24552" s="5"/>
    </row>
    <row r="24553" spans="2:2" ht="15" hidden="1" x14ac:dyDescent="0.25">
      <c r="B24553" s="5"/>
    </row>
    <row r="24554" spans="2:2" ht="15" hidden="1" x14ac:dyDescent="0.25">
      <c r="B24554" s="5"/>
    </row>
    <row r="24555" spans="2:2" ht="15" hidden="1" x14ac:dyDescent="0.25">
      <c r="B24555" s="5"/>
    </row>
    <row r="24556" spans="2:2" ht="15" hidden="1" x14ac:dyDescent="0.25">
      <c r="B24556" s="5"/>
    </row>
    <row r="24557" spans="2:2" ht="15" hidden="1" x14ac:dyDescent="0.25">
      <c r="B24557" s="5"/>
    </row>
    <row r="24558" spans="2:2" ht="15" hidden="1" x14ac:dyDescent="0.25">
      <c r="B24558" s="5"/>
    </row>
    <row r="24559" spans="2:2" ht="15" hidden="1" x14ac:dyDescent="0.25">
      <c r="B24559" s="5"/>
    </row>
    <row r="24560" spans="2:2" ht="15" hidden="1" x14ac:dyDescent="0.25">
      <c r="B24560" s="5"/>
    </row>
    <row r="24561" spans="2:2" ht="15" hidden="1" x14ac:dyDescent="0.25">
      <c r="B24561" s="5"/>
    </row>
    <row r="24562" spans="2:2" ht="15" hidden="1" x14ac:dyDescent="0.25">
      <c r="B24562" s="5"/>
    </row>
    <row r="24563" spans="2:2" ht="15" hidden="1" x14ac:dyDescent="0.25">
      <c r="B24563" s="5"/>
    </row>
    <row r="24564" spans="2:2" ht="15" hidden="1" x14ac:dyDescent="0.25">
      <c r="B24564" s="5"/>
    </row>
    <row r="24565" spans="2:2" ht="15" hidden="1" x14ac:dyDescent="0.25">
      <c r="B24565" s="5"/>
    </row>
    <row r="24566" spans="2:2" ht="15" hidden="1" x14ac:dyDescent="0.25">
      <c r="B24566" s="5"/>
    </row>
    <row r="24567" spans="2:2" ht="15" hidden="1" x14ac:dyDescent="0.25">
      <c r="B24567" s="5"/>
    </row>
    <row r="24568" spans="2:2" ht="15" hidden="1" x14ac:dyDescent="0.25">
      <c r="B24568" s="5"/>
    </row>
    <row r="24569" spans="2:2" ht="15" hidden="1" x14ac:dyDescent="0.25">
      <c r="B24569" s="5"/>
    </row>
    <row r="24570" spans="2:2" ht="15" hidden="1" x14ac:dyDescent="0.25">
      <c r="B24570" s="5"/>
    </row>
    <row r="24571" spans="2:2" ht="15" hidden="1" x14ac:dyDescent="0.25">
      <c r="B24571" s="5"/>
    </row>
    <row r="24572" spans="2:2" ht="15" hidden="1" x14ac:dyDescent="0.25">
      <c r="B24572" s="5"/>
    </row>
    <row r="24573" spans="2:2" ht="15" hidden="1" x14ac:dyDescent="0.25">
      <c r="B24573" s="5"/>
    </row>
    <row r="24574" spans="2:2" ht="15" hidden="1" x14ac:dyDescent="0.25">
      <c r="B24574" s="5"/>
    </row>
    <row r="24575" spans="2:2" ht="15" hidden="1" x14ac:dyDescent="0.25">
      <c r="B24575" s="5"/>
    </row>
    <row r="24576" spans="2:2" ht="15" hidden="1" x14ac:dyDescent="0.25">
      <c r="B24576" s="5"/>
    </row>
    <row r="24577" spans="2:2" ht="15" hidden="1" x14ac:dyDescent="0.25">
      <c r="B24577" s="5"/>
    </row>
    <row r="24578" spans="2:2" ht="15" hidden="1" x14ac:dyDescent="0.25">
      <c r="B24578" s="5"/>
    </row>
    <row r="24579" spans="2:2" ht="15" hidden="1" x14ac:dyDescent="0.25">
      <c r="B24579" s="5"/>
    </row>
    <row r="24580" spans="2:2" ht="15" hidden="1" x14ac:dyDescent="0.25">
      <c r="B24580" s="5"/>
    </row>
    <row r="24581" spans="2:2" ht="15" hidden="1" x14ac:dyDescent="0.25">
      <c r="B24581" s="5"/>
    </row>
    <row r="24582" spans="2:2" ht="15" hidden="1" x14ac:dyDescent="0.25">
      <c r="B24582" s="5"/>
    </row>
    <row r="24583" spans="2:2" ht="15" hidden="1" x14ac:dyDescent="0.25">
      <c r="B24583" s="5"/>
    </row>
    <row r="24584" spans="2:2" ht="15" hidden="1" x14ac:dyDescent="0.25">
      <c r="B24584" s="5"/>
    </row>
    <row r="24585" spans="2:2" ht="15" hidden="1" x14ac:dyDescent="0.25">
      <c r="B24585" s="5"/>
    </row>
    <row r="24586" spans="2:2" ht="15" hidden="1" x14ac:dyDescent="0.25">
      <c r="B24586" s="5"/>
    </row>
    <row r="24587" spans="2:2" ht="15" hidden="1" x14ac:dyDescent="0.25">
      <c r="B24587" s="5"/>
    </row>
    <row r="24588" spans="2:2" ht="15" hidden="1" x14ac:dyDescent="0.25">
      <c r="B24588" s="5"/>
    </row>
    <row r="24589" spans="2:2" ht="15" hidden="1" x14ac:dyDescent="0.25">
      <c r="B24589" s="5"/>
    </row>
    <row r="24590" spans="2:2" ht="15" hidden="1" x14ac:dyDescent="0.25">
      <c r="B24590" s="5"/>
    </row>
    <row r="24591" spans="2:2" ht="15" hidden="1" x14ac:dyDescent="0.25">
      <c r="B24591" s="5"/>
    </row>
    <row r="24592" spans="2:2" ht="15" hidden="1" x14ac:dyDescent="0.25">
      <c r="B24592" s="5"/>
    </row>
    <row r="24593" spans="2:2" ht="15" hidden="1" x14ac:dyDescent="0.25">
      <c r="B24593" s="5"/>
    </row>
    <row r="24594" spans="2:2" ht="15" hidden="1" x14ac:dyDescent="0.25">
      <c r="B24594" s="5"/>
    </row>
    <row r="24595" spans="2:2" ht="15" hidden="1" x14ac:dyDescent="0.25">
      <c r="B24595" s="5"/>
    </row>
    <row r="24596" spans="2:2" ht="15" hidden="1" x14ac:dyDescent="0.25">
      <c r="B24596" s="5"/>
    </row>
    <row r="24597" spans="2:2" ht="15" hidden="1" x14ac:dyDescent="0.25">
      <c r="B24597" s="5"/>
    </row>
    <row r="24598" spans="2:2" ht="15" hidden="1" x14ac:dyDescent="0.25">
      <c r="B24598" s="5"/>
    </row>
    <row r="24599" spans="2:2" ht="15" hidden="1" x14ac:dyDescent="0.25">
      <c r="B24599" s="5"/>
    </row>
    <row r="24600" spans="2:2" ht="15" hidden="1" x14ac:dyDescent="0.25">
      <c r="B24600" s="5"/>
    </row>
    <row r="24601" spans="2:2" ht="15" hidden="1" x14ac:dyDescent="0.25">
      <c r="B24601" s="5"/>
    </row>
    <row r="24602" spans="2:2" ht="15" hidden="1" x14ac:dyDescent="0.25">
      <c r="B24602" s="5"/>
    </row>
    <row r="24603" spans="2:2" ht="15" hidden="1" x14ac:dyDescent="0.25">
      <c r="B24603" s="5"/>
    </row>
    <row r="24604" spans="2:2" ht="15" hidden="1" x14ac:dyDescent="0.25">
      <c r="B24604" s="5"/>
    </row>
    <row r="24605" spans="2:2" ht="15" hidden="1" x14ac:dyDescent="0.25">
      <c r="B24605" s="5"/>
    </row>
    <row r="24606" spans="2:2" ht="15" hidden="1" x14ac:dyDescent="0.25">
      <c r="B24606" s="5"/>
    </row>
    <row r="24607" spans="2:2" ht="15" hidden="1" x14ac:dyDescent="0.25">
      <c r="B24607" s="5"/>
    </row>
    <row r="24608" spans="2:2" ht="15" hidden="1" x14ac:dyDescent="0.25">
      <c r="B24608" s="5"/>
    </row>
    <row r="24609" spans="2:2" ht="15" hidden="1" x14ac:dyDescent="0.25">
      <c r="B24609" s="5"/>
    </row>
    <row r="24610" spans="2:2" ht="15" hidden="1" x14ac:dyDescent="0.25">
      <c r="B24610" s="5"/>
    </row>
    <row r="24611" spans="2:2" ht="15" hidden="1" x14ac:dyDescent="0.25">
      <c r="B24611" s="5"/>
    </row>
    <row r="24612" spans="2:2" ht="15" hidden="1" x14ac:dyDescent="0.25">
      <c r="B24612" s="5"/>
    </row>
    <row r="24613" spans="2:2" ht="15" hidden="1" x14ac:dyDescent="0.25">
      <c r="B24613" s="5"/>
    </row>
    <row r="24614" spans="2:2" ht="15" hidden="1" x14ac:dyDescent="0.25">
      <c r="B24614" s="5"/>
    </row>
    <row r="24615" spans="2:2" ht="15" hidden="1" x14ac:dyDescent="0.25">
      <c r="B24615" s="5"/>
    </row>
    <row r="24616" spans="2:2" ht="15" hidden="1" x14ac:dyDescent="0.25">
      <c r="B24616" s="5"/>
    </row>
    <row r="24617" spans="2:2" ht="15" hidden="1" x14ac:dyDescent="0.25">
      <c r="B24617" s="5"/>
    </row>
    <row r="24618" spans="2:2" ht="15" hidden="1" x14ac:dyDescent="0.25">
      <c r="B24618" s="5"/>
    </row>
    <row r="24619" spans="2:2" ht="15" hidden="1" x14ac:dyDescent="0.25">
      <c r="B24619" s="5"/>
    </row>
    <row r="24620" spans="2:2" ht="15" hidden="1" x14ac:dyDescent="0.25">
      <c r="B24620" s="5"/>
    </row>
    <row r="24621" spans="2:2" ht="15" hidden="1" x14ac:dyDescent="0.25">
      <c r="B24621" s="5"/>
    </row>
    <row r="24622" spans="2:2" ht="15" hidden="1" x14ac:dyDescent="0.25">
      <c r="B24622" s="5"/>
    </row>
    <row r="24623" spans="2:2" ht="15" hidden="1" x14ac:dyDescent="0.25">
      <c r="B24623" s="5"/>
    </row>
    <row r="24624" spans="2:2" ht="15" hidden="1" x14ac:dyDescent="0.25">
      <c r="B24624" s="5"/>
    </row>
    <row r="24625" spans="2:2" ht="15" hidden="1" x14ac:dyDescent="0.25">
      <c r="B24625" s="5"/>
    </row>
    <row r="24626" spans="2:2" ht="15" hidden="1" x14ac:dyDescent="0.25">
      <c r="B24626" s="5"/>
    </row>
    <row r="24627" spans="2:2" ht="15" hidden="1" x14ac:dyDescent="0.25">
      <c r="B24627" s="5"/>
    </row>
    <row r="24628" spans="2:2" ht="15" hidden="1" x14ac:dyDescent="0.25">
      <c r="B24628" s="5"/>
    </row>
    <row r="24629" spans="2:2" ht="15" hidden="1" x14ac:dyDescent="0.25">
      <c r="B24629" s="5"/>
    </row>
    <row r="24630" spans="2:2" ht="15" hidden="1" x14ac:dyDescent="0.25">
      <c r="B24630" s="5"/>
    </row>
    <row r="24631" spans="2:2" ht="15" hidden="1" x14ac:dyDescent="0.25">
      <c r="B24631" s="5"/>
    </row>
    <row r="24632" spans="2:2" ht="15" hidden="1" x14ac:dyDescent="0.25">
      <c r="B24632" s="5"/>
    </row>
    <row r="24633" spans="2:2" ht="15" hidden="1" x14ac:dyDescent="0.25">
      <c r="B24633" s="5"/>
    </row>
    <row r="24634" spans="2:2" ht="15" hidden="1" x14ac:dyDescent="0.25">
      <c r="B24634" s="5"/>
    </row>
    <row r="24635" spans="2:2" ht="15" hidden="1" x14ac:dyDescent="0.25">
      <c r="B24635" s="5"/>
    </row>
    <row r="24636" spans="2:2" ht="15" hidden="1" x14ac:dyDescent="0.25">
      <c r="B24636" s="5"/>
    </row>
    <row r="24637" spans="2:2" ht="15" hidden="1" x14ac:dyDescent="0.25">
      <c r="B24637" s="5"/>
    </row>
    <row r="24638" spans="2:2" ht="15" hidden="1" x14ac:dyDescent="0.25">
      <c r="B24638" s="5"/>
    </row>
    <row r="24639" spans="2:2" ht="15" hidden="1" x14ac:dyDescent="0.25">
      <c r="B24639" s="5"/>
    </row>
    <row r="24640" spans="2:2" ht="15" hidden="1" x14ac:dyDescent="0.25">
      <c r="B24640" s="5"/>
    </row>
    <row r="24641" spans="2:2" ht="15" hidden="1" x14ac:dyDescent="0.25">
      <c r="B24641" s="5"/>
    </row>
    <row r="24642" spans="2:2" ht="15" hidden="1" x14ac:dyDescent="0.25">
      <c r="B24642" s="5"/>
    </row>
    <row r="24643" spans="2:2" ht="15" hidden="1" x14ac:dyDescent="0.25">
      <c r="B24643" s="5"/>
    </row>
    <row r="24644" spans="2:2" ht="15" hidden="1" x14ac:dyDescent="0.25">
      <c r="B24644" s="5"/>
    </row>
    <row r="24645" spans="2:2" ht="15" hidden="1" x14ac:dyDescent="0.25">
      <c r="B24645" s="5"/>
    </row>
    <row r="24646" spans="2:2" ht="15" hidden="1" x14ac:dyDescent="0.25">
      <c r="B24646" s="5"/>
    </row>
    <row r="24647" spans="2:2" ht="15" hidden="1" x14ac:dyDescent="0.25">
      <c r="B24647" s="5"/>
    </row>
    <row r="24648" spans="2:2" ht="15" hidden="1" x14ac:dyDescent="0.25">
      <c r="B24648" s="5"/>
    </row>
    <row r="24649" spans="2:2" ht="15" hidden="1" x14ac:dyDescent="0.25">
      <c r="B24649" s="5"/>
    </row>
    <row r="24650" spans="2:2" ht="15" hidden="1" x14ac:dyDescent="0.25">
      <c r="B24650" s="5"/>
    </row>
    <row r="24651" spans="2:2" ht="15" hidden="1" x14ac:dyDescent="0.25">
      <c r="B24651" s="5"/>
    </row>
    <row r="24652" spans="2:2" ht="15" hidden="1" x14ac:dyDescent="0.25">
      <c r="B24652" s="5"/>
    </row>
    <row r="24653" spans="2:2" ht="15" hidden="1" x14ac:dyDescent="0.25">
      <c r="B24653" s="5"/>
    </row>
    <row r="24654" spans="2:2" ht="15" hidden="1" x14ac:dyDescent="0.25">
      <c r="B24654" s="5"/>
    </row>
    <row r="24655" spans="2:2" ht="15" hidden="1" x14ac:dyDescent="0.25">
      <c r="B24655" s="5"/>
    </row>
    <row r="24656" spans="2:2" ht="15" hidden="1" x14ac:dyDescent="0.25">
      <c r="B24656" s="5"/>
    </row>
    <row r="24657" spans="2:2" ht="15" hidden="1" x14ac:dyDescent="0.25">
      <c r="B24657" s="5"/>
    </row>
    <row r="24658" spans="2:2" ht="15" hidden="1" x14ac:dyDescent="0.25">
      <c r="B24658" s="5"/>
    </row>
    <row r="24659" spans="2:2" ht="15" hidden="1" x14ac:dyDescent="0.25">
      <c r="B24659" s="5"/>
    </row>
    <row r="24660" spans="2:2" ht="15" hidden="1" x14ac:dyDescent="0.25">
      <c r="B24660" s="5"/>
    </row>
    <row r="24661" spans="2:2" ht="15" hidden="1" x14ac:dyDescent="0.25">
      <c r="B24661" s="5"/>
    </row>
    <row r="24662" spans="2:2" ht="15" hidden="1" x14ac:dyDescent="0.25">
      <c r="B24662" s="5"/>
    </row>
    <row r="24663" spans="2:2" ht="15" hidden="1" x14ac:dyDescent="0.25">
      <c r="B24663" s="5"/>
    </row>
    <row r="24664" spans="2:2" ht="15" hidden="1" x14ac:dyDescent="0.25">
      <c r="B24664" s="5"/>
    </row>
    <row r="24665" spans="2:2" ht="15" hidden="1" x14ac:dyDescent="0.25">
      <c r="B24665" s="5"/>
    </row>
    <row r="24666" spans="2:2" ht="15" hidden="1" x14ac:dyDescent="0.25">
      <c r="B24666" s="5"/>
    </row>
    <row r="24667" spans="2:2" ht="15" hidden="1" x14ac:dyDescent="0.25">
      <c r="B24667" s="5"/>
    </row>
    <row r="24668" spans="2:2" ht="15" hidden="1" x14ac:dyDescent="0.25">
      <c r="B24668" s="5"/>
    </row>
    <row r="24669" spans="2:2" ht="15" hidden="1" x14ac:dyDescent="0.25">
      <c r="B24669" s="5"/>
    </row>
    <row r="24670" spans="2:2" ht="15" hidden="1" x14ac:dyDescent="0.25">
      <c r="B24670" s="5"/>
    </row>
    <row r="24671" spans="2:2" ht="15" hidden="1" x14ac:dyDescent="0.25">
      <c r="B24671" s="5"/>
    </row>
    <row r="24672" spans="2:2" ht="15" hidden="1" x14ac:dyDescent="0.25">
      <c r="B24672" s="5"/>
    </row>
    <row r="24673" spans="2:2" ht="15" hidden="1" x14ac:dyDescent="0.25">
      <c r="B24673" s="5"/>
    </row>
    <row r="24674" spans="2:2" ht="15" hidden="1" x14ac:dyDescent="0.25">
      <c r="B24674" s="5"/>
    </row>
    <row r="24675" spans="2:2" ht="15" hidden="1" x14ac:dyDescent="0.25">
      <c r="B24675" s="5"/>
    </row>
    <row r="24676" spans="2:2" ht="15" hidden="1" x14ac:dyDescent="0.25">
      <c r="B24676" s="5"/>
    </row>
    <row r="24677" spans="2:2" ht="15" hidden="1" x14ac:dyDescent="0.25">
      <c r="B24677" s="5"/>
    </row>
    <row r="24678" spans="2:2" ht="15" hidden="1" x14ac:dyDescent="0.25">
      <c r="B24678" s="5"/>
    </row>
    <row r="24679" spans="2:2" ht="15" hidden="1" x14ac:dyDescent="0.25">
      <c r="B24679" s="5"/>
    </row>
    <row r="24680" spans="2:2" ht="15" hidden="1" x14ac:dyDescent="0.25">
      <c r="B24680" s="5"/>
    </row>
    <row r="24681" spans="2:2" ht="15" hidden="1" x14ac:dyDescent="0.25">
      <c r="B24681" s="5"/>
    </row>
    <row r="24682" spans="2:2" ht="15" hidden="1" x14ac:dyDescent="0.25">
      <c r="B24682" s="5"/>
    </row>
    <row r="24683" spans="2:2" ht="15" hidden="1" x14ac:dyDescent="0.25">
      <c r="B24683" s="5"/>
    </row>
    <row r="24684" spans="2:2" ht="15" hidden="1" x14ac:dyDescent="0.25">
      <c r="B24684" s="5"/>
    </row>
    <row r="24685" spans="2:2" ht="15" hidden="1" x14ac:dyDescent="0.25">
      <c r="B24685" s="5"/>
    </row>
    <row r="24686" spans="2:2" ht="15" hidden="1" x14ac:dyDescent="0.25">
      <c r="B24686" s="5"/>
    </row>
    <row r="24687" spans="2:2" ht="15" hidden="1" x14ac:dyDescent="0.25">
      <c r="B24687" s="5"/>
    </row>
    <row r="24688" spans="2:2" ht="15" hidden="1" x14ac:dyDescent="0.25">
      <c r="B24688" s="5"/>
    </row>
    <row r="24689" spans="2:2" ht="15" hidden="1" x14ac:dyDescent="0.25">
      <c r="B24689" s="5"/>
    </row>
    <row r="24690" spans="2:2" ht="15" hidden="1" x14ac:dyDescent="0.25">
      <c r="B24690" s="5"/>
    </row>
    <row r="24691" spans="2:2" ht="15" hidden="1" x14ac:dyDescent="0.25">
      <c r="B24691" s="5"/>
    </row>
    <row r="24692" spans="2:2" ht="15" hidden="1" x14ac:dyDescent="0.25">
      <c r="B24692" s="5"/>
    </row>
    <row r="24693" spans="2:2" ht="15" hidden="1" x14ac:dyDescent="0.25">
      <c r="B24693" s="5"/>
    </row>
    <row r="24694" spans="2:2" ht="15" hidden="1" x14ac:dyDescent="0.25">
      <c r="B24694" s="5"/>
    </row>
    <row r="24695" spans="2:2" ht="15" hidden="1" x14ac:dyDescent="0.25">
      <c r="B24695" s="5"/>
    </row>
    <row r="24696" spans="2:2" ht="15" hidden="1" x14ac:dyDescent="0.25">
      <c r="B24696" s="5"/>
    </row>
    <row r="24697" spans="2:2" ht="15" hidden="1" x14ac:dyDescent="0.25">
      <c r="B24697" s="5"/>
    </row>
    <row r="24698" spans="2:2" ht="15" hidden="1" x14ac:dyDescent="0.25">
      <c r="B24698" s="5"/>
    </row>
    <row r="24699" spans="2:2" ht="15" hidden="1" x14ac:dyDescent="0.25">
      <c r="B24699" s="5"/>
    </row>
    <row r="24700" spans="2:2" ht="15" hidden="1" x14ac:dyDescent="0.25">
      <c r="B24700" s="5"/>
    </row>
    <row r="24701" spans="2:2" ht="15" hidden="1" x14ac:dyDescent="0.25">
      <c r="B24701" s="5"/>
    </row>
    <row r="24702" spans="2:2" ht="15" hidden="1" x14ac:dyDescent="0.25">
      <c r="B24702" s="5"/>
    </row>
    <row r="24703" spans="2:2" ht="15" hidden="1" x14ac:dyDescent="0.25">
      <c r="B24703" s="5"/>
    </row>
    <row r="24704" spans="2:2" ht="15" hidden="1" x14ac:dyDescent="0.25">
      <c r="B24704" s="5"/>
    </row>
    <row r="24705" spans="2:2" ht="15" hidden="1" x14ac:dyDescent="0.25">
      <c r="B24705" s="5"/>
    </row>
    <row r="24706" spans="2:2" ht="15" hidden="1" x14ac:dyDescent="0.25">
      <c r="B24706" s="5"/>
    </row>
    <row r="24707" spans="2:2" ht="15" hidden="1" x14ac:dyDescent="0.25">
      <c r="B24707" s="5"/>
    </row>
    <row r="24708" spans="2:2" ht="15" hidden="1" x14ac:dyDescent="0.25">
      <c r="B24708" s="5"/>
    </row>
    <row r="24709" spans="2:2" ht="15" hidden="1" x14ac:dyDescent="0.25">
      <c r="B24709" s="5"/>
    </row>
    <row r="24710" spans="2:2" ht="15" hidden="1" x14ac:dyDescent="0.25">
      <c r="B24710" s="5"/>
    </row>
    <row r="24711" spans="2:2" ht="15" hidden="1" x14ac:dyDescent="0.25">
      <c r="B24711" s="5"/>
    </row>
    <row r="24712" spans="2:2" ht="15" hidden="1" x14ac:dyDescent="0.25">
      <c r="B24712" s="5"/>
    </row>
    <row r="24713" spans="2:2" ht="15" hidden="1" x14ac:dyDescent="0.25">
      <c r="B24713" s="5"/>
    </row>
    <row r="24714" spans="2:2" ht="15" hidden="1" x14ac:dyDescent="0.25">
      <c r="B24714" s="5"/>
    </row>
    <row r="24715" spans="2:2" ht="15" hidden="1" x14ac:dyDescent="0.25">
      <c r="B24715" s="5"/>
    </row>
    <row r="24716" spans="2:2" ht="15" hidden="1" x14ac:dyDescent="0.25">
      <c r="B24716" s="5"/>
    </row>
    <row r="24717" spans="2:2" ht="15" hidden="1" x14ac:dyDescent="0.25">
      <c r="B24717" s="5"/>
    </row>
    <row r="24718" spans="2:2" ht="15" hidden="1" x14ac:dyDescent="0.25">
      <c r="B24718" s="5"/>
    </row>
    <row r="24719" spans="2:2" ht="15" hidden="1" x14ac:dyDescent="0.25">
      <c r="B24719" s="5"/>
    </row>
    <row r="24720" spans="2:2" ht="15" hidden="1" x14ac:dyDescent="0.25">
      <c r="B24720" s="5"/>
    </row>
    <row r="24721" spans="2:2" ht="15" hidden="1" x14ac:dyDescent="0.25">
      <c r="B24721" s="5"/>
    </row>
    <row r="24722" spans="2:2" ht="15" hidden="1" x14ac:dyDescent="0.25">
      <c r="B24722" s="5"/>
    </row>
    <row r="24723" spans="2:2" ht="15" hidden="1" x14ac:dyDescent="0.25">
      <c r="B24723" s="5"/>
    </row>
    <row r="24724" spans="2:2" ht="15" hidden="1" x14ac:dyDescent="0.25">
      <c r="B24724" s="5"/>
    </row>
    <row r="24725" spans="2:2" ht="15" hidden="1" x14ac:dyDescent="0.25">
      <c r="B24725" s="5"/>
    </row>
    <row r="24726" spans="2:2" ht="15" hidden="1" x14ac:dyDescent="0.25">
      <c r="B24726" s="5"/>
    </row>
    <row r="24727" spans="2:2" ht="15" hidden="1" x14ac:dyDescent="0.25">
      <c r="B24727" s="5"/>
    </row>
    <row r="24728" spans="2:2" ht="15" hidden="1" x14ac:dyDescent="0.25">
      <c r="B24728" s="5"/>
    </row>
    <row r="24729" spans="2:2" ht="15" hidden="1" x14ac:dyDescent="0.25">
      <c r="B24729" s="5"/>
    </row>
    <row r="24730" spans="2:2" ht="15" hidden="1" x14ac:dyDescent="0.25">
      <c r="B24730" s="5"/>
    </row>
    <row r="24731" spans="2:2" ht="15" hidden="1" x14ac:dyDescent="0.25">
      <c r="B24731" s="5"/>
    </row>
    <row r="24732" spans="2:2" ht="15" hidden="1" x14ac:dyDescent="0.25">
      <c r="B24732" s="5"/>
    </row>
    <row r="24733" spans="2:2" ht="15" hidden="1" x14ac:dyDescent="0.25">
      <c r="B24733" s="5"/>
    </row>
    <row r="24734" spans="2:2" ht="15" hidden="1" x14ac:dyDescent="0.25">
      <c r="B24734" s="5"/>
    </row>
    <row r="24735" spans="2:2" ht="15" hidden="1" x14ac:dyDescent="0.25">
      <c r="B24735" s="5"/>
    </row>
    <row r="24736" spans="2:2" ht="15" hidden="1" x14ac:dyDescent="0.25">
      <c r="B24736" s="5"/>
    </row>
    <row r="24737" spans="2:2" ht="15" hidden="1" x14ac:dyDescent="0.25">
      <c r="B24737" s="5"/>
    </row>
    <row r="24738" spans="2:2" ht="15" hidden="1" x14ac:dyDescent="0.25">
      <c r="B24738" s="5"/>
    </row>
    <row r="24739" spans="2:2" ht="15" hidden="1" x14ac:dyDescent="0.25">
      <c r="B24739" s="5"/>
    </row>
    <row r="24740" spans="2:2" ht="15" hidden="1" x14ac:dyDescent="0.25">
      <c r="B24740" s="5"/>
    </row>
    <row r="24741" spans="2:2" ht="15" hidden="1" x14ac:dyDescent="0.25">
      <c r="B24741" s="5"/>
    </row>
    <row r="24742" spans="2:2" ht="15" hidden="1" x14ac:dyDescent="0.25">
      <c r="B24742" s="5"/>
    </row>
    <row r="24743" spans="2:2" ht="15" hidden="1" x14ac:dyDescent="0.25">
      <c r="B24743" s="5"/>
    </row>
    <row r="24744" spans="2:2" ht="15" hidden="1" x14ac:dyDescent="0.25">
      <c r="B24744" s="5"/>
    </row>
    <row r="24745" spans="2:2" ht="15" hidden="1" x14ac:dyDescent="0.25">
      <c r="B24745" s="5"/>
    </row>
    <row r="24746" spans="2:2" ht="15" hidden="1" x14ac:dyDescent="0.25">
      <c r="B24746" s="5"/>
    </row>
    <row r="24747" spans="2:2" ht="15" hidden="1" x14ac:dyDescent="0.25">
      <c r="B24747" s="5"/>
    </row>
    <row r="24748" spans="2:2" ht="15" hidden="1" x14ac:dyDescent="0.25">
      <c r="B24748" s="5"/>
    </row>
    <row r="24749" spans="2:2" ht="15" hidden="1" x14ac:dyDescent="0.25">
      <c r="B24749" s="5"/>
    </row>
    <row r="24750" spans="2:2" ht="15" hidden="1" x14ac:dyDescent="0.25">
      <c r="B24750" s="5"/>
    </row>
    <row r="24751" spans="2:2" ht="15" hidden="1" x14ac:dyDescent="0.25">
      <c r="B24751" s="5"/>
    </row>
    <row r="24752" spans="2:2" ht="15" hidden="1" x14ac:dyDescent="0.25">
      <c r="B24752" s="5"/>
    </row>
    <row r="24753" spans="2:2" ht="15" hidden="1" x14ac:dyDescent="0.25">
      <c r="B24753" s="5"/>
    </row>
    <row r="24754" spans="2:2" ht="15" hidden="1" x14ac:dyDescent="0.25">
      <c r="B24754" s="5"/>
    </row>
    <row r="24755" spans="2:2" ht="15" hidden="1" x14ac:dyDescent="0.25">
      <c r="B24755" s="5"/>
    </row>
    <row r="24756" spans="2:2" ht="15" hidden="1" x14ac:dyDescent="0.25">
      <c r="B24756" s="5"/>
    </row>
    <row r="24757" spans="2:2" ht="15" hidden="1" x14ac:dyDescent="0.25">
      <c r="B24757" s="5"/>
    </row>
    <row r="24758" spans="2:2" ht="15" hidden="1" x14ac:dyDescent="0.25">
      <c r="B24758" s="5"/>
    </row>
    <row r="24759" spans="2:2" ht="15" hidden="1" x14ac:dyDescent="0.25">
      <c r="B24759" s="5"/>
    </row>
    <row r="24760" spans="2:2" ht="15" hidden="1" x14ac:dyDescent="0.25">
      <c r="B24760" s="5"/>
    </row>
    <row r="24761" spans="2:2" ht="15" hidden="1" x14ac:dyDescent="0.25">
      <c r="B24761" s="5"/>
    </row>
    <row r="24762" spans="2:2" ht="15" hidden="1" x14ac:dyDescent="0.25">
      <c r="B24762" s="5"/>
    </row>
    <row r="24763" spans="2:2" ht="15" hidden="1" x14ac:dyDescent="0.25">
      <c r="B24763" s="5"/>
    </row>
    <row r="24764" spans="2:2" ht="15" hidden="1" x14ac:dyDescent="0.25">
      <c r="B24764" s="5"/>
    </row>
    <row r="24765" spans="2:2" ht="15" hidden="1" x14ac:dyDescent="0.25">
      <c r="B24765" s="5"/>
    </row>
    <row r="24766" spans="2:2" ht="15" hidden="1" x14ac:dyDescent="0.25">
      <c r="B24766" s="5"/>
    </row>
    <row r="24767" spans="2:2" ht="15" hidden="1" x14ac:dyDescent="0.25">
      <c r="B24767" s="5"/>
    </row>
    <row r="24768" spans="2:2" ht="15" hidden="1" x14ac:dyDescent="0.25">
      <c r="B24768" s="5"/>
    </row>
    <row r="24769" spans="2:2" ht="15" hidden="1" x14ac:dyDescent="0.25">
      <c r="B24769" s="5"/>
    </row>
    <row r="24770" spans="2:2" ht="15" hidden="1" x14ac:dyDescent="0.25">
      <c r="B24770" s="5"/>
    </row>
    <row r="24771" spans="2:2" ht="15" hidden="1" x14ac:dyDescent="0.25">
      <c r="B24771" s="5"/>
    </row>
    <row r="24772" spans="2:2" ht="15" hidden="1" x14ac:dyDescent="0.25">
      <c r="B24772" s="5"/>
    </row>
    <row r="24773" spans="2:2" ht="15" hidden="1" x14ac:dyDescent="0.25">
      <c r="B24773" s="5"/>
    </row>
    <row r="24774" spans="2:2" ht="15" hidden="1" x14ac:dyDescent="0.25">
      <c r="B24774" s="5"/>
    </row>
    <row r="24775" spans="2:2" ht="15" hidden="1" x14ac:dyDescent="0.25">
      <c r="B24775" s="5"/>
    </row>
    <row r="24776" spans="2:2" ht="15" hidden="1" x14ac:dyDescent="0.25">
      <c r="B24776" s="5"/>
    </row>
    <row r="24777" spans="2:2" ht="15" hidden="1" x14ac:dyDescent="0.25">
      <c r="B24777" s="5"/>
    </row>
    <row r="24778" spans="2:2" ht="15" hidden="1" x14ac:dyDescent="0.25">
      <c r="B24778" s="5"/>
    </row>
    <row r="24779" spans="2:2" ht="15" hidden="1" x14ac:dyDescent="0.25">
      <c r="B24779" s="5"/>
    </row>
    <row r="24780" spans="2:2" ht="15" hidden="1" x14ac:dyDescent="0.25">
      <c r="B24780" s="5"/>
    </row>
    <row r="24781" spans="2:2" ht="15" hidden="1" x14ac:dyDescent="0.25">
      <c r="B24781" s="5"/>
    </row>
    <row r="24782" spans="2:2" ht="15" hidden="1" x14ac:dyDescent="0.25">
      <c r="B24782" s="5"/>
    </row>
    <row r="24783" spans="2:2" ht="15" hidden="1" x14ac:dyDescent="0.25">
      <c r="B24783" s="5"/>
    </row>
    <row r="24784" spans="2:2" ht="15" hidden="1" x14ac:dyDescent="0.25">
      <c r="B24784" s="5"/>
    </row>
    <row r="24785" spans="2:2" ht="15" hidden="1" x14ac:dyDescent="0.25">
      <c r="B24785" s="5"/>
    </row>
    <row r="24786" spans="2:2" ht="15" hidden="1" x14ac:dyDescent="0.25">
      <c r="B24786" s="5"/>
    </row>
    <row r="24787" spans="2:2" ht="15" hidden="1" x14ac:dyDescent="0.25">
      <c r="B24787" s="5"/>
    </row>
    <row r="24788" spans="2:2" ht="15" hidden="1" x14ac:dyDescent="0.25">
      <c r="B24788" s="5"/>
    </row>
    <row r="24789" spans="2:2" ht="15" hidden="1" x14ac:dyDescent="0.25">
      <c r="B24789" s="5"/>
    </row>
    <row r="24790" spans="2:2" ht="15" hidden="1" x14ac:dyDescent="0.25">
      <c r="B24790" s="5"/>
    </row>
    <row r="24791" spans="2:2" ht="15" hidden="1" x14ac:dyDescent="0.25">
      <c r="B24791" s="5"/>
    </row>
    <row r="24792" spans="2:2" ht="15" hidden="1" x14ac:dyDescent="0.25">
      <c r="B24792" s="5"/>
    </row>
    <row r="24793" spans="2:2" ht="15" hidden="1" x14ac:dyDescent="0.25">
      <c r="B24793" s="5"/>
    </row>
    <row r="24794" spans="2:2" ht="15" hidden="1" x14ac:dyDescent="0.25">
      <c r="B24794" s="5"/>
    </row>
    <row r="24795" spans="2:2" ht="15" hidden="1" x14ac:dyDescent="0.25">
      <c r="B24795" s="5"/>
    </row>
    <row r="24796" spans="2:2" ht="15" hidden="1" x14ac:dyDescent="0.25">
      <c r="B24796" s="5"/>
    </row>
    <row r="24797" spans="2:2" ht="15" hidden="1" x14ac:dyDescent="0.25">
      <c r="B24797" s="5"/>
    </row>
    <row r="24798" spans="2:2" ht="15" hidden="1" x14ac:dyDescent="0.25">
      <c r="B24798" s="5"/>
    </row>
    <row r="24799" spans="2:2" ht="15" hidden="1" x14ac:dyDescent="0.25">
      <c r="B24799" s="5"/>
    </row>
    <row r="24800" spans="2:2" ht="15" hidden="1" x14ac:dyDescent="0.25">
      <c r="B24800" s="5"/>
    </row>
    <row r="24801" spans="2:2" ht="15" hidden="1" x14ac:dyDescent="0.25">
      <c r="B24801" s="5"/>
    </row>
    <row r="24802" spans="2:2" ht="15" hidden="1" x14ac:dyDescent="0.25">
      <c r="B24802" s="5"/>
    </row>
    <row r="24803" spans="2:2" ht="15" hidden="1" x14ac:dyDescent="0.25">
      <c r="B24803" s="5"/>
    </row>
    <row r="24804" spans="2:2" ht="15" hidden="1" x14ac:dyDescent="0.25">
      <c r="B24804" s="5"/>
    </row>
    <row r="24805" spans="2:2" ht="15" hidden="1" x14ac:dyDescent="0.25">
      <c r="B24805" s="5"/>
    </row>
    <row r="24806" spans="2:2" ht="15" hidden="1" x14ac:dyDescent="0.25">
      <c r="B24806" s="5"/>
    </row>
    <row r="24807" spans="2:2" ht="15" hidden="1" x14ac:dyDescent="0.25">
      <c r="B24807" s="5"/>
    </row>
    <row r="24808" spans="2:2" ht="15" hidden="1" x14ac:dyDescent="0.25">
      <c r="B24808" s="5"/>
    </row>
    <row r="24809" spans="2:2" ht="15" hidden="1" x14ac:dyDescent="0.25">
      <c r="B24809" s="5"/>
    </row>
    <row r="24810" spans="2:2" ht="15" hidden="1" x14ac:dyDescent="0.25">
      <c r="B24810" s="5"/>
    </row>
    <row r="24811" spans="2:2" ht="15" hidden="1" x14ac:dyDescent="0.25">
      <c r="B24811" s="5"/>
    </row>
    <row r="24812" spans="2:2" ht="15" hidden="1" x14ac:dyDescent="0.25">
      <c r="B24812" s="5"/>
    </row>
    <row r="24813" spans="2:2" ht="15" hidden="1" x14ac:dyDescent="0.25">
      <c r="B24813" s="5"/>
    </row>
    <row r="24814" spans="2:2" ht="15" hidden="1" x14ac:dyDescent="0.25">
      <c r="B24814" s="5"/>
    </row>
    <row r="24815" spans="2:2" ht="15" hidden="1" x14ac:dyDescent="0.25">
      <c r="B24815" s="5"/>
    </row>
    <row r="24816" spans="2:2" ht="15" hidden="1" x14ac:dyDescent="0.25">
      <c r="B24816" s="5"/>
    </row>
    <row r="24817" spans="2:2" ht="15" hidden="1" x14ac:dyDescent="0.25">
      <c r="B24817" s="5"/>
    </row>
    <row r="24818" spans="2:2" ht="15" hidden="1" x14ac:dyDescent="0.25">
      <c r="B24818" s="5"/>
    </row>
    <row r="24819" spans="2:2" ht="15" hidden="1" x14ac:dyDescent="0.25">
      <c r="B24819" s="5"/>
    </row>
    <row r="24820" spans="2:2" ht="15" hidden="1" x14ac:dyDescent="0.25">
      <c r="B24820" s="5"/>
    </row>
    <row r="24821" spans="2:2" ht="15" hidden="1" x14ac:dyDescent="0.25">
      <c r="B24821" s="5"/>
    </row>
    <row r="24822" spans="2:2" ht="15" hidden="1" x14ac:dyDescent="0.25">
      <c r="B24822" s="5"/>
    </row>
    <row r="24823" spans="2:2" ht="15" hidden="1" x14ac:dyDescent="0.25">
      <c r="B24823" s="5"/>
    </row>
    <row r="24824" spans="2:2" ht="15" hidden="1" x14ac:dyDescent="0.25">
      <c r="B24824" s="5"/>
    </row>
    <row r="24825" spans="2:2" ht="15" hidden="1" x14ac:dyDescent="0.25">
      <c r="B24825" s="5"/>
    </row>
    <row r="24826" spans="2:2" ht="15" hidden="1" x14ac:dyDescent="0.25">
      <c r="B24826" s="5"/>
    </row>
    <row r="24827" spans="2:2" ht="15" hidden="1" x14ac:dyDescent="0.25">
      <c r="B24827" s="5"/>
    </row>
    <row r="24828" spans="2:2" ht="15" hidden="1" x14ac:dyDescent="0.25">
      <c r="B24828" s="5"/>
    </row>
    <row r="24829" spans="2:2" ht="15" hidden="1" x14ac:dyDescent="0.25">
      <c r="B24829" s="5"/>
    </row>
    <row r="24830" spans="2:2" ht="15" hidden="1" x14ac:dyDescent="0.25">
      <c r="B24830" s="5"/>
    </row>
    <row r="24831" spans="2:2" ht="15" hidden="1" x14ac:dyDescent="0.25">
      <c r="B24831" s="5"/>
    </row>
    <row r="24832" spans="2:2" ht="15" hidden="1" x14ac:dyDescent="0.25">
      <c r="B24832" s="5"/>
    </row>
    <row r="24833" spans="2:2" ht="15" hidden="1" x14ac:dyDescent="0.25">
      <c r="B24833" s="5"/>
    </row>
    <row r="24834" spans="2:2" ht="15" hidden="1" x14ac:dyDescent="0.25">
      <c r="B24834" s="5"/>
    </row>
    <row r="24835" spans="2:2" ht="15" hidden="1" x14ac:dyDescent="0.25">
      <c r="B24835" s="5"/>
    </row>
    <row r="24836" spans="2:2" ht="15" hidden="1" x14ac:dyDescent="0.25">
      <c r="B24836" s="5"/>
    </row>
    <row r="24837" spans="2:2" ht="15" hidden="1" x14ac:dyDescent="0.25">
      <c r="B24837" s="5"/>
    </row>
    <row r="24838" spans="2:2" ht="15" hidden="1" x14ac:dyDescent="0.25">
      <c r="B24838" s="5"/>
    </row>
    <row r="24839" spans="2:2" ht="15" hidden="1" x14ac:dyDescent="0.25">
      <c r="B24839" s="5"/>
    </row>
    <row r="24840" spans="2:2" ht="15" hidden="1" x14ac:dyDescent="0.25">
      <c r="B24840" s="5"/>
    </row>
    <row r="24841" spans="2:2" ht="15" hidden="1" x14ac:dyDescent="0.25">
      <c r="B24841" s="5"/>
    </row>
    <row r="24842" spans="2:2" ht="15" hidden="1" x14ac:dyDescent="0.25">
      <c r="B24842" s="5"/>
    </row>
    <row r="24843" spans="2:2" ht="15" hidden="1" x14ac:dyDescent="0.25">
      <c r="B24843" s="5"/>
    </row>
    <row r="24844" spans="2:2" ht="15" hidden="1" x14ac:dyDescent="0.25">
      <c r="B24844" s="5"/>
    </row>
    <row r="24845" spans="2:2" ht="15" hidden="1" x14ac:dyDescent="0.25">
      <c r="B24845" s="5"/>
    </row>
    <row r="24846" spans="2:2" ht="15" hidden="1" x14ac:dyDescent="0.25">
      <c r="B24846" s="5"/>
    </row>
    <row r="24847" spans="2:2" ht="15" hidden="1" x14ac:dyDescent="0.25">
      <c r="B24847" s="5"/>
    </row>
    <row r="24848" spans="2:2" ht="15" hidden="1" x14ac:dyDescent="0.25">
      <c r="B24848" s="5"/>
    </row>
    <row r="24849" spans="2:2" ht="15" hidden="1" x14ac:dyDescent="0.25">
      <c r="B24849" s="5"/>
    </row>
    <row r="24850" spans="2:2" ht="15" hidden="1" x14ac:dyDescent="0.25">
      <c r="B24850" s="5"/>
    </row>
    <row r="24851" spans="2:2" ht="15" hidden="1" x14ac:dyDescent="0.25">
      <c r="B24851" s="5"/>
    </row>
    <row r="24852" spans="2:2" ht="15" hidden="1" x14ac:dyDescent="0.25">
      <c r="B24852" s="5"/>
    </row>
    <row r="24853" spans="2:2" ht="15" hidden="1" x14ac:dyDescent="0.25">
      <c r="B24853" s="5"/>
    </row>
    <row r="24854" spans="2:2" ht="15" hidden="1" x14ac:dyDescent="0.25">
      <c r="B24854" s="5"/>
    </row>
    <row r="24855" spans="2:2" ht="15" hidden="1" x14ac:dyDescent="0.25">
      <c r="B24855" s="5"/>
    </row>
    <row r="24856" spans="2:2" ht="15" hidden="1" x14ac:dyDescent="0.25">
      <c r="B24856" s="5"/>
    </row>
    <row r="24857" spans="2:2" ht="15" hidden="1" x14ac:dyDescent="0.25">
      <c r="B24857" s="5"/>
    </row>
    <row r="24858" spans="2:2" ht="15" hidden="1" x14ac:dyDescent="0.25">
      <c r="B24858" s="5"/>
    </row>
    <row r="24859" spans="2:2" ht="15" hidden="1" x14ac:dyDescent="0.25">
      <c r="B24859" s="5"/>
    </row>
    <row r="24860" spans="2:2" ht="15" hidden="1" x14ac:dyDescent="0.25">
      <c r="B24860" s="5"/>
    </row>
    <row r="24861" spans="2:2" ht="15" hidden="1" x14ac:dyDescent="0.25">
      <c r="B24861" s="5"/>
    </row>
    <row r="24862" spans="2:2" ht="15" hidden="1" x14ac:dyDescent="0.25">
      <c r="B24862" s="5"/>
    </row>
    <row r="24863" spans="2:2" ht="15" hidden="1" x14ac:dyDescent="0.25">
      <c r="B24863" s="5"/>
    </row>
    <row r="24864" spans="2:2" ht="15" hidden="1" x14ac:dyDescent="0.25">
      <c r="B24864" s="5"/>
    </row>
    <row r="24865" spans="2:2" ht="15" hidden="1" x14ac:dyDescent="0.25">
      <c r="B24865" s="5"/>
    </row>
    <row r="24866" spans="2:2" ht="15" hidden="1" x14ac:dyDescent="0.25">
      <c r="B24866" s="5"/>
    </row>
    <row r="24867" spans="2:2" ht="15" hidden="1" x14ac:dyDescent="0.25">
      <c r="B24867" s="5"/>
    </row>
    <row r="24868" spans="2:2" ht="15" hidden="1" x14ac:dyDescent="0.25">
      <c r="B24868" s="5"/>
    </row>
    <row r="24869" spans="2:2" ht="15" hidden="1" x14ac:dyDescent="0.25">
      <c r="B24869" s="5"/>
    </row>
    <row r="24870" spans="2:2" ht="15" hidden="1" x14ac:dyDescent="0.25">
      <c r="B24870" s="5"/>
    </row>
    <row r="24871" spans="2:2" ht="15" hidden="1" x14ac:dyDescent="0.25">
      <c r="B24871" s="5"/>
    </row>
    <row r="24872" spans="2:2" ht="15" hidden="1" x14ac:dyDescent="0.25">
      <c r="B24872" s="5"/>
    </row>
    <row r="24873" spans="2:2" ht="15" hidden="1" x14ac:dyDescent="0.25">
      <c r="B24873" s="5"/>
    </row>
    <row r="24874" spans="2:2" ht="15" hidden="1" x14ac:dyDescent="0.25">
      <c r="B24874" s="5"/>
    </row>
    <row r="24875" spans="2:2" ht="15" hidden="1" x14ac:dyDescent="0.25">
      <c r="B24875" s="5"/>
    </row>
    <row r="24876" spans="2:2" ht="15" hidden="1" x14ac:dyDescent="0.25">
      <c r="B24876" s="5"/>
    </row>
    <row r="24877" spans="2:2" ht="15" hidden="1" x14ac:dyDescent="0.25">
      <c r="B24877" s="5"/>
    </row>
    <row r="24878" spans="2:2" ht="15" hidden="1" x14ac:dyDescent="0.25">
      <c r="B24878" s="5"/>
    </row>
    <row r="24879" spans="2:2" ht="15" hidden="1" x14ac:dyDescent="0.25">
      <c r="B24879" s="5"/>
    </row>
    <row r="24880" spans="2:2" ht="15" hidden="1" x14ac:dyDescent="0.25">
      <c r="B24880" s="5"/>
    </row>
    <row r="24881" spans="2:2" ht="15" hidden="1" x14ac:dyDescent="0.25">
      <c r="B24881" s="5"/>
    </row>
    <row r="24882" spans="2:2" ht="15" hidden="1" x14ac:dyDescent="0.25">
      <c r="B24882" s="5"/>
    </row>
    <row r="24883" spans="2:2" ht="15" hidden="1" x14ac:dyDescent="0.25">
      <c r="B24883" s="5"/>
    </row>
    <row r="24884" spans="2:2" ht="15" hidden="1" x14ac:dyDescent="0.25">
      <c r="B24884" s="5"/>
    </row>
    <row r="24885" spans="2:2" ht="15" hidden="1" x14ac:dyDescent="0.25">
      <c r="B24885" s="5"/>
    </row>
    <row r="24886" spans="2:2" ht="15" hidden="1" x14ac:dyDescent="0.25">
      <c r="B24886" s="5"/>
    </row>
    <row r="24887" spans="2:2" ht="15" hidden="1" x14ac:dyDescent="0.25">
      <c r="B24887" s="5"/>
    </row>
    <row r="24888" spans="2:2" ht="15" hidden="1" x14ac:dyDescent="0.25">
      <c r="B24888" s="5"/>
    </row>
    <row r="24889" spans="2:2" ht="15" hidden="1" x14ac:dyDescent="0.25">
      <c r="B24889" s="5"/>
    </row>
    <row r="24890" spans="2:2" ht="15" hidden="1" x14ac:dyDescent="0.25">
      <c r="B24890" s="5"/>
    </row>
    <row r="24891" spans="2:2" ht="15" hidden="1" x14ac:dyDescent="0.25">
      <c r="B24891" s="5"/>
    </row>
    <row r="24892" spans="2:2" ht="15" hidden="1" x14ac:dyDescent="0.25">
      <c r="B24892" s="5"/>
    </row>
    <row r="24893" spans="2:2" ht="15" hidden="1" x14ac:dyDescent="0.25">
      <c r="B24893" s="5"/>
    </row>
    <row r="24894" spans="2:2" ht="15" hidden="1" x14ac:dyDescent="0.25">
      <c r="B24894" s="5"/>
    </row>
    <row r="24895" spans="2:2" ht="15" hidden="1" x14ac:dyDescent="0.25">
      <c r="B24895" s="5"/>
    </row>
    <row r="24896" spans="2:2" ht="15" hidden="1" x14ac:dyDescent="0.25">
      <c r="B24896" s="5"/>
    </row>
    <row r="24897" spans="2:2" ht="15" hidden="1" x14ac:dyDescent="0.25">
      <c r="B24897" s="5"/>
    </row>
    <row r="24898" spans="2:2" ht="15" hidden="1" x14ac:dyDescent="0.25">
      <c r="B24898" s="5"/>
    </row>
    <row r="24899" spans="2:2" ht="15" hidden="1" x14ac:dyDescent="0.25">
      <c r="B24899" s="5"/>
    </row>
    <row r="24900" spans="2:2" ht="15" hidden="1" x14ac:dyDescent="0.25">
      <c r="B24900" s="5"/>
    </row>
    <row r="24901" spans="2:2" ht="15" hidden="1" x14ac:dyDescent="0.25">
      <c r="B24901" s="5"/>
    </row>
    <row r="24902" spans="2:2" ht="15" hidden="1" x14ac:dyDescent="0.25">
      <c r="B24902" s="5"/>
    </row>
    <row r="24903" spans="2:2" ht="15" hidden="1" x14ac:dyDescent="0.25">
      <c r="B24903" s="5"/>
    </row>
    <row r="24904" spans="2:2" ht="15" hidden="1" x14ac:dyDescent="0.25">
      <c r="B24904" s="5"/>
    </row>
    <row r="24905" spans="2:2" ht="15" hidden="1" x14ac:dyDescent="0.25">
      <c r="B24905" s="5"/>
    </row>
    <row r="24906" spans="2:2" ht="15" hidden="1" x14ac:dyDescent="0.25">
      <c r="B24906" s="5"/>
    </row>
    <row r="24907" spans="2:2" ht="15" hidden="1" x14ac:dyDescent="0.25">
      <c r="B24907" s="5"/>
    </row>
    <row r="24908" spans="2:2" ht="15" hidden="1" x14ac:dyDescent="0.25">
      <c r="B24908" s="5"/>
    </row>
    <row r="24909" spans="2:2" ht="15" hidden="1" x14ac:dyDescent="0.25">
      <c r="B24909" s="5"/>
    </row>
    <row r="24910" spans="2:2" ht="15" hidden="1" x14ac:dyDescent="0.25">
      <c r="B24910" s="5"/>
    </row>
    <row r="24911" spans="2:2" ht="15" hidden="1" x14ac:dyDescent="0.25">
      <c r="B24911" s="5"/>
    </row>
    <row r="24912" spans="2:2" ht="15" hidden="1" x14ac:dyDescent="0.25">
      <c r="B24912" s="5"/>
    </row>
    <row r="24913" spans="2:2" ht="15" hidden="1" x14ac:dyDescent="0.25">
      <c r="B24913" s="5"/>
    </row>
    <row r="24914" spans="2:2" ht="15" hidden="1" x14ac:dyDescent="0.25">
      <c r="B24914" s="5"/>
    </row>
    <row r="24915" spans="2:2" ht="15" hidden="1" x14ac:dyDescent="0.25">
      <c r="B24915" s="5"/>
    </row>
    <row r="24916" spans="2:2" ht="15" hidden="1" x14ac:dyDescent="0.25">
      <c r="B24916" s="5"/>
    </row>
    <row r="24917" spans="2:2" ht="15" hidden="1" x14ac:dyDescent="0.25">
      <c r="B24917" s="5"/>
    </row>
    <row r="24918" spans="2:2" ht="15" hidden="1" x14ac:dyDescent="0.25">
      <c r="B24918" s="5"/>
    </row>
    <row r="24919" spans="2:2" ht="15" hidden="1" x14ac:dyDescent="0.25">
      <c r="B24919" s="5"/>
    </row>
    <row r="24920" spans="2:2" ht="15" hidden="1" x14ac:dyDescent="0.25">
      <c r="B24920" s="5"/>
    </row>
    <row r="24921" spans="2:2" ht="15" hidden="1" x14ac:dyDescent="0.25">
      <c r="B24921" s="5"/>
    </row>
    <row r="24922" spans="2:2" ht="15" hidden="1" x14ac:dyDescent="0.25">
      <c r="B24922" s="5"/>
    </row>
    <row r="24923" spans="2:2" ht="15" hidden="1" x14ac:dyDescent="0.25">
      <c r="B24923" s="5"/>
    </row>
    <row r="24924" spans="2:2" ht="15" hidden="1" x14ac:dyDescent="0.25">
      <c r="B24924" s="5"/>
    </row>
    <row r="24925" spans="2:2" ht="15" hidden="1" x14ac:dyDescent="0.25">
      <c r="B24925" s="5"/>
    </row>
    <row r="24926" spans="2:2" ht="15" hidden="1" x14ac:dyDescent="0.25">
      <c r="B24926" s="5"/>
    </row>
    <row r="24927" spans="2:2" ht="15" hidden="1" x14ac:dyDescent="0.25">
      <c r="B24927" s="5"/>
    </row>
    <row r="24928" spans="2:2" ht="15" hidden="1" x14ac:dyDescent="0.25">
      <c r="B24928" s="5"/>
    </row>
    <row r="24929" spans="2:2" ht="15" hidden="1" x14ac:dyDescent="0.25">
      <c r="B24929" s="5"/>
    </row>
    <row r="24930" spans="2:2" ht="15" hidden="1" x14ac:dyDescent="0.25">
      <c r="B24930" s="5"/>
    </row>
    <row r="24931" spans="2:2" ht="15" hidden="1" x14ac:dyDescent="0.25">
      <c r="B24931" s="5"/>
    </row>
    <row r="24932" spans="2:2" ht="15" hidden="1" x14ac:dyDescent="0.25">
      <c r="B24932" s="5"/>
    </row>
    <row r="24933" spans="2:2" ht="15" hidden="1" x14ac:dyDescent="0.25">
      <c r="B24933" s="5"/>
    </row>
    <row r="24934" spans="2:2" ht="15" hidden="1" x14ac:dyDescent="0.25">
      <c r="B24934" s="5"/>
    </row>
    <row r="24935" spans="2:2" ht="15" hidden="1" x14ac:dyDescent="0.25">
      <c r="B24935" s="5"/>
    </row>
    <row r="24936" spans="2:2" ht="15" hidden="1" x14ac:dyDescent="0.25">
      <c r="B24936" s="5"/>
    </row>
    <row r="24937" spans="2:2" ht="15" hidden="1" x14ac:dyDescent="0.25">
      <c r="B24937" s="5"/>
    </row>
    <row r="24938" spans="2:2" ht="15" hidden="1" x14ac:dyDescent="0.25">
      <c r="B24938" s="5"/>
    </row>
    <row r="24939" spans="2:2" ht="15" hidden="1" x14ac:dyDescent="0.25">
      <c r="B24939" s="5"/>
    </row>
    <row r="24940" spans="2:2" ht="15" hidden="1" x14ac:dyDescent="0.25">
      <c r="B24940" s="5"/>
    </row>
    <row r="24941" spans="2:2" ht="15" hidden="1" x14ac:dyDescent="0.25">
      <c r="B24941" s="5"/>
    </row>
    <row r="24942" spans="2:2" ht="15" hidden="1" x14ac:dyDescent="0.25">
      <c r="B24942" s="5"/>
    </row>
    <row r="24943" spans="2:2" ht="15" hidden="1" x14ac:dyDescent="0.25">
      <c r="B24943" s="5"/>
    </row>
    <row r="24944" spans="2:2" ht="15" hidden="1" x14ac:dyDescent="0.25">
      <c r="B24944" s="5"/>
    </row>
    <row r="24945" spans="2:2" ht="15" hidden="1" x14ac:dyDescent="0.25">
      <c r="B24945" s="5"/>
    </row>
    <row r="24946" spans="2:2" ht="15" hidden="1" x14ac:dyDescent="0.25">
      <c r="B24946" s="5"/>
    </row>
    <row r="24947" spans="2:2" ht="15" hidden="1" x14ac:dyDescent="0.25">
      <c r="B24947" s="5"/>
    </row>
    <row r="24948" spans="2:2" ht="15" hidden="1" x14ac:dyDescent="0.25">
      <c r="B24948" s="5"/>
    </row>
    <row r="24949" spans="2:2" ht="15" hidden="1" x14ac:dyDescent="0.25">
      <c r="B24949" s="5"/>
    </row>
    <row r="24950" spans="2:2" ht="15" hidden="1" x14ac:dyDescent="0.25">
      <c r="B24950" s="5"/>
    </row>
    <row r="24951" spans="2:2" ht="15" hidden="1" x14ac:dyDescent="0.25">
      <c r="B24951" s="5"/>
    </row>
    <row r="24952" spans="2:2" ht="15" hidden="1" x14ac:dyDescent="0.25">
      <c r="B24952" s="5"/>
    </row>
    <row r="24953" spans="2:2" ht="15" hidden="1" x14ac:dyDescent="0.25">
      <c r="B24953" s="5"/>
    </row>
    <row r="24954" spans="2:2" ht="15" hidden="1" x14ac:dyDescent="0.25">
      <c r="B24954" s="5"/>
    </row>
    <row r="24955" spans="2:2" ht="15" hidden="1" x14ac:dyDescent="0.25">
      <c r="B24955" s="5"/>
    </row>
    <row r="24956" spans="2:2" ht="15" hidden="1" x14ac:dyDescent="0.25">
      <c r="B24956" s="5"/>
    </row>
    <row r="24957" spans="2:2" ht="15" hidden="1" x14ac:dyDescent="0.25">
      <c r="B24957" s="5"/>
    </row>
    <row r="24958" spans="2:2" ht="15" hidden="1" x14ac:dyDescent="0.25">
      <c r="B24958" s="5"/>
    </row>
    <row r="24959" spans="2:2" ht="15" hidden="1" x14ac:dyDescent="0.25">
      <c r="B24959" s="5"/>
    </row>
    <row r="24960" spans="2:2" ht="15" hidden="1" x14ac:dyDescent="0.25">
      <c r="B24960" s="5"/>
    </row>
    <row r="24961" spans="2:2" ht="15" hidden="1" x14ac:dyDescent="0.25">
      <c r="B24961" s="5"/>
    </row>
    <row r="24962" spans="2:2" ht="15" hidden="1" x14ac:dyDescent="0.25">
      <c r="B24962" s="5"/>
    </row>
    <row r="24963" spans="2:2" ht="15" hidden="1" x14ac:dyDescent="0.25">
      <c r="B24963" s="5"/>
    </row>
    <row r="24964" spans="2:2" ht="15" hidden="1" x14ac:dyDescent="0.25">
      <c r="B24964" s="5"/>
    </row>
    <row r="24965" spans="2:2" ht="15" hidden="1" x14ac:dyDescent="0.25">
      <c r="B24965" s="5"/>
    </row>
    <row r="24966" spans="2:2" ht="15" hidden="1" x14ac:dyDescent="0.25">
      <c r="B24966" s="5"/>
    </row>
    <row r="24967" spans="2:2" ht="15" hidden="1" x14ac:dyDescent="0.25">
      <c r="B24967" s="5"/>
    </row>
    <row r="24968" spans="2:2" ht="15" hidden="1" x14ac:dyDescent="0.25">
      <c r="B24968" s="5"/>
    </row>
    <row r="24969" spans="2:2" ht="15" hidden="1" x14ac:dyDescent="0.25">
      <c r="B24969" s="5"/>
    </row>
    <row r="24970" spans="2:2" ht="15" hidden="1" x14ac:dyDescent="0.25">
      <c r="B24970" s="5"/>
    </row>
    <row r="24971" spans="2:2" ht="15" hidden="1" x14ac:dyDescent="0.25">
      <c r="B24971" s="5"/>
    </row>
    <row r="24972" spans="2:2" ht="15" hidden="1" x14ac:dyDescent="0.25">
      <c r="B24972" s="5"/>
    </row>
    <row r="24973" spans="2:2" ht="15" hidden="1" x14ac:dyDescent="0.25">
      <c r="B24973" s="5"/>
    </row>
    <row r="24974" spans="2:2" ht="15" hidden="1" x14ac:dyDescent="0.25">
      <c r="B24974" s="5"/>
    </row>
    <row r="24975" spans="2:2" ht="15" hidden="1" x14ac:dyDescent="0.25">
      <c r="B24975" s="5"/>
    </row>
    <row r="24976" spans="2:2" ht="15" hidden="1" x14ac:dyDescent="0.25">
      <c r="B24976" s="5"/>
    </row>
    <row r="24977" spans="2:2" ht="15" hidden="1" x14ac:dyDescent="0.25">
      <c r="B24977" s="5"/>
    </row>
    <row r="24978" spans="2:2" ht="15" hidden="1" x14ac:dyDescent="0.25">
      <c r="B24978" s="5"/>
    </row>
    <row r="24979" spans="2:2" ht="15" hidden="1" x14ac:dyDescent="0.25">
      <c r="B24979" s="5"/>
    </row>
    <row r="24980" spans="2:2" ht="15" hidden="1" x14ac:dyDescent="0.25">
      <c r="B24980" s="5"/>
    </row>
    <row r="24981" spans="2:2" ht="15" hidden="1" x14ac:dyDescent="0.25">
      <c r="B24981" s="5"/>
    </row>
    <row r="24982" spans="2:2" ht="15" hidden="1" x14ac:dyDescent="0.25">
      <c r="B24982" s="5"/>
    </row>
    <row r="24983" spans="2:2" ht="15" hidden="1" x14ac:dyDescent="0.25">
      <c r="B24983" s="5"/>
    </row>
    <row r="24984" spans="2:2" ht="15" hidden="1" x14ac:dyDescent="0.25">
      <c r="B24984" s="5"/>
    </row>
    <row r="24985" spans="2:2" ht="15" hidden="1" x14ac:dyDescent="0.25">
      <c r="B24985" s="5"/>
    </row>
    <row r="24986" spans="2:2" ht="15" hidden="1" x14ac:dyDescent="0.25">
      <c r="B24986" s="5"/>
    </row>
    <row r="24987" spans="2:2" ht="15" hidden="1" x14ac:dyDescent="0.25">
      <c r="B24987" s="5"/>
    </row>
    <row r="24988" spans="2:2" ht="15" hidden="1" x14ac:dyDescent="0.25">
      <c r="B24988" s="5"/>
    </row>
    <row r="24989" spans="2:2" ht="15" hidden="1" x14ac:dyDescent="0.25">
      <c r="B24989" s="5"/>
    </row>
    <row r="24990" spans="2:2" ht="15" hidden="1" x14ac:dyDescent="0.25">
      <c r="B24990" s="5"/>
    </row>
    <row r="24991" spans="2:2" ht="15" hidden="1" x14ac:dyDescent="0.25">
      <c r="B24991" s="5"/>
    </row>
    <row r="24992" spans="2:2" ht="15" hidden="1" x14ac:dyDescent="0.25">
      <c r="B24992" s="5"/>
    </row>
    <row r="24993" spans="2:2" ht="15" hidden="1" x14ac:dyDescent="0.25">
      <c r="B24993" s="5"/>
    </row>
    <row r="24994" spans="2:2" ht="15" hidden="1" x14ac:dyDescent="0.25">
      <c r="B24994" s="5"/>
    </row>
    <row r="24995" spans="2:2" ht="15" hidden="1" x14ac:dyDescent="0.25">
      <c r="B24995" s="5"/>
    </row>
    <row r="24996" spans="2:2" ht="15" hidden="1" x14ac:dyDescent="0.25">
      <c r="B24996" s="5"/>
    </row>
    <row r="24997" spans="2:2" ht="15" hidden="1" x14ac:dyDescent="0.25">
      <c r="B24997" s="5"/>
    </row>
    <row r="24998" spans="2:2" ht="15" hidden="1" x14ac:dyDescent="0.25">
      <c r="B24998" s="5"/>
    </row>
    <row r="24999" spans="2:2" ht="15" hidden="1" x14ac:dyDescent="0.25">
      <c r="B24999" s="5"/>
    </row>
    <row r="25000" spans="2:2" ht="15" hidden="1" x14ac:dyDescent="0.25">
      <c r="B25000" s="5"/>
    </row>
    <row r="25001" spans="2:2" ht="15" hidden="1" x14ac:dyDescent="0.25">
      <c r="B25001" s="5"/>
    </row>
    <row r="25002" spans="2:2" ht="15" hidden="1" x14ac:dyDescent="0.25">
      <c r="B25002" s="5"/>
    </row>
    <row r="25003" spans="2:2" ht="15" hidden="1" x14ac:dyDescent="0.25">
      <c r="B25003" s="5"/>
    </row>
    <row r="25004" spans="2:2" ht="15" hidden="1" x14ac:dyDescent="0.25">
      <c r="B25004" s="5"/>
    </row>
    <row r="25005" spans="2:2" ht="15" hidden="1" x14ac:dyDescent="0.25">
      <c r="B25005" s="5"/>
    </row>
    <row r="25006" spans="2:2" ht="15" hidden="1" x14ac:dyDescent="0.25">
      <c r="B25006" s="5"/>
    </row>
    <row r="25007" spans="2:2" ht="15" hidden="1" x14ac:dyDescent="0.25">
      <c r="B25007" s="5"/>
    </row>
    <row r="25008" spans="2:2" ht="15" hidden="1" x14ac:dyDescent="0.25">
      <c r="B25008" s="5"/>
    </row>
    <row r="25009" spans="2:2" ht="15" hidden="1" x14ac:dyDescent="0.25">
      <c r="B25009" s="5"/>
    </row>
    <row r="25010" spans="2:2" ht="15" hidden="1" x14ac:dyDescent="0.25">
      <c r="B25010" s="5"/>
    </row>
    <row r="25011" spans="2:2" ht="15" hidden="1" x14ac:dyDescent="0.25">
      <c r="B25011" s="5"/>
    </row>
    <row r="25012" spans="2:2" ht="15" hidden="1" x14ac:dyDescent="0.25">
      <c r="B25012" s="5"/>
    </row>
    <row r="25013" spans="2:2" ht="15" hidden="1" x14ac:dyDescent="0.25">
      <c r="B25013" s="5"/>
    </row>
    <row r="25014" spans="2:2" ht="15" hidden="1" x14ac:dyDescent="0.25">
      <c r="B25014" s="5"/>
    </row>
    <row r="25015" spans="2:2" ht="15" hidden="1" x14ac:dyDescent="0.25">
      <c r="B25015" s="5"/>
    </row>
    <row r="25016" spans="2:2" ht="15" hidden="1" x14ac:dyDescent="0.25">
      <c r="B25016" s="5"/>
    </row>
    <row r="25017" spans="2:2" ht="15" hidden="1" x14ac:dyDescent="0.25">
      <c r="B25017" s="5"/>
    </row>
    <row r="25018" spans="2:2" ht="15" hidden="1" x14ac:dyDescent="0.25">
      <c r="B25018" s="5"/>
    </row>
    <row r="25019" spans="2:2" ht="15" hidden="1" x14ac:dyDescent="0.25">
      <c r="B25019" s="5"/>
    </row>
    <row r="25020" spans="2:2" ht="15" hidden="1" x14ac:dyDescent="0.25">
      <c r="B25020" s="5"/>
    </row>
    <row r="25021" spans="2:2" ht="15" hidden="1" x14ac:dyDescent="0.25">
      <c r="B25021" s="5"/>
    </row>
    <row r="25022" spans="2:2" ht="15" hidden="1" x14ac:dyDescent="0.25">
      <c r="B25022" s="5"/>
    </row>
    <row r="25023" spans="2:2" ht="15" hidden="1" x14ac:dyDescent="0.25">
      <c r="B25023" s="5"/>
    </row>
    <row r="25024" spans="2:2" ht="15" hidden="1" x14ac:dyDescent="0.25">
      <c r="B25024" s="5"/>
    </row>
    <row r="25025" spans="2:2" ht="15" hidden="1" x14ac:dyDescent="0.25">
      <c r="B25025" s="5"/>
    </row>
    <row r="25026" spans="2:2" ht="15" hidden="1" x14ac:dyDescent="0.25">
      <c r="B25026" s="5"/>
    </row>
    <row r="25027" spans="2:2" ht="15" hidden="1" x14ac:dyDescent="0.25">
      <c r="B25027" s="5"/>
    </row>
    <row r="25028" spans="2:2" ht="15" hidden="1" x14ac:dyDescent="0.25">
      <c r="B25028" s="5"/>
    </row>
    <row r="25029" spans="2:2" ht="15" hidden="1" x14ac:dyDescent="0.25">
      <c r="B25029" s="5"/>
    </row>
    <row r="25030" spans="2:2" ht="15" hidden="1" x14ac:dyDescent="0.25">
      <c r="B25030" s="5"/>
    </row>
    <row r="25031" spans="2:2" ht="15" hidden="1" x14ac:dyDescent="0.25">
      <c r="B25031" s="5"/>
    </row>
    <row r="25032" spans="2:2" ht="15" hidden="1" x14ac:dyDescent="0.25">
      <c r="B25032" s="5"/>
    </row>
    <row r="25033" spans="2:2" ht="15" hidden="1" x14ac:dyDescent="0.25">
      <c r="B25033" s="5"/>
    </row>
    <row r="25034" spans="2:2" ht="15" hidden="1" x14ac:dyDescent="0.25">
      <c r="B25034" s="5"/>
    </row>
    <row r="25035" spans="2:2" ht="15" hidden="1" x14ac:dyDescent="0.25">
      <c r="B25035" s="5"/>
    </row>
    <row r="25036" spans="2:2" ht="15" hidden="1" x14ac:dyDescent="0.25">
      <c r="B25036" s="5"/>
    </row>
    <row r="25037" spans="2:2" ht="15" hidden="1" x14ac:dyDescent="0.25">
      <c r="B25037" s="5"/>
    </row>
    <row r="25038" spans="2:2" ht="15" hidden="1" x14ac:dyDescent="0.25">
      <c r="B25038" s="5"/>
    </row>
    <row r="25039" spans="2:2" ht="15" hidden="1" x14ac:dyDescent="0.25">
      <c r="B25039" s="5"/>
    </row>
    <row r="25040" spans="2:2" ht="15" hidden="1" x14ac:dyDescent="0.25">
      <c r="B25040" s="5"/>
    </row>
    <row r="25041" spans="2:2" ht="15" hidden="1" x14ac:dyDescent="0.25">
      <c r="B25041" s="5"/>
    </row>
    <row r="25042" spans="2:2" ht="15" hidden="1" x14ac:dyDescent="0.25">
      <c r="B25042" s="5"/>
    </row>
    <row r="25043" spans="2:2" ht="15" hidden="1" x14ac:dyDescent="0.25">
      <c r="B25043" s="5"/>
    </row>
    <row r="25044" spans="2:2" ht="15" hidden="1" x14ac:dyDescent="0.25">
      <c r="B25044" s="5"/>
    </row>
    <row r="25045" spans="2:2" ht="15" hidden="1" x14ac:dyDescent="0.25">
      <c r="B25045" s="5"/>
    </row>
    <row r="25046" spans="2:2" ht="15" hidden="1" x14ac:dyDescent="0.25">
      <c r="B25046" s="5"/>
    </row>
    <row r="25047" spans="2:2" ht="15" hidden="1" x14ac:dyDescent="0.25">
      <c r="B25047" s="5"/>
    </row>
    <row r="25048" spans="2:2" ht="15" hidden="1" x14ac:dyDescent="0.25">
      <c r="B25048" s="5"/>
    </row>
    <row r="25049" spans="2:2" ht="15" hidden="1" x14ac:dyDescent="0.25">
      <c r="B25049" s="5"/>
    </row>
    <row r="25050" spans="2:2" ht="15" hidden="1" x14ac:dyDescent="0.25">
      <c r="B25050" s="5"/>
    </row>
    <row r="25051" spans="2:2" ht="15" hidden="1" x14ac:dyDescent="0.25">
      <c r="B25051" s="5"/>
    </row>
    <row r="25052" spans="2:2" ht="15" hidden="1" x14ac:dyDescent="0.25">
      <c r="B25052" s="5"/>
    </row>
    <row r="25053" spans="2:2" ht="15" hidden="1" x14ac:dyDescent="0.25">
      <c r="B25053" s="5"/>
    </row>
    <row r="25054" spans="2:2" ht="15" hidden="1" x14ac:dyDescent="0.25">
      <c r="B25054" s="5"/>
    </row>
    <row r="25055" spans="2:2" ht="15" hidden="1" x14ac:dyDescent="0.25">
      <c r="B25055" s="5"/>
    </row>
    <row r="25056" spans="2:2" ht="15" hidden="1" x14ac:dyDescent="0.25">
      <c r="B25056" s="5"/>
    </row>
    <row r="25057" spans="2:2" ht="15" hidden="1" x14ac:dyDescent="0.25">
      <c r="B25057" s="5"/>
    </row>
    <row r="25058" spans="2:2" ht="15" hidden="1" x14ac:dyDescent="0.25">
      <c r="B25058" s="5"/>
    </row>
    <row r="25059" spans="2:2" ht="15" hidden="1" x14ac:dyDescent="0.25">
      <c r="B25059" s="5"/>
    </row>
    <row r="25060" spans="2:2" ht="15" hidden="1" x14ac:dyDescent="0.25">
      <c r="B25060" s="5"/>
    </row>
    <row r="25061" spans="2:2" ht="15" hidden="1" x14ac:dyDescent="0.25">
      <c r="B25061" s="5"/>
    </row>
    <row r="25062" spans="2:2" ht="15" hidden="1" x14ac:dyDescent="0.25">
      <c r="B25062" s="5"/>
    </row>
    <row r="25063" spans="2:2" ht="15" hidden="1" x14ac:dyDescent="0.25">
      <c r="B25063" s="5"/>
    </row>
    <row r="25064" spans="2:2" ht="15" hidden="1" x14ac:dyDescent="0.25">
      <c r="B25064" s="5"/>
    </row>
    <row r="25065" spans="2:2" ht="15" hidden="1" x14ac:dyDescent="0.25">
      <c r="B25065" s="5"/>
    </row>
    <row r="25066" spans="2:2" ht="15" hidden="1" x14ac:dyDescent="0.25">
      <c r="B25066" s="5"/>
    </row>
    <row r="25067" spans="2:2" ht="15" hidden="1" x14ac:dyDescent="0.25">
      <c r="B25067" s="5"/>
    </row>
    <row r="25068" spans="2:2" ht="15" hidden="1" x14ac:dyDescent="0.25">
      <c r="B25068" s="5"/>
    </row>
    <row r="25069" spans="2:2" ht="15" hidden="1" x14ac:dyDescent="0.25">
      <c r="B25069" s="5"/>
    </row>
    <row r="25070" spans="2:2" ht="15" hidden="1" x14ac:dyDescent="0.25">
      <c r="B25070" s="5"/>
    </row>
    <row r="25071" spans="2:2" ht="15" hidden="1" x14ac:dyDescent="0.25">
      <c r="B25071" s="5"/>
    </row>
    <row r="25072" spans="2:2" ht="15" hidden="1" x14ac:dyDescent="0.25">
      <c r="B25072" s="5"/>
    </row>
    <row r="25073" spans="2:2" ht="15" hidden="1" x14ac:dyDescent="0.25">
      <c r="B25073" s="5"/>
    </row>
    <row r="25074" spans="2:2" ht="15" hidden="1" x14ac:dyDescent="0.25">
      <c r="B25074" s="5"/>
    </row>
    <row r="25075" spans="2:2" ht="15" hidden="1" x14ac:dyDescent="0.25">
      <c r="B25075" s="5"/>
    </row>
    <row r="25076" spans="2:2" ht="15" hidden="1" x14ac:dyDescent="0.25">
      <c r="B25076" s="5"/>
    </row>
    <row r="25077" spans="2:2" ht="15" hidden="1" x14ac:dyDescent="0.25">
      <c r="B25077" s="5"/>
    </row>
    <row r="25078" spans="2:2" ht="15" hidden="1" x14ac:dyDescent="0.25">
      <c r="B25078" s="5"/>
    </row>
    <row r="25079" spans="2:2" ht="15" hidden="1" x14ac:dyDescent="0.25">
      <c r="B25079" s="5"/>
    </row>
    <row r="25080" spans="2:2" ht="15" hidden="1" x14ac:dyDescent="0.25">
      <c r="B25080" s="5"/>
    </row>
    <row r="25081" spans="2:2" ht="15" hidden="1" x14ac:dyDescent="0.25">
      <c r="B25081" s="5"/>
    </row>
    <row r="25082" spans="2:2" ht="15" hidden="1" x14ac:dyDescent="0.25">
      <c r="B25082" s="5"/>
    </row>
    <row r="25083" spans="2:2" ht="15" hidden="1" x14ac:dyDescent="0.25">
      <c r="B25083" s="5"/>
    </row>
    <row r="25084" spans="2:2" ht="15" hidden="1" x14ac:dyDescent="0.25">
      <c r="B25084" s="5"/>
    </row>
    <row r="25085" spans="2:2" ht="15" hidden="1" x14ac:dyDescent="0.25">
      <c r="B25085" s="5"/>
    </row>
    <row r="25086" spans="2:2" ht="15" hidden="1" x14ac:dyDescent="0.25">
      <c r="B25086" s="5"/>
    </row>
    <row r="25087" spans="2:2" ht="15" hidden="1" x14ac:dyDescent="0.25">
      <c r="B25087" s="5"/>
    </row>
    <row r="25088" spans="2:2" ht="15" hidden="1" x14ac:dyDescent="0.25">
      <c r="B25088" s="5"/>
    </row>
    <row r="25089" spans="2:2" ht="15" hidden="1" x14ac:dyDescent="0.25">
      <c r="B25089" s="5"/>
    </row>
    <row r="25090" spans="2:2" ht="15" hidden="1" x14ac:dyDescent="0.25">
      <c r="B25090" s="5"/>
    </row>
    <row r="25091" spans="2:2" ht="15" hidden="1" x14ac:dyDescent="0.25">
      <c r="B25091" s="5"/>
    </row>
    <row r="25092" spans="2:2" ht="15" hidden="1" x14ac:dyDescent="0.25">
      <c r="B25092" s="5"/>
    </row>
    <row r="25093" spans="2:2" ht="15" hidden="1" x14ac:dyDescent="0.25">
      <c r="B25093" s="5"/>
    </row>
    <row r="25094" spans="2:2" ht="15" hidden="1" x14ac:dyDescent="0.25">
      <c r="B25094" s="5"/>
    </row>
    <row r="25095" spans="2:2" ht="15" hidden="1" x14ac:dyDescent="0.25">
      <c r="B25095" s="5"/>
    </row>
    <row r="25096" spans="2:2" ht="15" hidden="1" x14ac:dyDescent="0.25">
      <c r="B25096" s="5"/>
    </row>
    <row r="25097" spans="2:2" ht="15" hidden="1" x14ac:dyDescent="0.25">
      <c r="B25097" s="5"/>
    </row>
    <row r="25098" spans="2:2" ht="15" hidden="1" x14ac:dyDescent="0.25">
      <c r="B25098" s="5"/>
    </row>
    <row r="25099" spans="2:2" ht="15" hidden="1" x14ac:dyDescent="0.25">
      <c r="B25099" s="5"/>
    </row>
    <row r="25100" spans="2:2" ht="15" hidden="1" x14ac:dyDescent="0.25">
      <c r="B25100" s="5"/>
    </row>
    <row r="25101" spans="2:2" ht="15" hidden="1" x14ac:dyDescent="0.25">
      <c r="B25101" s="5"/>
    </row>
    <row r="25102" spans="2:2" ht="15" hidden="1" x14ac:dyDescent="0.25">
      <c r="B25102" s="5"/>
    </row>
    <row r="25103" spans="2:2" ht="15" hidden="1" x14ac:dyDescent="0.25">
      <c r="B25103" s="5"/>
    </row>
    <row r="25104" spans="2:2" ht="15" hidden="1" x14ac:dyDescent="0.25">
      <c r="B25104" s="5"/>
    </row>
    <row r="25105" spans="2:2" ht="15" hidden="1" x14ac:dyDescent="0.25">
      <c r="B25105" s="5"/>
    </row>
    <row r="25106" spans="2:2" ht="15" hidden="1" x14ac:dyDescent="0.25">
      <c r="B25106" s="5"/>
    </row>
    <row r="25107" spans="2:2" ht="15" hidden="1" x14ac:dyDescent="0.25">
      <c r="B25107" s="5"/>
    </row>
    <row r="25108" spans="2:2" ht="15" hidden="1" x14ac:dyDescent="0.25">
      <c r="B25108" s="5"/>
    </row>
    <row r="25109" spans="2:2" ht="15" hidden="1" x14ac:dyDescent="0.25">
      <c r="B25109" s="5"/>
    </row>
    <row r="25110" spans="2:2" ht="15" hidden="1" x14ac:dyDescent="0.25">
      <c r="B25110" s="5"/>
    </row>
    <row r="25111" spans="2:2" ht="15" hidden="1" x14ac:dyDescent="0.25">
      <c r="B25111" s="5"/>
    </row>
    <row r="25112" spans="2:2" ht="15" hidden="1" x14ac:dyDescent="0.25">
      <c r="B25112" s="5"/>
    </row>
    <row r="25113" spans="2:2" ht="15" hidden="1" x14ac:dyDescent="0.25">
      <c r="B25113" s="5"/>
    </row>
    <row r="25114" spans="2:2" ht="15" hidden="1" x14ac:dyDescent="0.25">
      <c r="B25114" s="5"/>
    </row>
    <row r="25115" spans="2:2" ht="15" hidden="1" x14ac:dyDescent="0.25">
      <c r="B25115" s="5"/>
    </row>
    <row r="25116" spans="2:2" ht="15" hidden="1" x14ac:dyDescent="0.25">
      <c r="B25116" s="5"/>
    </row>
    <row r="25117" spans="2:2" ht="15" hidden="1" x14ac:dyDescent="0.25">
      <c r="B25117" s="5"/>
    </row>
    <row r="25118" spans="2:2" ht="15" hidden="1" x14ac:dyDescent="0.25">
      <c r="B25118" s="5"/>
    </row>
    <row r="25119" spans="2:2" ht="15" hidden="1" x14ac:dyDescent="0.25">
      <c r="B25119" s="5"/>
    </row>
    <row r="25120" spans="2:2" ht="15" hidden="1" x14ac:dyDescent="0.25">
      <c r="B25120" s="5"/>
    </row>
    <row r="25121" spans="2:2" ht="15" hidden="1" x14ac:dyDescent="0.25">
      <c r="B25121" s="5"/>
    </row>
    <row r="25122" spans="2:2" ht="15" hidden="1" x14ac:dyDescent="0.25">
      <c r="B25122" s="5"/>
    </row>
    <row r="25123" spans="2:2" ht="15" hidden="1" x14ac:dyDescent="0.25">
      <c r="B25123" s="5"/>
    </row>
    <row r="25124" spans="2:2" ht="15" hidden="1" x14ac:dyDescent="0.25">
      <c r="B25124" s="5"/>
    </row>
    <row r="25125" spans="2:2" ht="15" hidden="1" x14ac:dyDescent="0.25">
      <c r="B25125" s="5"/>
    </row>
    <row r="25126" spans="2:2" ht="15" hidden="1" x14ac:dyDescent="0.25">
      <c r="B25126" s="5"/>
    </row>
    <row r="25127" spans="2:2" ht="15" hidden="1" x14ac:dyDescent="0.25">
      <c r="B25127" s="5"/>
    </row>
    <row r="25128" spans="2:2" ht="15" hidden="1" x14ac:dyDescent="0.25">
      <c r="B25128" s="5"/>
    </row>
    <row r="25129" spans="2:2" ht="15" hidden="1" x14ac:dyDescent="0.25">
      <c r="B25129" s="5"/>
    </row>
    <row r="25130" spans="2:2" ht="15" hidden="1" x14ac:dyDescent="0.25">
      <c r="B25130" s="5"/>
    </row>
    <row r="25131" spans="2:2" ht="15" hidden="1" x14ac:dyDescent="0.25">
      <c r="B25131" s="5"/>
    </row>
    <row r="25132" spans="2:2" ht="15" hidden="1" x14ac:dyDescent="0.25">
      <c r="B25132" s="5"/>
    </row>
    <row r="25133" spans="2:2" ht="15" hidden="1" x14ac:dyDescent="0.25">
      <c r="B25133" s="5"/>
    </row>
    <row r="25134" spans="2:2" ht="15" hidden="1" x14ac:dyDescent="0.25">
      <c r="B25134" s="5"/>
    </row>
    <row r="25135" spans="2:2" ht="15" hidden="1" x14ac:dyDescent="0.25">
      <c r="B25135" s="5"/>
    </row>
    <row r="25136" spans="2:2" ht="15" hidden="1" x14ac:dyDescent="0.25">
      <c r="B25136" s="5"/>
    </row>
    <row r="25137" spans="2:2" ht="15" hidden="1" x14ac:dyDescent="0.25">
      <c r="B25137" s="5"/>
    </row>
    <row r="25138" spans="2:2" ht="15" hidden="1" x14ac:dyDescent="0.25">
      <c r="B25138" s="5"/>
    </row>
    <row r="25139" spans="2:2" ht="15" hidden="1" x14ac:dyDescent="0.25">
      <c r="B25139" s="5"/>
    </row>
    <row r="25140" spans="2:2" ht="15" hidden="1" x14ac:dyDescent="0.25">
      <c r="B25140" s="5"/>
    </row>
    <row r="25141" spans="2:2" ht="15" hidden="1" x14ac:dyDescent="0.25">
      <c r="B25141" s="5"/>
    </row>
    <row r="25142" spans="2:2" ht="15" hidden="1" x14ac:dyDescent="0.25">
      <c r="B25142" s="5"/>
    </row>
    <row r="25143" spans="2:2" ht="15" hidden="1" x14ac:dyDescent="0.25">
      <c r="B25143" s="5"/>
    </row>
    <row r="25144" spans="2:2" ht="15" hidden="1" x14ac:dyDescent="0.25">
      <c r="B25144" s="5"/>
    </row>
    <row r="25145" spans="2:2" ht="15" hidden="1" x14ac:dyDescent="0.25">
      <c r="B25145" s="5"/>
    </row>
    <row r="25146" spans="2:2" ht="15" hidden="1" x14ac:dyDescent="0.25">
      <c r="B25146" s="5"/>
    </row>
    <row r="25147" spans="2:2" ht="15" hidden="1" x14ac:dyDescent="0.25">
      <c r="B25147" s="5"/>
    </row>
    <row r="25148" spans="2:2" ht="15" hidden="1" x14ac:dyDescent="0.25">
      <c r="B25148" s="5"/>
    </row>
    <row r="25149" spans="2:2" ht="15" hidden="1" x14ac:dyDescent="0.25">
      <c r="B25149" s="5"/>
    </row>
    <row r="25150" spans="2:2" ht="15" hidden="1" x14ac:dyDescent="0.25">
      <c r="B25150" s="5"/>
    </row>
    <row r="25151" spans="2:2" ht="15" hidden="1" x14ac:dyDescent="0.25">
      <c r="B25151" s="5"/>
    </row>
    <row r="25152" spans="2:2" ht="15" hidden="1" x14ac:dyDescent="0.25">
      <c r="B25152" s="5"/>
    </row>
    <row r="25153" spans="2:2" ht="15" hidden="1" x14ac:dyDescent="0.25">
      <c r="B25153" s="5"/>
    </row>
    <row r="25154" spans="2:2" ht="15" hidden="1" x14ac:dyDescent="0.25">
      <c r="B25154" s="5"/>
    </row>
    <row r="25155" spans="2:2" ht="15" hidden="1" x14ac:dyDescent="0.25">
      <c r="B25155" s="5"/>
    </row>
    <row r="25156" spans="2:2" ht="15" hidden="1" x14ac:dyDescent="0.25">
      <c r="B25156" s="5"/>
    </row>
    <row r="25157" spans="2:2" ht="15" hidden="1" x14ac:dyDescent="0.25">
      <c r="B25157" s="5"/>
    </row>
    <row r="25158" spans="2:2" ht="15" hidden="1" x14ac:dyDescent="0.25">
      <c r="B25158" s="5"/>
    </row>
    <row r="25159" spans="2:2" ht="15" hidden="1" x14ac:dyDescent="0.25">
      <c r="B25159" s="5"/>
    </row>
    <row r="25160" spans="2:2" ht="15" hidden="1" x14ac:dyDescent="0.25">
      <c r="B25160" s="5"/>
    </row>
    <row r="25161" spans="2:2" ht="15" hidden="1" x14ac:dyDescent="0.25">
      <c r="B25161" s="5"/>
    </row>
    <row r="25162" spans="2:2" ht="15" hidden="1" x14ac:dyDescent="0.25">
      <c r="B25162" s="5"/>
    </row>
    <row r="25163" spans="2:2" ht="15" hidden="1" x14ac:dyDescent="0.25">
      <c r="B25163" s="5"/>
    </row>
    <row r="25164" spans="2:2" ht="15" hidden="1" x14ac:dyDescent="0.25">
      <c r="B25164" s="5"/>
    </row>
    <row r="25165" spans="2:2" ht="15" hidden="1" x14ac:dyDescent="0.25">
      <c r="B25165" s="5"/>
    </row>
    <row r="25166" spans="2:2" ht="15" hidden="1" x14ac:dyDescent="0.25">
      <c r="B25166" s="5"/>
    </row>
    <row r="25167" spans="2:2" ht="15" hidden="1" x14ac:dyDescent="0.25">
      <c r="B25167" s="5"/>
    </row>
    <row r="25168" spans="2:2" ht="15" hidden="1" x14ac:dyDescent="0.25">
      <c r="B25168" s="5"/>
    </row>
    <row r="25169" spans="2:2" ht="15" hidden="1" x14ac:dyDescent="0.25">
      <c r="B25169" s="5"/>
    </row>
    <row r="25170" spans="2:2" ht="15" hidden="1" x14ac:dyDescent="0.25">
      <c r="B25170" s="5"/>
    </row>
    <row r="25171" spans="2:2" ht="15" hidden="1" x14ac:dyDescent="0.25">
      <c r="B25171" s="5"/>
    </row>
    <row r="25172" spans="2:2" ht="15" hidden="1" x14ac:dyDescent="0.25">
      <c r="B25172" s="5"/>
    </row>
    <row r="25173" spans="2:2" ht="15" hidden="1" x14ac:dyDescent="0.25">
      <c r="B25173" s="5"/>
    </row>
    <row r="25174" spans="2:2" ht="15" hidden="1" x14ac:dyDescent="0.25">
      <c r="B25174" s="5"/>
    </row>
    <row r="25175" spans="2:2" ht="15" hidden="1" x14ac:dyDescent="0.25">
      <c r="B25175" s="5"/>
    </row>
    <row r="25176" spans="2:2" ht="15" hidden="1" x14ac:dyDescent="0.25">
      <c r="B25176" s="5"/>
    </row>
    <row r="25177" spans="2:2" ht="15" hidden="1" x14ac:dyDescent="0.25">
      <c r="B25177" s="5"/>
    </row>
    <row r="25178" spans="2:2" ht="15" hidden="1" x14ac:dyDescent="0.25">
      <c r="B25178" s="5"/>
    </row>
    <row r="25179" spans="2:2" ht="15" hidden="1" x14ac:dyDescent="0.25">
      <c r="B25179" s="5"/>
    </row>
    <row r="25180" spans="2:2" ht="15" hidden="1" x14ac:dyDescent="0.25">
      <c r="B25180" s="5"/>
    </row>
    <row r="25181" spans="2:2" ht="15" hidden="1" x14ac:dyDescent="0.25">
      <c r="B25181" s="5"/>
    </row>
    <row r="25182" spans="2:2" ht="15" hidden="1" x14ac:dyDescent="0.25">
      <c r="B25182" s="5"/>
    </row>
    <row r="25183" spans="2:2" ht="15" hidden="1" x14ac:dyDescent="0.25">
      <c r="B25183" s="5"/>
    </row>
    <row r="25184" spans="2:2" ht="15" hidden="1" x14ac:dyDescent="0.25">
      <c r="B25184" s="5"/>
    </row>
    <row r="25185" spans="2:2" ht="15" hidden="1" x14ac:dyDescent="0.25">
      <c r="B25185" s="5"/>
    </row>
    <row r="25186" spans="2:2" ht="15" hidden="1" x14ac:dyDescent="0.25">
      <c r="B25186" s="5"/>
    </row>
    <row r="25187" spans="2:2" ht="15" hidden="1" x14ac:dyDescent="0.25">
      <c r="B25187" s="5"/>
    </row>
    <row r="25188" spans="2:2" ht="15" hidden="1" x14ac:dyDescent="0.25">
      <c r="B25188" s="5"/>
    </row>
    <row r="25189" spans="2:2" ht="15" hidden="1" x14ac:dyDescent="0.25">
      <c r="B25189" s="5"/>
    </row>
    <row r="25190" spans="2:2" ht="15" hidden="1" x14ac:dyDescent="0.25">
      <c r="B25190" s="5"/>
    </row>
    <row r="25191" spans="2:2" ht="15" hidden="1" x14ac:dyDescent="0.25">
      <c r="B25191" s="5"/>
    </row>
    <row r="25192" spans="2:2" ht="15" hidden="1" x14ac:dyDescent="0.25">
      <c r="B25192" s="5"/>
    </row>
    <row r="25193" spans="2:2" ht="15" hidden="1" x14ac:dyDescent="0.25">
      <c r="B25193" s="5"/>
    </row>
    <row r="25194" spans="2:2" ht="15" hidden="1" x14ac:dyDescent="0.25">
      <c r="B25194" s="5"/>
    </row>
    <row r="25195" spans="2:2" ht="15" hidden="1" x14ac:dyDescent="0.25">
      <c r="B25195" s="5"/>
    </row>
    <row r="25196" spans="2:2" ht="15" hidden="1" x14ac:dyDescent="0.25">
      <c r="B25196" s="5"/>
    </row>
    <row r="25197" spans="2:2" ht="15" hidden="1" x14ac:dyDescent="0.25">
      <c r="B25197" s="5"/>
    </row>
    <row r="25198" spans="2:2" ht="15" hidden="1" x14ac:dyDescent="0.25">
      <c r="B25198" s="5"/>
    </row>
    <row r="25199" spans="2:2" ht="15" hidden="1" x14ac:dyDescent="0.25">
      <c r="B25199" s="5"/>
    </row>
    <row r="25200" spans="2:2" ht="15" hidden="1" x14ac:dyDescent="0.25">
      <c r="B25200" s="5"/>
    </row>
    <row r="25201" spans="2:2" ht="15" hidden="1" x14ac:dyDescent="0.25">
      <c r="B25201" s="5"/>
    </row>
    <row r="25202" spans="2:2" ht="15" hidden="1" x14ac:dyDescent="0.25">
      <c r="B25202" s="5"/>
    </row>
    <row r="25203" spans="2:2" ht="15" hidden="1" x14ac:dyDescent="0.25">
      <c r="B25203" s="5"/>
    </row>
    <row r="25204" spans="2:2" ht="15" hidden="1" x14ac:dyDescent="0.25">
      <c r="B25204" s="5"/>
    </row>
    <row r="25205" spans="2:2" ht="15" hidden="1" x14ac:dyDescent="0.25">
      <c r="B25205" s="5"/>
    </row>
    <row r="25206" spans="2:2" ht="15" hidden="1" x14ac:dyDescent="0.25">
      <c r="B25206" s="5"/>
    </row>
    <row r="25207" spans="2:2" ht="15" hidden="1" x14ac:dyDescent="0.25">
      <c r="B25207" s="5"/>
    </row>
    <row r="25208" spans="2:2" ht="15" hidden="1" x14ac:dyDescent="0.25">
      <c r="B25208" s="5"/>
    </row>
    <row r="25209" spans="2:2" ht="15" hidden="1" x14ac:dyDescent="0.25">
      <c r="B25209" s="5"/>
    </row>
    <row r="25210" spans="2:2" ht="15" hidden="1" x14ac:dyDescent="0.25">
      <c r="B25210" s="5"/>
    </row>
    <row r="25211" spans="2:2" ht="15" hidden="1" x14ac:dyDescent="0.25">
      <c r="B25211" s="5"/>
    </row>
    <row r="25212" spans="2:2" ht="15" hidden="1" x14ac:dyDescent="0.25">
      <c r="B25212" s="5"/>
    </row>
    <row r="25213" spans="2:2" ht="15" hidden="1" x14ac:dyDescent="0.25">
      <c r="B25213" s="5"/>
    </row>
    <row r="25214" spans="2:2" ht="15" hidden="1" x14ac:dyDescent="0.25">
      <c r="B25214" s="5"/>
    </row>
    <row r="25215" spans="2:2" ht="15" hidden="1" x14ac:dyDescent="0.25">
      <c r="B25215" s="5"/>
    </row>
    <row r="25216" spans="2:2" ht="15" hidden="1" x14ac:dyDescent="0.25">
      <c r="B25216" s="5"/>
    </row>
    <row r="25217" spans="2:2" ht="15" hidden="1" x14ac:dyDescent="0.25">
      <c r="B25217" s="5"/>
    </row>
    <row r="25218" spans="2:2" ht="15" hidden="1" x14ac:dyDescent="0.25">
      <c r="B25218" s="5"/>
    </row>
    <row r="25219" spans="2:2" ht="15" hidden="1" x14ac:dyDescent="0.25">
      <c r="B25219" s="5"/>
    </row>
    <row r="25220" spans="2:2" ht="15" hidden="1" x14ac:dyDescent="0.25">
      <c r="B25220" s="5"/>
    </row>
    <row r="25221" spans="2:2" ht="15" hidden="1" x14ac:dyDescent="0.25">
      <c r="B25221" s="5"/>
    </row>
    <row r="25222" spans="2:2" ht="15" hidden="1" x14ac:dyDescent="0.25">
      <c r="B25222" s="5"/>
    </row>
    <row r="25223" spans="2:2" ht="15" hidden="1" x14ac:dyDescent="0.25">
      <c r="B25223" s="5"/>
    </row>
    <row r="25224" spans="2:2" ht="15" hidden="1" x14ac:dyDescent="0.25">
      <c r="B25224" s="5"/>
    </row>
    <row r="25225" spans="2:2" ht="15" hidden="1" x14ac:dyDescent="0.25">
      <c r="B25225" s="5"/>
    </row>
    <row r="25226" spans="2:2" ht="15" hidden="1" x14ac:dyDescent="0.25">
      <c r="B25226" s="5"/>
    </row>
    <row r="25227" spans="2:2" ht="15" hidden="1" x14ac:dyDescent="0.25">
      <c r="B25227" s="5"/>
    </row>
    <row r="25228" spans="2:2" ht="15" hidden="1" x14ac:dyDescent="0.25">
      <c r="B25228" s="5"/>
    </row>
    <row r="25229" spans="2:2" ht="15" hidden="1" x14ac:dyDescent="0.25">
      <c r="B25229" s="5"/>
    </row>
    <row r="25230" spans="2:2" ht="15" hidden="1" x14ac:dyDescent="0.25">
      <c r="B25230" s="5"/>
    </row>
    <row r="25231" spans="2:2" ht="15" hidden="1" x14ac:dyDescent="0.25">
      <c r="B25231" s="5"/>
    </row>
    <row r="25232" spans="2:2" ht="15" hidden="1" x14ac:dyDescent="0.25">
      <c r="B25232" s="5"/>
    </row>
    <row r="25233" spans="2:2" ht="15" hidden="1" x14ac:dyDescent="0.25">
      <c r="B25233" s="5"/>
    </row>
    <row r="25234" spans="2:2" ht="15" hidden="1" x14ac:dyDescent="0.25">
      <c r="B25234" s="5"/>
    </row>
    <row r="25235" spans="2:2" ht="15" hidden="1" x14ac:dyDescent="0.25">
      <c r="B25235" s="5"/>
    </row>
    <row r="25236" spans="2:2" ht="15" hidden="1" x14ac:dyDescent="0.25">
      <c r="B25236" s="5"/>
    </row>
    <row r="25237" spans="2:2" ht="15" hidden="1" x14ac:dyDescent="0.25">
      <c r="B25237" s="5"/>
    </row>
    <row r="25238" spans="2:2" ht="15" hidden="1" x14ac:dyDescent="0.25">
      <c r="B25238" s="5"/>
    </row>
    <row r="25239" spans="2:2" ht="15" hidden="1" x14ac:dyDescent="0.25">
      <c r="B25239" s="5"/>
    </row>
    <row r="25240" spans="2:2" ht="15" hidden="1" x14ac:dyDescent="0.25">
      <c r="B25240" s="5"/>
    </row>
    <row r="25241" spans="2:2" ht="15" hidden="1" x14ac:dyDescent="0.25">
      <c r="B25241" s="5"/>
    </row>
    <row r="25242" spans="2:2" ht="15" hidden="1" x14ac:dyDescent="0.25">
      <c r="B25242" s="5"/>
    </row>
    <row r="25243" spans="2:2" ht="15" hidden="1" x14ac:dyDescent="0.25">
      <c r="B25243" s="5"/>
    </row>
    <row r="25244" spans="2:2" ht="15" hidden="1" x14ac:dyDescent="0.25">
      <c r="B25244" s="5"/>
    </row>
    <row r="25245" spans="2:2" ht="15" hidden="1" x14ac:dyDescent="0.25">
      <c r="B25245" s="5"/>
    </row>
    <row r="25246" spans="2:2" ht="15" hidden="1" x14ac:dyDescent="0.25">
      <c r="B25246" s="5"/>
    </row>
    <row r="25247" spans="2:2" ht="15" hidden="1" x14ac:dyDescent="0.25">
      <c r="B25247" s="5"/>
    </row>
    <row r="25248" spans="2:2" ht="15" hidden="1" x14ac:dyDescent="0.25">
      <c r="B25248" s="5"/>
    </row>
    <row r="25249" spans="2:2" ht="15" hidden="1" x14ac:dyDescent="0.25">
      <c r="B25249" s="5"/>
    </row>
    <row r="25250" spans="2:2" ht="15" hidden="1" x14ac:dyDescent="0.25">
      <c r="B25250" s="5"/>
    </row>
    <row r="25251" spans="2:2" ht="15" hidden="1" x14ac:dyDescent="0.25">
      <c r="B25251" s="5"/>
    </row>
    <row r="25252" spans="2:2" ht="15" hidden="1" x14ac:dyDescent="0.25">
      <c r="B25252" s="5"/>
    </row>
    <row r="25253" spans="2:2" ht="15" hidden="1" x14ac:dyDescent="0.25">
      <c r="B25253" s="5"/>
    </row>
    <row r="25254" spans="2:2" ht="15" hidden="1" x14ac:dyDescent="0.25">
      <c r="B25254" s="5"/>
    </row>
    <row r="25255" spans="2:2" ht="15" hidden="1" x14ac:dyDescent="0.25">
      <c r="B25255" s="5"/>
    </row>
    <row r="25256" spans="2:2" ht="15" hidden="1" x14ac:dyDescent="0.25">
      <c r="B25256" s="5"/>
    </row>
    <row r="25257" spans="2:2" ht="15" hidden="1" x14ac:dyDescent="0.25">
      <c r="B25257" s="5"/>
    </row>
    <row r="25258" spans="2:2" ht="15" hidden="1" x14ac:dyDescent="0.25">
      <c r="B25258" s="5"/>
    </row>
    <row r="25259" spans="2:2" ht="15" hidden="1" x14ac:dyDescent="0.25">
      <c r="B25259" s="5"/>
    </row>
    <row r="25260" spans="2:2" ht="15" hidden="1" x14ac:dyDescent="0.25">
      <c r="B25260" s="5"/>
    </row>
    <row r="25261" spans="2:2" ht="15" hidden="1" x14ac:dyDescent="0.25">
      <c r="B25261" s="5"/>
    </row>
    <row r="25262" spans="2:2" ht="15" hidden="1" x14ac:dyDescent="0.25">
      <c r="B25262" s="5"/>
    </row>
    <row r="25263" spans="2:2" ht="15" hidden="1" x14ac:dyDescent="0.25">
      <c r="B25263" s="5"/>
    </row>
    <row r="25264" spans="2:2" ht="15" hidden="1" x14ac:dyDescent="0.25">
      <c r="B25264" s="5"/>
    </row>
    <row r="25265" spans="2:2" ht="15" hidden="1" x14ac:dyDescent="0.25">
      <c r="B25265" s="5"/>
    </row>
    <row r="25266" spans="2:2" ht="15" hidden="1" x14ac:dyDescent="0.25">
      <c r="B25266" s="5"/>
    </row>
    <row r="25267" spans="2:2" ht="15" hidden="1" x14ac:dyDescent="0.25">
      <c r="B25267" s="5"/>
    </row>
    <row r="25268" spans="2:2" ht="15" hidden="1" x14ac:dyDescent="0.25">
      <c r="B25268" s="5"/>
    </row>
    <row r="25269" spans="2:2" ht="15" hidden="1" x14ac:dyDescent="0.25">
      <c r="B25269" s="5"/>
    </row>
    <row r="25270" spans="2:2" ht="15" hidden="1" x14ac:dyDescent="0.25">
      <c r="B25270" s="5"/>
    </row>
    <row r="25271" spans="2:2" ht="15" hidden="1" x14ac:dyDescent="0.25">
      <c r="B25271" s="5"/>
    </row>
    <row r="25272" spans="2:2" ht="15" hidden="1" x14ac:dyDescent="0.25">
      <c r="B25272" s="5"/>
    </row>
    <row r="25273" spans="2:2" ht="15" hidden="1" x14ac:dyDescent="0.25">
      <c r="B25273" s="5"/>
    </row>
    <row r="25274" spans="2:2" ht="15" hidden="1" x14ac:dyDescent="0.25">
      <c r="B25274" s="5"/>
    </row>
    <row r="25275" spans="2:2" ht="15" hidden="1" x14ac:dyDescent="0.25">
      <c r="B25275" s="5"/>
    </row>
    <row r="25276" spans="2:2" ht="15" hidden="1" x14ac:dyDescent="0.25">
      <c r="B25276" s="5"/>
    </row>
    <row r="25277" spans="2:2" ht="15" hidden="1" x14ac:dyDescent="0.25">
      <c r="B25277" s="5"/>
    </row>
    <row r="25278" spans="2:2" ht="15" hidden="1" x14ac:dyDescent="0.25">
      <c r="B25278" s="5"/>
    </row>
    <row r="25279" spans="2:2" ht="15" hidden="1" x14ac:dyDescent="0.25">
      <c r="B25279" s="5"/>
    </row>
    <row r="25280" spans="2:2" ht="15" hidden="1" x14ac:dyDescent="0.25">
      <c r="B25280" s="5"/>
    </row>
    <row r="25281" spans="2:2" ht="15" hidden="1" x14ac:dyDescent="0.25">
      <c r="B25281" s="5"/>
    </row>
    <row r="25282" spans="2:2" ht="15" hidden="1" x14ac:dyDescent="0.25">
      <c r="B25282" s="5"/>
    </row>
    <row r="25283" spans="2:2" ht="15" hidden="1" x14ac:dyDescent="0.25">
      <c r="B25283" s="5"/>
    </row>
    <row r="25284" spans="2:2" ht="15" hidden="1" x14ac:dyDescent="0.25">
      <c r="B25284" s="5"/>
    </row>
    <row r="25285" spans="2:2" ht="15" hidden="1" x14ac:dyDescent="0.25">
      <c r="B25285" s="5"/>
    </row>
    <row r="25286" spans="2:2" ht="15" hidden="1" x14ac:dyDescent="0.25">
      <c r="B25286" s="5"/>
    </row>
    <row r="25287" spans="2:2" ht="15" hidden="1" x14ac:dyDescent="0.25">
      <c r="B25287" s="5"/>
    </row>
    <row r="25288" spans="2:2" ht="15" hidden="1" x14ac:dyDescent="0.25">
      <c r="B25288" s="5"/>
    </row>
    <row r="25289" spans="2:2" ht="15" hidden="1" x14ac:dyDescent="0.25">
      <c r="B25289" s="5"/>
    </row>
    <row r="25290" spans="2:2" ht="15" hidden="1" x14ac:dyDescent="0.25">
      <c r="B25290" s="5"/>
    </row>
    <row r="25291" spans="2:2" ht="15" hidden="1" x14ac:dyDescent="0.25">
      <c r="B25291" s="5"/>
    </row>
    <row r="25292" spans="2:2" ht="15" hidden="1" x14ac:dyDescent="0.25">
      <c r="B25292" s="5"/>
    </row>
    <row r="25293" spans="2:2" ht="15" hidden="1" x14ac:dyDescent="0.25">
      <c r="B25293" s="5"/>
    </row>
    <row r="25294" spans="2:2" ht="15" hidden="1" x14ac:dyDescent="0.25">
      <c r="B25294" s="5"/>
    </row>
    <row r="25295" spans="2:2" ht="15" hidden="1" x14ac:dyDescent="0.25">
      <c r="B25295" s="5"/>
    </row>
    <row r="25296" spans="2:2" ht="15" hidden="1" x14ac:dyDescent="0.25">
      <c r="B25296" s="5"/>
    </row>
    <row r="25297" spans="2:2" ht="15" hidden="1" x14ac:dyDescent="0.25">
      <c r="B25297" s="5"/>
    </row>
    <row r="25298" spans="2:2" ht="15" hidden="1" x14ac:dyDescent="0.25">
      <c r="B25298" s="5"/>
    </row>
    <row r="25299" spans="2:2" ht="15" hidden="1" x14ac:dyDescent="0.25">
      <c r="B25299" s="5"/>
    </row>
    <row r="25300" spans="2:2" ht="15" hidden="1" x14ac:dyDescent="0.25">
      <c r="B25300" s="5"/>
    </row>
    <row r="25301" spans="2:2" ht="15" hidden="1" x14ac:dyDescent="0.25">
      <c r="B25301" s="5"/>
    </row>
    <row r="25302" spans="2:2" ht="15" hidden="1" x14ac:dyDescent="0.25">
      <c r="B25302" s="5"/>
    </row>
    <row r="25303" spans="2:2" ht="15" hidden="1" x14ac:dyDescent="0.25">
      <c r="B25303" s="5"/>
    </row>
    <row r="25304" spans="2:2" ht="15" hidden="1" x14ac:dyDescent="0.25">
      <c r="B25304" s="5"/>
    </row>
    <row r="25305" spans="2:2" ht="15" hidden="1" x14ac:dyDescent="0.25">
      <c r="B25305" s="5"/>
    </row>
    <row r="25306" spans="2:2" ht="15" hidden="1" x14ac:dyDescent="0.25">
      <c r="B25306" s="5"/>
    </row>
    <row r="25307" spans="2:2" ht="15" hidden="1" x14ac:dyDescent="0.25">
      <c r="B25307" s="5"/>
    </row>
    <row r="25308" spans="2:2" ht="15" hidden="1" x14ac:dyDescent="0.25">
      <c r="B25308" s="5"/>
    </row>
    <row r="25309" spans="2:2" ht="15" hidden="1" x14ac:dyDescent="0.25">
      <c r="B25309" s="5"/>
    </row>
    <row r="25310" spans="2:2" ht="15" hidden="1" x14ac:dyDescent="0.25">
      <c r="B25310" s="5"/>
    </row>
    <row r="25311" spans="2:2" ht="15" hidden="1" x14ac:dyDescent="0.25">
      <c r="B25311" s="5"/>
    </row>
    <row r="25312" spans="2:2" ht="15" hidden="1" x14ac:dyDescent="0.25">
      <c r="B25312" s="5"/>
    </row>
    <row r="25313" spans="2:2" ht="15" hidden="1" x14ac:dyDescent="0.25">
      <c r="B25313" s="5"/>
    </row>
    <row r="25314" spans="2:2" ht="15" hidden="1" x14ac:dyDescent="0.25">
      <c r="B25314" s="5"/>
    </row>
    <row r="25315" spans="2:2" ht="15" hidden="1" x14ac:dyDescent="0.25">
      <c r="B25315" s="5"/>
    </row>
    <row r="25316" spans="2:2" ht="15" hidden="1" x14ac:dyDescent="0.25">
      <c r="B25316" s="5"/>
    </row>
    <row r="25317" spans="2:2" ht="15" hidden="1" x14ac:dyDescent="0.25">
      <c r="B25317" s="5"/>
    </row>
    <row r="25318" spans="2:2" ht="15" hidden="1" x14ac:dyDescent="0.25">
      <c r="B25318" s="5"/>
    </row>
    <row r="25319" spans="2:2" ht="15" hidden="1" x14ac:dyDescent="0.25">
      <c r="B25319" s="5"/>
    </row>
    <row r="25320" spans="2:2" ht="15" hidden="1" x14ac:dyDescent="0.25">
      <c r="B25320" s="5"/>
    </row>
    <row r="25321" spans="2:2" ht="15" hidden="1" x14ac:dyDescent="0.25">
      <c r="B25321" s="5"/>
    </row>
    <row r="25322" spans="2:2" ht="15" hidden="1" x14ac:dyDescent="0.25">
      <c r="B25322" s="5"/>
    </row>
    <row r="25323" spans="2:2" ht="15" hidden="1" x14ac:dyDescent="0.25">
      <c r="B25323" s="5"/>
    </row>
    <row r="25324" spans="2:2" ht="15" hidden="1" x14ac:dyDescent="0.25">
      <c r="B25324" s="5"/>
    </row>
    <row r="25325" spans="2:2" ht="15" hidden="1" x14ac:dyDescent="0.25">
      <c r="B25325" s="5"/>
    </row>
    <row r="25326" spans="2:2" ht="15" hidden="1" x14ac:dyDescent="0.25">
      <c r="B25326" s="5"/>
    </row>
    <row r="25327" spans="2:2" ht="15" hidden="1" x14ac:dyDescent="0.25">
      <c r="B25327" s="5"/>
    </row>
    <row r="25328" spans="2:2" ht="15" hidden="1" x14ac:dyDescent="0.25">
      <c r="B25328" s="5"/>
    </row>
    <row r="25329" spans="2:2" ht="15" hidden="1" x14ac:dyDescent="0.25">
      <c r="B25329" s="5"/>
    </row>
    <row r="25330" spans="2:2" ht="15" hidden="1" x14ac:dyDescent="0.25">
      <c r="B25330" s="5"/>
    </row>
    <row r="25331" spans="2:2" ht="15" hidden="1" x14ac:dyDescent="0.25">
      <c r="B25331" s="5"/>
    </row>
    <row r="25332" spans="2:2" ht="15" hidden="1" x14ac:dyDescent="0.25">
      <c r="B25332" s="5"/>
    </row>
    <row r="25333" spans="2:2" ht="15" hidden="1" x14ac:dyDescent="0.25">
      <c r="B25333" s="5"/>
    </row>
    <row r="25334" spans="2:2" ht="15" hidden="1" x14ac:dyDescent="0.25">
      <c r="B25334" s="5"/>
    </row>
    <row r="25335" spans="2:2" ht="15" hidden="1" x14ac:dyDescent="0.25">
      <c r="B25335" s="5"/>
    </row>
    <row r="25336" spans="2:2" ht="15" hidden="1" x14ac:dyDescent="0.25">
      <c r="B25336" s="5"/>
    </row>
    <row r="25337" spans="2:2" ht="15" hidden="1" x14ac:dyDescent="0.25">
      <c r="B25337" s="5"/>
    </row>
    <row r="25338" spans="2:2" ht="15" hidden="1" x14ac:dyDescent="0.25">
      <c r="B25338" s="5"/>
    </row>
    <row r="25339" spans="2:2" ht="15" hidden="1" x14ac:dyDescent="0.25">
      <c r="B25339" s="5"/>
    </row>
    <row r="25340" spans="2:2" ht="15" hidden="1" x14ac:dyDescent="0.25">
      <c r="B25340" s="5"/>
    </row>
    <row r="25341" spans="2:2" ht="15" hidden="1" x14ac:dyDescent="0.25">
      <c r="B25341" s="5"/>
    </row>
    <row r="25342" spans="2:2" ht="15" hidden="1" x14ac:dyDescent="0.25">
      <c r="B25342" s="5"/>
    </row>
    <row r="25343" spans="2:2" ht="15" hidden="1" x14ac:dyDescent="0.25">
      <c r="B25343" s="5"/>
    </row>
    <row r="25344" spans="2:2" ht="15" hidden="1" x14ac:dyDescent="0.25">
      <c r="B25344" s="5"/>
    </row>
    <row r="25345" spans="2:2" ht="15" hidden="1" x14ac:dyDescent="0.25">
      <c r="B25345" s="5"/>
    </row>
    <row r="25346" spans="2:2" ht="15" hidden="1" x14ac:dyDescent="0.25">
      <c r="B25346" s="5"/>
    </row>
    <row r="25347" spans="2:2" ht="15" hidden="1" x14ac:dyDescent="0.25">
      <c r="B25347" s="5"/>
    </row>
    <row r="25348" spans="2:2" ht="15" hidden="1" x14ac:dyDescent="0.25">
      <c r="B25348" s="5"/>
    </row>
    <row r="25349" spans="2:2" ht="15" hidden="1" x14ac:dyDescent="0.25">
      <c r="B25349" s="5"/>
    </row>
    <row r="25350" spans="2:2" ht="15" hidden="1" x14ac:dyDescent="0.25">
      <c r="B25350" s="5"/>
    </row>
    <row r="25351" spans="2:2" ht="15" hidden="1" x14ac:dyDescent="0.25">
      <c r="B25351" s="5"/>
    </row>
    <row r="25352" spans="2:2" ht="15" hidden="1" x14ac:dyDescent="0.25">
      <c r="B25352" s="5"/>
    </row>
    <row r="25353" spans="2:2" ht="15" hidden="1" x14ac:dyDescent="0.25">
      <c r="B25353" s="5"/>
    </row>
    <row r="25354" spans="2:2" ht="15" hidden="1" x14ac:dyDescent="0.25">
      <c r="B25354" s="5"/>
    </row>
    <row r="25355" spans="2:2" ht="15" hidden="1" x14ac:dyDescent="0.25">
      <c r="B25355" s="5"/>
    </row>
    <row r="25356" spans="2:2" ht="15" hidden="1" x14ac:dyDescent="0.25">
      <c r="B25356" s="5"/>
    </row>
    <row r="25357" spans="2:2" ht="15" hidden="1" x14ac:dyDescent="0.25">
      <c r="B25357" s="5"/>
    </row>
    <row r="25358" spans="2:2" ht="15" hidden="1" x14ac:dyDescent="0.25">
      <c r="B25358" s="5"/>
    </row>
    <row r="25359" spans="2:2" ht="15" hidden="1" x14ac:dyDescent="0.25">
      <c r="B25359" s="5"/>
    </row>
    <row r="25360" spans="2:2" ht="15" hidden="1" x14ac:dyDescent="0.25">
      <c r="B25360" s="5"/>
    </row>
    <row r="25361" spans="2:2" ht="15" hidden="1" x14ac:dyDescent="0.25">
      <c r="B25361" s="5"/>
    </row>
    <row r="25362" spans="2:2" ht="15" hidden="1" x14ac:dyDescent="0.25">
      <c r="B25362" s="5"/>
    </row>
    <row r="25363" spans="2:2" ht="15" hidden="1" x14ac:dyDescent="0.25">
      <c r="B25363" s="5"/>
    </row>
    <row r="25364" spans="2:2" ht="15" hidden="1" x14ac:dyDescent="0.25">
      <c r="B25364" s="5"/>
    </row>
    <row r="25365" spans="2:2" ht="15" hidden="1" x14ac:dyDescent="0.25">
      <c r="B25365" s="5"/>
    </row>
    <row r="25366" spans="2:2" ht="15" hidden="1" x14ac:dyDescent="0.25">
      <c r="B25366" s="5"/>
    </row>
    <row r="25367" spans="2:2" ht="15" hidden="1" x14ac:dyDescent="0.25">
      <c r="B25367" s="5"/>
    </row>
    <row r="25368" spans="2:2" ht="15" hidden="1" x14ac:dyDescent="0.25">
      <c r="B25368" s="5"/>
    </row>
    <row r="25369" spans="2:2" ht="15" hidden="1" x14ac:dyDescent="0.25">
      <c r="B25369" s="5"/>
    </row>
    <row r="25370" spans="2:2" ht="15" hidden="1" x14ac:dyDescent="0.25">
      <c r="B25370" s="5"/>
    </row>
    <row r="25371" spans="2:2" ht="15" hidden="1" x14ac:dyDescent="0.25">
      <c r="B25371" s="5"/>
    </row>
    <row r="25372" spans="2:2" ht="15" hidden="1" x14ac:dyDescent="0.25">
      <c r="B25372" s="5"/>
    </row>
    <row r="25373" spans="2:2" ht="15" hidden="1" x14ac:dyDescent="0.25">
      <c r="B25373" s="5"/>
    </row>
    <row r="25374" spans="2:2" ht="15" hidden="1" x14ac:dyDescent="0.25">
      <c r="B25374" s="5"/>
    </row>
    <row r="25375" spans="2:2" ht="15" hidden="1" x14ac:dyDescent="0.25">
      <c r="B25375" s="5"/>
    </row>
    <row r="25376" spans="2:2" ht="15" hidden="1" x14ac:dyDescent="0.25">
      <c r="B25376" s="5"/>
    </row>
    <row r="25377" spans="2:2" ht="15" hidden="1" x14ac:dyDescent="0.25">
      <c r="B25377" s="5"/>
    </row>
    <row r="25378" spans="2:2" ht="15" hidden="1" x14ac:dyDescent="0.25">
      <c r="B25378" s="5"/>
    </row>
    <row r="25379" spans="2:2" ht="15" hidden="1" x14ac:dyDescent="0.25">
      <c r="B25379" s="5"/>
    </row>
    <row r="25380" spans="2:2" ht="15" hidden="1" x14ac:dyDescent="0.25">
      <c r="B25380" s="5"/>
    </row>
    <row r="25381" spans="2:2" ht="15" hidden="1" x14ac:dyDescent="0.25">
      <c r="B25381" s="5"/>
    </row>
    <row r="25382" spans="2:2" ht="15" hidden="1" x14ac:dyDescent="0.25">
      <c r="B25382" s="5"/>
    </row>
    <row r="25383" spans="2:2" ht="15" hidden="1" x14ac:dyDescent="0.25">
      <c r="B25383" s="5"/>
    </row>
    <row r="25384" spans="2:2" ht="15" hidden="1" x14ac:dyDescent="0.25">
      <c r="B25384" s="5"/>
    </row>
    <row r="25385" spans="2:2" ht="15" hidden="1" x14ac:dyDescent="0.25">
      <c r="B25385" s="5"/>
    </row>
    <row r="25386" spans="2:2" ht="15" hidden="1" x14ac:dyDescent="0.25">
      <c r="B25386" s="5"/>
    </row>
    <row r="25387" spans="2:2" ht="15" hidden="1" x14ac:dyDescent="0.25">
      <c r="B25387" s="5"/>
    </row>
    <row r="25388" spans="2:2" ht="15" hidden="1" x14ac:dyDescent="0.25">
      <c r="B25388" s="5"/>
    </row>
    <row r="25389" spans="2:2" ht="15" hidden="1" x14ac:dyDescent="0.25">
      <c r="B25389" s="5"/>
    </row>
    <row r="25390" spans="2:2" ht="15" hidden="1" x14ac:dyDescent="0.25">
      <c r="B25390" s="5"/>
    </row>
    <row r="25391" spans="2:2" ht="15" hidden="1" x14ac:dyDescent="0.25">
      <c r="B25391" s="5"/>
    </row>
    <row r="25392" spans="2:2" ht="15" hidden="1" x14ac:dyDescent="0.25">
      <c r="B25392" s="5"/>
    </row>
    <row r="25393" spans="2:2" ht="15" hidden="1" x14ac:dyDescent="0.25">
      <c r="B25393" s="5"/>
    </row>
    <row r="25394" spans="2:2" ht="15" hidden="1" x14ac:dyDescent="0.25">
      <c r="B25394" s="5"/>
    </row>
    <row r="25395" spans="2:2" ht="15" hidden="1" x14ac:dyDescent="0.25">
      <c r="B25395" s="5"/>
    </row>
    <row r="25396" spans="2:2" ht="15" hidden="1" x14ac:dyDescent="0.25">
      <c r="B25396" s="5"/>
    </row>
    <row r="25397" spans="2:2" ht="15" hidden="1" x14ac:dyDescent="0.25">
      <c r="B25397" s="5"/>
    </row>
    <row r="25398" spans="2:2" ht="15" hidden="1" x14ac:dyDescent="0.25">
      <c r="B25398" s="5"/>
    </row>
    <row r="25399" spans="2:2" ht="15" hidden="1" x14ac:dyDescent="0.25">
      <c r="B25399" s="5"/>
    </row>
    <row r="25400" spans="2:2" ht="15" hidden="1" x14ac:dyDescent="0.25">
      <c r="B25400" s="5"/>
    </row>
    <row r="25401" spans="2:2" ht="15" hidden="1" x14ac:dyDescent="0.25">
      <c r="B25401" s="5"/>
    </row>
    <row r="25402" spans="2:2" ht="15" hidden="1" x14ac:dyDescent="0.25">
      <c r="B25402" s="5"/>
    </row>
    <row r="25403" spans="2:2" ht="15" hidden="1" x14ac:dyDescent="0.25">
      <c r="B25403" s="5"/>
    </row>
    <row r="25404" spans="2:2" ht="15" hidden="1" x14ac:dyDescent="0.25">
      <c r="B25404" s="5"/>
    </row>
    <row r="25405" spans="2:2" ht="15" hidden="1" x14ac:dyDescent="0.25">
      <c r="B25405" s="5"/>
    </row>
    <row r="25406" spans="2:2" ht="15" hidden="1" x14ac:dyDescent="0.25">
      <c r="B25406" s="5"/>
    </row>
    <row r="25407" spans="2:2" ht="15" hidden="1" x14ac:dyDescent="0.25">
      <c r="B25407" s="5"/>
    </row>
    <row r="25408" spans="2:2" ht="15" hidden="1" x14ac:dyDescent="0.25">
      <c r="B25408" s="5"/>
    </row>
    <row r="25409" spans="2:2" ht="15" hidden="1" x14ac:dyDescent="0.25">
      <c r="B25409" s="5"/>
    </row>
    <row r="25410" spans="2:2" ht="15" hidden="1" x14ac:dyDescent="0.25">
      <c r="B25410" s="5"/>
    </row>
    <row r="25411" spans="2:2" ht="15" hidden="1" x14ac:dyDescent="0.25">
      <c r="B25411" s="5"/>
    </row>
    <row r="25412" spans="2:2" ht="15" hidden="1" x14ac:dyDescent="0.25">
      <c r="B25412" s="5"/>
    </row>
    <row r="25413" spans="2:2" ht="15" hidden="1" x14ac:dyDescent="0.25">
      <c r="B25413" s="5"/>
    </row>
    <row r="25414" spans="2:2" ht="15" hidden="1" x14ac:dyDescent="0.25">
      <c r="B25414" s="5"/>
    </row>
    <row r="25415" spans="2:2" ht="15" hidden="1" x14ac:dyDescent="0.25">
      <c r="B25415" s="5"/>
    </row>
    <row r="25416" spans="2:2" ht="15" hidden="1" x14ac:dyDescent="0.25">
      <c r="B25416" s="5"/>
    </row>
    <row r="25417" spans="2:2" ht="15" hidden="1" x14ac:dyDescent="0.25">
      <c r="B25417" s="5"/>
    </row>
    <row r="25418" spans="2:2" ht="15" hidden="1" x14ac:dyDescent="0.25">
      <c r="B25418" s="5"/>
    </row>
    <row r="25419" spans="2:2" ht="15" hidden="1" x14ac:dyDescent="0.25">
      <c r="B25419" s="5"/>
    </row>
    <row r="25420" spans="2:2" ht="15" hidden="1" x14ac:dyDescent="0.25">
      <c r="B25420" s="5"/>
    </row>
    <row r="25421" spans="2:2" ht="15" hidden="1" x14ac:dyDescent="0.25">
      <c r="B25421" s="5"/>
    </row>
    <row r="25422" spans="2:2" ht="15" hidden="1" x14ac:dyDescent="0.25">
      <c r="B25422" s="5"/>
    </row>
    <row r="25423" spans="2:2" ht="15" hidden="1" x14ac:dyDescent="0.25">
      <c r="B25423" s="5"/>
    </row>
    <row r="25424" spans="2:2" ht="15" hidden="1" x14ac:dyDescent="0.25">
      <c r="B25424" s="5"/>
    </row>
    <row r="25425" spans="2:2" ht="15" hidden="1" x14ac:dyDescent="0.25">
      <c r="B25425" s="5"/>
    </row>
    <row r="25426" spans="2:2" ht="15" hidden="1" x14ac:dyDescent="0.25">
      <c r="B25426" s="5"/>
    </row>
    <row r="25427" spans="2:2" ht="15" hidden="1" x14ac:dyDescent="0.25">
      <c r="B25427" s="5"/>
    </row>
    <row r="25428" spans="2:2" ht="15" hidden="1" x14ac:dyDescent="0.25">
      <c r="B25428" s="5"/>
    </row>
    <row r="25429" spans="2:2" ht="15" hidden="1" x14ac:dyDescent="0.25">
      <c r="B25429" s="5"/>
    </row>
    <row r="25430" spans="2:2" ht="15" hidden="1" x14ac:dyDescent="0.25">
      <c r="B25430" s="5"/>
    </row>
    <row r="25431" spans="2:2" ht="15" hidden="1" x14ac:dyDescent="0.25">
      <c r="B25431" s="5"/>
    </row>
    <row r="25432" spans="2:2" ht="15" hidden="1" x14ac:dyDescent="0.25">
      <c r="B25432" s="5"/>
    </row>
    <row r="25433" spans="2:2" ht="15" hidden="1" x14ac:dyDescent="0.25">
      <c r="B25433" s="5"/>
    </row>
    <row r="25434" spans="2:2" ht="15" hidden="1" x14ac:dyDescent="0.25">
      <c r="B25434" s="5"/>
    </row>
    <row r="25435" spans="2:2" ht="15" hidden="1" x14ac:dyDescent="0.25">
      <c r="B25435" s="5"/>
    </row>
    <row r="25436" spans="2:2" ht="15" hidden="1" x14ac:dyDescent="0.25">
      <c r="B25436" s="5"/>
    </row>
    <row r="25437" spans="2:2" ht="15" hidden="1" x14ac:dyDescent="0.25">
      <c r="B25437" s="5"/>
    </row>
    <row r="25438" spans="2:2" ht="15" hidden="1" x14ac:dyDescent="0.25">
      <c r="B25438" s="5"/>
    </row>
    <row r="25439" spans="2:2" ht="15" hidden="1" x14ac:dyDescent="0.25">
      <c r="B25439" s="5"/>
    </row>
    <row r="25440" spans="2:2" ht="15" hidden="1" x14ac:dyDescent="0.25">
      <c r="B25440" s="5"/>
    </row>
    <row r="25441" spans="2:2" ht="15" hidden="1" x14ac:dyDescent="0.25">
      <c r="B25441" s="5"/>
    </row>
    <row r="25442" spans="2:2" ht="15" hidden="1" x14ac:dyDescent="0.25">
      <c r="B25442" s="5"/>
    </row>
    <row r="25443" spans="2:2" ht="15" hidden="1" x14ac:dyDescent="0.25">
      <c r="B25443" s="5"/>
    </row>
    <row r="25444" spans="2:2" ht="15" hidden="1" x14ac:dyDescent="0.25">
      <c r="B25444" s="5"/>
    </row>
    <row r="25445" spans="2:2" ht="15" hidden="1" x14ac:dyDescent="0.25">
      <c r="B25445" s="5"/>
    </row>
    <row r="25446" spans="2:2" ht="15" hidden="1" x14ac:dyDescent="0.25">
      <c r="B25446" s="5"/>
    </row>
    <row r="25447" spans="2:2" ht="15" hidden="1" x14ac:dyDescent="0.25">
      <c r="B25447" s="5"/>
    </row>
    <row r="25448" spans="2:2" ht="15" hidden="1" x14ac:dyDescent="0.25">
      <c r="B25448" s="5"/>
    </row>
    <row r="25449" spans="2:2" ht="15" hidden="1" x14ac:dyDescent="0.25">
      <c r="B25449" s="5"/>
    </row>
    <row r="25450" spans="2:2" ht="15" hidden="1" x14ac:dyDescent="0.25">
      <c r="B25450" s="5"/>
    </row>
    <row r="25451" spans="2:2" ht="15" hidden="1" x14ac:dyDescent="0.25">
      <c r="B25451" s="5"/>
    </row>
    <row r="25452" spans="2:2" ht="15" hidden="1" x14ac:dyDescent="0.25">
      <c r="B25452" s="5"/>
    </row>
    <row r="25453" spans="2:2" ht="15" hidden="1" x14ac:dyDescent="0.25">
      <c r="B25453" s="5"/>
    </row>
    <row r="25454" spans="2:2" ht="15" hidden="1" x14ac:dyDescent="0.25">
      <c r="B25454" s="5"/>
    </row>
    <row r="25455" spans="2:2" ht="15" hidden="1" x14ac:dyDescent="0.25">
      <c r="B25455" s="5"/>
    </row>
    <row r="25456" spans="2:2" ht="15" hidden="1" x14ac:dyDescent="0.25">
      <c r="B25456" s="5"/>
    </row>
    <row r="25457" spans="2:2" ht="15" hidden="1" x14ac:dyDescent="0.25">
      <c r="B25457" s="5"/>
    </row>
    <row r="25458" spans="2:2" ht="15" hidden="1" x14ac:dyDescent="0.25">
      <c r="B25458" s="5"/>
    </row>
    <row r="25459" spans="2:2" ht="15" hidden="1" x14ac:dyDescent="0.25">
      <c r="B25459" s="5"/>
    </row>
    <row r="25460" spans="2:2" ht="15" hidden="1" x14ac:dyDescent="0.25">
      <c r="B25460" s="5"/>
    </row>
    <row r="25461" spans="2:2" ht="15" hidden="1" x14ac:dyDescent="0.25">
      <c r="B25461" s="5"/>
    </row>
    <row r="25462" spans="2:2" ht="15" hidden="1" x14ac:dyDescent="0.25">
      <c r="B25462" s="5"/>
    </row>
    <row r="25463" spans="2:2" ht="15" hidden="1" x14ac:dyDescent="0.25">
      <c r="B25463" s="5"/>
    </row>
    <row r="25464" spans="2:2" ht="15" hidden="1" x14ac:dyDescent="0.25">
      <c r="B25464" s="5"/>
    </row>
    <row r="25465" spans="2:2" ht="15" hidden="1" x14ac:dyDescent="0.25">
      <c r="B25465" s="5"/>
    </row>
    <row r="25466" spans="2:2" ht="15" hidden="1" x14ac:dyDescent="0.25">
      <c r="B25466" s="5"/>
    </row>
    <row r="25467" spans="2:2" ht="15" hidden="1" x14ac:dyDescent="0.25">
      <c r="B25467" s="5"/>
    </row>
    <row r="25468" spans="2:2" ht="15" hidden="1" x14ac:dyDescent="0.25">
      <c r="B25468" s="5"/>
    </row>
    <row r="25469" spans="2:2" ht="15" hidden="1" x14ac:dyDescent="0.25">
      <c r="B25469" s="5"/>
    </row>
    <row r="25470" spans="2:2" ht="15" hidden="1" x14ac:dyDescent="0.25">
      <c r="B25470" s="5"/>
    </row>
    <row r="25471" spans="2:2" ht="15" hidden="1" x14ac:dyDescent="0.25">
      <c r="B25471" s="5"/>
    </row>
    <row r="25472" spans="2:2" ht="15" hidden="1" x14ac:dyDescent="0.25">
      <c r="B25472" s="5"/>
    </row>
    <row r="25473" spans="2:2" ht="15" hidden="1" x14ac:dyDescent="0.25">
      <c r="B25473" s="5"/>
    </row>
    <row r="25474" spans="2:2" ht="15" hidden="1" x14ac:dyDescent="0.25">
      <c r="B25474" s="5"/>
    </row>
    <row r="25475" spans="2:2" ht="15" hidden="1" x14ac:dyDescent="0.25">
      <c r="B25475" s="5"/>
    </row>
    <row r="25476" spans="2:2" ht="15" hidden="1" x14ac:dyDescent="0.25">
      <c r="B25476" s="5"/>
    </row>
    <row r="25477" spans="2:2" ht="15" hidden="1" x14ac:dyDescent="0.25">
      <c r="B25477" s="5"/>
    </row>
    <row r="25478" spans="2:2" ht="15" hidden="1" x14ac:dyDescent="0.25">
      <c r="B25478" s="5"/>
    </row>
    <row r="25479" spans="2:2" ht="15" hidden="1" x14ac:dyDescent="0.25">
      <c r="B25479" s="5"/>
    </row>
    <row r="25480" spans="2:2" ht="15" hidden="1" x14ac:dyDescent="0.25">
      <c r="B25480" s="5"/>
    </row>
    <row r="25481" spans="2:2" ht="15" hidden="1" x14ac:dyDescent="0.25">
      <c r="B25481" s="5"/>
    </row>
    <row r="25482" spans="2:2" ht="15" hidden="1" x14ac:dyDescent="0.25">
      <c r="B25482" s="5"/>
    </row>
    <row r="25483" spans="2:2" ht="15" hidden="1" x14ac:dyDescent="0.25">
      <c r="B25483" s="5"/>
    </row>
    <row r="25484" spans="2:2" ht="15" hidden="1" x14ac:dyDescent="0.25">
      <c r="B25484" s="5"/>
    </row>
    <row r="25485" spans="2:2" ht="15" hidden="1" x14ac:dyDescent="0.25">
      <c r="B25485" s="5"/>
    </row>
    <row r="25486" spans="2:2" ht="15" hidden="1" x14ac:dyDescent="0.25">
      <c r="B25486" s="5"/>
    </row>
    <row r="25487" spans="2:2" ht="15" hidden="1" x14ac:dyDescent="0.25">
      <c r="B25487" s="5"/>
    </row>
    <row r="25488" spans="2:2" ht="15" hidden="1" x14ac:dyDescent="0.25">
      <c r="B25488" s="5"/>
    </row>
    <row r="25489" spans="2:2" ht="15" hidden="1" x14ac:dyDescent="0.25">
      <c r="B25489" s="5"/>
    </row>
    <row r="25490" spans="2:2" ht="15" hidden="1" x14ac:dyDescent="0.25">
      <c r="B25490" s="5"/>
    </row>
    <row r="25491" spans="2:2" ht="15" hidden="1" x14ac:dyDescent="0.25">
      <c r="B25491" s="5"/>
    </row>
    <row r="25492" spans="2:2" ht="15" hidden="1" x14ac:dyDescent="0.25">
      <c r="B25492" s="5"/>
    </row>
    <row r="25493" spans="2:2" ht="15" hidden="1" x14ac:dyDescent="0.25">
      <c r="B25493" s="5"/>
    </row>
    <row r="25494" spans="2:2" ht="15" hidden="1" x14ac:dyDescent="0.25">
      <c r="B25494" s="5"/>
    </row>
    <row r="25495" spans="2:2" ht="15" hidden="1" x14ac:dyDescent="0.25">
      <c r="B25495" s="5"/>
    </row>
    <row r="25496" spans="2:2" ht="15" hidden="1" x14ac:dyDescent="0.25">
      <c r="B25496" s="5"/>
    </row>
    <row r="25497" spans="2:2" ht="15" hidden="1" x14ac:dyDescent="0.25">
      <c r="B25497" s="5"/>
    </row>
    <row r="25498" spans="2:2" ht="15" hidden="1" x14ac:dyDescent="0.25">
      <c r="B25498" s="5"/>
    </row>
    <row r="25499" spans="2:2" ht="15" hidden="1" x14ac:dyDescent="0.25">
      <c r="B25499" s="5"/>
    </row>
    <row r="25500" spans="2:2" ht="15" hidden="1" x14ac:dyDescent="0.25">
      <c r="B25500" s="5"/>
    </row>
    <row r="25501" spans="2:2" ht="15" hidden="1" x14ac:dyDescent="0.25">
      <c r="B25501" s="5"/>
    </row>
    <row r="25502" spans="2:2" ht="15" hidden="1" x14ac:dyDescent="0.25">
      <c r="B25502" s="5"/>
    </row>
    <row r="25503" spans="2:2" ht="15" hidden="1" x14ac:dyDescent="0.25">
      <c r="B25503" s="5"/>
    </row>
    <row r="25504" spans="2:2" ht="15" hidden="1" x14ac:dyDescent="0.25">
      <c r="B25504" s="5"/>
    </row>
    <row r="25505" spans="2:2" ht="15" hidden="1" x14ac:dyDescent="0.25">
      <c r="B25505" s="5"/>
    </row>
    <row r="25506" spans="2:2" ht="15" hidden="1" x14ac:dyDescent="0.25">
      <c r="B25506" s="5"/>
    </row>
    <row r="25507" spans="2:2" ht="15" hidden="1" x14ac:dyDescent="0.25">
      <c r="B25507" s="5"/>
    </row>
    <row r="25508" spans="2:2" ht="15" hidden="1" x14ac:dyDescent="0.25">
      <c r="B25508" s="5"/>
    </row>
    <row r="25509" spans="2:2" ht="15" hidden="1" x14ac:dyDescent="0.25">
      <c r="B25509" s="5"/>
    </row>
    <row r="25510" spans="2:2" ht="15" hidden="1" x14ac:dyDescent="0.25">
      <c r="B25510" s="5"/>
    </row>
    <row r="25511" spans="2:2" ht="15" hidden="1" x14ac:dyDescent="0.25">
      <c r="B25511" s="5"/>
    </row>
    <row r="25512" spans="2:2" ht="15" hidden="1" x14ac:dyDescent="0.25">
      <c r="B25512" s="5"/>
    </row>
    <row r="25513" spans="2:2" ht="15" hidden="1" x14ac:dyDescent="0.25">
      <c r="B25513" s="5"/>
    </row>
    <row r="25514" spans="2:2" ht="15" hidden="1" x14ac:dyDescent="0.25">
      <c r="B25514" s="5"/>
    </row>
    <row r="25515" spans="2:2" ht="15" hidden="1" x14ac:dyDescent="0.25">
      <c r="B25515" s="5"/>
    </row>
    <row r="25516" spans="2:2" ht="15" hidden="1" x14ac:dyDescent="0.25">
      <c r="B25516" s="5"/>
    </row>
    <row r="25517" spans="2:2" ht="15" hidden="1" x14ac:dyDescent="0.25">
      <c r="B25517" s="5"/>
    </row>
    <row r="25518" spans="2:2" ht="15" hidden="1" x14ac:dyDescent="0.25">
      <c r="B25518" s="5"/>
    </row>
    <row r="25519" spans="2:2" ht="15" hidden="1" x14ac:dyDescent="0.25">
      <c r="B25519" s="5"/>
    </row>
    <row r="25520" spans="2:2" ht="15" hidden="1" x14ac:dyDescent="0.25">
      <c r="B25520" s="5"/>
    </row>
    <row r="25521" spans="2:2" ht="15" hidden="1" x14ac:dyDescent="0.25">
      <c r="B25521" s="5"/>
    </row>
    <row r="25522" spans="2:2" ht="15" hidden="1" x14ac:dyDescent="0.25">
      <c r="B25522" s="5"/>
    </row>
    <row r="25523" spans="2:2" ht="15" hidden="1" x14ac:dyDescent="0.25">
      <c r="B25523" s="5"/>
    </row>
    <row r="25524" spans="2:2" ht="15" hidden="1" x14ac:dyDescent="0.25">
      <c r="B25524" s="5"/>
    </row>
    <row r="25525" spans="2:2" ht="15" hidden="1" x14ac:dyDescent="0.25">
      <c r="B25525" s="5"/>
    </row>
    <row r="25526" spans="2:2" ht="15" hidden="1" x14ac:dyDescent="0.25">
      <c r="B25526" s="5"/>
    </row>
    <row r="25527" spans="2:2" ht="15" hidden="1" x14ac:dyDescent="0.25">
      <c r="B25527" s="5"/>
    </row>
    <row r="25528" spans="2:2" ht="15" hidden="1" x14ac:dyDescent="0.25">
      <c r="B25528" s="5"/>
    </row>
    <row r="25529" spans="2:2" ht="15" hidden="1" x14ac:dyDescent="0.25">
      <c r="B25529" s="5"/>
    </row>
    <row r="25530" spans="2:2" ht="15" hidden="1" x14ac:dyDescent="0.25">
      <c r="B25530" s="5"/>
    </row>
    <row r="25531" spans="2:2" ht="15" hidden="1" x14ac:dyDescent="0.25">
      <c r="B25531" s="5"/>
    </row>
    <row r="25532" spans="2:2" ht="15" hidden="1" x14ac:dyDescent="0.25">
      <c r="B25532" s="5"/>
    </row>
    <row r="25533" spans="2:2" ht="15" hidden="1" x14ac:dyDescent="0.25">
      <c r="B25533" s="5"/>
    </row>
    <row r="25534" spans="2:2" ht="15" hidden="1" x14ac:dyDescent="0.25">
      <c r="B25534" s="5"/>
    </row>
    <row r="25535" spans="2:2" ht="15" hidden="1" x14ac:dyDescent="0.25">
      <c r="B25535" s="5"/>
    </row>
    <row r="25536" spans="2:2" ht="15" hidden="1" x14ac:dyDescent="0.25">
      <c r="B25536" s="5"/>
    </row>
    <row r="25537" spans="2:2" ht="15" hidden="1" x14ac:dyDescent="0.25">
      <c r="B25537" s="5"/>
    </row>
    <row r="25538" spans="2:2" ht="15" hidden="1" x14ac:dyDescent="0.25">
      <c r="B25538" s="5"/>
    </row>
    <row r="25539" spans="2:2" ht="15" hidden="1" x14ac:dyDescent="0.25">
      <c r="B25539" s="5"/>
    </row>
    <row r="25540" spans="2:2" ht="15" hidden="1" x14ac:dyDescent="0.25">
      <c r="B25540" s="5"/>
    </row>
    <row r="25541" spans="2:2" ht="15" hidden="1" x14ac:dyDescent="0.25">
      <c r="B25541" s="5"/>
    </row>
    <row r="25542" spans="2:2" ht="15" hidden="1" x14ac:dyDescent="0.25">
      <c r="B25542" s="5"/>
    </row>
    <row r="25543" spans="2:2" ht="15" hidden="1" x14ac:dyDescent="0.25">
      <c r="B25543" s="5"/>
    </row>
    <row r="25544" spans="2:2" ht="15" hidden="1" x14ac:dyDescent="0.25">
      <c r="B25544" s="5"/>
    </row>
    <row r="25545" spans="2:2" ht="15" hidden="1" x14ac:dyDescent="0.25">
      <c r="B25545" s="5"/>
    </row>
    <row r="25546" spans="2:2" ht="15" hidden="1" x14ac:dyDescent="0.25">
      <c r="B25546" s="5"/>
    </row>
    <row r="25547" spans="2:2" ht="15" hidden="1" x14ac:dyDescent="0.25">
      <c r="B25547" s="5"/>
    </row>
    <row r="25548" spans="2:2" ht="15" hidden="1" x14ac:dyDescent="0.25">
      <c r="B25548" s="5"/>
    </row>
    <row r="25549" spans="2:2" ht="15" hidden="1" x14ac:dyDescent="0.25">
      <c r="B25549" s="5"/>
    </row>
    <row r="25550" spans="2:2" ht="15" hidden="1" x14ac:dyDescent="0.25">
      <c r="B25550" s="5"/>
    </row>
    <row r="25551" spans="2:2" ht="15" hidden="1" x14ac:dyDescent="0.25">
      <c r="B25551" s="5"/>
    </row>
    <row r="25552" spans="2:2" ht="15" hidden="1" x14ac:dyDescent="0.25">
      <c r="B25552" s="5"/>
    </row>
    <row r="25553" spans="2:2" ht="15" hidden="1" x14ac:dyDescent="0.25">
      <c r="B25553" s="5"/>
    </row>
    <row r="25554" spans="2:2" ht="15" hidden="1" x14ac:dyDescent="0.25">
      <c r="B25554" s="5"/>
    </row>
    <row r="25555" spans="2:2" ht="15" hidden="1" x14ac:dyDescent="0.25">
      <c r="B25555" s="5"/>
    </row>
    <row r="25556" spans="2:2" ht="15" hidden="1" x14ac:dyDescent="0.25">
      <c r="B25556" s="5"/>
    </row>
    <row r="25557" spans="2:2" ht="15" hidden="1" x14ac:dyDescent="0.25">
      <c r="B25557" s="5"/>
    </row>
    <row r="25558" spans="2:2" ht="15" hidden="1" x14ac:dyDescent="0.25">
      <c r="B25558" s="5"/>
    </row>
    <row r="25559" spans="2:2" ht="15" hidden="1" x14ac:dyDescent="0.25">
      <c r="B25559" s="5"/>
    </row>
    <row r="25560" spans="2:2" ht="15" hidden="1" x14ac:dyDescent="0.25">
      <c r="B25560" s="5"/>
    </row>
    <row r="25561" spans="2:2" ht="15" hidden="1" x14ac:dyDescent="0.25">
      <c r="B25561" s="5"/>
    </row>
    <row r="25562" spans="2:2" ht="15" hidden="1" x14ac:dyDescent="0.25">
      <c r="B25562" s="5"/>
    </row>
    <row r="25563" spans="2:2" ht="15" hidden="1" x14ac:dyDescent="0.25">
      <c r="B25563" s="5"/>
    </row>
    <row r="25564" spans="2:2" ht="15" hidden="1" x14ac:dyDescent="0.25">
      <c r="B25564" s="5"/>
    </row>
    <row r="25565" spans="2:2" ht="15" hidden="1" x14ac:dyDescent="0.25">
      <c r="B25565" s="5"/>
    </row>
    <row r="25566" spans="2:2" ht="15" hidden="1" x14ac:dyDescent="0.25">
      <c r="B25566" s="5"/>
    </row>
    <row r="25567" spans="2:2" ht="15" hidden="1" x14ac:dyDescent="0.25">
      <c r="B25567" s="5"/>
    </row>
    <row r="25568" spans="2:2" ht="15" hidden="1" x14ac:dyDescent="0.25">
      <c r="B25568" s="5"/>
    </row>
    <row r="25569" spans="2:2" ht="15" hidden="1" x14ac:dyDescent="0.25">
      <c r="B25569" s="5"/>
    </row>
    <row r="25570" spans="2:2" ht="15" hidden="1" x14ac:dyDescent="0.25">
      <c r="B25570" s="5"/>
    </row>
    <row r="25571" spans="2:2" ht="15" hidden="1" x14ac:dyDescent="0.25">
      <c r="B25571" s="5"/>
    </row>
    <row r="25572" spans="2:2" ht="15" hidden="1" x14ac:dyDescent="0.25">
      <c r="B25572" s="5"/>
    </row>
    <row r="25573" spans="2:2" ht="15" hidden="1" x14ac:dyDescent="0.25">
      <c r="B25573" s="5"/>
    </row>
    <row r="25574" spans="2:2" ht="15" hidden="1" x14ac:dyDescent="0.25">
      <c r="B25574" s="5"/>
    </row>
    <row r="25575" spans="2:2" ht="15" hidden="1" x14ac:dyDescent="0.25">
      <c r="B25575" s="5"/>
    </row>
    <row r="25576" spans="2:2" ht="15" hidden="1" x14ac:dyDescent="0.25">
      <c r="B25576" s="5"/>
    </row>
    <row r="25577" spans="2:2" ht="15" hidden="1" x14ac:dyDescent="0.25">
      <c r="B25577" s="5"/>
    </row>
    <row r="25578" spans="2:2" ht="15" hidden="1" x14ac:dyDescent="0.25">
      <c r="B25578" s="5"/>
    </row>
    <row r="25579" spans="2:2" ht="15" hidden="1" x14ac:dyDescent="0.25">
      <c r="B25579" s="5"/>
    </row>
    <row r="25580" spans="2:2" ht="15" hidden="1" x14ac:dyDescent="0.25">
      <c r="B25580" s="5"/>
    </row>
    <row r="25581" spans="2:2" ht="15" hidden="1" x14ac:dyDescent="0.25">
      <c r="B25581" s="5"/>
    </row>
    <row r="25582" spans="2:2" ht="15" hidden="1" x14ac:dyDescent="0.25">
      <c r="B25582" s="5"/>
    </row>
    <row r="25583" spans="2:2" ht="15" hidden="1" x14ac:dyDescent="0.25">
      <c r="B25583" s="5"/>
    </row>
    <row r="25584" spans="2:2" ht="15" hidden="1" x14ac:dyDescent="0.25">
      <c r="B25584" s="5"/>
    </row>
    <row r="25585" spans="2:2" ht="15" hidden="1" x14ac:dyDescent="0.25">
      <c r="B25585" s="5"/>
    </row>
    <row r="25586" spans="2:2" ht="15" hidden="1" x14ac:dyDescent="0.25">
      <c r="B25586" s="5"/>
    </row>
    <row r="25587" spans="2:2" ht="15" hidden="1" x14ac:dyDescent="0.25">
      <c r="B25587" s="5"/>
    </row>
    <row r="25588" spans="2:2" ht="15" hidden="1" x14ac:dyDescent="0.25">
      <c r="B25588" s="5"/>
    </row>
    <row r="25589" spans="2:2" ht="15" hidden="1" x14ac:dyDescent="0.25">
      <c r="B25589" s="5"/>
    </row>
    <row r="25590" spans="2:2" ht="15" hidden="1" x14ac:dyDescent="0.25">
      <c r="B25590" s="5"/>
    </row>
    <row r="25591" spans="2:2" ht="15" hidden="1" x14ac:dyDescent="0.25">
      <c r="B25591" s="5"/>
    </row>
    <row r="25592" spans="2:2" ht="15" hidden="1" x14ac:dyDescent="0.25">
      <c r="B25592" s="5"/>
    </row>
    <row r="25593" spans="2:2" ht="15" hidden="1" x14ac:dyDescent="0.25">
      <c r="B25593" s="5"/>
    </row>
    <row r="25594" spans="2:2" ht="15" hidden="1" x14ac:dyDescent="0.25">
      <c r="B25594" s="5"/>
    </row>
    <row r="25595" spans="2:2" ht="15" hidden="1" x14ac:dyDescent="0.25">
      <c r="B25595" s="5"/>
    </row>
    <row r="25596" spans="2:2" ht="15" hidden="1" x14ac:dyDescent="0.25">
      <c r="B25596" s="5"/>
    </row>
    <row r="25597" spans="2:2" ht="15" hidden="1" x14ac:dyDescent="0.25">
      <c r="B25597" s="5"/>
    </row>
    <row r="25598" spans="2:2" ht="15" hidden="1" x14ac:dyDescent="0.25">
      <c r="B25598" s="5"/>
    </row>
    <row r="25599" spans="2:2" ht="15" hidden="1" x14ac:dyDescent="0.25">
      <c r="B25599" s="5"/>
    </row>
    <row r="25600" spans="2:2" ht="15" hidden="1" x14ac:dyDescent="0.25">
      <c r="B25600" s="5"/>
    </row>
    <row r="25601" spans="2:2" ht="15" hidden="1" x14ac:dyDescent="0.25">
      <c r="B25601" s="5"/>
    </row>
    <row r="25602" spans="2:2" ht="15" hidden="1" x14ac:dyDescent="0.25">
      <c r="B25602" s="5"/>
    </row>
    <row r="25603" spans="2:2" ht="15" hidden="1" x14ac:dyDescent="0.25">
      <c r="B25603" s="5"/>
    </row>
    <row r="25604" spans="2:2" ht="15" hidden="1" x14ac:dyDescent="0.25">
      <c r="B25604" s="5"/>
    </row>
    <row r="25605" spans="2:2" ht="15" hidden="1" x14ac:dyDescent="0.25">
      <c r="B25605" s="5"/>
    </row>
    <row r="25606" spans="2:2" ht="15" hidden="1" x14ac:dyDescent="0.25">
      <c r="B25606" s="5"/>
    </row>
    <row r="25607" spans="2:2" ht="15" hidden="1" x14ac:dyDescent="0.25">
      <c r="B25607" s="5"/>
    </row>
    <row r="25608" spans="2:2" ht="15" hidden="1" x14ac:dyDescent="0.25">
      <c r="B25608" s="5"/>
    </row>
    <row r="25609" spans="2:2" ht="15" hidden="1" x14ac:dyDescent="0.25">
      <c r="B25609" s="5"/>
    </row>
    <row r="25610" spans="2:2" ht="15" hidden="1" x14ac:dyDescent="0.25">
      <c r="B25610" s="5"/>
    </row>
    <row r="25611" spans="2:2" ht="15" hidden="1" x14ac:dyDescent="0.25">
      <c r="B25611" s="5"/>
    </row>
    <row r="25612" spans="2:2" ht="15" hidden="1" x14ac:dyDescent="0.25">
      <c r="B25612" s="5"/>
    </row>
    <row r="25613" spans="2:2" ht="15" hidden="1" x14ac:dyDescent="0.25">
      <c r="B25613" s="5"/>
    </row>
    <row r="25614" spans="2:2" ht="15" hidden="1" x14ac:dyDescent="0.25">
      <c r="B25614" s="5"/>
    </row>
    <row r="25615" spans="2:2" ht="15" hidden="1" x14ac:dyDescent="0.25">
      <c r="B25615" s="5"/>
    </row>
    <row r="25616" spans="2:2" ht="15" hidden="1" x14ac:dyDescent="0.25">
      <c r="B25616" s="5"/>
    </row>
    <row r="25617" spans="2:2" ht="15" hidden="1" x14ac:dyDescent="0.25">
      <c r="B25617" s="5"/>
    </row>
    <row r="25618" spans="2:2" ht="15" hidden="1" x14ac:dyDescent="0.25">
      <c r="B25618" s="5"/>
    </row>
    <row r="25619" spans="2:2" ht="15" hidden="1" x14ac:dyDescent="0.25">
      <c r="B25619" s="5"/>
    </row>
    <row r="25620" spans="2:2" ht="15" hidden="1" x14ac:dyDescent="0.25">
      <c r="B25620" s="5"/>
    </row>
    <row r="25621" spans="2:2" ht="15" hidden="1" x14ac:dyDescent="0.25">
      <c r="B25621" s="5"/>
    </row>
    <row r="25622" spans="2:2" ht="15" hidden="1" x14ac:dyDescent="0.25">
      <c r="B25622" s="5"/>
    </row>
    <row r="25623" spans="2:2" ht="15" hidden="1" x14ac:dyDescent="0.25">
      <c r="B25623" s="5"/>
    </row>
    <row r="25624" spans="2:2" ht="15" hidden="1" x14ac:dyDescent="0.25">
      <c r="B25624" s="5"/>
    </row>
    <row r="25625" spans="2:2" ht="15" hidden="1" x14ac:dyDescent="0.25">
      <c r="B25625" s="5"/>
    </row>
    <row r="25626" spans="2:2" ht="15" hidden="1" x14ac:dyDescent="0.25">
      <c r="B25626" s="5"/>
    </row>
    <row r="25627" spans="2:2" ht="15" hidden="1" x14ac:dyDescent="0.25">
      <c r="B25627" s="5"/>
    </row>
    <row r="25628" spans="2:2" ht="15" hidden="1" x14ac:dyDescent="0.25">
      <c r="B25628" s="5"/>
    </row>
    <row r="25629" spans="2:2" ht="15" hidden="1" x14ac:dyDescent="0.25">
      <c r="B25629" s="5"/>
    </row>
    <row r="25630" spans="2:2" ht="15" hidden="1" x14ac:dyDescent="0.25">
      <c r="B25630" s="5"/>
    </row>
    <row r="25631" spans="2:2" ht="15" hidden="1" x14ac:dyDescent="0.25">
      <c r="B25631" s="5"/>
    </row>
    <row r="25632" spans="2:2" ht="15" hidden="1" x14ac:dyDescent="0.25">
      <c r="B25632" s="5"/>
    </row>
    <row r="25633" spans="2:2" ht="15" hidden="1" x14ac:dyDescent="0.25">
      <c r="B25633" s="5"/>
    </row>
    <row r="25634" spans="2:2" ht="15" hidden="1" x14ac:dyDescent="0.25">
      <c r="B25634" s="5"/>
    </row>
    <row r="25635" spans="2:2" ht="15" hidden="1" x14ac:dyDescent="0.25">
      <c r="B25635" s="5"/>
    </row>
    <row r="25636" spans="2:2" ht="15" hidden="1" x14ac:dyDescent="0.25">
      <c r="B25636" s="5"/>
    </row>
    <row r="25637" spans="2:2" ht="15" hidden="1" x14ac:dyDescent="0.25">
      <c r="B25637" s="5"/>
    </row>
    <row r="25638" spans="2:2" ht="15" hidden="1" x14ac:dyDescent="0.25">
      <c r="B25638" s="5"/>
    </row>
    <row r="25639" spans="2:2" ht="15" hidden="1" x14ac:dyDescent="0.25">
      <c r="B25639" s="5"/>
    </row>
    <row r="25640" spans="2:2" ht="15" hidden="1" x14ac:dyDescent="0.25">
      <c r="B25640" s="5"/>
    </row>
    <row r="25641" spans="2:2" ht="15" hidden="1" x14ac:dyDescent="0.25">
      <c r="B25641" s="5"/>
    </row>
    <row r="25642" spans="2:2" ht="15" hidden="1" x14ac:dyDescent="0.25">
      <c r="B25642" s="5"/>
    </row>
    <row r="25643" spans="2:2" ht="15" hidden="1" x14ac:dyDescent="0.25">
      <c r="B25643" s="5"/>
    </row>
    <row r="25644" spans="2:2" ht="15" hidden="1" x14ac:dyDescent="0.25">
      <c r="B25644" s="5"/>
    </row>
    <row r="25645" spans="2:2" ht="15" hidden="1" x14ac:dyDescent="0.25">
      <c r="B25645" s="5"/>
    </row>
    <row r="25646" spans="2:2" ht="15" hidden="1" x14ac:dyDescent="0.25">
      <c r="B25646" s="5"/>
    </row>
    <row r="25647" spans="2:2" ht="15" hidden="1" x14ac:dyDescent="0.25">
      <c r="B25647" s="5"/>
    </row>
    <row r="25648" spans="2:2" ht="15" hidden="1" x14ac:dyDescent="0.25">
      <c r="B25648" s="5"/>
    </row>
    <row r="25649" spans="2:2" ht="15" hidden="1" x14ac:dyDescent="0.25">
      <c r="B25649" s="5"/>
    </row>
    <row r="25650" spans="2:2" ht="15" hidden="1" x14ac:dyDescent="0.25">
      <c r="B25650" s="5"/>
    </row>
    <row r="25651" spans="2:2" ht="15" hidden="1" x14ac:dyDescent="0.25">
      <c r="B25651" s="5"/>
    </row>
    <row r="25652" spans="2:2" ht="15" hidden="1" x14ac:dyDescent="0.25">
      <c r="B25652" s="5"/>
    </row>
    <row r="25653" spans="2:2" ht="15" hidden="1" x14ac:dyDescent="0.25">
      <c r="B25653" s="5"/>
    </row>
    <row r="25654" spans="2:2" ht="15" hidden="1" x14ac:dyDescent="0.25">
      <c r="B25654" s="5"/>
    </row>
    <row r="25655" spans="2:2" ht="15" hidden="1" x14ac:dyDescent="0.25">
      <c r="B25655" s="5"/>
    </row>
    <row r="25656" spans="2:2" ht="15" hidden="1" x14ac:dyDescent="0.25">
      <c r="B25656" s="5"/>
    </row>
    <row r="25657" spans="2:2" ht="15" hidden="1" x14ac:dyDescent="0.25">
      <c r="B25657" s="5"/>
    </row>
    <row r="25658" spans="2:2" ht="15" hidden="1" x14ac:dyDescent="0.25">
      <c r="B25658" s="5"/>
    </row>
    <row r="25659" spans="2:2" ht="15" hidden="1" x14ac:dyDescent="0.25">
      <c r="B25659" s="5"/>
    </row>
    <row r="25660" spans="2:2" ht="15" hidden="1" x14ac:dyDescent="0.25">
      <c r="B25660" s="5"/>
    </row>
    <row r="25661" spans="2:2" ht="15" hidden="1" x14ac:dyDescent="0.25">
      <c r="B25661" s="5"/>
    </row>
    <row r="25662" spans="2:2" ht="15" hidden="1" x14ac:dyDescent="0.25">
      <c r="B25662" s="5"/>
    </row>
    <row r="25663" spans="2:2" ht="15" hidden="1" x14ac:dyDescent="0.25">
      <c r="B25663" s="5"/>
    </row>
    <row r="25664" spans="2:2" ht="15" hidden="1" x14ac:dyDescent="0.25">
      <c r="B25664" s="5"/>
    </row>
    <row r="25665" spans="2:2" ht="15" hidden="1" x14ac:dyDescent="0.25">
      <c r="B25665" s="5"/>
    </row>
    <row r="25666" spans="2:2" ht="15" hidden="1" x14ac:dyDescent="0.25">
      <c r="B25666" s="5"/>
    </row>
    <row r="25667" spans="2:2" ht="15" hidden="1" x14ac:dyDescent="0.25">
      <c r="B25667" s="5"/>
    </row>
    <row r="25668" spans="2:2" ht="15" hidden="1" x14ac:dyDescent="0.25">
      <c r="B25668" s="5"/>
    </row>
    <row r="25669" spans="2:2" ht="15" hidden="1" x14ac:dyDescent="0.25">
      <c r="B25669" s="5"/>
    </row>
    <row r="25670" spans="2:2" ht="15" hidden="1" x14ac:dyDescent="0.25">
      <c r="B25670" s="5"/>
    </row>
    <row r="25671" spans="2:2" ht="15" hidden="1" x14ac:dyDescent="0.25">
      <c r="B25671" s="5"/>
    </row>
    <row r="25672" spans="2:2" ht="15" hidden="1" x14ac:dyDescent="0.25">
      <c r="B25672" s="5"/>
    </row>
    <row r="25673" spans="2:2" ht="15" hidden="1" x14ac:dyDescent="0.25">
      <c r="B25673" s="5"/>
    </row>
    <row r="25674" spans="2:2" ht="15" hidden="1" x14ac:dyDescent="0.25">
      <c r="B25674" s="5"/>
    </row>
    <row r="25675" spans="2:2" ht="15" hidden="1" x14ac:dyDescent="0.25">
      <c r="B25675" s="5"/>
    </row>
    <row r="25676" spans="2:2" ht="15" hidden="1" x14ac:dyDescent="0.25">
      <c r="B25676" s="5"/>
    </row>
    <row r="25677" spans="2:2" ht="15" hidden="1" x14ac:dyDescent="0.25">
      <c r="B25677" s="5"/>
    </row>
    <row r="25678" spans="2:2" ht="15" hidden="1" x14ac:dyDescent="0.25">
      <c r="B25678" s="5"/>
    </row>
    <row r="25679" spans="2:2" ht="15" hidden="1" x14ac:dyDescent="0.25">
      <c r="B25679" s="5"/>
    </row>
    <row r="25680" spans="2:2" ht="15" hidden="1" x14ac:dyDescent="0.25">
      <c r="B25680" s="5"/>
    </row>
    <row r="25681" spans="2:2" ht="15" hidden="1" x14ac:dyDescent="0.25">
      <c r="B25681" s="5"/>
    </row>
    <row r="25682" spans="2:2" ht="15" hidden="1" x14ac:dyDescent="0.25">
      <c r="B25682" s="5"/>
    </row>
    <row r="25683" spans="2:2" ht="15" hidden="1" x14ac:dyDescent="0.25">
      <c r="B25683" s="5"/>
    </row>
    <row r="25684" spans="2:2" ht="15" hidden="1" x14ac:dyDescent="0.25">
      <c r="B25684" s="5"/>
    </row>
    <row r="25685" spans="2:2" ht="15" hidden="1" x14ac:dyDescent="0.25">
      <c r="B25685" s="5"/>
    </row>
    <row r="25686" spans="2:2" ht="15" hidden="1" x14ac:dyDescent="0.25">
      <c r="B25686" s="5"/>
    </row>
    <row r="25687" spans="2:2" ht="15" hidden="1" x14ac:dyDescent="0.25">
      <c r="B25687" s="5"/>
    </row>
    <row r="25688" spans="2:2" ht="15" hidden="1" x14ac:dyDescent="0.25">
      <c r="B25688" s="5"/>
    </row>
    <row r="25689" spans="2:2" ht="15" hidden="1" x14ac:dyDescent="0.25">
      <c r="B25689" s="5"/>
    </row>
    <row r="25690" spans="2:2" ht="15" hidden="1" x14ac:dyDescent="0.25">
      <c r="B25690" s="5"/>
    </row>
    <row r="25691" spans="2:2" ht="15" hidden="1" x14ac:dyDescent="0.25">
      <c r="B25691" s="5"/>
    </row>
    <row r="25692" spans="2:2" ht="15" hidden="1" x14ac:dyDescent="0.25">
      <c r="B25692" s="5"/>
    </row>
    <row r="25693" spans="2:2" ht="15" hidden="1" x14ac:dyDescent="0.25">
      <c r="B25693" s="5"/>
    </row>
    <row r="25694" spans="2:2" ht="15" hidden="1" x14ac:dyDescent="0.25">
      <c r="B25694" s="5"/>
    </row>
    <row r="25695" spans="2:2" ht="15" hidden="1" x14ac:dyDescent="0.25">
      <c r="B25695" s="5"/>
    </row>
    <row r="25696" spans="2:2" ht="15" hidden="1" x14ac:dyDescent="0.25">
      <c r="B25696" s="5"/>
    </row>
    <row r="25697" spans="2:2" ht="15" hidden="1" x14ac:dyDescent="0.25">
      <c r="B25697" s="5"/>
    </row>
    <row r="25698" spans="2:2" ht="15" hidden="1" x14ac:dyDescent="0.25">
      <c r="B25698" s="5"/>
    </row>
    <row r="25699" spans="2:2" ht="15" hidden="1" x14ac:dyDescent="0.25">
      <c r="B25699" s="5"/>
    </row>
    <row r="25700" spans="2:2" ht="15" hidden="1" x14ac:dyDescent="0.25">
      <c r="B25700" s="5"/>
    </row>
    <row r="25701" spans="2:2" ht="15" hidden="1" x14ac:dyDescent="0.25">
      <c r="B25701" s="5"/>
    </row>
    <row r="25702" spans="2:2" ht="15" hidden="1" x14ac:dyDescent="0.25">
      <c r="B25702" s="5"/>
    </row>
    <row r="25703" spans="2:2" ht="15" hidden="1" x14ac:dyDescent="0.25">
      <c r="B25703" s="5"/>
    </row>
    <row r="25704" spans="2:2" ht="15" hidden="1" x14ac:dyDescent="0.25">
      <c r="B25704" s="5"/>
    </row>
    <row r="25705" spans="2:2" ht="15" hidden="1" x14ac:dyDescent="0.25">
      <c r="B25705" s="5"/>
    </row>
    <row r="25706" spans="2:2" ht="15" hidden="1" x14ac:dyDescent="0.25">
      <c r="B25706" s="5"/>
    </row>
    <row r="25707" spans="2:2" ht="15" hidden="1" x14ac:dyDescent="0.25">
      <c r="B25707" s="5"/>
    </row>
    <row r="25708" spans="2:2" ht="15" hidden="1" x14ac:dyDescent="0.25">
      <c r="B25708" s="5"/>
    </row>
    <row r="25709" spans="2:2" ht="15" hidden="1" x14ac:dyDescent="0.25">
      <c r="B25709" s="5"/>
    </row>
    <row r="25710" spans="2:2" ht="15" hidden="1" x14ac:dyDescent="0.25">
      <c r="B25710" s="5"/>
    </row>
    <row r="25711" spans="2:2" ht="15" hidden="1" x14ac:dyDescent="0.25">
      <c r="B25711" s="5"/>
    </row>
    <row r="25712" spans="2:2" ht="15" hidden="1" x14ac:dyDescent="0.25">
      <c r="B25712" s="5"/>
    </row>
    <row r="25713" spans="2:2" ht="15" hidden="1" x14ac:dyDescent="0.25">
      <c r="B25713" s="5"/>
    </row>
    <row r="25714" spans="2:2" ht="15" hidden="1" x14ac:dyDescent="0.25">
      <c r="B25714" s="5"/>
    </row>
    <row r="25715" spans="2:2" ht="15" hidden="1" x14ac:dyDescent="0.25">
      <c r="B25715" s="5"/>
    </row>
    <row r="25716" spans="2:2" ht="15" hidden="1" x14ac:dyDescent="0.25">
      <c r="B25716" s="5"/>
    </row>
    <row r="25717" spans="2:2" ht="15" hidden="1" x14ac:dyDescent="0.25">
      <c r="B25717" s="5"/>
    </row>
    <row r="25718" spans="2:2" ht="15" hidden="1" x14ac:dyDescent="0.25">
      <c r="B25718" s="5"/>
    </row>
    <row r="25719" spans="2:2" ht="15" hidden="1" x14ac:dyDescent="0.25">
      <c r="B25719" s="5"/>
    </row>
    <row r="25720" spans="2:2" ht="15" hidden="1" x14ac:dyDescent="0.25">
      <c r="B25720" s="5"/>
    </row>
    <row r="25721" spans="2:2" ht="15" hidden="1" x14ac:dyDescent="0.25">
      <c r="B25721" s="5"/>
    </row>
    <row r="25722" spans="2:2" ht="15" hidden="1" x14ac:dyDescent="0.25">
      <c r="B25722" s="5"/>
    </row>
    <row r="25723" spans="2:2" ht="15" hidden="1" x14ac:dyDescent="0.25">
      <c r="B25723" s="5"/>
    </row>
    <row r="25724" spans="2:2" ht="15" hidden="1" x14ac:dyDescent="0.25">
      <c r="B25724" s="5"/>
    </row>
    <row r="25725" spans="2:2" ht="15" hidden="1" x14ac:dyDescent="0.25">
      <c r="B25725" s="5"/>
    </row>
    <row r="25726" spans="2:2" ht="15" hidden="1" x14ac:dyDescent="0.25">
      <c r="B25726" s="5"/>
    </row>
    <row r="25727" spans="2:2" ht="15" hidden="1" x14ac:dyDescent="0.25">
      <c r="B25727" s="5"/>
    </row>
    <row r="25728" spans="2:2" ht="15" hidden="1" x14ac:dyDescent="0.25">
      <c r="B25728" s="5"/>
    </row>
    <row r="25729" spans="2:2" ht="15" hidden="1" x14ac:dyDescent="0.25">
      <c r="B25729" s="5"/>
    </row>
    <row r="25730" spans="2:2" ht="15" hidden="1" x14ac:dyDescent="0.25">
      <c r="B25730" s="5"/>
    </row>
    <row r="25731" spans="2:2" ht="15" hidden="1" x14ac:dyDescent="0.25">
      <c r="B25731" s="5"/>
    </row>
    <row r="25732" spans="2:2" ht="15" hidden="1" x14ac:dyDescent="0.25">
      <c r="B25732" s="5"/>
    </row>
    <row r="25733" spans="2:2" ht="15" hidden="1" x14ac:dyDescent="0.25">
      <c r="B25733" s="5"/>
    </row>
    <row r="25734" spans="2:2" ht="15" hidden="1" x14ac:dyDescent="0.25">
      <c r="B25734" s="5"/>
    </row>
    <row r="25735" spans="2:2" ht="15" hidden="1" x14ac:dyDescent="0.25">
      <c r="B25735" s="5"/>
    </row>
    <row r="25736" spans="2:2" ht="15" hidden="1" x14ac:dyDescent="0.25">
      <c r="B25736" s="5"/>
    </row>
    <row r="25737" spans="2:2" ht="15" hidden="1" x14ac:dyDescent="0.25">
      <c r="B25737" s="5"/>
    </row>
    <row r="25738" spans="2:2" ht="15" hidden="1" x14ac:dyDescent="0.25">
      <c r="B25738" s="5"/>
    </row>
    <row r="25739" spans="2:2" ht="15" hidden="1" x14ac:dyDescent="0.25">
      <c r="B25739" s="5"/>
    </row>
    <row r="25740" spans="2:2" ht="15" hidden="1" x14ac:dyDescent="0.25">
      <c r="B25740" s="5"/>
    </row>
    <row r="25741" spans="2:2" ht="15" hidden="1" x14ac:dyDescent="0.25">
      <c r="B25741" s="5"/>
    </row>
    <row r="25742" spans="2:2" ht="15" hidden="1" x14ac:dyDescent="0.25">
      <c r="B25742" s="5"/>
    </row>
    <row r="25743" spans="2:2" ht="15" hidden="1" x14ac:dyDescent="0.25">
      <c r="B25743" s="5"/>
    </row>
    <row r="25744" spans="2:2" ht="15" hidden="1" x14ac:dyDescent="0.25">
      <c r="B25744" s="5"/>
    </row>
    <row r="25745" spans="2:2" ht="15" hidden="1" x14ac:dyDescent="0.25">
      <c r="B25745" s="5"/>
    </row>
    <row r="25746" spans="2:2" ht="15" hidden="1" x14ac:dyDescent="0.25">
      <c r="B25746" s="5"/>
    </row>
    <row r="25747" spans="2:2" ht="15" hidden="1" x14ac:dyDescent="0.25">
      <c r="B25747" s="5"/>
    </row>
    <row r="25748" spans="2:2" ht="15" hidden="1" x14ac:dyDescent="0.25">
      <c r="B25748" s="5"/>
    </row>
    <row r="25749" spans="2:2" ht="15" hidden="1" x14ac:dyDescent="0.25">
      <c r="B25749" s="5"/>
    </row>
    <row r="25750" spans="2:2" ht="15" hidden="1" x14ac:dyDescent="0.25">
      <c r="B25750" s="5"/>
    </row>
    <row r="25751" spans="2:2" ht="15" hidden="1" x14ac:dyDescent="0.25">
      <c r="B25751" s="5"/>
    </row>
    <row r="25752" spans="2:2" ht="15" hidden="1" x14ac:dyDescent="0.25">
      <c r="B25752" s="5"/>
    </row>
    <row r="25753" spans="2:2" ht="15" hidden="1" x14ac:dyDescent="0.25">
      <c r="B25753" s="5"/>
    </row>
    <row r="25754" spans="2:2" ht="15" hidden="1" x14ac:dyDescent="0.25">
      <c r="B25754" s="5"/>
    </row>
    <row r="25755" spans="2:2" ht="15" hidden="1" x14ac:dyDescent="0.25">
      <c r="B25755" s="5"/>
    </row>
    <row r="25756" spans="2:2" ht="15" hidden="1" x14ac:dyDescent="0.25">
      <c r="B25756" s="5"/>
    </row>
    <row r="25757" spans="2:2" ht="15" hidden="1" x14ac:dyDescent="0.25">
      <c r="B25757" s="5"/>
    </row>
    <row r="25758" spans="2:2" ht="15" hidden="1" x14ac:dyDescent="0.25">
      <c r="B25758" s="5"/>
    </row>
    <row r="25759" spans="2:2" ht="15" hidden="1" x14ac:dyDescent="0.25">
      <c r="B25759" s="5"/>
    </row>
    <row r="25760" spans="2:2" ht="15" hidden="1" x14ac:dyDescent="0.25">
      <c r="B25760" s="5"/>
    </row>
    <row r="25761" spans="2:2" ht="15" hidden="1" x14ac:dyDescent="0.25">
      <c r="B25761" s="5"/>
    </row>
    <row r="25762" spans="2:2" ht="15" hidden="1" x14ac:dyDescent="0.25">
      <c r="B25762" s="5"/>
    </row>
    <row r="25763" spans="2:2" ht="15" hidden="1" x14ac:dyDescent="0.25">
      <c r="B25763" s="5"/>
    </row>
    <row r="25764" spans="2:2" ht="15" hidden="1" x14ac:dyDescent="0.25">
      <c r="B25764" s="5"/>
    </row>
    <row r="25765" spans="2:2" ht="15" hidden="1" x14ac:dyDescent="0.25">
      <c r="B25765" s="5"/>
    </row>
    <row r="25766" spans="2:2" ht="15" hidden="1" x14ac:dyDescent="0.25">
      <c r="B25766" s="5"/>
    </row>
    <row r="25767" spans="2:2" ht="15" hidden="1" x14ac:dyDescent="0.25">
      <c r="B25767" s="5"/>
    </row>
    <row r="25768" spans="2:2" ht="15" hidden="1" x14ac:dyDescent="0.25">
      <c r="B25768" s="5"/>
    </row>
    <row r="25769" spans="2:2" ht="15" hidden="1" x14ac:dyDescent="0.25">
      <c r="B25769" s="5"/>
    </row>
    <row r="25770" spans="2:2" ht="15" hidden="1" x14ac:dyDescent="0.25">
      <c r="B25770" s="5"/>
    </row>
    <row r="25771" spans="2:2" ht="15" hidden="1" x14ac:dyDescent="0.25">
      <c r="B25771" s="5"/>
    </row>
    <row r="25772" spans="2:2" ht="15" hidden="1" x14ac:dyDescent="0.25">
      <c r="B25772" s="5"/>
    </row>
    <row r="25773" spans="2:2" ht="15" hidden="1" x14ac:dyDescent="0.25">
      <c r="B25773" s="5"/>
    </row>
    <row r="25774" spans="2:2" ht="15" hidden="1" x14ac:dyDescent="0.25">
      <c r="B25774" s="5"/>
    </row>
    <row r="25775" spans="2:2" ht="15" hidden="1" x14ac:dyDescent="0.25">
      <c r="B25775" s="5"/>
    </row>
    <row r="25776" spans="2:2" ht="15" hidden="1" x14ac:dyDescent="0.25">
      <c r="B25776" s="5"/>
    </row>
    <row r="25777" spans="2:2" ht="15" hidden="1" x14ac:dyDescent="0.25">
      <c r="B25777" s="5"/>
    </row>
    <row r="25778" spans="2:2" ht="15" hidden="1" x14ac:dyDescent="0.25">
      <c r="B25778" s="5"/>
    </row>
    <row r="25779" spans="2:2" ht="15" hidden="1" x14ac:dyDescent="0.25">
      <c r="B25779" s="5"/>
    </row>
    <row r="25780" spans="2:2" ht="15" hidden="1" x14ac:dyDescent="0.25">
      <c r="B25780" s="5"/>
    </row>
    <row r="25781" spans="2:2" ht="15" hidden="1" x14ac:dyDescent="0.25">
      <c r="B25781" s="5"/>
    </row>
    <row r="25782" spans="2:2" ht="15" hidden="1" x14ac:dyDescent="0.25">
      <c r="B25782" s="5"/>
    </row>
    <row r="25783" spans="2:2" ht="15" hidden="1" x14ac:dyDescent="0.25">
      <c r="B25783" s="5"/>
    </row>
    <row r="25784" spans="2:2" ht="15" hidden="1" x14ac:dyDescent="0.25">
      <c r="B25784" s="5"/>
    </row>
    <row r="25785" spans="2:2" ht="15" hidden="1" x14ac:dyDescent="0.25">
      <c r="B25785" s="5"/>
    </row>
    <row r="25786" spans="2:2" ht="15" hidden="1" x14ac:dyDescent="0.25">
      <c r="B25786" s="5"/>
    </row>
    <row r="25787" spans="2:2" ht="15" hidden="1" x14ac:dyDescent="0.25">
      <c r="B25787" s="5"/>
    </row>
    <row r="25788" spans="2:2" ht="15" hidden="1" x14ac:dyDescent="0.25">
      <c r="B25788" s="5"/>
    </row>
    <row r="25789" spans="2:2" ht="15" hidden="1" x14ac:dyDescent="0.25">
      <c r="B25789" s="5"/>
    </row>
    <row r="25790" spans="2:2" ht="15" hidden="1" x14ac:dyDescent="0.25">
      <c r="B25790" s="5"/>
    </row>
    <row r="25791" spans="2:2" ht="15" hidden="1" x14ac:dyDescent="0.25">
      <c r="B25791" s="5"/>
    </row>
    <row r="25792" spans="2:2" ht="15" hidden="1" x14ac:dyDescent="0.25">
      <c r="B25792" s="5"/>
    </row>
    <row r="25793" spans="2:2" ht="15" hidden="1" x14ac:dyDescent="0.25">
      <c r="B25793" s="5"/>
    </row>
    <row r="25794" spans="2:2" ht="15" hidden="1" x14ac:dyDescent="0.25">
      <c r="B25794" s="5"/>
    </row>
    <row r="25795" spans="2:2" ht="15" hidden="1" x14ac:dyDescent="0.25">
      <c r="B25795" s="5"/>
    </row>
    <row r="25796" spans="2:2" ht="15" hidden="1" x14ac:dyDescent="0.25">
      <c r="B25796" s="5"/>
    </row>
    <row r="25797" spans="2:2" ht="15" hidden="1" x14ac:dyDescent="0.25">
      <c r="B25797" s="5"/>
    </row>
    <row r="25798" spans="2:2" ht="15" hidden="1" x14ac:dyDescent="0.25">
      <c r="B25798" s="5"/>
    </row>
    <row r="25799" spans="2:2" ht="15" hidden="1" x14ac:dyDescent="0.25">
      <c r="B25799" s="5"/>
    </row>
    <row r="25800" spans="2:2" ht="15" hidden="1" x14ac:dyDescent="0.25">
      <c r="B25800" s="5"/>
    </row>
    <row r="25801" spans="2:2" ht="15" hidden="1" x14ac:dyDescent="0.25">
      <c r="B25801" s="5"/>
    </row>
    <row r="25802" spans="2:2" ht="15" hidden="1" x14ac:dyDescent="0.25">
      <c r="B25802" s="5"/>
    </row>
    <row r="25803" spans="2:2" ht="15" hidden="1" x14ac:dyDescent="0.25">
      <c r="B25803" s="5"/>
    </row>
    <row r="25804" spans="2:2" ht="15" hidden="1" x14ac:dyDescent="0.25">
      <c r="B25804" s="5"/>
    </row>
    <row r="25805" spans="2:2" ht="15" hidden="1" x14ac:dyDescent="0.25">
      <c r="B25805" s="5"/>
    </row>
    <row r="25806" spans="2:2" ht="15" hidden="1" x14ac:dyDescent="0.25">
      <c r="B25806" s="5"/>
    </row>
    <row r="25807" spans="2:2" ht="15" hidden="1" x14ac:dyDescent="0.25">
      <c r="B25807" s="5"/>
    </row>
    <row r="25808" spans="2:2" ht="15" hidden="1" x14ac:dyDescent="0.25">
      <c r="B25808" s="5"/>
    </row>
    <row r="25809" spans="2:2" ht="15" hidden="1" x14ac:dyDescent="0.25">
      <c r="B25809" s="5"/>
    </row>
    <row r="25810" spans="2:2" ht="15" hidden="1" x14ac:dyDescent="0.25">
      <c r="B25810" s="5"/>
    </row>
    <row r="25811" spans="2:2" ht="15" hidden="1" x14ac:dyDescent="0.25">
      <c r="B25811" s="5"/>
    </row>
    <row r="25812" spans="2:2" ht="15" hidden="1" x14ac:dyDescent="0.25">
      <c r="B25812" s="5"/>
    </row>
    <row r="25813" spans="2:2" ht="15" hidden="1" x14ac:dyDescent="0.25">
      <c r="B25813" s="5"/>
    </row>
    <row r="25814" spans="2:2" ht="15" hidden="1" x14ac:dyDescent="0.25">
      <c r="B25814" s="5"/>
    </row>
    <row r="25815" spans="2:2" ht="15" hidden="1" x14ac:dyDescent="0.25">
      <c r="B25815" s="5"/>
    </row>
    <row r="25816" spans="2:2" ht="15" hidden="1" x14ac:dyDescent="0.25">
      <c r="B25816" s="5"/>
    </row>
    <row r="25817" spans="2:2" ht="15" hidden="1" x14ac:dyDescent="0.25">
      <c r="B25817" s="5"/>
    </row>
    <row r="25818" spans="2:2" ht="15" hidden="1" x14ac:dyDescent="0.25">
      <c r="B25818" s="5"/>
    </row>
    <row r="25819" spans="2:2" ht="15" hidden="1" x14ac:dyDescent="0.25">
      <c r="B25819" s="5"/>
    </row>
    <row r="25820" spans="2:2" ht="15" hidden="1" x14ac:dyDescent="0.25">
      <c r="B25820" s="5"/>
    </row>
    <row r="25821" spans="2:2" ht="15" hidden="1" x14ac:dyDescent="0.25">
      <c r="B25821" s="5"/>
    </row>
    <row r="25822" spans="2:2" ht="15" hidden="1" x14ac:dyDescent="0.25">
      <c r="B25822" s="5"/>
    </row>
    <row r="25823" spans="2:2" ht="15" hidden="1" x14ac:dyDescent="0.25">
      <c r="B25823" s="5"/>
    </row>
    <row r="25824" spans="2:2" ht="15" hidden="1" x14ac:dyDescent="0.25">
      <c r="B25824" s="5"/>
    </row>
    <row r="25825" spans="2:2" ht="15" hidden="1" x14ac:dyDescent="0.25">
      <c r="B25825" s="5"/>
    </row>
    <row r="25826" spans="2:2" ht="15" hidden="1" x14ac:dyDescent="0.25">
      <c r="B25826" s="5"/>
    </row>
    <row r="25827" spans="2:2" ht="15" hidden="1" x14ac:dyDescent="0.25">
      <c r="B25827" s="5"/>
    </row>
    <row r="25828" spans="2:2" ht="15" hidden="1" x14ac:dyDescent="0.25">
      <c r="B25828" s="5"/>
    </row>
    <row r="25829" spans="2:2" ht="15" hidden="1" x14ac:dyDescent="0.25">
      <c r="B25829" s="5"/>
    </row>
    <row r="25830" spans="2:2" ht="15" hidden="1" x14ac:dyDescent="0.25">
      <c r="B25830" s="5"/>
    </row>
    <row r="25831" spans="2:2" ht="15" hidden="1" x14ac:dyDescent="0.25">
      <c r="B25831" s="5"/>
    </row>
    <row r="25832" spans="2:2" ht="15" hidden="1" x14ac:dyDescent="0.25">
      <c r="B25832" s="5"/>
    </row>
    <row r="25833" spans="2:2" ht="15" hidden="1" x14ac:dyDescent="0.25">
      <c r="B25833" s="5"/>
    </row>
    <row r="25834" spans="2:2" ht="15" hidden="1" x14ac:dyDescent="0.25">
      <c r="B25834" s="5"/>
    </row>
    <row r="25835" spans="2:2" ht="15" hidden="1" x14ac:dyDescent="0.25">
      <c r="B25835" s="5"/>
    </row>
    <row r="25836" spans="2:2" ht="15" hidden="1" x14ac:dyDescent="0.25">
      <c r="B25836" s="5"/>
    </row>
    <row r="25837" spans="2:2" ht="15" hidden="1" x14ac:dyDescent="0.25">
      <c r="B25837" s="5"/>
    </row>
    <row r="25838" spans="2:2" ht="15" hidden="1" x14ac:dyDescent="0.25">
      <c r="B25838" s="5"/>
    </row>
    <row r="25839" spans="2:2" ht="15" hidden="1" x14ac:dyDescent="0.25">
      <c r="B25839" s="5"/>
    </row>
    <row r="25840" spans="2:2" ht="15" hidden="1" x14ac:dyDescent="0.25">
      <c r="B25840" s="5"/>
    </row>
    <row r="25841" spans="2:2" ht="15" hidden="1" x14ac:dyDescent="0.25">
      <c r="B25841" s="5"/>
    </row>
    <row r="25842" spans="2:2" ht="15" hidden="1" x14ac:dyDescent="0.25">
      <c r="B25842" s="5"/>
    </row>
    <row r="25843" spans="2:2" ht="15" hidden="1" x14ac:dyDescent="0.25">
      <c r="B25843" s="5"/>
    </row>
    <row r="25844" spans="2:2" ht="15" hidden="1" x14ac:dyDescent="0.25">
      <c r="B25844" s="5"/>
    </row>
    <row r="25845" spans="2:2" ht="15" hidden="1" x14ac:dyDescent="0.25">
      <c r="B25845" s="5"/>
    </row>
    <row r="25846" spans="2:2" ht="15" hidden="1" x14ac:dyDescent="0.25">
      <c r="B25846" s="5"/>
    </row>
    <row r="25847" spans="2:2" ht="15" hidden="1" x14ac:dyDescent="0.25">
      <c r="B25847" s="5"/>
    </row>
    <row r="25848" spans="2:2" ht="15" hidden="1" x14ac:dyDescent="0.25">
      <c r="B25848" s="5"/>
    </row>
    <row r="25849" spans="2:2" ht="15" hidden="1" x14ac:dyDescent="0.25">
      <c r="B25849" s="5"/>
    </row>
    <row r="25850" spans="2:2" ht="15" hidden="1" x14ac:dyDescent="0.25">
      <c r="B25850" s="5"/>
    </row>
    <row r="25851" spans="2:2" ht="15" hidden="1" x14ac:dyDescent="0.25">
      <c r="B25851" s="5"/>
    </row>
    <row r="25852" spans="2:2" ht="15" hidden="1" x14ac:dyDescent="0.25">
      <c r="B25852" s="5"/>
    </row>
    <row r="25853" spans="2:2" ht="15" hidden="1" x14ac:dyDescent="0.25">
      <c r="B25853" s="5"/>
    </row>
    <row r="25854" spans="2:2" ht="15" hidden="1" x14ac:dyDescent="0.25">
      <c r="B25854" s="5"/>
    </row>
    <row r="25855" spans="2:2" ht="15" hidden="1" x14ac:dyDescent="0.25">
      <c r="B25855" s="5"/>
    </row>
    <row r="25856" spans="2:2" ht="15" hidden="1" x14ac:dyDescent="0.25">
      <c r="B25856" s="5"/>
    </row>
    <row r="25857" spans="2:2" ht="15" hidden="1" x14ac:dyDescent="0.25">
      <c r="B25857" s="5"/>
    </row>
    <row r="25858" spans="2:2" ht="15" hidden="1" x14ac:dyDescent="0.25">
      <c r="B25858" s="5"/>
    </row>
    <row r="25859" spans="2:2" ht="15" hidden="1" x14ac:dyDescent="0.25">
      <c r="B25859" s="5"/>
    </row>
    <row r="25860" spans="2:2" ht="15" hidden="1" x14ac:dyDescent="0.25">
      <c r="B25860" s="5"/>
    </row>
    <row r="25861" spans="2:2" ht="15" hidden="1" x14ac:dyDescent="0.25">
      <c r="B25861" s="5"/>
    </row>
    <row r="25862" spans="2:2" ht="15" hidden="1" x14ac:dyDescent="0.25">
      <c r="B25862" s="5"/>
    </row>
    <row r="25863" spans="2:2" ht="15" hidden="1" x14ac:dyDescent="0.25">
      <c r="B25863" s="5"/>
    </row>
    <row r="25864" spans="2:2" ht="15" hidden="1" x14ac:dyDescent="0.25">
      <c r="B25864" s="5"/>
    </row>
    <row r="25865" spans="2:2" ht="15" hidden="1" x14ac:dyDescent="0.25">
      <c r="B25865" s="5"/>
    </row>
    <row r="25866" spans="2:2" ht="15" hidden="1" x14ac:dyDescent="0.25">
      <c r="B25866" s="5"/>
    </row>
    <row r="25867" spans="2:2" ht="15" hidden="1" x14ac:dyDescent="0.25">
      <c r="B25867" s="5"/>
    </row>
    <row r="25868" spans="2:2" ht="15" hidden="1" x14ac:dyDescent="0.25">
      <c r="B25868" s="5"/>
    </row>
    <row r="25869" spans="2:2" ht="15" hidden="1" x14ac:dyDescent="0.25">
      <c r="B25869" s="5"/>
    </row>
    <row r="25870" spans="2:2" ht="15" hidden="1" x14ac:dyDescent="0.25">
      <c r="B25870" s="5"/>
    </row>
    <row r="25871" spans="2:2" ht="15" hidden="1" x14ac:dyDescent="0.25">
      <c r="B25871" s="5"/>
    </row>
    <row r="25872" spans="2:2" ht="15" hidden="1" x14ac:dyDescent="0.25">
      <c r="B25872" s="5"/>
    </row>
    <row r="25873" spans="2:2" ht="15" hidden="1" x14ac:dyDescent="0.25">
      <c r="B25873" s="5"/>
    </row>
    <row r="25874" spans="2:2" ht="15" hidden="1" x14ac:dyDescent="0.25">
      <c r="B25874" s="5"/>
    </row>
    <row r="25875" spans="2:2" ht="15" hidden="1" x14ac:dyDescent="0.25">
      <c r="B25875" s="5"/>
    </row>
    <row r="25876" spans="2:2" ht="15" hidden="1" x14ac:dyDescent="0.25">
      <c r="B25876" s="5"/>
    </row>
    <row r="25877" spans="2:2" ht="15" hidden="1" x14ac:dyDescent="0.25">
      <c r="B25877" s="5"/>
    </row>
    <row r="25878" spans="2:2" ht="15" hidden="1" x14ac:dyDescent="0.25">
      <c r="B25878" s="5"/>
    </row>
    <row r="25879" spans="2:2" ht="15" hidden="1" x14ac:dyDescent="0.25">
      <c r="B25879" s="5"/>
    </row>
    <row r="25880" spans="2:2" ht="15" hidden="1" x14ac:dyDescent="0.25">
      <c r="B25880" s="5"/>
    </row>
    <row r="25881" spans="2:2" ht="15" hidden="1" x14ac:dyDescent="0.25">
      <c r="B25881" s="5"/>
    </row>
    <row r="25882" spans="2:2" ht="15" hidden="1" x14ac:dyDescent="0.25">
      <c r="B25882" s="5"/>
    </row>
    <row r="25883" spans="2:2" ht="15" hidden="1" x14ac:dyDescent="0.25">
      <c r="B25883" s="5"/>
    </row>
    <row r="25884" spans="2:2" ht="15" hidden="1" x14ac:dyDescent="0.25">
      <c r="B25884" s="5"/>
    </row>
    <row r="25885" spans="2:2" ht="15" hidden="1" x14ac:dyDescent="0.25">
      <c r="B25885" s="5"/>
    </row>
    <row r="25886" spans="2:2" ht="15" hidden="1" x14ac:dyDescent="0.25">
      <c r="B25886" s="5"/>
    </row>
    <row r="25887" spans="2:2" ht="15" hidden="1" x14ac:dyDescent="0.25">
      <c r="B25887" s="5"/>
    </row>
    <row r="25888" spans="2:2" ht="15" hidden="1" x14ac:dyDescent="0.25">
      <c r="B25888" s="5"/>
    </row>
    <row r="25889" spans="2:2" ht="15" hidden="1" x14ac:dyDescent="0.25">
      <c r="B25889" s="5"/>
    </row>
    <row r="25890" spans="2:2" ht="15" hidden="1" x14ac:dyDescent="0.25">
      <c r="B25890" s="5"/>
    </row>
    <row r="25891" spans="2:2" ht="15" hidden="1" x14ac:dyDescent="0.25">
      <c r="B25891" s="5"/>
    </row>
    <row r="25892" spans="2:2" ht="15" hidden="1" x14ac:dyDescent="0.25">
      <c r="B25892" s="5"/>
    </row>
    <row r="25893" spans="2:2" ht="15" hidden="1" x14ac:dyDescent="0.25">
      <c r="B25893" s="5"/>
    </row>
    <row r="25894" spans="2:2" ht="15" hidden="1" x14ac:dyDescent="0.25">
      <c r="B25894" s="5"/>
    </row>
    <row r="25895" spans="2:2" ht="15" hidden="1" x14ac:dyDescent="0.25">
      <c r="B25895" s="5"/>
    </row>
    <row r="25896" spans="2:2" ht="15" hidden="1" x14ac:dyDescent="0.25">
      <c r="B25896" s="5"/>
    </row>
    <row r="25897" spans="2:2" ht="15" hidden="1" x14ac:dyDescent="0.25">
      <c r="B25897" s="5"/>
    </row>
    <row r="25898" spans="2:2" ht="15" hidden="1" x14ac:dyDescent="0.25">
      <c r="B25898" s="5"/>
    </row>
    <row r="25899" spans="2:2" ht="15" hidden="1" x14ac:dyDescent="0.25">
      <c r="B25899" s="5"/>
    </row>
    <row r="25900" spans="2:2" ht="15" hidden="1" x14ac:dyDescent="0.25">
      <c r="B25900" s="5"/>
    </row>
    <row r="25901" spans="2:2" ht="15" hidden="1" x14ac:dyDescent="0.25">
      <c r="B25901" s="5"/>
    </row>
    <row r="25902" spans="2:2" ht="15" hidden="1" x14ac:dyDescent="0.25">
      <c r="B25902" s="5"/>
    </row>
    <row r="25903" spans="2:2" ht="15" hidden="1" x14ac:dyDescent="0.25">
      <c r="B25903" s="5"/>
    </row>
    <row r="25904" spans="2:2" ht="15" hidden="1" x14ac:dyDescent="0.25">
      <c r="B25904" s="5"/>
    </row>
    <row r="25905" spans="2:2" ht="15" hidden="1" x14ac:dyDescent="0.25">
      <c r="B25905" s="5"/>
    </row>
    <row r="25906" spans="2:2" ht="15" hidden="1" x14ac:dyDescent="0.25">
      <c r="B25906" s="5"/>
    </row>
    <row r="25907" spans="2:2" ht="15" hidden="1" x14ac:dyDescent="0.25">
      <c r="B25907" s="5"/>
    </row>
    <row r="25908" spans="2:2" ht="15" hidden="1" x14ac:dyDescent="0.25">
      <c r="B25908" s="5"/>
    </row>
    <row r="25909" spans="2:2" ht="15" hidden="1" x14ac:dyDescent="0.25">
      <c r="B25909" s="5"/>
    </row>
    <row r="25910" spans="2:2" ht="15" hidden="1" x14ac:dyDescent="0.25">
      <c r="B25910" s="5"/>
    </row>
    <row r="25911" spans="2:2" ht="15" hidden="1" x14ac:dyDescent="0.25">
      <c r="B25911" s="5"/>
    </row>
    <row r="25912" spans="2:2" ht="15" hidden="1" x14ac:dyDescent="0.25">
      <c r="B25912" s="5"/>
    </row>
    <row r="25913" spans="2:2" ht="15" hidden="1" x14ac:dyDescent="0.25">
      <c r="B25913" s="5"/>
    </row>
    <row r="25914" spans="2:2" ht="15" hidden="1" x14ac:dyDescent="0.25">
      <c r="B25914" s="5"/>
    </row>
    <row r="25915" spans="2:2" ht="15" hidden="1" x14ac:dyDescent="0.25">
      <c r="B25915" s="5"/>
    </row>
    <row r="25916" spans="2:2" ht="15" hidden="1" x14ac:dyDescent="0.25">
      <c r="B25916" s="5"/>
    </row>
    <row r="25917" spans="2:2" ht="15" hidden="1" x14ac:dyDescent="0.25">
      <c r="B25917" s="5"/>
    </row>
    <row r="25918" spans="2:2" ht="15" hidden="1" x14ac:dyDescent="0.25">
      <c r="B25918" s="5"/>
    </row>
    <row r="25919" spans="2:2" ht="15" hidden="1" x14ac:dyDescent="0.25">
      <c r="B25919" s="5"/>
    </row>
    <row r="25920" spans="2:2" ht="15" hidden="1" x14ac:dyDescent="0.25">
      <c r="B25920" s="5"/>
    </row>
    <row r="25921" spans="2:2" ht="15" hidden="1" x14ac:dyDescent="0.25">
      <c r="B25921" s="5"/>
    </row>
    <row r="25922" spans="2:2" ht="15" hidden="1" x14ac:dyDescent="0.25">
      <c r="B25922" s="5"/>
    </row>
    <row r="25923" spans="2:2" ht="15" hidden="1" x14ac:dyDescent="0.25">
      <c r="B25923" s="5"/>
    </row>
    <row r="25924" spans="2:2" ht="15" hidden="1" x14ac:dyDescent="0.25">
      <c r="B25924" s="5"/>
    </row>
    <row r="25925" spans="2:2" ht="15" hidden="1" x14ac:dyDescent="0.25">
      <c r="B25925" s="5"/>
    </row>
    <row r="25926" spans="2:2" ht="15" hidden="1" x14ac:dyDescent="0.25">
      <c r="B25926" s="5"/>
    </row>
    <row r="25927" spans="2:2" ht="15" hidden="1" x14ac:dyDescent="0.25">
      <c r="B25927" s="5"/>
    </row>
    <row r="25928" spans="2:2" ht="15" hidden="1" x14ac:dyDescent="0.25">
      <c r="B25928" s="5"/>
    </row>
    <row r="25929" spans="2:2" ht="15" hidden="1" x14ac:dyDescent="0.25">
      <c r="B25929" s="5"/>
    </row>
    <row r="25930" spans="2:2" ht="15" hidden="1" x14ac:dyDescent="0.25">
      <c r="B25930" s="5"/>
    </row>
    <row r="25931" spans="2:2" ht="15" hidden="1" x14ac:dyDescent="0.25">
      <c r="B25931" s="5"/>
    </row>
    <row r="25932" spans="2:2" ht="15" hidden="1" x14ac:dyDescent="0.25">
      <c r="B25932" s="5"/>
    </row>
    <row r="25933" spans="2:2" ht="15" hidden="1" x14ac:dyDescent="0.25">
      <c r="B25933" s="5"/>
    </row>
    <row r="25934" spans="2:2" ht="15" hidden="1" x14ac:dyDescent="0.25">
      <c r="B25934" s="5"/>
    </row>
    <row r="25935" spans="2:2" ht="15" hidden="1" x14ac:dyDescent="0.25">
      <c r="B25935" s="5"/>
    </row>
    <row r="25936" spans="2:2" ht="15" hidden="1" x14ac:dyDescent="0.25">
      <c r="B25936" s="5"/>
    </row>
    <row r="25937" spans="2:2" ht="15" hidden="1" x14ac:dyDescent="0.25">
      <c r="B25937" s="5"/>
    </row>
    <row r="25938" spans="2:2" ht="15" hidden="1" x14ac:dyDescent="0.25">
      <c r="B25938" s="5"/>
    </row>
    <row r="25939" spans="2:2" ht="15" hidden="1" x14ac:dyDescent="0.25">
      <c r="B25939" s="5"/>
    </row>
    <row r="25940" spans="2:2" ht="15" hidden="1" x14ac:dyDescent="0.25">
      <c r="B25940" s="5"/>
    </row>
    <row r="25941" spans="2:2" ht="15" hidden="1" x14ac:dyDescent="0.25">
      <c r="B25941" s="5"/>
    </row>
    <row r="25942" spans="2:2" ht="15" hidden="1" x14ac:dyDescent="0.25">
      <c r="B25942" s="5"/>
    </row>
    <row r="25943" spans="2:2" ht="15" hidden="1" x14ac:dyDescent="0.25">
      <c r="B25943" s="5"/>
    </row>
    <row r="25944" spans="2:2" ht="15" hidden="1" x14ac:dyDescent="0.25">
      <c r="B25944" s="5"/>
    </row>
    <row r="25945" spans="2:2" ht="15" hidden="1" x14ac:dyDescent="0.25">
      <c r="B25945" s="5"/>
    </row>
    <row r="25946" spans="2:2" ht="15" hidden="1" x14ac:dyDescent="0.25">
      <c r="B25946" s="5"/>
    </row>
    <row r="25947" spans="2:2" ht="15" hidden="1" x14ac:dyDescent="0.25">
      <c r="B25947" s="5"/>
    </row>
    <row r="25948" spans="2:2" ht="15" hidden="1" x14ac:dyDescent="0.25">
      <c r="B25948" s="5"/>
    </row>
    <row r="25949" spans="2:2" ht="15" hidden="1" x14ac:dyDescent="0.25">
      <c r="B25949" s="5"/>
    </row>
    <row r="25950" spans="2:2" ht="15" hidden="1" x14ac:dyDescent="0.25">
      <c r="B25950" s="5"/>
    </row>
    <row r="25951" spans="2:2" ht="15" hidden="1" x14ac:dyDescent="0.25">
      <c r="B25951" s="5"/>
    </row>
    <row r="25952" spans="2:2" ht="15" hidden="1" x14ac:dyDescent="0.25">
      <c r="B25952" s="5"/>
    </row>
    <row r="25953" spans="2:2" ht="15" hidden="1" x14ac:dyDescent="0.25">
      <c r="B25953" s="5"/>
    </row>
    <row r="25954" spans="2:2" ht="15" hidden="1" x14ac:dyDescent="0.25">
      <c r="B25954" s="5"/>
    </row>
    <row r="25955" spans="2:2" ht="15" hidden="1" x14ac:dyDescent="0.25">
      <c r="B25955" s="5"/>
    </row>
    <row r="25956" spans="2:2" ht="15" hidden="1" x14ac:dyDescent="0.25">
      <c r="B25956" s="5"/>
    </row>
    <row r="25957" spans="2:2" ht="15" hidden="1" x14ac:dyDescent="0.25">
      <c r="B25957" s="5"/>
    </row>
    <row r="25958" spans="2:2" ht="15" hidden="1" x14ac:dyDescent="0.25">
      <c r="B25958" s="5"/>
    </row>
    <row r="25959" spans="2:2" ht="15" hidden="1" x14ac:dyDescent="0.25">
      <c r="B25959" s="5"/>
    </row>
    <row r="25960" spans="2:2" ht="15" hidden="1" x14ac:dyDescent="0.25">
      <c r="B25960" s="5"/>
    </row>
    <row r="25961" spans="2:2" ht="15" hidden="1" x14ac:dyDescent="0.25">
      <c r="B25961" s="5"/>
    </row>
    <row r="25962" spans="2:2" ht="15" hidden="1" x14ac:dyDescent="0.25">
      <c r="B25962" s="5"/>
    </row>
    <row r="25963" spans="2:2" ht="15" hidden="1" x14ac:dyDescent="0.25">
      <c r="B25963" s="5"/>
    </row>
    <row r="25964" spans="2:2" ht="15" hidden="1" x14ac:dyDescent="0.25">
      <c r="B25964" s="5"/>
    </row>
    <row r="25965" spans="2:2" ht="15" hidden="1" x14ac:dyDescent="0.25">
      <c r="B25965" s="5"/>
    </row>
    <row r="25966" spans="2:2" ht="15" hidden="1" x14ac:dyDescent="0.25">
      <c r="B25966" s="5"/>
    </row>
    <row r="25967" spans="2:2" ht="15" hidden="1" x14ac:dyDescent="0.25">
      <c r="B25967" s="5"/>
    </row>
    <row r="25968" spans="2:2" ht="15" hidden="1" x14ac:dyDescent="0.25">
      <c r="B25968" s="5"/>
    </row>
    <row r="25969" spans="2:2" ht="15" hidden="1" x14ac:dyDescent="0.25">
      <c r="B25969" s="5"/>
    </row>
    <row r="25970" spans="2:2" ht="15" hidden="1" x14ac:dyDescent="0.25">
      <c r="B25970" s="5"/>
    </row>
    <row r="25971" spans="2:2" ht="15" hidden="1" x14ac:dyDescent="0.25">
      <c r="B25971" s="5"/>
    </row>
    <row r="25972" spans="2:2" ht="15" hidden="1" x14ac:dyDescent="0.25">
      <c r="B25972" s="5"/>
    </row>
    <row r="25973" spans="2:2" ht="15" hidden="1" x14ac:dyDescent="0.25">
      <c r="B25973" s="5"/>
    </row>
    <row r="25974" spans="2:2" ht="15" hidden="1" x14ac:dyDescent="0.25">
      <c r="B25974" s="5"/>
    </row>
    <row r="25975" spans="2:2" ht="15" hidden="1" x14ac:dyDescent="0.25">
      <c r="B25975" s="5"/>
    </row>
    <row r="25976" spans="2:2" ht="15" hidden="1" x14ac:dyDescent="0.25">
      <c r="B25976" s="5"/>
    </row>
    <row r="25977" spans="2:2" ht="15" hidden="1" x14ac:dyDescent="0.25">
      <c r="B25977" s="5"/>
    </row>
    <row r="25978" spans="2:2" ht="15" hidden="1" x14ac:dyDescent="0.25">
      <c r="B25978" s="5"/>
    </row>
    <row r="25979" spans="2:2" ht="15" hidden="1" x14ac:dyDescent="0.25">
      <c r="B25979" s="5"/>
    </row>
    <row r="25980" spans="2:2" ht="15" hidden="1" x14ac:dyDescent="0.25">
      <c r="B25980" s="5"/>
    </row>
    <row r="25981" spans="2:2" ht="15" hidden="1" x14ac:dyDescent="0.25">
      <c r="B25981" s="5"/>
    </row>
    <row r="25982" spans="2:2" ht="15" hidden="1" x14ac:dyDescent="0.25">
      <c r="B25982" s="5"/>
    </row>
    <row r="25983" spans="2:2" ht="15" hidden="1" x14ac:dyDescent="0.25">
      <c r="B25983" s="5"/>
    </row>
    <row r="25984" spans="2:2" ht="15" hidden="1" x14ac:dyDescent="0.25">
      <c r="B25984" s="5"/>
    </row>
    <row r="25985" spans="2:2" ht="15" hidden="1" x14ac:dyDescent="0.25">
      <c r="B25985" s="5"/>
    </row>
    <row r="25986" spans="2:2" ht="15" hidden="1" x14ac:dyDescent="0.25">
      <c r="B25986" s="5"/>
    </row>
    <row r="25987" spans="2:2" ht="15" hidden="1" x14ac:dyDescent="0.25">
      <c r="B25987" s="5"/>
    </row>
    <row r="25988" spans="2:2" ht="15" hidden="1" x14ac:dyDescent="0.25">
      <c r="B25988" s="5"/>
    </row>
    <row r="25989" spans="2:2" ht="15" hidden="1" x14ac:dyDescent="0.25">
      <c r="B25989" s="5"/>
    </row>
    <row r="25990" spans="2:2" ht="15" hidden="1" x14ac:dyDescent="0.25">
      <c r="B25990" s="5"/>
    </row>
    <row r="25991" spans="2:2" ht="15" hidden="1" x14ac:dyDescent="0.25">
      <c r="B25991" s="5"/>
    </row>
    <row r="25992" spans="2:2" ht="15" hidden="1" x14ac:dyDescent="0.25">
      <c r="B25992" s="5"/>
    </row>
    <row r="25993" spans="2:2" ht="15" hidden="1" x14ac:dyDescent="0.25">
      <c r="B25993" s="5"/>
    </row>
    <row r="25994" spans="2:2" ht="15" hidden="1" x14ac:dyDescent="0.25">
      <c r="B25994" s="5"/>
    </row>
    <row r="25995" spans="2:2" ht="15" hidden="1" x14ac:dyDescent="0.25">
      <c r="B25995" s="5"/>
    </row>
    <row r="25996" spans="2:2" ht="15" hidden="1" x14ac:dyDescent="0.25">
      <c r="B25996" s="5"/>
    </row>
    <row r="25997" spans="2:2" ht="15" hidden="1" x14ac:dyDescent="0.25">
      <c r="B25997" s="5"/>
    </row>
    <row r="25998" spans="2:2" ht="15" hidden="1" x14ac:dyDescent="0.25">
      <c r="B25998" s="5"/>
    </row>
    <row r="25999" spans="2:2" ht="15" hidden="1" x14ac:dyDescent="0.25">
      <c r="B25999" s="5"/>
    </row>
    <row r="26000" spans="2:2" ht="15" hidden="1" x14ac:dyDescent="0.25">
      <c r="B26000" s="5"/>
    </row>
    <row r="26001" spans="2:2" ht="15" hidden="1" x14ac:dyDescent="0.25">
      <c r="B26001" s="5"/>
    </row>
    <row r="26002" spans="2:2" ht="15" hidden="1" x14ac:dyDescent="0.25">
      <c r="B26002" s="5"/>
    </row>
    <row r="26003" spans="2:2" ht="15" hidden="1" x14ac:dyDescent="0.25">
      <c r="B26003" s="5"/>
    </row>
    <row r="26004" spans="2:2" ht="15" hidden="1" x14ac:dyDescent="0.25">
      <c r="B26004" s="5"/>
    </row>
    <row r="26005" spans="2:2" ht="15" hidden="1" x14ac:dyDescent="0.25">
      <c r="B26005" s="5"/>
    </row>
    <row r="26006" spans="2:2" ht="15" hidden="1" x14ac:dyDescent="0.25">
      <c r="B26006" s="5"/>
    </row>
    <row r="26007" spans="2:2" ht="15" hidden="1" x14ac:dyDescent="0.25">
      <c r="B26007" s="5"/>
    </row>
    <row r="26008" spans="2:2" ht="15" hidden="1" x14ac:dyDescent="0.25">
      <c r="B26008" s="5"/>
    </row>
    <row r="26009" spans="2:2" ht="15" hidden="1" x14ac:dyDescent="0.25">
      <c r="B26009" s="5"/>
    </row>
    <row r="26010" spans="2:2" ht="15" hidden="1" x14ac:dyDescent="0.25">
      <c r="B26010" s="5"/>
    </row>
    <row r="26011" spans="2:2" ht="15" hidden="1" x14ac:dyDescent="0.25">
      <c r="B26011" s="5"/>
    </row>
    <row r="26012" spans="2:2" ht="15" hidden="1" x14ac:dyDescent="0.25">
      <c r="B26012" s="5"/>
    </row>
    <row r="26013" spans="2:2" ht="15" hidden="1" x14ac:dyDescent="0.25">
      <c r="B26013" s="5"/>
    </row>
    <row r="26014" spans="2:2" ht="15" hidden="1" x14ac:dyDescent="0.25">
      <c r="B26014" s="5"/>
    </row>
    <row r="26015" spans="2:2" ht="15" hidden="1" x14ac:dyDescent="0.25">
      <c r="B26015" s="5"/>
    </row>
    <row r="26016" spans="2:2" ht="15" hidden="1" x14ac:dyDescent="0.25">
      <c r="B26016" s="5"/>
    </row>
    <row r="26017" spans="2:2" ht="15" hidden="1" x14ac:dyDescent="0.25">
      <c r="B26017" s="5"/>
    </row>
    <row r="26018" spans="2:2" ht="15" hidden="1" x14ac:dyDescent="0.25">
      <c r="B26018" s="5"/>
    </row>
    <row r="26019" spans="2:2" ht="15" hidden="1" x14ac:dyDescent="0.25">
      <c r="B26019" s="5"/>
    </row>
    <row r="26020" spans="2:2" ht="15" hidden="1" x14ac:dyDescent="0.25">
      <c r="B26020" s="5"/>
    </row>
    <row r="26021" spans="2:2" ht="15" hidden="1" x14ac:dyDescent="0.25">
      <c r="B26021" s="5"/>
    </row>
    <row r="26022" spans="2:2" ht="15" hidden="1" x14ac:dyDescent="0.25">
      <c r="B26022" s="5"/>
    </row>
    <row r="26023" spans="2:2" ht="15" hidden="1" x14ac:dyDescent="0.25">
      <c r="B26023" s="5"/>
    </row>
    <row r="26024" spans="2:2" ht="15" hidden="1" x14ac:dyDescent="0.25">
      <c r="B26024" s="5"/>
    </row>
    <row r="26025" spans="2:2" ht="15" hidden="1" x14ac:dyDescent="0.25">
      <c r="B26025" s="5"/>
    </row>
    <row r="26026" spans="2:2" ht="15" hidden="1" x14ac:dyDescent="0.25">
      <c r="B26026" s="5"/>
    </row>
    <row r="26027" spans="2:2" ht="15" hidden="1" x14ac:dyDescent="0.25">
      <c r="B26027" s="5"/>
    </row>
    <row r="26028" spans="2:2" ht="15" hidden="1" x14ac:dyDescent="0.25">
      <c r="B26028" s="5"/>
    </row>
    <row r="26029" spans="2:2" ht="15" hidden="1" x14ac:dyDescent="0.25">
      <c r="B26029" s="5"/>
    </row>
    <row r="26030" spans="2:2" ht="15" hidden="1" x14ac:dyDescent="0.25">
      <c r="B26030" s="5"/>
    </row>
    <row r="26031" spans="2:2" ht="15" hidden="1" x14ac:dyDescent="0.25">
      <c r="B26031" s="5"/>
    </row>
    <row r="26032" spans="2:2" ht="15" hidden="1" x14ac:dyDescent="0.25">
      <c r="B26032" s="5"/>
    </row>
    <row r="26033" spans="2:2" ht="15" hidden="1" x14ac:dyDescent="0.25">
      <c r="B26033" s="5"/>
    </row>
    <row r="26034" spans="2:2" ht="15" hidden="1" x14ac:dyDescent="0.25">
      <c r="B26034" s="5"/>
    </row>
    <row r="26035" spans="2:2" ht="15" hidden="1" x14ac:dyDescent="0.25">
      <c r="B26035" s="5"/>
    </row>
    <row r="26036" spans="2:2" ht="15" hidden="1" x14ac:dyDescent="0.25">
      <c r="B26036" s="5"/>
    </row>
    <row r="26037" spans="2:2" ht="15" hidden="1" x14ac:dyDescent="0.25">
      <c r="B26037" s="5"/>
    </row>
    <row r="26038" spans="2:2" ht="15" hidden="1" x14ac:dyDescent="0.25">
      <c r="B26038" s="5"/>
    </row>
    <row r="26039" spans="2:2" ht="15" hidden="1" x14ac:dyDescent="0.25">
      <c r="B26039" s="5"/>
    </row>
    <row r="26040" spans="2:2" ht="15" hidden="1" x14ac:dyDescent="0.25">
      <c r="B26040" s="5"/>
    </row>
    <row r="26041" spans="2:2" ht="15" hidden="1" x14ac:dyDescent="0.25">
      <c r="B26041" s="5"/>
    </row>
    <row r="26042" spans="2:2" ht="15" hidden="1" x14ac:dyDescent="0.25">
      <c r="B26042" s="5"/>
    </row>
    <row r="26043" spans="2:2" ht="15" hidden="1" x14ac:dyDescent="0.25">
      <c r="B26043" s="5"/>
    </row>
    <row r="26044" spans="2:2" ht="15" hidden="1" x14ac:dyDescent="0.25">
      <c r="B26044" s="5"/>
    </row>
    <row r="26045" spans="2:2" ht="15" hidden="1" x14ac:dyDescent="0.25">
      <c r="B26045" s="5"/>
    </row>
    <row r="26046" spans="2:2" ht="15" hidden="1" x14ac:dyDescent="0.25">
      <c r="B26046" s="5"/>
    </row>
    <row r="26047" spans="2:2" ht="15" hidden="1" x14ac:dyDescent="0.25">
      <c r="B26047" s="5"/>
    </row>
    <row r="26048" spans="2:2" ht="15" hidden="1" x14ac:dyDescent="0.25">
      <c r="B26048" s="5"/>
    </row>
    <row r="26049" spans="2:2" ht="15" hidden="1" x14ac:dyDescent="0.25">
      <c r="B26049" s="5"/>
    </row>
    <row r="26050" spans="2:2" ht="15" hidden="1" x14ac:dyDescent="0.25">
      <c r="B26050" s="5"/>
    </row>
    <row r="26051" spans="2:2" ht="15" hidden="1" x14ac:dyDescent="0.25">
      <c r="B26051" s="5"/>
    </row>
    <row r="26052" spans="2:2" ht="15" hidden="1" x14ac:dyDescent="0.25">
      <c r="B26052" s="5"/>
    </row>
    <row r="26053" spans="2:2" ht="15" hidden="1" x14ac:dyDescent="0.25">
      <c r="B26053" s="5"/>
    </row>
    <row r="26054" spans="2:2" ht="15" hidden="1" x14ac:dyDescent="0.25">
      <c r="B26054" s="5"/>
    </row>
    <row r="26055" spans="2:2" ht="15" hidden="1" x14ac:dyDescent="0.25">
      <c r="B26055" s="5"/>
    </row>
    <row r="26056" spans="2:2" ht="15" hidden="1" x14ac:dyDescent="0.25">
      <c r="B26056" s="5"/>
    </row>
    <row r="26057" spans="2:2" ht="15" hidden="1" x14ac:dyDescent="0.25">
      <c r="B26057" s="5"/>
    </row>
    <row r="26058" spans="2:2" ht="15" hidden="1" x14ac:dyDescent="0.25">
      <c r="B26058" s="5"/>
    </row>
    <row r="26059" spans="2:2" ht="15" hidden="1" x14ac:dyDescent="0.25">
      <c r="B26059" s="5"/>
    </row>
    <row r="26060" spans="2:2" ht="15" hidden="1" x14ac:dyDescent="0.25">
      <c r="B26060" s="5"/>
    </row>
    <row r="26061" spans="2:2" ht="15" hidden="1" x14ac:dyDescent="0.25">
      <c r="B26061" s="5"/>
    </row>
    <row r="26062" spans="2:2" ht="15" hidden="1" x14ac:dyDescent="0.25">
      <c r="B26062" s="5"/>
    </row>
    <row r="26063" spans="2:2" ht="15" hidden="1" x14ac:dyDescent="0.25">
      <c r="B26063" s="5"/>
    </row>
    <row r="26064" spans="2:2" ht="15" hidden="1" x14ac:dyDescent="0.25">
      <c r="B26064" s="5"/>
    </row>
    <row r="26065" spans="2:2" ht="15" hidden="1" x14ac:dyDescent="0.25">
      <c r="B26065" s="5"/>
    </row>
    <row r="26066" spans="2:2" ht="15" hidden="1" x14ac:dyDescent="0.25">
      <c r="B26066" s="5"/>
    </row>
    <row r="26067" spans="2:2" ht="15" hidden="1" x14ac:dyDescent="0.25">
      <c r="B26067" s="5"/>
    </row>
    <row r="26068" spans="2:2" ht="15" hidden="1" x14ac:dyDescent="0.25">
      <c r="B26068" s="5"/>
    </row>
    <row r="26069" spans="2:2" ht="15" hidden="1" x14ac:dyDescent="0.25">
      <c r="B26069" s="5"/>
    </row>
    <row r="26070" spans="2:2" ht="15" hidden="1" x14ac:dyDescent="0.25">
      <c r="B26070" s="5"/>
    </row>
    <row r="26071" spans="2:2" ht="15" hidden="1" x14ac:dyDescent="0.25">
      <c r="B26071" s="5"/>
    </row>
    <row r="26072" spans="2:2" ht="15" hidden="1" x14ac:dyDescent="0.25">
      <c r="B26072" s="5"/>
    </row>
    <row r="26073" spans="2:2" ht="15" hidden="1" x14ac:dyDescent="0.25">
      <c r="B26073" s="5"/>
    </row>
    <row r="26074" spans="2:2" ht="15" hidden="1" x14ac:dyDescent="0.25">
      <c r="B26074" s="5"/>
    </row>
    <row r="26075" spans="2:2" ht="15" hidden="1" x14ac:dyDescent="0.25">
      <c r="B26075" s="5"/>
    </row>
    <row r="26076" spans="2:2" ht="15" hidden="1" x14ac:dyDescent="0.25">
      <c r="B26076" s="5"/>
    </row>
    <row r="26077" spans="2:2" ht="15" hidden="1" x14ac:dyDescent="0.25">
      <c r="B26077" s="5"/>
    </row>
    <row r="26078" spans="2:2" ht="15" hidden="1" x14ac:dyDescent="0.25">
      <c r="B26078" s="5"/>
    </row>
    <row r="26079" spans="2:2" ht="15" hidden="1" x14ac:dyDescent="0.25">
      <c r="B26079" s="5"/>
    </row>
    <row r="26080" spans="2:2" ht="15" hidden="1" x14ac:dyDescent="0.25">
      <c r="B26080" s="5"/>
    </row>
    <row r="26081" spans="2:2" ht="15" hidden="1" x14ac:dyDescent="0.25">
      <c r="B26081" s="5"/>
    </row>
    <row r="26082" spans="2:2" ht="15" hidden="1" x14ac:dyDescent="0.25">
      <c r="B26082" s="5"/>
    </row>
    <row r="26083" spans="2:2" ht="15" hidden="1" x14ac:dyDescent="0.25">
      <c r="B26083" s="5"/>
    </row>
    <row r="26084" spans="2:2" ht="15" hidden="1" x14ac:dyDescent="0.25">
      <c r="B26084" s="5"/>
    </row>
    <row r="26085" spans="2:2" ht="15" hidden="1" x14ac:dyDescent="0.25">
      <c r="B26085" s="5"/>
    </row>
    <row r="26086" spans="2:2" ht="15" hidden="1" x14ac:dyDescent="0.25">
      <c r="B26086" s="5"/>
    </row>
    <row r="26087" spans="2:2" ht="15" hidden="1" x14ac:dyDescent="0.25">
      <c r="B26087" s="5"/>
    </row>
    <row r="26088" spans="2:2" ht="15" hidden="1" x14ac:dyDescent="0.25">
      <c r="B26088" s="5"/>
    </row>
    <row r="26089" spans="2:2" ht="15" hidden="1" x14ac:dyDescent="0.25">
      <c r="B26089" s="5"/>
    </row>
    <row r="26090" spans="2:2" ht="15" hidden="1" x14ac:dyDescent="0.25">
      <c r="B26090" s="5"/>
    </row>
    <row r="26091" spans="2:2" ht="15" hidden="1" x14ac:dyDescent="0.25">
      <c r="B26091" s="5"/>
    </row>
    <row r="26092" spans="2:2" ht="15" hidden="1" x14ac:dyDescent="0.25">
      <c r="B26092" s="5"/>
    </row>
    <row r="26093" spans="2:2" ht="15" hidden="1" x14ac:dyDescent="0.25">
      <c r="B26093" s="5"/>
    </row>
    <row r="26094" spans="2:2" ht="15" hidden="1" x14ac:dyDescent="0.25">
      <c r="B26094" s="5"/>
    </row>
    <row r="26095" spans="2:2" ht="15" hidden="1" x14ac:dyDescent="0.25">
      <c r="B26095" s="5"/>
    </row>
    <row r="26096" spans="2:2" ht="15" hidden="1" x14ac:dyDescent="0.25">
      <c r="B26096" s="5"/>
    </row>
    <row r="26097" spans="2:2" ht="15" hidden="1" x14ac:dyDescent="0.25">
      <c r="B26097" s="5"/>
    </row>
    <row r="26098" spans="2:2" ht="15" hidden="1" x14ac:dyDescent="0.25">
      <c r="B26098" s="5"/>
    </row>
    <row r="26099" spans="2:2" ht="15" hidden="1" x14ac:dyDescent="0.25">
      <c r="B26099" s="5"/>
    </row>
    <row r="26100" spans="2:2" ht="15" hidden="1" x14ac:dyDescent="0.25">
      <c r="B26100" s="5"/>
    </row>
    <row r="26101" spans="2:2" ht="15" hidden="1" x14ac:dyDescent="0.25">
      <c r="B26101" s="5"/>
    </row>
    <row r="26102" spans="2:2" ht="15" hidden="1" x14ac:dyDescent="0.25">
      <c r="B26102" s="5"/>
    </row>
    <row r="26103" spans="2:2" ht="15" hidden="1" x14ac:dyDescent="0.25">
      <c r="B26103" s="5"/>
    </row>
    <row r="26104" spans="2:2" ht="15" hidden="1" x14ac:dyDescent="0.25">
      <c r="B26104" s="5"/>
    </row>
    <row r="26105" spans="2:2" ht="15" hidden="1" x14ac:dyDescent="0.25">
      <c r="B26105" s="5"/>
    </row>
    <row r="26106" spans="2:2" ht="15" hidden="1" x14ac:dyDescent="0.25">
      <c r="B26106" s="5"/>
    </row>
    <row r="26107" spans="2:2" ht="15" hidden="1" x14ac:dyDescent="0.25">
      <c r="B26107" s="5"/>
    </row>
    <row r="26108" spans="2:2" ht="15" hidden="1" x14ac:dyDescent="0.25">
      <c r="B26108" s="5"/>
    </row>
    <row r="26109" spans="2:2" ht="15" hidden="1" x14ac:dyDescent="0.25">
      <c r="B26109" s="5"/>
    </row>
    <row r="26110" spans="2:2" ht="15" hidden="1" x14ac:dyDescent="0.25">
      <c r="B26110" s="5"/>
    </row>
    <row r="26111" spans="2:2" ht="15" hidden="1" x14ac:dyDescent="0.25">
      <c r="B26111" s="5"/>
    </row>
    <row r="26112" spans="2:2" ht="15" hidden="1" x14ac:dyDescent="0.25">
      <c r="B26112" s="5"/>
    </row>
    <row r="26113" spans="2:2" ht="15" hidden="1" x14ac:dyDescent="0.25">
      <c r="B26113" s="5"/>
    </row>
    <row r="26114" spans="2:2" ht="15" hidden="1" x14ac:dyDescent="0.25">
      <c r="B26114" s="5"/>
    </row>
    <row r="26115" spans="2:2" ht="15" hidden="1" x14ac:dyDescent="0.25">
      <c r="B26115" s="5"/>
    </row>
    <row r="26116" spans="2:2" ht="15" hidden="1" x14ac:dyDescent="0.25">
      <c r="B26116" s="5"/>
    </row>
    <row r="26117" spans="2:2" ht="15" hidden="1" x14ac:dyDescent="0.25">
      <c r="B26117" s="5"/>
    </row>
    <row r="26118" spans="2:2" ht="15" hidden="1" x14ac:dyDescent="0.25">
      <c r="B26118" s="5"/>
    </row>
    <row r="26119" spans="2:2" ht="15" hidden="1" x14ac:dyDescent="0.25">
      <c r="B26119" s="5"/>
    </row>
    <row r="26120" spans="2:2" ht="15" hidden="1" x14ac:dyDescent="0.25">
      <c r="B26120" s="5"/>
    </row>
    <row r="26121" spans="2:2" ht="15" hidden="1" x14ac:dyDescent="0.25">
      <c r="B26121" s="5"/>
    </row>
    <row r="26122" spans="2:2" ht="15" hidden="1" x14ac:dyDescent="0.25">
      <c r="B26122" s="5"/>
    </row>
    <row r="26123" spans="2:2" ht="15" hidden="1" x14ac:dyDescent="0.25">
      <c r="B26123" s="5"/>
    </row>
    <row r="26124" spans="2:2" ht="15" hidden="1" x14ac:dyDescent="0.25">
      <c r="B26124" s="5"/>
    </row>
    <row r="26125" spans="2:2" ht="15" hidden="1" x14ac:dyDescent="0.25">
      <c r="B26125" s="5"/>
    </row>
    <row r="26126" spans="2:2" ht="15" hidden="1" x14ac:dyDescent="0.25">
      <c r="B26126" s="5"/>
    </row>
    <row r="26127" spans="2:2" ht="15" hidden="1" x14ac:dyDescent="0.25">
      <c r="B26127" s="5"/>
    </row>
    <row r="26128" spans="2:2" ht="15" hidden="1" x14ac:dyDescent="0.25">
      <c r="B26128" s="5"/>
    </row>
    <row r="26129" spans="2:2" ht="15" hidden="1" x14ac:dyDescent="0.25">
      <c r="B26129" s="5"/>
    </row>
    <row r="26130" spans="2:2" ht="15" hidden="1" x14ac:dyDescent="0.25">
      <c r="B26130" s="5"/>
    </row>
    <row r="26131" spans="2:2" ht="15" hidden="1" x14ac:dyDescent="0.25">
      <c r="B26131" s="5"/>
    </row>
    <row r="26132" spans="2:2" ht="15" hidden="1" x14ac:dyDescent="0.25">
      <c r="B26132" s="5"/>
    </row>
    <row r="26133" spans="2:2" ht="15" hidden="1" x14ac:dyDescent="0.25">
      <c r="B26133" s="5"/>
    </row>
    <row r="26134" spans="2:2" ht="15" hidden="1" x14ac:dyDescent="0.25">
      <c r="B26134" s="5"/>
    </row>
    <row r="26135" spans="2:2" ht="15" hidden="1" x14ac:dyDescent="0.25">
      <c r="B26135" s="5"/>
    </row>
    <row r="26136" spans="2:2" ht="15" hidden="1" x14ac:dyDescent="0.25">
      <c r="B26136" s="5"/>
    </row>
    <row r="26137" spans="2:2" ht="15" hidden="1" x14ac:dyDescent="0.25">
      <c r="B26137" s="5"/>
    </row>
    <row r="26138" spans="2:2" ht="15" hidden="1" x14ac:dyDescent="0.25">
      <c r="B26138" s="5"/>
    </row>
    <row r="26139" spans="2:2" ht="15" hidden="1" x14ac:dyDescent="0.25">
      <c r="B26139" s="5"/>
    </row>
    <row r="26140" spans="2:2" ht="15" hidden="1" x14ac:dyDescent="0.25">
      <c r="B26140" s="5"/>
    </row>
    <row r="26141" spans="2:2" ht="15" hidden="1" x14ac:dyDescent="0.25">
      <c r="B26141" s="5"/>
    </row>
    <row r="26142" spans="2:2" ht="15" hidden="1" x14ac:dyDescent="0.25">
      <c r="B26142" s="5"/>
    </row>
    <row r="26143" spans="2:2" ht="15" hidden="1" x14ac:dyDescent="0.25">
      <c r="B26143" s="5"/>
    </row>
    <row r="26144" spans="2:2" ht="15" hidden="1" x14ac:dyDescent="0.25">
      <c r="B26144" s="5"/>
    </row>
    <row r="26145" spans="2:2" ht="15" hidden="1" x14ac:dyDescent="0.25">
      <c r="B26145" s="5"/>
    </row>
    <row r="26146" spans="2:2" ht="15" hidden="1" x14ac:dyDescent="0.25">
      <c r="B26146" s="5"/>
    </row>
    <row r="26147" spans="2:2" ht="15" hidden="1" x14ac:dyDescent="0.25">
      <c r="B26147" s="5"/>
    </row>
    <row r="26148" spans="2:2" ht="15" hidden="1" x14ac:dyDescent="0.25">
      <c r="B26148" s="5"/>
    </row>
    <row r="26149" spans="2:2" ht="15" hidden="1" x14ac:dyDescent="0.25">
      <c r="B26149" s="5"/>
    </row>
    <row r="26150" spans="2:2" ht="15" hidden="1" x14ac:dyDescent="0.25">
      <c r="B26150" s="5"/>
    </row>
    <row r="26151" spans="2:2" ht="15" hidden="1" x14ac:dyDescent="0.25">
      <c r="B26151" s="5"/>
    </row>
    <row r="26152" spans="2:2" ht="15" hidden="1" x14ac:dyDescent="0.25">
      <c r="B26152" s="5"/>
    </row>
    <row r="26153" spans="2:2" ht="15" hidden="1" x14ac:dyDescent="0.25">
      <c r="B26153" s="5"/>
    </row>
    <row r="26154" spans="2:2" ht="15" hidden="1" x14ac:dyDescent="0.25">
      <c r="B26154" s="5"/>
    </row>
    <row r="26155" spans="2:2" ht="15" hidden="1" x14ac:dyDescent="0.25">
      <c r="B26155" s="5"/>
    </row>
    <row r="26156" spans="2:2" ht="15" hidden="1" x14ac:dyDescent="0.25">
      <c r="B26156" s="5"/>
    </row>
    <row r="26157" spans="2:2" ht="15" hidden="1" x14ac:dyDescent="0.25">
      <c r="B26157" s="5"/>
    </row>
    <row r="26158" spans="2:2" ht="15" hidden="1" x14ac:dyDescent="0.25">
      <c r="B26158" s="5"/>
    </row>
    <row r="26159" spans="2:2" ht="15" hidden="1" x14ac:dyDescent="0.25">
      <c r="B26159" s="5"/>
    </row>
    <row r="26160" spans="2:2" ht="15" hidden="1" x14ac:dyDescent="0.25">
      <c r="B26160" s="5"/>
    </row>
    <row r="26161" spans="2:2" ht="15" hidden="1" x14ac:dyDescent="0.25">
      <c r="B26161" s="5"/>
    </row>
    <row r="26162" spans="2:2" ht="15" hidden="1" x14ac:dyDescent="0.25">
      <c r="B26162" s="5"/>
    </row>
    <row r="26163" spans="2:2" ht="15" hidden="1" x14ac:dyDescent="0.25">
      <c r="B26163" s="5"/>
    </row>
    <row r="26164" spans="2:2" ht="15" hidden="1" x14ac:dyDescent="0.25">
      <c r="B26164" s="5"/>
    </row>
    <row r="26165" spans="2:2" ht="15" hidden="1" x14ac:dyDescent="0.25">
      <c r="B26165" s="5"/>
    </row>
    <row r="26166" spans="2:2" ht="15" hidden="1" x14ac:dyDescent="0.25">
      <c r="B26166" s="5"/>
    </row>
    <row r="26167" spans="2:2" ht="15" hidden="1" x14ac:dyDescent="0.25">
      <c r="B26167" s="5"/>
    </row>
    <row r="26168" spans="2:2" ht="15" hidden="1" x14ac:dyDescent="0.25">
      <c r="B26168" s="5"/>
    </row>
    <row r="26169" spans="2:2" ht="15" hidden="1" x14ac:dyDescent="0.25">
      <c r="B26169" s="5"/>
    </row>
    <row r="26170" spans="2:2" ht="15" hidden="1" x14ac:dyDescent="0.25">
      <c r="B26170" s="5"/>
    </row>
    <row r="26171" spans="2:2" ht="15" hidden="1" x14ac:dyDescent="0.25">
      <c r="B26171" s="5"/>
    </row>
    <row r="26172" spans="2:2" ht="15" hidden="1" x14ac:dyDescent="0.25">
      <c r="B26172" s="5"/>
    </row>
    <row r="26173" spans="2:2" ht="15" hidden="1" x14ac:dyDescent="0.25">
      <c r="B26173" s="5"/>
    </row>
    <row r="26174" spans="2:2" ht="15" hidden="1" x14ac:dyDescent="0.25">
      <c r="B26174" s="5"/>
    </row>
    <row r="26175" spans="2:2" ht="15" hidden="1" x14ac:dyDescent="0.25">
      <c r="B26175" s="5"/>
    </row>
    <row r="26176" spans="2:2" ht="15" hidden="1" x14ac:dyDescent="0.25">
      <c r="B26176" s="5"/>
    </row>
    <row r="26177" spans="2:2" ht="15" hidden="1" x14ac:dyDescent="0.25">
      <c r="B26177" s="5"/>
    </row>
    <row r="26178" spans="2:2" ht="15" hidden="1" x14ac:dyDescent="0.25">
      <c r="B26178" s="5"/>
    </row>
    <row r="26179" spans="2:2" ht="15" hidden="1" x14ac:dyDescent="0.25">
      <c r="B26179" s="5"/>
    </row>
    <row r="26180" spans="2:2" ht="15" hidden="1" x14ac:dyDescent="0.25">
      <c r="B26180" s="5"/>
    </row>
    <row r="26181" spans="2:2" ht="15" hidden="1" x14ac:dyDescent="0.25">
      <c r="B26181" s="5"/>
    </row>
    <row r="26182" spans="2:2" ht="15" hidden="1" x14ac:dyDescent="0.25">
      <c r="B26182" s="5"/>
    </row>
    <row r="26183" spans="2:2" ht="15" hidden="1" x14ac:dyDescent="0.25">
      <c r="B26183" s="5"/>
    </row>
    <row r="26184" spans="2:2" ht="15" hidden="1" x14ac:dyDescent="0.25">
      <c r="B26184" s="5"/>
    </row>
    <row r="26185" spans="2:2" ht="15" hidden="1" x14ac:dyDescent="0.25">
      <c r="B26185" s="5"/>
    </row>
    <row r="26186" spans="2:2" ht="15" hidden="1" x14ac:dyDescent="0.25">
      <c r="B26186" s="5"/>
    </row>
    <row r="26187" spans="2:2" ht="15" hidden="1" x14ac:dyDescent="0.25">
      <c r="B26187" s="5"/>
    </row>
    <row r="26188" spans="2:2" ht="15" hidden="1" x14ac:dyDescent="0.25">
      <c r="B26188" s="5"/>
    </row>
    <row r="26189" spans="2:2" ht="15" hidden="1" x14ac:dyDescent="0.25">
      <c r="B26189" s="5"/>
    </row>
    <row r="26190" spans="2:2" ht="15" hidden="1" x14ac:dyDescent="0.25">
      <c r="B26190" s="5"/>
    </row>
    <row r="26191" spans="2:2" ht="15" hidden="1" x14ac:dyDescent="0.25">
      <c r="B26191" s="5"/>
    </row>
    <row r="26192" spans="2:2" ht="15" hidden="1" x14ac:dyDescent="0.25">
      <c r="B26192" s="5"/>
    </row>
    <row r="26193" spans="2:2" ht="15" hidden="1" x14ac:dyDescent="0.25">
      <c r="B26193" s="5"/>
    </row>
    <row r="26194" spans="2:2" ht="15" hidden="1" x14ac:dyDescent="0.25">
      <c r="B26194" s="5"/>
    </row>
    <row r="26195" spans="2:2" ht="15" hidden="1" x14ac:dyDescent="0.25">
      <c r="B26195" s="5"/>
    </row>
    <row r="26196" spans="2:2" ht="15" hidden="1" x14ac:dyDescent="0.25">
      <c r="B26196" s="5"/>
    </row>
    <row r="26197" spans="2:2" ht="15" hidden="1" x14ac:dyDescent="0.25">
      <c r="B26197" s="5"/>
    </row>
    <row r="26198" spans="2:2" ht="15" hidden="1" x14ac:dyDescent="0.25">
      <c r="B26198" s="5"/>
    </row>
    <row r="26199" spans="2:2" ht="15" hidden="1" x14ac:dyDescent="0.25">
      <c r="B26199" s="5"/>
    </row>
    <row r="26200" spans="2:2" ht="15" hidden="1" x14ac:dyDescent="0.25">
      <c r="B26200" s="5"/>
    </row>
    <row r="26201" spans="2:2" ht="15" hidden="1" x14ac:dyDescent="0.25">
      <c r="B26201" s="5"/>
    </row>
    <row r="26202" spans="2:2" ht="15" hidden="1" x14ac:dyDescent="0.25">
      <c r="B26202" s="5"/>
    </row>
    <row r="26203" spans="2:2" ht="15" hidden="1" x14ac:dyDescent="0.25">
      <c r="B26203" s="5"/>
    </row>
    <row r="26204" spans="2:2" ht="15" hidden="1" x14ac:dyDescent="0.25">
      <c r="B26204" s="5"/>
    </row>
    <row r="26205" spans="2:2" ht="15" hidden="1" x14ac:dyDescent="0.25">
      <c r="B26205" s="5"/>
    </row>
    <row r="26206" spans="2:2" ht="15" hidden="1" x14ac:dyDescent="0.25">
      <c r="B26206" s="5"/>
    </row>
    <row r="26207" spans="2:2" ht="15" hidden="1" x14ac:dyDescent="0.25">
      <c r="B26207" s="5"/>
    </row>
    <row r="26208" spans="2:2" ht="15" hidden="1" x14ac:dyDescent="0.25">
      <c r="B26208" s="5"/>
    </row>
    <row r="26209" spans="2:2" ht="15" hidden="1" x14ac:dyDescent="0.25">
      <c r="B26209" s="5"/>
    </row>
    <row r="26210" spans="2:2" ht="15" hidden="1" x14ac:dyDescent="0.25">
      <c r="B26210" s="5"/>
    </row>
    <row r="26211" spans="2:2" ht="15" hidden="1" x14ac:dyDescent="0.25">
      <c r="B26211" s="5"/>
    </row>
    <row r="26212" spans="2:2" ht="15" hidden="1" x14ac:dyDescent="0.25">
      <c r="B26212" s="5"/>
    </row>
    <row r="26213" spans="2:2" ht="15" hidden="1" x14ac:dyDescent="0.25">
      <c r="B26213" s="5"/>
    </row>
    <row r="26214" spans="2:2" ht="15" hidden="1" x14ac:dyDescent="0.25">
      <c r="B26214" s="5"/>
    </row>
    <row r="26215" spans="2:2" ht="15" hidden="1" x14ac:dyDescent="0.25">
      <c r="B26215" s="5"/>
    </row>
    <row r="26216" spans="2:2" ht="15" hidden="1" x14ac:dyDescent="0.25">
      <c r="B26216" s="5"/>
    </row>
    <row r="26217" spans="2:2" ht="15" hidden="1" x14ac:dyDescent="0.25">
      <c r="B26217" s="5"/>
    </row>
    <row r="26218" spans="2:2" ht="15" hidden="1" x14ac:dyDescent="0.25">
      <c r="B26218" s="5"/>
    </row>
    <row r="26219" spans="2:2" ht="15" hidden="1" x14ac:dyDescent="0.25">
      <c r="B26219" s="5"/>
    </row>
    <row r="26220" spans="2:2" ht="15" hidden="1" x14ac:dyDescent="0.25">
      <c r="B26220" s="5"/>
    </row>
    <row r="26221" spans="2:2" ht="15" hidden="1" x14ac:dyDescent="0.25">
      <c r="B26221" s="5"/>
    </row>
    <row r="26222" spans="2:2" ht="15" hidden="1" x14ac:dyDescent="0.25">
      <c r="B26222" s="5"/>
    </row>
    <row r="26223" spans="2:2" ht="15" hidden="1" x14ac:dyDescent="0.25">
      <c r="B26223" s="5"/>
    </row>
    <row r="26224" spans="2:2" ht="15" hidden="1" x14ac:dyDescent="0.25">
      <c r="B26224" s="5"/>
    </row>
    <row r="26225" spans="2:2" ht="15" hidden="1" x14ac:dyDescent="0.25">
      <c r="B26225" s="5"/>
    </row>
    <row r="26226" spans="2:2" ht="15" hidden="1" x14ac:dyDescent="0.25">
      <c r="B26226" s="5"/>
    </row>
    <row r="26227" spans="2:2" ht="15" hidden="1" x14ac:dyDescent="0.25">
      <c r="B26227" s="5"/>
    </row>
    <row r="26228" spans="2:2" ht="15" hidden="1" x14ac:dyDescent="0.25">
      <c r="B26228" s="5"/>
    </row>
    <row r="26229" spans="2:2" ht="15" hidden="1" x14ac:dyDescent="0.25">
      <c r="B26229" s="5"/>
    </row>
    <row r="26230" spans="2:2" ht="15" hidden="1" x14ac:dyDescent="0.25">
      <c r="B26230" s="5"/>
    </row>
    <row r="26231" spans="2:2" ht="15" hidden="1" x14ac:dyDescent="0.25">
      <c r="B26231" s="5"/>
    </row>
    <row r="26232" spans="2:2" ht="15" hidden="1" x14ac:dyDescent="0.25">
      <c r="B26232" s="5"/>
    </row>
    <row r="26233" spans="2:2" ht="15" hidden="1" x14ac:dyDescent="0.25">
      <c r="B26233" s="5"/>
    </row>
    <row r="26234" spans="2:2" ht="15" hidden="1" x14ac:dyDescent="0.25">
      <c r="B26234" s="5"/>
    </row>
    <row r="26235" spans="2:2" ht="15" hidden="1" x14ac:dyDescent="0.25">
      <c r="B26235" s="5"/>
    </row>
    <row r="26236" spans="2:2" ht="15" hidden="1" x14ac:dyDescent="0.25">
      <c r="B26236" s="5"/>
    </row>
    <row r="26237" spans="2:2" ht="15" hidden="1" x14ac:dyDescent="0.25">
      <c r="B26237" s="5"/>
    </row>
    <row r="26238" spans="2:2" ht="15" hidden="1" x14ac:dyDescent="0.25">
      <c r="B26238" s="5"/>
    </row>
    <row r="26239" spans="2:2" ht="15" hidden="1" x14ac:dyDescent="0.25">
      <c r="B26239" s="5"/>
    </row>
    <row r="26240" spans="2:2" ht="15" hidden="1" x14ac:dyDescent="0.25">
      <c r="B26240" s="5"/>
    </row>
    <row r="26241" spans="2:2" ht="15" hidden="1" x14ac:dyDescent="0.25">
      <c r="B26241" s="5"/>
    </row>
    <row r="26242" spans="2:2" ht="15" hidden="1" x14ac:dyDescent="0.25">
      <c r="B26242" s="5"/>
    </row>
    <row r="26243" spans="2:2" ht="15" hidden="1" x14ac:dyDescent="0.25">
      <c r="B26243" s="5"/>
    </row>
    <row r="26244" spans="2:2" ht="15" hidden="1" x14ac:dyDescent="0.25">
      <c r="B26244" s="5"/>
    </row>
    <row r="26245" spans="2:2" ht="15" hidden="1" x14ac:dyDescent="0.25">
      <c r="B26245" s="5"/>
    </row>
    <row r="26246" spans="2:2" ht="15" hidden="1" x14ac:dyDescent="0.25">
      <c r="B26246" s="5"/>
    </row>
    <row r="26247" spans="2:2" ht="15" hidden="1" x14ac:dyDescent="0.25">
      <c r="B26247" s="5"/>
    </row>
    <row r="26248" spans="2:2" ht="15" hidden="1" x14ac:dyDescent="0.25">
      <c r="B26248" s="5"/>
    </row>
    <row r="26249" spans="2:2" ht="15" hidden="1" x14ac:dyDescent="0.25">
      <c r="B26249" s="5"/>
    </row>
    <row r="26250" spans="2:2" ht="15" hidden="1" x14ac:dyDescent="0.25">
      <c r="B26250" s="5"/>
    </row>
    <row r="26251" spans="2:2" ht="15" hidden="1" x14ac:dyDescent="0.25">
      <c r="B26251" s="5"/>
    </row>
    <row r="26252" spans="2:2" ht="15" hidden="1" x14ac:dyDescent="0.25">
      <c r="B26252" s="5"/>
    </row>
    <row r="26253" spans="2:2" ht="15" hidden="1" x14ac:dyDescent="0.25">
      <c r="B26253" s="5"/>
    </row>
    <row r="26254" spans="2:2" ht="15" hidden="1" x14ac:dyDescent="0.25">
      <c r="B26254" s="5"/>
    </row>
    <row r="26255" spans="2:2" ht="15" hidden="1" x14ac:dyDescent="0.25">
      <c r="B26255" s="5"/>
    </row>
    <row r="26256" spans="2:2" ht="15" hidden="1" x14ac:dyDescent="0.25">
      <c r="B26256" s="5"/>
    </row>
    <row r="26257" spans="2:2" ht="15" hidden="1" x14ac:dyDescent="0.25">
      <c r="B26257" s="5"/>
    </row>
    <row r="26258" spans="2:2" ht="15" hidden="1" x14ac:dyDescent="0.25">
      <c r="B26258" s="5"/>
    </row>
    <row r="26259" spans="2:2" ht="15" hidden="1" x14ac:dyDescent="0.25">
      <c r="B26259" s="5"/>
    </row>
    <row r="26260" spans="2:2" ht="15" hidden="1" x14ac:dyDescent="0.25">
      <c r="B26260" s="5"/>
    </row>
    <row r="26261" spans="2:2" ht="15" hidden="1" x14ac:dyDescent="0.25">
      <c r="B26261" s="5"/>
    </row>
    <row r="26262" spans="2:2" ht="15" hidden="1" x14ac:dyDescent="0.25">
      <c r="B26262" s="5"/>
    </row>
    <row r="26263" spans="2:2" ht="15" hidden="1" x14ac:dyDescent="0.25">
      <c r="B26263" s="5"/>
    </row>
    <row r="26264" spans="2:2" ht="15" hidden="1" x14ac:dyDescent="0.25">
      <c r="B26264" s="5"/>
    </row>
    <row r="26265" spans="2:2" ht="15" hidden="1" x14ac:dyDescent="0.25">
      <c r="B26265" s="5"/>
    </row>
    <row r="26266" spans="2:2" ht="15" hidden="1" x14ac:dyDescent="0.25">
      <c r="B26266" s="5"/>
    </row>
    <row r="26267" spans="2:2" ht="15" hidden="1" x14ac:dyDescent="0.25">
      <c r="B26267" s="5"/>
    </row>
    <row r="26268" spans="2:2" ht="15" hidden="1" x14ac:dyDescent="0.25">
      <c r="B26268" s="5"/>
    </row>
    <row r="26269" spans="2:2" ht="15" hidden="1" x14ac:dyDescent="0.25">
      <c r="B26269" s="5"/>
    </row>
    <row r="26270" spans="2:2" ht="15" hidden="1" x14ac:dyDescent="0.25">
      <c r="B26270" s="5"/>
    </row>
    <row r="26271" spans="2:2" ht="15" hidden="1" x14ac:dyDescent="0.25">
      <c r="B26271" s="5"/>
    </row>
    <row r="26272" spans="2:2" ht="15" hidden="1" x14ac:dyDescent="0.25">
      <c r="B26272" s="5"/>
    </row>
    <row r="26273" spans="2:2" ht="15" hidden="1" x14ac:dyDescent="0.25">
      <c r="B26273" s="5"/>
    </row>
    <row r="26274" spans="2:2" ht="15" hidden="1" x14ac:dyDescent="0.25">
      <c r="B26274" s="5"/>
    </row>
    <row r="26275" spans="2:2" ht="15" hidden="1" x14ac:dyDescent="0.25">
      <c r="B26275" s="5"/>
    </row>
    <row r="26276" spans="2:2" ht="15" hidden="1" x14ac:dyDescent="0.25">
      <c r="B26276" s="5"/>
    </row>
    <row r="26277" spans="2:2" ht="15" hidden="1" x14ac:dyDescent="0.25">
      <c r="B26277" s="5"/>
    </row>
    <row r="26278" spans="2:2" ht="15" hidden="1" x14ac:dyDescent="0.25">
      <c r="B26278" s="5"/>
    </row>
    <row r="26279" spans="2:2" ht="15" hidden="1" x14ac:dyDescent="0.25">
      <c r="B26279" s="5"/>
    </row>
    <row r="26280" spans="2:2" ht="15" hidden="1" x14ac:dyDescent="0.25">
      <c r="B26280" s="5"/>
    </row>
    <row r="26281" spans="2:2" ht="15" hidden="1" x14ac:dyDescent="0.25">
      <c r="B26281" s="5"/>
    </row>
    <row r="26282" spans="2:2" ht="15" hidden="1" x14ac:dyDescent="0.25">
      <c r="B26282" s="5"/>
    </row>
    <row r="26283" spans="2:2" ht="15" hidden="1" x14ac:dyDescent="0.25">
      <c r="B26283" s="5"/>
    </row>
    <row r="26284" spans="2:2" ht="15" hidden="1" x14ac:dyDescent="0.25">
      <c r="B26284" s="5"/>
    </row>
    <row r="26285" spans="2:2" ht="15" hidden="1" x14ac:dyDescent="0.25">
      <c r="B26285" s="5"/>
    </row>
    <row r="26286" spans="2:2" ht="15" hidden="1" x14ac:dyDescent="0.25">
      <c r="B26286" s="5"/>
    </row>
    <row r="26287" spans="2:2" ht="15" hidden="1" x14ac:dyDescent="0.25">
      <c r="B26287" s="5"/>
    </row>
    <row r="26288" spans="2:2" ht="15" hidden="1" x14ac:dyDescent="0.25">
      <c r="B26288" s="5"/>
    </row>
    <row r="26289" spans="2:2" ht="15" hidden="1" x14ac:dyDescent="0.25">
      <c r="B26289" s="5"/>
    </row>
    <row r="26290" spans="2:2" ht="15" hidden="1" x14ac:dyDescent="0.25">
      <c r="B26290" s="5"/>
    </row>
    <row r="26291" spans="2:2" ht="15" hidden="1" x14ac:dyDescent="0.25">
      <c r="B26291" s="5"/>
    </row>
    <row r="26292" spans="2:2" ht="15" hidden="1" x14ac:dyDescent="0.25">
      <c r="B26292" s="5"/>
    </row>
    <row r="26293" spans="2:2" ht="15" hidden="1" x14ac:dyDescent="0.25">
      <c r="B26293" s="5"/>
    </row>
    <row r="26294" spans="2:2" ht="15" hidden="1" x14ac:dyDescent="0.25">
      <c r="B26294" s="5"/>
    </row>
    <row r="26295" spans="2:2" ht="15" hidden="1" x14ac:dyDescent="0.25">
      <c r="B26295" s="5"/>
    </row>
    <row r="26296" spans="2:2" ht="15" hidden="1" x14ac:dyDescent="0.25">
      <c r="B26296" s="5"/>
    </row>
    <row r="26297" spans="2:2" ht="15" hidden="1" x14ac:dyDescent="0.25">
      <c r="B26297" s="5"/>
    </row>
    <row r="26298" spans="2:2" ht="15" hidden="1" x14ac:dyDescent="0.25">
      <c r="B26298" s="5"/>
    </row>
    <row r="26299" spans="2:2" ht="15" hidden="1" x14ac:dyDescent="0.25">
      <c r="B26299" s="5"/>
    </row>
    <row r="26300" spans="2:2" ht="15" hidden="1" x14ac:dyDescent="0.25">
      <c r="B26300" s="5"/>
    </row>
    <row r="26301" spans="2:2" ht="15" hidden="1" x14ac:dyDescent="0.25">
      <c r="B26301" s="5"/>
    </row>
    <row r="26302" spans="2:2" ht="15" hidden="1" x14ac:dyDescent="0.25">
      <c r="B26302" s="5"/>
    </row>
    <row r="26303" spans="2:2" ht="15" hidden="1" x14ac:dyDescent="0.25">
      <c r="B26303" s="5"/>
    </row>
    <row r="26304" spans="2:2" ht="15" hidden="1" x14ac:dyDescent="0.25">
      <c r="B26304" s="5"/>
    </row>
    <row r="26305" spans="2:2" ht="15" hidden="1" x14ac:dyDescent="0.25">
      <c r="B26305" s="5"/>
    </row>
    <row r="26306" spans="2:2" ht="15" hidden="1" x14ac:dyDescent="0.25">
      <c r="B26306" s="5"/>
    </row>
    <row r="26307" spans="2:2" ht="15" hidden="1" x14ac:dyDescent="0.25">
      <c r="B26307" s="5"/>
    </row>
    <row r="26308" spans="2:2" ht="15" hidden="1" x14ac:dyDescent="0.25">
      <c r="B26308" s="5"/>
    </row>
    <row r="26309" spans="2:2" ht="15" hidden="1" x14ac:dyDescent="0.25">
      <c r="B26309" s="5"/>
    </row>
    <row r="26310" spans="2:2" ht="15" hidden="1" x14ac:dyDescent="0.25">
      <c r="B26310" s="5"/>
    </row>
    <row r="26311" spans="2:2" ht="15" hidden="1" x14ac:dyDescent="0.25">
      <c r="B26311" s="5"/>
    </row>
    <row r="26312" spans="2:2" ht="15" hidden="1" x14ac:dyDescent="0.25">
      <c r="B26312" s="5"/>
    </row>
    <row r="26313" spans="2:2" ht="15" hidden="1" x14ac:dyDescent="0.25">
      <c r="B26313" s="5"/>
    </row>
    <row r="26314" spans="2:2" ht="15" hidden="1" x14ac:dyDescent="0.25">
      <c r="B26314" s="5"/>
    </row>
    <row r="26315" spans="2:2" ht="15" hidden="1" x14ac:dyDescent="0.25">
      <c r="B26315" s="5"/>
    </row>
    <row r="26316" spans="2:2" ht="15" hidden="1" x14ac:dyDescent="0.25">
      <c r="B26316" s="5"/>
    </row>
    <row r="26317" spans="2:2" ht="15" hidden="1" x14ac:dyDescent="0.25">
      <c r="B26317" s="5"/>
    </row>
    <row r="26318" spans="2:2" ht="15" hidden="1" x14ac:dyDescent="0.25">
      <c r="B26318" s="5"/>
    </row>
    <row r="26319" spans="2:2" ht="15" hidden="1" x14ac:dyDescent="0.25">
      <c r="B26319" s="5"/>
    </row>
    <row r="26320" spans="2:2" ht="15" hidden="1" x14ac:dyDescent="0.25">
      <c r="B26320" s="5"/>
    </row>
    <row r="26321" spans="2:2" ht="15" hidden="1" x14ac:dyDescent="0.25">
      <c r="B26321" s="5"/>
    </row>
    <row r="26322" spans="2:2" ht="15" hidden="1" x14ac:dyDescent="0.25">
      <c r="B26322" s="5"/>
    </row>
    <row r="26323" spans="2:2" ht="15" hidden="1" x14ac:dyDescent="0.25">
      <c r="B26323" s="5"/>
    </row>
    <row r="26324" spans="2:2" ht="15" hidden="1" x14ac:dyDescent="0.25">
      <c r="B26324" s="5"/>
    </row>
    <row r="26325" spans="2:2" ht="15" hidden="1" x14ac:dyDescent="0.25">
      <c r="B26325" s="5"/>
    </row>
    <row r="26326" spans="2:2" ht="15" hidden="1" x14ac:dyDescent="0.25">
      <c r="B26326" s="5"/>
    </row>
    <row r="26327" spans="2:2" ht="15" hidden="1" x14ac:dyDescent="0.25">
      <c r="B26327" s="5"/>
    </row>
    <row r="26328" spans="2:2" ht="15" hidden="1" x14ac:dyDescent="0.25">
      <c r="B26328" s="5"/>
    </row>
    <row r="26329" spans="2:2" ht="15" hidden="1" x14ac:dyDescent="0.25">
      <c r="B26329" s="5"/>
    </row>
    <row r="26330" spans="2:2" ht="15" hidden="1" x14ac:dyDescent="0.25">
      <c r="B26330" s="5"/>
    </row>
    <row r="26331" spans="2:2" ht="15" hidden="1" x14ac:dyDescent="0.25">
      <c r="B26331" s="5"/>
    </row>
    <row r="26332" spans="2:2" ht="15" hidden="1" x14ac:dyDescent="0.25">
      <c r="B26332" s="5"/>
    </row>
    <row r="26333" spans="2:2" ht="15" hidden="1" x14ac:dyDescent="0.25">
      <c r="B26333" s="5"/>
    </row>
    <row r="26334" spans="2:2" ht="15" hidden="1" x14ac:dyDescent="0.25">
      <c r="B26334" s="5"/>
    </row>
    <row r="26335" spans="2:2" ht="15" hidden="1" x14ac:dyDescent="0.25">
      <c r="B26335" s="5"/>
    </row>
    <row r="26336" spans="2:2" ht="15" hidden="1" x14ac:dyDescent="0.25">
      <c r="B26336" s="5"/>
    </row>
    <row r="26337" spans="2:2" ht="15" hidden="1" x14ac:dyDescent="0.25">
      <c r="B26337" s="5"/>
    </row>
    <row r="26338" spans="2:2" ht="15" hidden="1" x14ac:dyDescent="0.25">
      <c r="B26338" s="5"/>
    </row>
    <row r="26339" spans="2:2" ht="15" hidden="1" x14ac:dyDescent="0.25">
      <c r="B26339" s="5"/>
    </row>
    <row r="26340" spans="2:2" ht="15" hidden="1" x14ac:dyDescent="0.25">
      <c r="B26340" s="5"/>
    </row>
    <row r="26341" spans="2:2" ht="15" hidden="1" x14ac:dyDescent="0.25">
      <c r="B26341" s="5"/>
    </row>
    <row r="26342" spans="2:2" ht="15" hidden="1" x14ac:dyDescent="0.25">
      <c r="B26342" s="5"/>
    </row>
    <row r="26343" spans="2:2" ht="15" hidden="1" x14ac:dyDescent="0.25">
      <c r="B26343" s="5"/>
    </row>
    <row r="26344" spans="2:2" ht="15" hidden="1" x14ac:dyDescent="0.25">
      <c r="B26344" s="5"/>
    </row>
    <row r="26345" spans="2:2" ht="15" hidden="1" x14ac:dyDescent="0.25">
      <c r="B26345" s="5"/>
    </row>
    <row r="26346" spans="2:2" ht="15" hidden="1" x14ac:dyDescent="0.25">
      <c r="B26346" s="5"/>
    </row>
    <row r="26347" spans="2:2" ht="15" hidden="1" x14ac:dyDescent="0.25">
      <c r="B26347" s="5"/>
    </row>
    <row r="26348" spans="2:2" ht="15" hidden="1" x14ac:dyDescent="0.25">
      <c r="B26348" s="5"/>
    </row>
    <row r="26349" spans="2:2" ht="15" hidden="1" x14ac:dyDescent="0.25">
      <c r="B26349" s="5"/>
    </row>
    <row r="26350" spans="2:2" ht="15" hidden="1" x14ac:dyDescent="0.25">
      <c r="B26350" s="5"/>
    </row>
    <row r="26351" spans="2:2" ht="15" hidden="1" x14ac:dyDescent="0.25">
      <c r="B26351" s="5"/>
    </row>
    <row r="26352" spans="2:2" ht="15" hidden="1" x14ac:dyDescent="0.25">
      <c r="B26352" s="5"/>
    </row>
    <row r="26353" spans="2:2" ht="15" hidden="1" x14ac:dyDescent="0.25">
      <c r="B26353" s="5"/>
    </row>
    <row r="26354" spans="2:2" ht="15" hidden="1" x14ac:dyDescent="0.25">
      <c r="B26354" s="5"/>
    </row>
    <row r="26355" spans="2:2" ht="15" hidden="1" x14ac:dyDescent="0.25">
      <c r="B26355" s="5"/>
    </row>
    <row r="26356" spans="2:2" ht="15" hidden="1" x14ac:dyDescent="0.25">
      <c r="B26356" s="5"/>
    </row>
    <row r="26357" spans="2:2" ht="15" hidden="1" x14ac:dyDescent="0.25">
      <c r="B26357" s="5"/>
    </row>
    <row r="26358" spans="2:2" ht="15" hidden="1" x14ac:dyDescent="0.25">
      <c r="B26358" s="5"/>
    </row>
    <row r="26359" spans="2:2" ht="15" hidden="1" x14ac:dyDescent="0.25">
      <c r="B26359" s="5"/>
    </row>
    <row r="26360" spans="2:2" ht="15" hidden="1" x14ac:dyDescent="0.25">
      <c r="B26360" s="5"/>
    </row>
    <row r="26361" spans="2:2" ht="15" hidden="1" x14ac:dyDescent="0.25">
      <c r="B26361" s="5"/>
    </row>
    <row r="26362" spans="2:2" ht="15" hidden="1" x14ac:dyDescent="0.25">
      <c r="B26362" s="5"/>
    </row>
    <row r="26363" spans="2:2" ht="15" hidden="1" x14ac:dyDescent="0.25">
      <c r="B26363" s="5"/>
    </row>
    <row r="26364" spans="2:2" ht="15" hidden="1" x14ac:dyDescent="0.25">
      <c r="B26364" s="5"/>
    </row>
    <row r="26365" spans="2:2" ht="15" hidden="1" x14ac:dyDescent="0.25">
      <c r="B26365" s="5"/>
    </row>
    <row r="26366" spans="2:2" ht="15" hidden="1" x14ac:dyDescent="0.25">
      <c r="B26366" s="5"/>
    </row>
    <row r="26367" spans="2:2" ht="15" hidden="1" x14ac:dyDescent="0.25">
      <c r="B26367" s="5"/>
    </row>
    <row r="26368" spans="2:2" ht="15" hidden="1" x14ac:dyDescent="0.25">
      <c r="B26368" s="5"/>
    </row>
    <row r="26369" spans="2:2" ht="15" hidden="1" x14ac:dyDescent="0.25">
      <c r="B26369" s="5"/>
    </row>
    <row r="26370" spans="2:2" ht="15" hidden="1" x14ac:dyDescent="0.25">
      <c r="B26370" s="5"/>
    </row>
    <row r="26371" spans="2:2" ht="15" hidden="1" x14ac:dyDescent="0.25">
      <c r="B26371" s="5"/>
    </row>
    <row r="26372" spans="2:2" ht="15" hidden="1" x14ac:dyDescent="0.25">
      <c r="B26372" s="5"/>
    </row>
    <row r="26373" spans="2:2" ht="15" hidden="1" x14ac:dyDescent="0.25">
      <c r="B26373" s="5"/>
    </row>
    <row r="26374" spans="2:2" ht="15" hidden="1" x14ac:dyDescent="0.25">
      <c r="B26374" s="5"/>
    </row>
    <row r="26375" spans="2:2" ht="15" hidden="1" x14ac:dyDescent="0.25">
      <c r="B26375" s="5"/>
    </row>
    <row r="26376" spans="2:2" ht="15" hidden="1" x14ac:dyDescent="0.25">
      <c r="B26376" s="5"/>
    </row>
    <row r="26377" spans="2:2" ht="15" hidden="1" x14ac:dyDescent="0.25">
      <c r="B26377" s="5"/>
    </row>
    <row r="26378" spans="2:2" ht="15" hidden="1" x14ac:dyDescent="0.25">
      <c r="B26378" s="5"/>
    </row>
    <row r="26379" spans="2:2" ht="15" hidden="1" x14ac:dyDescent="0.25">
      <c r="B26379" s="5"/>
    </row>
    <row r="26380" spans="2:2" ht="15" hidden="1" x14ac:dyDescent="0.25">
      <c r="B26380" s="5"/>
    </row>
    <row r="26381" spans="2:2" ht="15" hidden="1" x14ac:dyDescent="0.25">
      <c r="B26381" s="5"/>
    </row>
    <row r="26382" spans="2:2" ht="15" hidden="1" x14ac:dyDescent="0.25">
      <c r="B26382" s="5"/>
    </row>
    <row r="26383" spans="2:2" ht="15" hidden="1" x14ac:dyDescent="0.25">
      <c r="B26383" s="5"/>
    </row>
    <row r="26384" spans="2:2" ht="15" hidden="1" x14ac:dyDescent="0.25">
      <c r="B26384" s="5"/>
    </row>
    <row r="26385" spans="2:2" ht="15" hidden="1" x14ac:dyDescent="0.25">
      <c r="B26385" s="5"/>
    </row>
    <row r="26386" spans="2:2" ht="15" hidden="1" x14ac:dyDescent="0.25">
      <c r="B26386" s="5"/>
    </row>
    <row r="26387" spans="2:2" ht="15" hidden="1" x14ac:dyDescent="0.25">
      <c r="B26387" s="5"/>
    </row>
    <row r="26388" spans="2:2" ht="15" hidden="1" x14ac:dyDescent="0.25">
      <c r="B26388" s="5"/>
    </row>
    <row r="26389" spans="2:2" ht="15" hidden="1" x14ac:dyDescent="0.25">
      <c r="B26389" s="5"/>
    </row>
    <row r="26390" spans="2:2" ht="15" hidden="1" x14ac:dyDescent="0.25">
      <c r="B26390" s="5"/>
    </row>
    <row r="26391" spans="2:2" ht="15" hidden="1" x14ac:dyDescent="0.25">
      <c r="B26391" s="5"/>
    </row>
    <row r="26392" spans="2:2" ht="15" hidden="1" x14ac:dyDescent="0.25">
      <c r="B26392" s="5"/>
    </row>
    <row r="26393" spans="2:2" ht="15" hidden="1" x14ac:dyDescent="0.25">
      <c r="B26393" s="5"/>
    </row>
    <row r="26394" spans="2:2" ht="15" hidden="1" x14ac:dyDescent="0.25">
      <c r="B26394" s="5"/>
    </row>
    <row r="26395" spans="2:2" ht="15" hidden="1" x14ac:dyDescent="0.25">
      <c r="B26395" s="5"/>
    </row>
    <row r="26396" spans="2:2" ht="15" hidden="1" x14ac:dyDescent="0.25">
      <c r="B26396" s="5"/>
    </row>
    <row r="26397" spans="2:2" ht="15" hidden="1" x14ac:dyDescent="0.25">
      <c r="B26397" s="5"/>
    </row>
    <row r="26398" spans="2:2" ht="15" hidden="1" x14ac:dyDescent="0.25">
      <c r="B26398" s="5"/>
    </row>
    <row r="26399" spans="2:2" ht="15" hidden="1" x14ac:dyDescent="0.25">
      <c r="B26399" s="5"/>
    </row>
    <row r="26400" spans="2:2" ht="15" hidden="1" x14ac:dyDescent="0.25">
      <c r="B26400" s="5"/>
    </row>
    <row r="26401" spans="2:2" ht="15" hidden="1" x14ac:dyDescent="0.25">
      <c r="B26401" s="5"/>
    </row>
    <row r="26402" spans="2:2" ht="15" hidden="1" x14ac:dyDescent="0.25">
      <c r="B26402" s="5"/>
    </row>
    <row r="26403" spans="2:2" ht="15" hidden="1" x14ac:dyDescent="0.25">
      <c r="B26403" s="5"/>
    </row>
    <row r="26404" spans="2:2" ht="15" hidden="1" x14ac:dyDescent="0.25">
      <c r="B26404" s="5"/>
    </row>
    <row r="26405" spans="2:2" ht="15" hidden="1" x14ac:dyDescent="0.25">
      <c r="B26405" s="5"/>
    </row>
    <row r="26406" spans="2:2" ht="15" hidden="1" x14ac:dyDescent="0.25">
      <c r="B26406" s="5"/>
    </row>
    <row r="26407" spans="2:2" ht="15" hidden="1" x14ac:dyDescent="0.25">
      <c r="B26407" s="5"/>
    </row>
    <row r="26408" spans="2:2" ht="15" hidden="1" x14ac:dyDescent="0.25">
      <c r="B26408" s="5"/>
    </row>
    <row r="26409" spans="2:2" ht="15" hidden="1" x14ac:dyDescent="0.25">
      <c r="B26409" s="5"/>
    </row>
    <row r="26410" spans="2:2" ht="15" hidden="1" x14ac:dyDescent="0.25">
      <c r="B26410" s="5"/>
    </row>
    <row r="26411" spans="2:2" ht="15" hidden="1" x14ac:dyDescent="0.25">
      <c r="B26411" s="5"/>
    </row>
    <row r="26412" spans="2:2" ht="15" hidden="1" x14ac:dyDescent="0.25">
      <c r="B26412" s="5"/>
    </row>
    <row r="26413" spans="2:2" ht="15" hidden="1" x14ac:dyDescent="0.25">
      <c r="B26413" s="5"/>
    </row>
    <row r="26414" spans="2:2" ht="15" hidden="1" x14ac:dyDescent="0.25">
      <c r="B26414" s="5"/>
    </row>
    <row r="26415" spans="2:2" ht="15" hidden="1" x14ac:dyDescent="0.25">
      <c r="B26415" s="5"/>
    </row>
    <row r="26416" spans="2:2" ht="15" hidden="1" x14ac:dyDescent="0.25">
      <c r="B26416" s="5"/>
    </row>
    <row r="26417" spans="2:2" ht="15" hidden="1" x14ac:dyDescent="0.25">
      <c r="B26417" s="5"/>
    </row>
    <row r="26418" spans="2:2" ht="15" hidden="1" x14ac:dyDescent="0.25">
      <c r="B26418" s="5"/>
    </row>
    <row r="26419" spans="2:2" ht="15" hidden="1" x14ac:dyDescent="0.25">
      <c r="B26419" s="5"/>
    </row>
    <row r="26420" spans="2:2" ht="15" hidden="1" x14ac:dyDescent="0.25">
      <c r="B26420" s="5"/>
    </row>
    <row r="26421" spans="2:2" ht="15" hidden="1" x14ac:dyDescent="0.25">
      <c r="B26421" s="5"/>
    </row>
    <row r="26422" spans="2:2" ht="15" hidden="1" x14ac:dyDescent="0.25">
      <c r="B26422" s="5"/>
    </row>
    <row r="26423" spans="2:2" ht="15" hidden="1" x14ac:dyDescent="0.25">
      <c r="B26423" s="5"/>
    </row>
    <row r="26424" spans="2:2" ht="15" hidden="1" x14ac:dyDescent="0.25">
      <c r="B26424" s="5"/>
    </row>
    <row r="26425" spans="2:2" ht="15" hidden="1" x14ac:dyDescent="0.25">
      <c r="B26425" s="5"/>
    </row>
    <row r="26426" spans="2:2" ht="15" hidden="1" x14ac:dyDescent="0.25">
      <c r="B26426" s="5"/>
    </row>
    <row r="26427" spans="2:2" ht="15" hidden="1" x14ac:dyDescent="0.25">
      <c r="B26427" s="5"/>
    </row>
    <row r="26428" spans="2:2" ht="15" hidden="1" x14ac:dyDescent="0.25">
      <c r="B26428" s="5"/>
    </row>
    <row r="26429" spans="2:2" ht="15" hidden="1" x14ac:dyDescent="0.25">
      <c r="B26429" s="5"/>
    </row>
    <row r="26430" spans="2:2" ht="15" hidden="1" x14ac:dyDescent="0.25">
      <c r="B26430" s="5"/>
    </row>
    <row r="26431" spans="2:2" ht="15" hidden="1" x14ac:dyDescent="0.25">
      <c r="B26431" s="5"/>
    </row>
    <row r="26432" spans="2:2" ht="15" hidden="1" x14ac:dyDescent="0.25">
      <c r="B26432" s="5"/>
    </row>
    <row r="26433" spans="2:2" ht="15" hidden="1" x14ac:dyDescent="0.25">
      <c r="B26433" s="5"/>
    </row>
    <row r="26434" spans="2:2" ht="15" hidden="1" x14ac:dyDescent="0.25">
      <c r="B26434" s="5"/>
    </row>
    <row r="26435" spans="2:2" ht="15" hidden="1" x14ac:dyDescent="0.25">
      <c r="B26435" s="5"/>
    </row>
    <row r="26436" spans="2:2" ht="15" hidden="1" x14ac:dyDescent="0.25">
      <c r="B26436" s="5"/>
    </row>
    <row r="26437" spans="2:2" ht="15" hidden="1" x14ac:dyDescent="0.25">
      <c r="B26437" s="5"/>
    </row>
    <row r="26438" spans="2:2" ht="15" hidden="1" x14ac:dyDescent="0.25">
      <c r="B26438" s="5"/>
    </row>
    <row r="26439" spans="2:2" ht="15" hidden="1" x14ac:dyDescent="0.25">
      <c r="B26439" s="5"/>
    </row>
    <row r="26440" spans="2:2" ht="15" hidden="1" x14ac:dyDescent="0.25">
      <c r="B26440" s="5"/>
    </row>
    <row r="26441" spans="2:2" ht="15" hidden="1" x14ac:dyDescent="0.25">
      <c r="B26441" s="5"/>
    </row>
    <row r="26442" spans="2:2" ht="15" hidden="1" x14ac:dyDescent="0.25">
      <c r="B26442" s="5"/>
    </row>
    <row r="26443" spans="2:2" ht="15" hidden="1" x14ac:dyDescent="0.25">
      <c r="B26443" s="5"/>
    </row>
    <row r="26444" spans="2:2" ht="15" hidden="1" x14ac:dyDescent="0.25">
      <c r="B26444" s="5"/>
    </row>
    <row r="26445" spans="2:2" ht="15" hidden="1" x14ac:dyDescent="0.25">
      <c r="B26445" s="5"/>
    </row>
    <row r="26446" spans="2:2" ht="15" hidden="1" x14ac:dyDescent="0.25">
      <c r="B26446" s="5"/>
    </row>
    <row r="26447" spans="2:2" ht="15" hidden="1" x14ac:dyDescent="0.25">
      <c r="B26447" s="5"/>
    </row>
    <row r="26448" spans="2:2" ht="15" hidden="1" x14ac:dyDescent="0.25">
      <c r="B26448" s="5"/>
    </row>
    <row r="26449" spans="2:2" ht="15" hidden="1" x14ac:dyDescent="0.25">
      <c r="B26449" s="5"/>
    </row>
    <row r="26450" spans="2:2" ht="15" hidden="1" x14ac:dyDescent="0.25">
      <c r="B26450" s="5"/>
    </row>
    <row r="26451" spans="2:2" ht="15" hidden="1" x14ac:dyDescent="0.25">
      <c r="B26451" s="5"/>
    </row>
    <row r="26452" spans="2:2" ht="15" hidden="1" x14ac:dyDescent="0.25">
      <c r="B26452" s="5"/>
    </row>
    <row r="26453" spans="2:2" ht="15" hidden="1" x14ac:dyDescent="0.25">
      <c r="B26453" s="5"/>
    </row>
    <row r="26454" spans="2:2" ht="15" hidden="1" x14ac:dyDescent="0.25">
      <c r="B26454" s="5"/>
    </row>
    <row r="26455" spans="2:2" ht="15" hidden="1" x14ac:dyDescent="0.25">
      <c r="B26455" s="5"/>
    </row>
    <row r="26456" spans="2:2" ht="15" hidden="1" x14ac:dyDescent="0.25">
      <c r="B26456" s="5"/>
    </row>
    <row r="26457" spans="2:2" ht="15" hidden="1" x14ac:dyDescent="0.25">
      <c r="B26457" s="5"/>
    </row>
    <row r="26458" spans="2:2" ht="15" hidden="1" x14ac:dyDescent="0.25">
      <c r="B26458" s="5"/>
    </row>
    <row r="26459" spans="2:2" ht="15" hidden="1" x14ac:dyDescent="0.25">
      <c r="B26459" s="5"/>
    </row>
    <row r="26460" spans="2:2" ht="15" hidden="1" x14ac:dyDescent="0.25">
      <c r="B26460" s="5"/>
    </row>
    <row r="26461" spans="2:2" ht="15" hidden="1" x14ac:dyDescent="0.25">
      <c r="B26461" s="5"/>
    </row>
    <row r="26462" spans="2:2" ht="15" hidden="1" x14ac:dyDescent="0.25">
      <c r="B26462" s="5"/>
    </row>
    <row r="26463" spans="2:2" ht="15" hidden="1" x14ac:dyDescent="0.25">
      <c r="B26463" s="5"/>
    </row>
    <row r="26464" spans="2:2" ht="15" hidden="1" x14ac:dyDescent="0.25">
      <c r="B26464" s="5"/>
    </row>
    <row r="26465" spans="2:2" ht="15" hidden="1" x14ac:dyDescent="0.25">
      <c r="B26465" s="5"/>
    </row>
    <row r="26466" spans="2:2" ht="15" hidden="1" x14ac:dyDescent="0.25">
      <c r="B26466" s="5"/>
    </row>
    <row r="26467" spans="2:2" ht="15" hidden="1" x14ac:dyDescent="0.25">
      <c r="B26467" s="5"/>
    </row>
    <row r="26468" spans="2:2" ht="15" hidden="1" x14ac:dyDescent="0.25">
      <c r="B26468" s="5"/>
    </row>
    <row r="26469" spans="2:2" ht="15" hidden="1" x14ac:dyDescent="0.25">
      <c r="B26469" s="5"/>
    </row>
    <row r="26470" spans="2:2" ht="15" hidden="1" x14ac:dyDescent="0.25">
      <c r="B26470" s="5"/>
    </row>
    <row r="26471" spans="2:2" ht="15" hidden="1" x14ac:dyDescent="0.25">
      <c r="B26471" s="5"/>
    </row>
    <row r="26472" spans="2:2" ht="15" hidden="1" x14ac:dyDescent="0.25">
      <c r="B26472" s="5"/>
    </row>
    <row r="26473" spans="2:2" ht="15" hidden="1" x14ac:dyDescent="0.25">
      <c r="B26473" s="5"/>
    </row>
    <row r="26474" spans="2:2" ht="15" hidden="1" x14ac:dyDescent="0.25">
      <c r="B26474" s="5"/>
    </row>
    <row r="26475" spans="2:2" ht="15" hidden="1" x14ac:dyDescent="0.25">
      <c r="B26475" s="5"/>
    </row>
    <row r="26476" spans="2:2" ht="15" hidden="1" x14ac:dyDescent="0.25">
      <c r="B26476" s="5"/>
    </row>
    <row r="26477" spans="2:2" ht="15" hidden="1" x14ac:dyDescent="0.25">
      <c r="B26477" s="5"/>
    </row>
    <row r="26478" spans="2:2" ht="15" hidden="1" x14ac:dyDescent="0.25">
      <c r="B26478" s="5"/>
    </row>
    <row r="26479" spans="2:2" ht="15" hidden="1" x14ac:dyDescent="0.25">
      <c r="B26479" s="5"/>
    </row>
    <row r="26480" spans="2:2" ht="15" hidden="1" x14ac:dyDescent="0.25">
      <c r="B26480" s="5"/>
    </row>
    <row r="26481" spans="2:2" ht="15" hidden="1" x14ac:dyDescent="0.25">
      <c r="B26481" s="5"/>
    </row>
    <row r="26482" spans="2:2" ht="15" hidden="1" x14ac:dyDescent="0.25">
      <c r="B26482" s="5"/>
    </row>
    <row r="26483" spans="2:2" ht="15" hidden="1" x14ac:dyDescent="0.25">
      <c r="B26483" s="5"/>
    </row>
    <row r="26484" spans="2:2" ht="15" hidden="1" x14ac:dyDescent="0.25">
      <c r="B26484" s="5"/>
    </row>
    <row r="26485" spans="2:2" ht="15" hidden="1" x14ac:dyDescent="0.25">
      <c r="B26485" s="5"/>
    </row>
    <row r="26486" spans="2:2" ht="15" hidden="1" x14ac:dyDescent="0.25">
      <c r="B26486" s="5"/>
    </row>
    <row r="26487" spans="2:2" ht="15" hidden="1" x14ac:dyDescent="0.25">
      <c r="B26487" s="5"/>
    </row>
    <row r="26488" spans="2:2" ht="15" hidden="1" x14ac:dyDescent="0.25">
      <c r="B26488" s="5"/>
    </row>
    <row r="26489" spans="2:2" ht="15" hidden="1" x14ac:dyDescent="0.25">
      <c r="B26489" s="5"/>
    </row>
    <row r="26490" spans="2:2" ht="15" hidden="1" x14ac:dyDescent="0.25">
      <c r="B26490" s="5"/>
    </row>
    <row r="26491" spans="2:2" ht="15" hidden="1" x14ac:dyDescent="0.25">
      <c r="B26491" s="5"/>
    </row>
    <row r="26492" spans="2:2" ht="15" hidden="1" x14ac:dyDescent="0.25">
      <c r="B26492" s="5"/>
    </row>
    <row r="26493" spans="2:2" ht="15" hidden="1" x14ac:dyDescent="0.25">
      <c r="B26493" s="5"/>
    </row>
    <row r="26494" spans="2:2" ht="15" hidden="1" x14ac:dyDescent="0.25">
      <c r="B26494" s="5"/>
    </row>
    <row r="26495" spans="2:2" ht="15" hidden="1" x14ac:dyDescent="0.25">
      <c r="B26495" s="5"/>
    </row>
    <row r="26496" spans="2:2" ht="15" hidden="1" x14ac:dyDescent="0.25">
      <c r="B26496" s="5"/>
    </row>
    <row r="26497" spans="2:2" ht="15" hidden="1" x14ac:dyDescent="0.25">
      <c r="B26497" s="5"/>
    </row>
    <row r="26498" spans="2:2" ht="15" hidden="1" x14ac:dyDescent="0.25">
      <c r="B26498" s="5"/>
    </row>
    <row r="26499" spans="2:2" ht="15" hidden="1" x14ac:dyDescent="0.25">
      <c r="B26499" s="5"/>
    </row>
    <row r="26500" spans="2:2" ht="15" hidden="1" x14ac:dyDescent="0.25">
      <c r="B26500" s="5"/>
    </row>
    <row r="26501" spans="2:2" ht="15" hidden="1" x14ac:dyDescent="0.25">
      <c r="B26501" s="5"/>
    </row>
    <row r="26502" spans="2:2" ht="15" hidden="1" x14ac:dyDescent="0.25">
      <c r="B26502" s="5"/>
    </row>
    <row r="26503" spans="2:2" ht="15" hidden="1" x14ac:dyDescent="0.25">
      <c r="B26503" s="5"/>
    </row>
    <row r="26504" spans="2:2" ht="15" hidden="1" x14ac:dyDescent="0.25">
      <c r="B26504" s="5"/>
    </row>
    <row r="26505" spans="2:2" ht="15" hidden="1" x14ac:dyDescent="0.25">
      <c r="B26505" s="5"/>
    </row>
    <row r="26506" spans="2:2" ht="15" hidden="1" x14ac:dyDescent="0.25">
      <c r="B26506" s="5"/>
    </row>
    <row r="26507" spans="2:2" ht="15" hidden="1" x14ac:dyDescent="0.25">
      <c r="B26507" s="5"/>
    </row>
    <row r="26508" spans="2:2" ht="15" hidden="1" x14ac:dyDescent="0.25">
      <c r="B26508" s="5"/>
    </row>
    <row r="26509" spans="2:2" ht="15" hidden="1" x14ac:dyDescent="0.25">
      <c r="B26509" s="5"/>
    </row>
    <row r="26510" spans="2:2" ht="15" hidden="1" x14ac:dyDescent="0.25">
      <c r="B26510" s="5"/>
    </row>
    <row r="26511" spans="2:2" ht="15" hidden="1" x14ac:dyDescent="0.25">
      <c r="B26511" s="5"/>
    </row>
    <row r="26512" spans="2:2" ht="15" hidden="1" x14ac:dyDescent="0.25">
      <c r="B26512" s="5"/>
    </row>
    <row r="26513" spans="2:2" ht="15" hidden="1" x14ac:dyDescent="0.25">
      <c r="B26513" s="5"/>
    </row>
    <row r="26514" spans="2:2" ht="15" hidden="1" x14ac:dyDescent="0.25">
      <c r="B26514" s="5"/>
    </row>
    <row r="26515" spans="2:2" ht="15" hidden="1" x14ac:dyDescent="0.25">
      <c r="B26515" s="5"/>
    </row>
    <row r="26516" spans="2:2" ht="15" hidden="1" x14ac:dyDescent="0.25">
      <c r="B26516" s="5"/>
    </row>
    <row r="26517" spans="2:2" ht="15" hidden="1" x14ac:dyDescent="0.25">
      <c r="B26517" s="5"/>
    </row>
    <row r="26518" spans="2:2" ht="15" hidden="1" x14ac:dyDescent="0.25">
      <c r="B26518" s="5"/>
    </row>
    <row r="26519" spans="2:2" ht="15" hidden="1" x14ac:dyDescent="0.25">
      <c r="B26519" s="5"/>
    </row>
    <row r="26520" spans="2:2" ht="15" hidden="1" x14ac:dyDescent="0.25">
      <c r="B26520" s="5"/>
    </row>
    <row r="26521" spans="2:2" ht="15" hidden="1" x14ac:dyDescent="0.25">
      <c r="B26521" s="5"/>
    </row>
    <row r="26522" spans="2:2" ht="15" hidden="1" x14ac:dyDescent="0.25">
      <c r="B26522" s="5"/>
    </row>
    <row r="26523" spans="2:2" ht="15" hidden="1" x14ac:dyDescent="0.25">
      <c r="B26523" s="5"/>
    </row>
    <row r="26524" spans="2:2" ht="15" hidden="1" x14ac:dyDescent="0.25">
      <c r="B26524" s="5"/>
    </row>
    <row r="26525" spans="2:2" ht="15" hidden="1" x14ac:dyDescent="0.25">
      <c r="B26525" s="5"/>
    </row>
    <row r="26526" spans="2:2" ht="15" hidden="1" x14ac:dyDescent="0.25">
      <c r="B26526" s="5"/>
    </row>
    <row r="26527" spans="2:2" ht="15" hidden="1" x14ac:dyDescent="0.25">
      <c r="B26527" s="5"/>
    </row>
    <row r="26528" spans="2:2" ht="15" hidden="1" x14ac:dyDescent="0.25">
      <c r="B26528" s="5"/>
    </row>
    <row r="26529" spans="2:2" ht="15" hidden="1" x14ac:dyDescent="0.25">
      <c r="B26529" s="5"/>
    </row>
    <row r="26530" spans="2:2" ht="15" hidden="1" x14ac:dyDescent="0.25">
      <c r="B26530" s="5"/>
    </row>
    <row r="26531" spans="2:2" ht="15" hidden="1" x14ac:dyDescent="0.25">
      <c r="B26531" s="5"/>
    </row>
    <row r="26532" spans="2:2" ht="15" hidden="1" x14ac:dyDescent="0.25">
      <c r="B26532" s="5"/>
    </row>
    <row r="26533" spans="2:2" ht="15" hidden="1" x14ac:dyDescent="0.25">
      <c r="B26533" s="5"/>
    </row>
    <row r="26534" spans="2:2" ht="15" hidden="1" x14ac:dyDescent="0.25">
      <c r="B26534" s="5"/>
    </row>
    <row r="26535" spans="2:2" ht="15" hidden="1" x14ac:dyDescent="0.25">
      <c r="B26535" s="5"/>
    </row>
    <row r="26536" spans="2:2" ht="15" hidden="1" x14ac:dyDescent="0.25">
      <c r="B26536" s="5"/>
    </row>
    <row r="26537" spans="2:2" ht="15" hidden="1" x14ac:dyDescent="0.25">
      <c r="B26537" s="5"/>
    </row>
    <row r="26538" spans="2:2" ht="15" hidden="1" x14ac:dyDescent="0.25">
      <c r="B26538" s="5"/>
    </row>
    <row r="26539" spans="2:2" ht="15" hidden="1" x14ac:dyDescent="0.25">
      <c r="B26539" s="5"/>
    </row>
    <row r="26540" spans="2:2" ht="15" hidden="1" x14ac:dyDescent="0.25">
      <c r="B26540" s="5"/>
    </row>
    <row r="26541" spans="2:2" ht="15" hidden="1" x14ac:dyDescent="0.25">
      <c r="B26541" s="5"/>
    </row>
    <row r="26542" spans="2:2" ht="15" hidden="1" x14ac:dyDescent="0.25">
      <c r="B26542" s="5"/>
    </row>
    <row r="26543" spans="2:2" ht="15" hidden="1" x14ac:dyDescent="0.25">
      <c r="B26543" s="5"/>
    </row>
    <row r="26544" spans="2:2" ht="15" hidden="1" x14ac:dyDescent="0.25">
      <c r="B26544" s="5"/>
    </row>
    <row r="26545" spans="2:2" ht="15" hidden="1" x14ac:dyDescent="0.25">
      <c r="B26545" s="5"/>
    </row>
    <row r="26546" spans="2:2" ht="15" hidden="1" x14ac:dyDescent="0.25">
      <c r="B26546" s="5"/>
    </row>
    <row r="26547" spans="2:2" ht="15" hidden="1" x14ac:dyDescent="0.25">
      <c r="B26547" s="5"/>
    </row>
    <row r="26548" spans="2:2" ht="15" hidden="1" x14ac:dyDescent="0.25">
      <c r="B26548" s="5"/>
    </row>
    <row r="26549" spans="2:2" ht="15" hidden="1" x14ac:dyDescent="0.25">
      <c r="B26549" s="5"/>
    </row>
    <row r="26550" spans="2:2" ht="15" hidden="1" x14ac:dyDescent="0.25">
      <c r="B26550" s="5"/>
    </row>
    <row r="26551" spans="2:2" ht="15" hidden="1" x14ac:dyDescent="0.25">
      <c r="B26551" s="5"/>
    </row>
    <row r="26552" spans="2:2" ht="15" hidden="1" x14ac:dyDescent="0.25">
      <c r="B26552" s="5"/>
    </row>
    <row r="26553" spans="2:2" ht="15" hidden="1" x14ac:dyDescent="0.25">
      <c r="B26553" s="5"/>
    </row>
    <row r="26554" spans="2:2" ht="15" hidden="1" x14ac:dyDescent="0.25">
      <c r="B26554" s="5"/>
    </row>
    <row r="26555" spans="2:2" ht="15" hidden="1" x14ac:dyDescent="0.25">
      <c r="B26555" s="5"/>
    </row>
    <row r="26556" spans="2:2" ht="15" hidden="1" x14ac:dyDescent="0.25">
      <c r="B26556" s="5"/>
    </row>
    <row r="26557" spans="2:2" ht="15" hidden="1" x14ac:dyDescent="0.25">
      <c r="B26557" s="5"/>
    </row>
    <row r="26558" spans="2:2" ht="15" hidden="1" x14ac:dyDescent="0.25">
      <c r="B26558" s="5"/>
    </row>
    <row r="26559" spans="2:2" ht="15" hidden="1" x14ac:dyDescent="0.25">
      <c r="B26559" s="5"/>
    </row>
    <row r="26560" spans="2:2" ht="15" hidden="1" x14ac:dyDescent="0.25">
      <c r="B26560" s="5"/>
    </row>
    <row r="26561" spans="2:2" ht="15" hidden="1" x14ac:dyDescent="0.25">
      <c r="B26561" s="5"/>
    </row>
    <row r="26562" spans="2:2" ht="15" hidden="1" x14ac:dyDescent="0.25">
      <c r="B26562" s="5"/>
    </row>
    <row r="26563" spans="2:2" ht="15" hidden="1" x14ac:dyDescent="0.25">
      <c r="B26563" s="5"/>
    </row>
    <row r="26564" spans="2:2" ht="15" hidden="1" x14ac:dyDescent="0.25">
      <c r="B26564" s="5"/>
    </row>
    <row r="26565" spans="2:2" ht="15" hidden="1" x14ac:dyDescent="0.25">
      <c r="B26565" s="5"/>
    </row>
    <row r="26566" spans="2:2" ht="15" hidden="1" x14ac:dyDescent="0.25">
      <c r="B26566" s="5"/>
    </row>
    <row r="26567" spans="2:2" ht="15" hidden="1" x14ac:dyDescent="0.25">
      <c r="B26567" s="5"/>
    </row>
    <row r="26568" spans="2:2" ht="15" hidden="1" x14ac:dyDescent="0.25">
      <c r="B26568" s="5"/>
    </row>
    <row r="26569" spans="2:2" ht="15" hidden="1" x14ac:dyDescent="0.25">
      <c r="B26569" s="5"/>
    </row>
    <row r="26570" spans="2:2" ht="15" hidden="1" x14ac:dyDescent="0.25">
      <c r="B26570" s="5"/>
    </row>
    <row r="26571" spans="2:2" ht="15" hidden="1" x14ac:dyDescent="0.25">
      <c r="B26571" s="5"/>
    </row>
    <row r="26572" spans="2:2" ht="15" hidden="1" x14ac:dyDescent="0.25">
      <c r="B26572" s="5"/>
    </row>
    <row r="26573" spans="2:2" ht="15" hidden="1" x14ac:dyDescent="0.25">
      <c r="B26573" s="5"/>
    </row>
    <row r="26574" spans="2:2" ht="15" hidden="1" x14ac:dyDescent="0.25">
      <c r="B26574" s="5"/>
    </row>
    <row r="26575" spans="2:2" ht="15" hidden="1" x14ac:dyDescent="0.25">
      <c r="B26575" s="5"/>
    </row>
    <row r="26576" spans="2:2" ht="15" hidden="1" x14ac:dyDescent="0.25">
      <c r="B26576" s="5"/>
    </row>
    <row r="26577" spans="2:2" ht="15" hidden="1" x14ac:dyDescent="0.25">
      <c r="B26577" s="5"/>
    </row>
    <row r="26578" spans="2:2" ht="15" hidden="1" x14ac:dyDescent="0.25">
      <c r="B26578" s="5"/>
    </row>
    <row r="26579" spans="2:2" ht="15" hidden="1" x14ac:dyDescent="0.25">
      <c r="B26579" s="5"/>
    </row>
    <row r="26580" spans="2:2" ht="15" hidden="1" x14ac:dyDescent="0.25">
      <c r="B26580" s="5"/>
    </row>
    <row r="26581" spans="2:2" ht="15" hidden="1" x14ac:dyDescent="0.25">
      <c r="B26581" s="5"/>
    </row>
    <row r="26582" spans="2:2" ht="15" hidden="1" x14ac:dyDescent="0.25">
      <c r="B26582" s="5"/>
    </row>
    <row r="26583" spans="2:2" ht="15" hidden="1" x14ac:dyDescent="0.25">
      <c r="B26583" s="5"/>
    </row>
    <row r="26584" spans="2:2" ht="15" hidden="1" x14ac:dyDescent="0.25">
      <c r="B26584" s="5"/>
    </row>
    <row r="26585" spans="2:2" ht="15" hidden="1" x14ac:dyDescent="0.25">
      <c r="B26585" s="5"/>
    </row>
    <row r="26586" spans="2:2" ht="15" hidden="1" x14ac:dyDescent="0.25">
      <c r="B26586" s="5"/>
    </row>
    <row r="26587" spans="2:2" ht="15" hidden="1" x14ac:dyDescent="0.25">
      <c r="B26587" s="5"/>
    </row>
    <row r="26588" spans="2:2" ht="15" hidden="1" x14ac:dyDescent="0.25">
      <c r="B26588" s="5"/>
    </row>
    <row r="26589" spans="2:2" ht="15" hidden="1" x14ac:dyDescent="0.25">
      <c r="B26589" s="5"/>
    </row>
    <row r="26590" spans="2:2" ht="15" hidden="1" x14ac:dyDescent="0.25">
      <c r="B26590" s="5"/>
    </row>
    <row r="26591" spans="2:2" ht="15" hidden="1" x14ac:dyDescent="0.25">
      <c r="B26591" s="5"/>
    </row>
    <row r="26592" spans="2:2" ht="15" hidden="1" x14ac:dyDescent="0.25">
      <c r="B26592" s="5"/>
    </row>
    <row r="26593" spans="2:2" ht="15" hidden="1" x14ac:dyDescent="0.25">
      <c r="B26593" s="5"/>
    </row>
    <row r="26594" spans="2:2" ht="15" hidden="1" x14ac:dyDescent="0.25">
      <c r="B26594" s="5"/>
    </row>
    <row r="26595" spans="2:2" ht="15" hidden="1" x14ac:dyDescent="0.25">
      <c r="B26595" s="5"/>
    </row>
    <row r="26596" spans="2:2" ht="15" hidden="1" x14ac:dyDescent="0.25">
      <c r="B26596" s="5"/>
    </row>
    <row r="26597" spans="2:2" ht="15" hidden="1" x14ac:dyDescent="0.25">
      <c r="B26597" s="5"/>
    </row>
    <row r="26598" spans="2:2" ht="15" hidden="1" x14ac:dyDescent="0.25">
      <c r="B26598" s="5"/>
    </row>
    <row r="26599" spans="2:2" ht="15" hidden="1" x14ac:dyDescent="0.25">
      <c r="B26599" s="5"/>
    </row>
    <row r="26600" spans="2:2" ht="15" hidden="1" x14ac:dyDescent="0.25">
      <c r="B26600" s="5"/>
    </row>
    <row r="26601" spans="2:2" ht="15" hidden="1" x14ac:dyDescent="0.25">
      <c r="B26601" s="5"/>
    </row>
    <row r="26602" spans="2:2" ht="15" hidden="1" x14ac:dyDescent="0.25">
      <c r="B26602" s="5"/>
    </row>
    <row r="26603" spans="2:2" ht="15" hidden="1" x14ac:dyDescent="0.25">
      <c r="B26603" s="5"/>
    </row>
    <row r="26604" spans="2:2" ht="15" hidden="1" x14ac:dyDescent="0.25">
      <c r="B26604" s="5"/>
    </row>
    <row r="26605" spans="2:2" ht="15" hidden="1" x14ac:dyDescent="0.25">
      <c r="B26605" s="5"/>
    </row>
    <row r="26606" spans="2:2" ht="15" hidden="1" x14ac:dyDescent="0.25">
      <c r="B26606" s="5"/>
    </row>
    <row r="26607" spans="2:2" ht="15" hidden="1" x14ac:dyDescent="0.25">
      <c r="B26607" s="5"/>
    </row>
    <row r="26608" spans="2:2" ht="15" hidden="1" x14ac:dyDescent="0.25">
      <c r="B26608" s="5"/>
    </row>
    <row r="26609" spans="2:2" ht="15" hidden="1" x14ac:dyDescent="0.25">
      <c r="B26609" s="5"/>
    </row>
    <row r="26610" spans="2:2" ht="15" hidden="1" x14ac:dyDescent="0.25">
      <c r="B26610" s="5"/>
    </row>
    <row r="26611" spans="2:2" ht="15" hidden="1" x14ac:dyDescent="0.25">
      <c r="B26611" s="5"/>
    </row>
    <row r="26612" spans="2:2" ht="15" hidden="1" x14ac:dyDescent="0.25">
      <c r="B26612" s="5"/>
    </row>
    <row r="26613" spans="2:2" ht="15" hidden="1" x14ac:dyDescent="0.25">
      <c r="B26613" s="5"/>
    </row>
    <row r="26614" spans="2:2" ht="15" hidden="1" x14ac:dyDescent="0.25">
      <c r="B26614" s="5"/>
    </row>
    <row r="26615" spans="2:2" ht="15" hidden="1" x14ac:dyDescent="0.25">
      <c r="B26615" s="5"/>
    </row>
    <row r="26616" spans="2:2" ht="15" hidden="1" x14ac:dyDescent="0.25">
      <c r="B26616" s="5"/>
    </row>
    <row r="26617" spans="2:2" ht="15" hidden="1" x14ac:dyDescent="0.25">
      <c r="B26617" s="5"/>
    </row>
    <row r="26618" spans="2:2" ht="15" hidden="1" x14ac:dyDescent="0.25">
      <c r="B26618" s="5"/>
    </row>
    <row r="26619" spans="2:2" ht="15" hidden="1" x14ac:dyDescent="0.25">
      <c r="B26619" s="5"/>
    </row>
    <row r="26620" spans="2:2" ht="15" hidden="1" x14ac:dyDescent="0.25">
      <c r="B26620" s="5"/>
    </row>
    <row r="26621" spans="2:2" ht="15" hidden="1" x14ac:dyDescent="0.25">
      <c r="B26621" s="5"/>
    </row>
    <row r="26622" spans="2:2" ht="15" hidden="1" x14ac:dyDescent="0.25">
      <c r="B26622" s="5"/>
    </row>
    <row r="26623" spans="2:2" ht="15" hidden="1" x14ac:dyDescent="0.25">
      <c r="B26623" s="5"/>
    </row>
    <row r="26624" spans="2:2" ht="15" hidden="1" x14ac:dyDescent="0.25">
      <c r="B26624" s="5"/>
    </row>
    <row r="26625" spans="2:2" ht="15" hidden="1" x14ac:dyDescent="0.25">
      <c r="B26625" s="5"/>
    </row>
    <row r="26626" spans="2:2" ht="15" hidden="1" x14ac:dyDescent="0.25">
      <c r="B26626" s="5"/>
    </row>
    <row r="26627" spans="2:2" ht="15" hidden="1" x14ac:dyDescent="0.25">
      <c r="B26627" s="5"/>
    </row>
    <row r="26628" spans="2:2" ht="15" hidden="1" x14ac:dyDescent="0.25">
      <c r="B26628" s="5"/>
    </row>
    <row r="26629" spans="2:2" ht="15" hidden="1" x14ac:dyDescent="0.25">
      <c r="B26629" s="5"/>
    </row>
    <row r="26630" spans="2:2" ht="15" hidden="1" x14ac:dyDescent="0.25">
      <c r="B26630" s="5"/>
    </row>
    <row r="26631" spans="2:2" ht="15" hidden="1" x14ac:dyDescent="0.25">
      <c r="B26631" s="5"/>
    </row>
    <row r="26632" spans="2:2" ht="15" hidden="1" x14ac:dyDescent="0.25">
      <c r="B26632" s="5"/>
    </row>
    <row r="26633" spans="2:2" ht="15" hidden="1" x14ac:dyDescent="0.25">
      <c r="B26633" s="5"/>
    </row>
    <row r="26634" spans="2:2" ht="15" hidden="1" x14ac:dyDescent="0.25">
      <c r="B26634" s="5"/>
    </row>
    <row r="26635" spans="2:2" ht="15" hidden="1" x14ac:dyDescent="0.25">
      <c r="B26635" s="5"/>
    </row>
    <row r="26636" spans="2:2" ht="15" hidden="1" x14ac:dyDescent="0.25">
      <c r="B26636" s="5"/>
    </row>
    <row r="26637" spans="2:2" ht="15" hidden="1" x14ac:dyDescent="0.25">
      <c r="B26637" s="5"/>
    </row>
    <row r="26638" spans="2:2" ht="15" hidden="1" x14ac:dyDescent="0.25">
      <c r="B26638" s="5"/>
    </row>
    <row r="26639" spans="2:2" ht="15" hidden="1" x14ac:dyDescent="0.25">
      <c r="B26639" s="5"/>
    </row>
    <row r="26640" spans="2:2" ht="15" hidden="1" x14ac:dyDescent="0.25">
      <c r="B26640" s="5"/>
    </row>
    <row r="26641" spans="2:2" ht="15" hidden="1" x14ac:dyDescent="0.25">
      <c r="B26641" s="5"/>
    </row>
    <row r="26642" spans="2:2" ht="15" hidden="1" x14ac:dyDescent="0.25">
      <c r="B26642" s="5"/>
    </row>
    <row r="26643" spans="2:2" ht="15" hidden="1" x14ac:dyDescent="0.25">
      <c r="B26643" s="5"/>
    </row>
    <row r="26644" spans="2:2" ht="15" hidden="1" x14ac:dyDescent="0.25">
      <c r="B26644" s="5"/>
    </row>
    <row r="26645" spans="2:2" ht="15" hidden="1" x14ac:dyDescent="0.25">
      <c r="B26645" s="5"/>
    </row>
    <row r="26646" spans="2:2" ht="15" hidden="1" x14ac:dyDescent="0.25">
      <c r="B26646" s="5"/>
    </row>
    <row r="26647" spans="2:2" ht="15" hidden="1" x14ac:dyDescent="0.25">
      <c r="B26647" s="5"/>
    </row>
    <row r="26648" spans="2:2" ht="15" hidden="1" x14ac:dyDescent="0.25">
      <c r="B26648" s="5"/>
    </row>
    <row r="26649" spans="2:2" ht="15" hidden="1" x14ac:dyDescent="0.25">
      <c r="B26649" s="5"/>
    </row>
    <row r="26650" spans="2:2" ht="15" hidden="1" x14ac:dyDescent="0.25">
      <c r="B26650" s="5"/>
    </row>
    <row r="26651" spans="2:2" ht="15" hidden="1" x14ac:dyDescent="0.25">
      <c r="B26651" s="5"/>
    </row>
    <row r="26652" spans="2:2" ht="15" hidden="1" x14ac:dyDescent="0.25">
      <c r="B26652" s="5"/>
    </row>
    <row r="26653" spans="2:2" ht="15" hidden="1" x14ac:dyDescent="0.25">
      <c r="B26653" s="5"/>
    </row>
    <row r="26654" spans="2:2" ht="15" hidden="1" x14ac:dyDescent="0.25">
      <c r="B26654" s="5"/>
    </row>
    <row r="26655" spans="2:2" ht="15" hidden="1" x14ac:dyDescent="0.25">
      <c r="B26655" s="5"/>
    </row>
    <row r="26656" spans="2:2" ht="15" hidden="1" x14ac:dyDescent="0.25">
      <c r="B26656" s="5"/>
    </row>
    <row r="26657" spans="2:2" ht="15" hidden="1" x14ac:dyDescent="0.25">
      <c r="B26657" s="5"/>
    </row>
    <row r="26658" spans="2:2" ht="15" hidden="1" x14ac:dyDescent="0.25">
      <c r="B26658" s="5"/>
    </row>
    <row r="26659" spans="2:2" ht="15" hidden="1" x14ac:dyDescent="0.25">
      <c r="B26659" s="5"/>
    </row>
    <row r="26660" spans="2:2" ht="15" hidden="1" x14ac:dyDescent="0.25">
      <c r="B26660" s="5"/>
    </row>
    <row r="26661" spans="2:2" ht="15" hidden="1" x14ac:dyDescent="0.25">
      <c r="B26661" s="5"/>
    </row>
    <row r="26662" spans="2:2" ht="15" hidden="1" x14ac:dyDescent="0.25">
      <c r="B26662" s="5"/>
    </row>
    <row r="26663" spans="2:2" ht="15" hidden="1" x14ac:dyDescent="0.25">
      <c r="B26663" s="5"/>
    </row>
    <row r="26664" spans="2:2" ht="15" hidden="1" x14ac:dyDescent="0.25">
      <c r="B26664" s="5"/>
    </row>
    <row r="26665" spans="2:2" ht="15" hidden="1" x14ac:dyDescent="0.25">
      <c r="B26665" s="5"/>
    </row>
    <row r="26666" spans="2:2" ht="15" hidden="1" x14ac:dyDescent="0.25">
      <c r="B26666" s="5"/>
    </row>
    <row r="26667" spans="2:2" ht="15" hidden="1" x14ac:dyDescent="0.25">
      <c r="B26667" s="5"/>
    </row>
    <row r="26668" spans="2:2" ht="15" hidden="1" x14ac:dyDescent="0.25">
      <c r="B26668" s="5"/>
    </row>
    <row r="26669" spans="2:2" ht="15" hidden="1" x14ac:dyDescent="0.25">
      <c r="B26669" s="5"/>
    </row>
    <row r="26670" spans="2:2" ht="15" hidden="1" x14ac:dyDescent="0.25">
      <c r="B26670" s="5"/>
    </row>
    <row r="26671" spans="2:2" ht="15" hidden="1" x14ac:dyDescent="0.25">
      <c r="B26671" s="5"/>
    </row>
    <row r="26672" spans="2:2" ht="15" hidden="1" x14ac:dyDescent="0.25">
      <c r="B26672" s="5"/>
    </row>
    <row r="26673" spans="2:2" ht="15" hidden="1" x14ac:dyDescent="0.25">
      <c r="B26673" s="5"/>
    </row>
    <row r="26674" spans="2:2" ht="15" hidden="1" x14ac:dyDescent="0.25">
      <c r="B26674" s="5"/>
    </row>
    <row r="26675" spans="2:2" ht="15" hidden="1" x14ac:dyDescent="0.25">
      <c r="B26675" s="5"/>
    </row>
    <row r="26676" spans="2:2" ht="15" hidden="1" x14ac:dyDescent="0.25">
      <c r="B26676" s="5"/>
    </row>
    <row r="26677" spans="2:2" ht="15" hidden="1" x14ac:dyDescent="0.25">
      <c r="B26677" s="5"/>
    </row>
    <row r="26678" spans="2:2" ht="15" hidden="1" x14ac:dyDescent="0.25">
      <c r="B26678" s="5"/>
    </row>
    <row r="26679" spans="2:2" ht="15" hidden="1" x14ac:dyDescent="0.25">
      <c r="B26679" s="5"/>
    </row>
    <row r="26680" spans="2:2" ht="15" hidden="1" x14ac:dyDescent="0.25">
      <c r="B26680" s="5"/>
    </row>
    <row r="26681" spans="2:2" ht="15" hidden="1" x14ac:dyDescent="0.25">
      <c r="B26681" s="5"/>
    </row>
    <row r="26682" spans="2:2" ht="15" hidden="1" x14ac:dyDescent="0.25">
      <c r="B26682" s="5"/>
    </row>
    <row r="26683" spans="2:2" ht="15" hidden="1" x14ac:dyDescent="0.25">
      <c r="B26683" s="5"/>
    </row>
    <row r="26684" spans="2:2" ht="15" hidden="1" x14ac:dyDescent="0.25">
      <c r="B26684" s="5"/>
    </row>
    <row r="26685" spans="2:2" ht="15" hidden="1" x14ac:dyDescent="0.25">
      <c r="B26685" s="5"/>
    </row>
    <row r="26686" spans="2:2" ht="15" hidden="1" x14ac:dyDescent="0.25">
      <c r="B26686" s="5"/>
    </row>
    <row r="26687" spans="2:2" ht="15" hidden="1" x14ac:dyDescent="0.25">
      <c r="B26687" s="5"/>
    </row>
    <row r="26688" spans="2:2" ht="15" hidden="1" x14ac:dyDescent="0.25">
      <c r="B26688" s="5"/>
    </row>
    <row r="26689" spans="2:2" ht="15" hidden="1" x14ac:dyDescent="0.25">
      <c r="B26689" s="5"/>
    </row>
    <row r="26690" spans="2:2" ht="15" hidden="1" x14ac:dyDescent="0.25">
      <c r="B26690" s="5"/>
    </row>
    <row r="26691" spans="2:2" ht="15" hidden="1" x14ac:dyDescent="0.25">
      <c r="B26691" s="5"/>
    </row>
    <row r="26692" spans="2:2" ht="15" hidden="1" x14ac:dyDescent="0.25">
      <c r="B26692" s="5"/>
    </row>
    <row r="26693" spans="2:2" ht="15" hidden="1" x14ac:dyDescent="0.25">
      <c r="B26693" s="5"/>
    </row>
    <row r="26694" spans="2:2" ht="15" hidden="1" x14ac:dyDescent="0.25">
      <c r="B26694" s="5"/>
    </row>
    <row r="26695" spans="2:2" ht="15" hidden="1" x14ac:dyDescent="0.25">
      <c r="B26695" s="5"/>
    </row>
    <row r="26696" spans="2:2" ht="15" hidden="1" x14ac:dyDescent="0.25">
      <c r="B26696" s="5"/>
    </row>
    <row r="26697" spans="2:2" ht="15" hidden="1" x14ac:dyDescent="0.25">
      <c r="B26697" s="5"/>
    </row>
    <row r="26698" spans="2:2" ht="15" hidden="1" x14ac:dyDescent="0.25">
      <c r="B26698" s="5"/>
    </row>
    <row r="26699" spans="2:2" ht="15" hidden="1" x14ac:dyDescent="0.25">
      <c r="B26699" s="5"/>
    </row>
    <row r="26700" spans="2:2" ht="15" hidden="1" x14ac:dyDescent="0.25">
      <c r="B26700" s="5"/>
    </row>
    <row r="26701" spans="2:2" ht="15" hidden="1" x14ac:dyDescent="0.25">
      <c r="B26701" s="5"/>
    </row>
    <row r="26702" spans="2:2" ht="15" hidden="1" x14ac:dyDescent="0.25">
      <c r="B26702" s="5"/>
    </row>
    <row r="26703" spans="2:2" ht="15" hidden="1" x14ac:dyDescent="0.25">
      <c r="B26703" s="5"/>
    </row>
    <row r="26704" spans="2:2" ht="15" hidden="1" x14ac:dyDescent="0.25">
      <c r="B26704" s="5"/>
    </row>
    <row r="26705" spans="2:2" ht="15" hidden="1" x14ac:dyDescent="0.25">
      <c r="B26705" s="5"/>
    </row>
    <row r="26706" spans="2:2" ht="15" hidden="1" x14ac:dyDescent="0.25">
      <c r="B26706" s="5"/>
    </row>
    <row r="26707" spans="2:2" ht="15" hidden="1" x14ac:dyDescent="0.25">
      <c r="B26707" s="5"/>
    </row>
    <row r="26708" spans="2:2" ht="15" hidden="1" x14ac:dyDescent="0.25">
      <c r="B26708" s="5"/>
    </row>
    <row r="26709" spans="2:2" ht="15" hidden="1" x14ac:dyDescent="0.25">
      <c r="B26709" s="5"/>
    </row>
    <row r="26710" spans="2:2" ht="15" hidden="1" x14ac:dyDescent="0.25">
      <c r="B26710" s="5"/>
    </row>
    <row r="26711" spans="2:2" ht="15" hidden="1" x14ac:dyDescent="0.25">
      <c r="B26711" s="5"/>
    </row>
    <row r="26712" spans="2:2" ht="15" hidden="1" x14ac:dyDescent="0.25">
      <c r="B26712" s="5"/>
    </row>
    <row r="26713" spans="2:2" ht="15" hidden="1" x14ac:dyDescent="0.25">
      <c r="B26713" s="5"/>
    </row>
    <row r="26714" spans="2:2" ht="15" hidden="1" x14ac:dyDescent="0.25">
      <c r="B26714" s="5"/>
    </row>
    <row r="26715" spans="2:2" ht="15" hidden="1" x14ac:dyDescent="0.25">
      <c r="B26715" s="5"/>
    </row>
    <row r="26716" spans="2:2" ht="15" hidden="1" x14ac:dyDescent="0.25">
      <c r="B26716" s="5"/>
    </row>
    <row r="26717" spans="2:2" ht="15" hidden="1" x14ac:dyDescent="0.25">
      <c r="B26717" s="5"/>
    </row>
    <row r="26718" spans="2:2" ht="15" hidden="1" x14ac:dyDescent="0.25">
      <c r="B26718" s="5"/>
    </row>
    <row r="26719" spans="2:2" ht="15" hidden="1" x14ac:dyDescent="0.25">
      <c r="B26719" s="5"/>
    </row>
    <row r="26720" spans="2:2" ht="15" hidden="1" x14ac:dyDescent="0.25">
      <c r="B26720" s="5"/>
    </row>
    <row r="26721" spans="2:2" ht="15" hidden="1" x14ac:dyDescent="0.25">
      <c r="B26721" s="5"/>
    </row>
    <row r="26722" spans="2:2" ht="15" hidden="1" x14ac:dyDescent="0.25">
      <c r="B26722" s="5"/>
    </row>
    <row r="26723" spans="2:2" ht="15" hidden="1" x14ac:dyDescent="0.25">
      <c r="B26723" s="5"/>
    </row>
    <row r="26724" spans="2:2" ht="15" hidden="1" x14ac:dyDescent="0.25">
      <c r="B26724" s="5"/>
    </row>
    <row r="26725" spans="2:2" ht="15" hidden="1" x14ac:dyDescent="0.25">
      <c r="B26725" s="5"/>
    </row>
    <row r="26726" spans="2:2" ht="15" hidden="1" x14ac:dyDescent="0.25">
      <c r="B26726" s="5"/>
    </row>
    <row r="26727" spans="2:2" ht="15" hidden="1" x14ac:dyDescent="0.25">
      <c r="B26727" s="5"/>
    </row>
    <row r="26728" spans="2:2" ht="15" hidden="1" x14ac:dyDescent="0.25">
      <c r="B26728" s="5"/>
    </row>
    <row r="26729" spans="2:2" ht="15" hidden="1" x14ac:dyDescent="0.25">
      <c r="B26729" s="5"/>
    </row>
    <row r="26730" spans="2:2" ht="15" hidden="1" x14ac:dyDescent="0.25">
      <c r="B26730" s="5"/>
    </row>
    <row r="26731" spans="2:2" ht="15" hidden="1" x14ac:dyDescent="0.25">
      <c r="B26731" s="5"/>
    </row>
    <row r="26732" spans="2:2" ht="15" hidden="1" x14ac:dyDescent="0.25">
      <c r="B26732" s="5"/>
    </row>
    <row r="26733" spans="2:2" ht="15" hidden="1" x14ac:dyDescent="0.25">
      <c r="B26733" s="5"/>
    </row>
    <row r="26734" spans="2:2" ht="15" hidden="1" x14ac:dyDescent="0.25">
      <c r="B26734" s="5"/>
    </row>
    <row r="26735" spans="2:2" ht="15" hidden="1" x14ac:dyDescent="0.25">
      <c r="B26735" s="5"/>
    </row>
    <row r="26736" spans="2:2" ht="15" hidden="1" x14ac:dyDescent="0.25">
      <c r="B26736" s="5"/>
    </row>
    <row r="26737" spans="2:2" ht="15" hidden="1" x14ac:dyDescent="0.25">
      <c r="B26737" s="5"/>
    </row>
    <row r="26738" spans="2:2" ht="15" hidden="1" x14ac:dyDescent="0.25">
      <c r="B26738" s="5"/>
    </row>
    <row r="26739" spans="2:2" ht="15" hidden="1" x14ac:dyDescent="0.25">
      <c r="B26739" s="5"/>
    </row>
    <row r="26740" spans="2:2" ht="15" hidden="1" x14ac:dyDescent="0.25">
      <c r="B26740" s="5"/>
    </row>
    <row r="26741" spans="2:2" ht="15" hidden="1" x14ac:dyDescent="0.25">
      <c r="B26741" s="5"/>
    </row>
    <row r="26742" spans="2:2" ht="15" hidden="1" x14ac:dyDescent="0.25">
      <c r="B26742" s="5"/>
    </row>
    <row r="26743" spans="2:2" ht="15" hidden="1" x14ac:dyDescent="0.25">
      <c r="B26743" s="5"/>
    </row>
    <row r="26744" spans="2:2" ht="15" hidden="1" x14ac:dyDescent="0.25">
      <c r="B26744" s="5"/>
    </row>
    <row r="26745" spans="2:2" ht="15" hidden="1" x14ac:dyDescent="0.25">
      <c r="B26745" s="5"/>
    </row>
    <row r="26746" spans="2:2" ht="15" hidden="1" x14ac:dyDescent="0.25">
      <c r="B26746" s="5"/>
    </row>
    <row r="26747" spans="2:2" ht="15" hidden="1" x14ac:dyDescent="0.25">
      <c r="B26747" s="5"/>
    </row>
    <row r="26748" spans="2:2" ht="15" hidden="1" x14ac:dyDescent="0.25">
      <c r="B26748" s="5"/>
    </row>
    <row r="26749" spans="2:2" ht="15" hidden="1" x14ac:dyDescent="0.25">
      <c r="B26749" s="5"/>
    </row>
    <row r="26750" spans="2:2" ht="15" hidden="1" x14ac:dyDescent="0.25">
      <c r="B26750" s="5"/>
    </row>
    <row r="26751" spans="2:2" ht="15" hidden="1" x14ac:dyDescent="0.25">
      <c r="B26751" s="5"/>
    </row>
    <row r="26752" spans="2:2" ht="15" hidden="1" x14ac:dyDescent="0.25">
      <c r="B26752" s="5"/>
    </row>
    <row r="26753" spans="2:2" ht="15" hidden="1" x14ac:dyDescent="0.25">
      <c r="B26753" s="5"/>
    </row>
    <row r="26754" spans="2:2" ht="15" hidden="1" x14ac:dyDescent="0.25">
      <c r="B26754" s="5"/>
    </row>
    <row r="26755" spans="2:2" ht="15" hidden="1" x14ac:dyDescent="0.25">
      <c r="B26755" s="5"/>
    </row>
    <row r="26756" spans="2:2" ht="15" hidden="1" x14ac:dyDescent="0.25">
      <c r="B26756" s="5"/>
    </row>
    <row r="26757" spans="2:2" ht="15" hidden="1" x14ac:dyDescent="0.25">
      <c r="B26757" s="5"/>
    </row>
    <row r="26758" spans="2:2" ht="15" hidden="1" x14ac:dyDescent="0.25">
      <c r="B26758" s="5"/>
    </row>
    <row r="26759" spans="2:2" ht="15" hidden="1" x14ac:dyDescent="0.25">
      <c r="B26759" s="5"/>
    </row>
    <row r="26760" spans="2:2" ht="15" hidden="1" x14ac:dyDescent="0.25">
      <c r="B26760" s="5"/>
    </row>
    <row r="26761" spans="2:2" ht="15" hidden="1" x14ac:dyDescent="0.25">
      <c r="B26761" s="5"/>
    </row>
    <row r="26762" spans="2:2" ht="15" hidden="1" x14ac:dyDescent="0.25">
      <c r="B26762" s="5"/>
    </row>
    <row r="26763" spans="2:2" ht="15" hidden="1" x14ac:dyDescent="0.25">
      <c r="B26763" s="5"/>
    </row>
    <row r="26764" spans="2:2" ht="15" hidden="1" x14ac:dyDescent="0.25">
      <c r="B26764" s="5"/>
    </row>
    <row r="26765" spans="2:2" ht="15" hidden="1" x14ac:dyDescent="0.25">
      <c r="B26765" s="5"/>
    </row>
    <row r="26766" spans="2:2" ht="15" hidden="1" x14ac:dyDescent="0.25">
      <c r="B26766" s="5"/>
    </row>
    <row r="26767" spans="2:2" ht="15" hidden="1" x14ac:dyDescent="0.25">
      <c r="B26767" s="5"/>
    </row>
    <row r="26768" spans="2:2" ht="15" hidden="1" x14ac:dyDescent="0.25">
      <c r="B26768" s="5"/>
    </row>
    <row r="26769" spans="2:2" ht="15" hidden="1" x14ac:dyDescent="0.25">
      <c r="B26769" s="5"/>
    </row>
    <row r="26770" spans="2:2" ht="15" hidden="1" x14ac:dyDescent="0.25">
      <c r="B26770" s="5"/>
    </row>
    <row r="26771" spans="2:2" ht="15" hidden="1" x14ac:dyDescent="0.25">
      <c r="B26771" s="5"/>
    </row>
    <row r="26772" spans="2:2" ht="15" hidden="1" x14ac:dyDescent="0.25">
      <c r="B26772" s="5"/>
    </row>
    <row r="26773" spans="2:2" ht="15" hidden="1" x14ac:dyDescent="0.25">
      <c r="B26773" s="5"/>
    </row>
    <row r="26774" spans="2:2" ht="15" hidden="1" x14ac:dyDescent="0.25">
      <c r="B26774" s="5"/>
    </row>
    <row r="26775" spans="2:2" ht="15" hidden="1" x14ac:dyDescent="0.25">
      <c r="B26775" s="5"/>
    </row>
    <row r="26776" spans="2:2" ht="15" hidden="1" x14ac:dyDescent="0.25">
      <c r="B26776" s="5"/>
    </row>
    <row r="26777" spans="2:2" ht="15" hidden="1" x14ac:dyDescent="0.25">
      <c r="B26777" s="5"/>
    </row>
    <row r="26778" spans="2:2" ht="15" hidden="1" x14ac:dyDescent="0.25">
      <c r="B26778" s="5"/>
    </row>
    <row r="26779" spans="2:2" ht="15" hidden="1" x14ac:dyDescent="0.25">
      <c r="B26779" s="5"/>
    </row>
    <row r="26780" spans="2:2" ht="15" hidden="1" x14ac:dyDescent="0.25">
      <c r="B26780" s="5"/>
    </row>
    <row r="26781" spans="2:2" ht="15" hidden="1" x14ac:dyDescent="0.25">
      <c r="B26781" s="5"/>
    </row>
    <row r="26782" spans="2:2" ht="15" hidden="1" x14ac:dyDescent="0.25">
      <c r="B26782" s="5"/>
    </row>
    <row r="26783" spans="2:2" ht="15" hidden="1" x14ac:dyDescent="0.25">
      <c r="B26783" s="5"/>
    </row>
    <row r="26784" spans="2:2" ht="15" hidden="1" x14ac:dyDescent="0.25">
      <c r="B26784" s="5"/>
    </row>
    <row r="26785" spans="2:2" ht="15" hidden="1" x14ac:dyDescent="0.25">
      <c r="B26785" s="5"/>
    </row>
    <row r="26786" spans="2:2" ht="15" hidden="1" x14ac:dyDescent="0.25">
      <c r="B26786" s="5"/>
    </row>
    <row r="26787" spans="2:2" ht="15" hidden="1" x14ac:dyDescent="0.25">
      <c r="B26787" s="5"/>
    </row>
    <row r="26788" spans="2:2" ht="15" hidden="1" x14ac:dyDescent="0.25">
      <c r="B26788" s="5"/>
    </row>
    <row r="26789" spans="2:2" ht="15" hidden="1" x14ac:dyDescent="0.25">
      <c r="B26789" s="5"/>
    </row>
    <row r="26790" spans="2:2" ht="15" hidden="1" x14ac:dyDescent="0.25">
      <c r="B26790" s="5"/>
    </row>
    <row r="26791" spans="2:2" ht="15" hidden="1" x14ac:dyDescent="0.25">
      <c r="B26791" s="5"/>
    </row>
    <row r="26792" spans="2:2" ht="15" hidden="1" x14ac:dyDescent="0.25">
      <c r="B26792" s="5"/>
    </row>
    <row r="26793" spans="2:2" ht="15" hidden="1" x14ac:dyDescent="0.25">
      <c r="B26793" s="5"/>
    </row>
    <row r="26794" spans="2:2" ht="15" hidden="1" x14ac:dyDescent="0.25">
      <c r="B26794" s="5"/>
    </row>
    <row r="26795" spans="2:2" ht="15" hidden="1" x14ac:dyDescent="0.25">
      <c r="B26795" s="5"/>
    </row>
    <row r="26796" spans="2:2" ht="15" hidden="1" x14ac:dyDescent="0.25">
      <c r="B26796" s="5"/>
    </row>
    <row r="26797" spans="2:2" ht="15" hidden="1" x14ac:dyDescent="0.25">
      <c r="B26797" s="5"/>
    </row>
    <row r="26798" spans="2:2" ht="15" hidden="1" x14ac:dyDescent="0.25">
      <c r="B26798" s="5"/>
    </row>
    <row r="26799" spans="2:2" ht="15" hidden="1" x14ac:dyDescent="0.25">
      <c r="B26799" s="5"/>
    </row>
    <row r="26800" spans="2:2" ht="15" hidden="1" x14ac:dyDescent="0.25">
      <c r="B26800" s="5"/>
    </row>
    <row r="26801" spans="2:2" ht="15" hidden="1" x14ac:dyDescent="0.25">
      <c r="B26801" s="5"/>
    </row>
    <row r="26802" spans="2:2" ht="15" hidden="1" x14ac:dyDescent="0.25">
      <c r="B26802" s="5"/>
    </row>
    <row r="26803" spans="2:2" ht="15" hidden="1" x14ac:dyDescent="0.25">
      <c r="B26803" s="5"/>
    </row>
    <row r="26804" spans="2:2" ht="15" hidden="1" x14ac:dyDescent="0.25">
      <c r="B26804" s="5"/>
    </row>
    <row r="26805" spans="2:2" ht="15" hidden="1" x14ac:dyDescent="0.25">
      <c r="B26805" s="5"/>
    </row>
    <row r="26806" spans="2:2" ht="15" hidden="1" x14ac:dyDescent="0.25">
      <c r="B26806" s="5"/>
    </row>
    <row r="26807" spans="2:2" ht="15" hidden="1" x14ac:dyDescent="0.25">
      <c r="B26807" s="5"/>
    </row>
    <row r="26808" spans="2:2" ht="15" hidden="1" x14ac:dyDescent="0.25">
      <c r="B26808" s="5"/>
    </row>
    <row r="26809" spans="2:2" ht="15" hidden="1" x14ac:dyDescent="0.25">
      <c r="B26809" s="5"/>
    </row>
    <row r="26810" spans="2:2" ht="15" hidden="1" x14ac:dyDescent="0.25">
      <c r="B26810" s="5"/>
    </row>
    <row r="26811" spans="2:2" ht="15" hidden="1" x14ac:dyDescent="0.25">
      <c r="B26811" s="5"/>
    </row>
    <row r="26812" spans="2:2" ht="15" hidden="1" x14ac:dyDescent="0.25">
      <c r="B26812" s="5"/>
    </row>
    <row r="26813" spans="2:2" ht="15" hidden="1" x14ac:dyDescent="0.25">
      <c r="B26813" s="5"/>
    </row>
    <row r="26814" spans="2:2" ht="15" hidden="1" x14ac:dyDescent="0.25">
      <c r="B26814" s="5"/>
    </row>
    <row r="26815" spans="2:2" ht="15" hidden="1" x14ac:dyDescent="0.25">
      <c r="B26815" s="5"/>
    </row>
    <row r="26816" spans="2:2" ht="15" hidden="1" x14ac:dyDescent="0.25">
      <c r="B26816" s="5"/>
    </row>
    <row r="26817" spans="2:2" ht="15" hidden="1" x14ac:dyDescent="0.25">
      <c r="B26817" s="5"/>
    </row>
    <row r="26818" spans="2:2" ht="15" hidden="1" x14ac:dyDescent="0.25">
      <c r="B26818" s="5"/>
    </row>
    <row r="26819" spans="2:2" ht="15" hidden="1" x14ac:dyDescent="0.25">
      <c r="B26819" s="5"/>
    </row>
    <row r="26820" spans="2:2" ht="15" hidden="1" x14ac:dyDescent="0.25">
      <c r="B26820" s="5"/>
    </row>
    <row r="26821" spans="2:2" ht="15" hidden="1" x14ac:dyDescent="0.25">
      <c r="B26821" s="5"/>
    </row>
    <row r="26822" spans="2:2" ht="15" hidden="1" x14ac:dyDescent="0.25">
      <c r="B26822" s="5"/>
    </row>
    <row r="26823" spans="2:2" ht="15" hidden="1" x14ac:dyDescent="0.25">
      <c r="B26823" s="5"/>
    </row>
    <row r="26824" spans="2:2" ht="15" hidden="1" x14ac:dyDescent="0.25">
      <c r="B26824" s="5"/>
    </row>
    <row r="26825" spans="2:2" ht="15" hidden="1" x14ac:dyDescent="0.25">
      <c r="B26825" s="5"/>
    </row>
    <row r="26826" spans="2:2" ht="15" hidden="1" x14ac:dyDescent="0.25">
      <c r="B26826" s="5"/>
    </row>
    <row r="26827" spans="2:2" ht="15" hidden="1" x14ac:dyDescent="0.25">
      <c r="B26827" s="5"/>
    </row>
    <row r="26828" spans="2:2" ht="15" hidden="1" x14ac:dyDescent="0.25">
      <c r="B26828" s="5"/>
    </row>
    <row r="26829" spans="2:2" ht="15" hidden="1" x14ac:dyDescent="0.25">
      <c r="B26829" s="5"/>
    </row>
    <row r="26830" spans="2:2" ht="15" hidden="1" x14ac:dyDescent="0.25">
      <c r="B26830" s="5"/>
    </row>
    <row r="26831" spans="2:2" ht="15" hidden="1" x14ac:dyDescent="0.25">
      <c r="B26831" s="5"/>
    </row>
    <row r="26832" spans="2:2" ht="15" hidden="1" x14ac:dyDescent="0.25">
      <c r="B26832" s="5"/>
    </row>
    <row r="26833" spans="2:2" ht="15" hidden="1" x14ac:dyDescent="0.25">
      <c r="B26833" s="5"/>
    </row>
    <row r="26834" spans="2:2" ht="15" hidden="1" x14ac:dyDescent="0.25">
      <c r="B26834" s="5"/>
    </row>
    <row r="26835" spans="2:2" ht="15" hidden="1" x14ac:dyDescent="0.25">
      <c r="B26835" s="5"/>
    </row>
    <row r="26836" spans="2:2" ht="15" hidden="1" x14ac:dyDescent="0.25">
      <c r="B26836" s="5"/>
    </row>
    <row r="26837" spans="2:2" ht="15" hidden="1" x14ac:dyDescent="0.25">
      <c r="B26837" s="5"/>
    </row>
    <row r="26838" spans="2:2" ht="15" hidden="1" x14ac:dyDescent="0.25">
      <c r="B26838" s="5"/>
    </row>
    <row r="26839" spans="2:2" ht="15" hidden="1" x14ac:dyDescent="0.25">
      <c r="B26839" s="5"/>
    </row>
    <row r="26840" spans="2:2" ht="15" hidden="1" x14ac:dyDescent="0.25">
      <c r="B26840" s="5"/>
    </row>
    <row r="26841" spans="2:2" ht="15" hidden="1" x14ac:dyDescent="0.25">
      <c r="B26841" s="5"/>
    </row>
    <row r="26842" spans="2:2" ht="15" hidden="1" x14ac:dyDescent="0.25">
      <c r="B26842" s="5"/>
    </row>
    <row r="26843" spans="2:2" ht="15" hidden="1" x14ac:dyDescent="0.25">
      <c r="B26843" s="5"/>
    </row>
    <row r="26844" spans="2:2" ht="15" hidden="1" x14ac:dyDescent="0.25">
      <c r="B26844" s="5"/>
    </row>
    <row r="26845" spans="2:2" ht="15" hidden="1" x14ac:dyDescent="0.25">
      <c r="B26845" s="5"/>
    </row>
    <row r="26846" spans="2:2" ht="15" hidden="1" x14ac:dyDescent="0.25">
      <c r="B26846" s="5"/>
    </row>
    <row r="26847" spans="2:2" ht="15" hidden="1" x14ac:dyDescent="0.25">
      <c r="B26847" s="5"/>
    </row>
    <row r="26848" spans="2:2" ht="15" hidden="1" x14ac:dyDescent="0.25">
      <c r="B26848" s="5"/>
    </row>
    <row r="26849" spans="2:2" ht="15" hidden="1" x14ac:dyDescent="0.25">
      <c r="B26849" s="5"/>
    </row>
    <row r="26850" spans="2:2" ht="15" hidden="1" x14ac:dyDescent="0.25">
      <c r="B26850" s="5"/>
    </row>
    <row r="26851" spans="2:2" ht="15" hidden="1" x14ac:dyDescent="0.25">
      <c r="B26851" s="5"/>
    </row>
    <row r="26852" spans="2:2" ht="15" hidden="1" x14ac:dyDescent="0.25">
      <c r="B26852" s="5"/>
    </row>
    <row r="26853" spans="2:2" ht="15" hidden="1" x14ac:dyDescent="0.25">
      <c r="B26853" s="5"/>
    </row>
    <row r="26854" spans="2:2" ht="15" hidden="1" x14ac:dyDescent="0.25">
      <c r="B26854" s="5"/>
    </row>
    <row r="26855" spans="2:2" ht="15" hidden="1" x14ac:dyDescent="0.25">
      <c r="B26855" s="5"/>
    </row>
    <row r="26856" spans="2:2" ht="15" hidden="1" x14ac:dyDescent="0.25">
      <c r="B26856" s="5"/>
    </row>
    <row r="26857" spans="2:2" ht="15" hidden="1" x14ac:dyDescent="0.25">
      <c r="B26857" s="5"/>
    </row>
    <row r="26858" spans="2:2" ht="15" hidden="1" x14ac:dyDescent="0.25">
      <c r="B26858" s="5"/>
    </row>
    <row r="26859" spans="2:2" ht="15" hidden="1" x14ac:dyDescent="0.25">
      <c r="B26859" s="5"/>
    </row>
    <row r="26860" spans="2:2" ht="15" hidden="1" x14ac:dyDescent="0.25">
      <c r="B26860" s="5"/>
    </row>
    <row r="26861" spans="2:2" ht="15" hidden="1" x14ac:dyDescent="0.25">
      <c r="B26861" s="5"/>
    </row>
    <row r="26862" spans="2:2" ht="15" hidden="1" x14ac:dyDescent="0.25">
      <c r="B26862" s="5"/>
    </row>
    <row r="26863" spans="2:2" ht="15" hidden="1" x14ac:dyDescent="0.25">
      <c r="B26863" s="5"/>
    </row>
    <row r="26864" spans="2:2" ht="15" hidden="1" x14ac:dyDescent="0.25">
      <c r="B26864" s="5"/>
    </row>
    <row r="26865" spans="2:2" ht="15" hidden="1" x14ac:dyDescent="0.25">
      <c r="B26865" s="5"/>
    </row>
    <row r="26866" spans="2:2" ht="15" hidden="1" x14ac:dyDescent="0.25">
      <c r="B26866" s="5"/>
    </row>
    <row r="26867" spans="2:2" ht="15" hidden="1" x14ac:dyDescent="0.25">
      <c r="B26867" s="5"/>
    </row>
    <row r="26868" spans="2:2" ht="15" hidden="1" x14ac:dyDescent="0.25">
      <c r="B26868" s="5"/>
    </row>
    <row r="26869" spans="2:2" ht="15" hidden="1" x14ac:dyDescent="0.25">
      <c r="B26869" s="5"/>
    </row>
    <row r="26870" spans="2:2" ht="15" hidden="1" x14ac:dyDescent="0.25">
      <c r="B26870" s="5"/>
    </row>
    <row r="26871" spans="2:2" ht="15" hidden="1" x14ac:dyDescent="0.25">
      <c r="B26871" s="5"/>
    </row>
    <row r="26872" spans="2:2" ht="15" hidden="1" x14ac:dyDescent="0.25">
      <c r="B26872" s="5"/>
    </row>
    <row r="26873" spans="2:2" ht="15" hidden="1" x14ac:dyDescent="0.25">
      <c r="B26873" s="5"/>
    </row>
    <row r="26874" spans="2:2" ht="15" hidden="1" x14ac:dyDescent="0.25">
      <c r="B26874" s="5"/>
    </row>
    <row r="26875" spans="2:2" ht="15" hidden="1" x14ac:dyDescent="0.25">
      <c r="B26875" s="5"/>
    </row>
    <row r="26876" spans="2:2" ht="15" hidden="1" x14ac:dyDescent="0.25">
      <c r="B26876" s="5"/>
    </row>
    <row r="26877" spans="2:2" ht="15" hidden="1" x14ac:dyDescent="0.25">
      <c r="B26877" s="5"/>
    </row>
    <row r="26878" spans="2:2" ht="15" hidden="1" x14ac:dyDescent="0.25">
      <c r="B26878" s="5"/>
    </row>
    <row r="26879" spans="2:2" ht="15" hidden="1" x14ac:dyDescent="0.25">
      <c r="B26879" s="5"/>
    </row>
    <row r="26880" spans="2:2" ht="15" hidden="1" x14ac:dyDescent="0.25">
      <c r="B26880" s="5"/>
    </row>
    <row r="26881" spans="2:2" ht="15" hidden="1" x14ac:dyDescent="0.25">
      <c r="B26881" s="5"/>
    </row>
    <row r="26882" spans="2:2" ht="15" hidden="1" x14ac:dyDescent="0.25">
      <c r="B26882" s="5"/>
    </row>
    <row r="26883" spans="2:2" ht="15" hidden="1" x14ac:dyDescent="0.25">
      <c r="B26883" s="5"/>
    </row>
    <row r="26884" spans="2:2" ht="15" hidden="1" x14ac:dyDescent="0.25">
      <c r="B26884" s="5"/>
    </row>
    <row r="26885" spans="2:2" ht="15" hidden="1" x14ac:dyDescent="0.25">
      <c r="B26885" s="5"/>
    </row>
    <row r="26886" spans="2:2" ht="15" hidden="1" x14ac:dyDescent="0.25">
      <c r="B26886" s="5"/>
    </row>
    <row r="26887" spans="2:2" ht="15" hidden="1" x14ac:dyDescent="0.25">
      <c r="B26887" s="5"/>
    </row>
    <row r="26888" spans="2:2" ht="15" hidden="1" x14ac:dyDescent="0.25">
      <c r="B26888" s="5"/>
    </row>
    <row r="26889" spans="2:2" ht="15" hidden="1" x14ac:dyDescent="0.25">
      <c r="B26889" s="5"/>
    </row>
    <row r="26890" spans="2:2" ht="15" hidden="1" x14ac:dyDescent="0.25">
      <c r="B26890" s="5"/>
    </row>
    <row r="26891" spans="2:2" ht="15" hidden="1" x14ac:dyDescent="0.25">
      <c r="B26891" s="5"/>
    </row>
    <row r="26892" spans="2:2" ht="15" hidden="1" x14ac:dyDescent="0.25">
      <c r="B26892" s="5"/>
    </row>
    <row r="26893" spans="2:2" ht="15" hidden="1" x14ac:dyDescent="0.25">
      <c r="B26893" s="5"/>
    </row>
    <row r="26894" spans="2:2" ht="15" hidden="1" x14ac:dyDescent="0.25">
      <c r="B26894" s="5"/>
    </row>
    <row r="26895" spans="2:2" ht="15" hidden="1" x14ac:dyDescent="0.25">
      <c r="B26895" s="5"/>
    </row>
    <row r="26896" spans="2:2" ht="15" hidden="1" x14ac:dyDescent="0.25">
      <c r="B26896" s="5"/>
    </row>
    <row r="26897" spans="2:2" ht="15" hidden="1" x14ac:dyDescent="0.25">
      <c r="B26897" s="5"/>
    </row>
    <row r="26898" spans="2:2" ht="15" hidden="1" x14ac:dyDescent="0.25">
      <c r="B26898" s="5"/>
    </row>
    <row r="26899" spans="2:2" ht="15" hidden="1" x14ac:dyDescent="0.25">
      <c r="B26899" s="5"/>
    </row>
    <row r="26900" spans="2:2" ht="15" hidden="1" x14ac:dyDescent="0.25">
      <c r="B26900" s="5"/>
    </row>
    <row r="26901" spans="2:2" ht="15" hidden="1" x14ac:dyDescent="0.25">
      <c r="B26901" s="5"/>
    </row>
    <row r="26902" spans="2:2" ht="15" hidden="1" x14ac:dyDescent="0.25">
      <c r="B26902" s="5"/>
    </row>
    <row r="26903" spans="2:2" ht="15" hidden="1" x14ac:dyDescent="0.25">
      <c r="B26903" s="5"/>
    </row>
    <row r="26904" spans="2:2" ht="15" hidden="1" x14ac:dyDescent="0.25">
      <c r="B26904" s="5"/>
    </row>
    <row r="26905" spans="2:2" ht="15" hidden="1" x14ac:dyDescent="0.25">
      <c r="B26905" s="5"/>
    </row>
    <row r="26906" spans="2:2" ht="15" hidden="1" x14ac:dyDescent="0.25">
      <c r="B26906" s="5"/>
    </row>
    <row r="26907" spans="2:2" ht="15" hidden="1" x14ac:dyDescent="0.25">
      <c r="B26907" s="5"/>
    </row>
    <row r="26908" spans="2:2" ht="15" hidden="1" x14ac:dyDescent="0.25">
      <c r="B26908" s="5"/>
    </row>
    <row r="26909" spans="2:2" ht="15" hidden="1" x14ac:dyDescent="0.25">
      <c r="B26909" s="5"/>
    </row>
    <row r="26910" spans="2:2" ht="15" hidden="1" x14ac:dyDescent="0.25">
      <c r="B26910" s="5"/>
    </row>
    <row r="26911" spans="2:2" ht="15" hidden="1" x14ac:dyDescent="0.25">
      <c r="B26911" s="5"/>
    </row>
    <row r="26912" spans="2:2" ht="15" hidden="1" x14ac:dyDescent="0.25">
      <c r="B26912" s="5"/>
    </row>
    <row r="26913" spans="2:2" ht="15" hidden="1" x14ac:dyDescent="0.25">
      <c r="B26913" s="5"/>
    </row>
    <row r="26914" spans="2:2" ht="15" hidden="1" x14ac:dyDescent="0.25">
      <c r="B26914" s="5"/>
    </row>
    <row r="26915" spans="2:2" ht="15" hidden="1" x14ac:dyDescent="0.25">
      <c r="B26915" s="5"/>
    </row>
    <row r="26916" spans="2:2" ht="15" hidden="1" x14ac:dyDescent="0.25">
      <c r="B26916" s="5"/>
    </row>
    <row r="26917" spans="2:2" ht="15" hidden="1" x14ac:dyDescent="0.25">
      <c r="B26917" s="5"/>
    </row>
    <row r="26918" spans="2:2" ht="15" hidden="1" x14ac:dyDescent="0.25">
      <c r="B26918" s="5"/>
    </row>
    <row r="26919" spans="2:2" ht="15" hidden="1" x14ac:dyDescent="0.25">
      <c r="B26919" s="5"/>
    </row>
    <row r="26920" spans="2:2" ht="15" hidden="1" x14ac:dyDescent="0.25">
      <c r="B26920" s="5"/>
    </row>
    <row r="26921" spans="2:2" ht="15" hidden="1" x14ac:dyDescent="0.25">
      <c r="B26921" s="5"/>
    </row>
    <row r="26922" spans="2:2" ht="15" hidden="1" x14ac:dyDescent="0.25">
      <c r="B26922" s="5"/>
    </row>
    <row r="26923" spans="2:2" ht="15" hidden="1" x14ac:dyDescent="0.25">
      <c r="B26923" s="5"/>
    </row>
    <row r="26924" spans="2:2" ht="15" hidden="1" x14ac:dyDescent="0.25">
      <c r="B26924" s="5"/>
    </row>
    <row r="26925" spans="2:2" ht="15" hidden="1" x14ac:dyDescent="0.25">
      <c r="B26925" s="5"/>
    </row>
    <row r="26926" spans="2:2" ht="15" hidden="1" x14ac:dyDescent="0.25">
      <c r="B26926" s="5"/>
    </row>
    <row r="26927" spans="2:2" ht="15" hidden="1" x14ac:dyDescent="0.25">
      <c r="B26927" s="5"/>
    </row>
    <row r="26928" spans="2:2" ht="15" hidden="1" x14ac:dyDescent="0.25">
      <c r="B26928" s="5"/>
    </row>
    <row r="26929" spans="2:2" ht="15" hidden="1" x14ac:dyDescent="0.25">
      <c r="B26929" s="5"/>
    </row>
    <row r="26930" spans="2:2" ht="15" hidden="1" x14ac:dyDescent="0.25">
      <c r="B26930" s="5"/>
    </row>
    <row r="26931" spans="2:2" ht="15" hidden="1" x14ac:dyDescent="0.25">
      <c r="B26931" s="5"/>
    </row>
    <row r="26932" spans="2:2" ht="15" hidden="1" x14ac:dyDescent="0.25">
      <c r="B26932" s="5"/>
    </row>
    <row r="26933" spans="2:2" ht="15" hidden="1" x14ac:dyDescent="0.25">
      <c r="B26933" s="5"/>
    </row>
    <row r="26934" spans="2:2" ht="15" hidden="1" x14ac:dyDescent="0.25">
      <c r="B26934" s="5"/>
    </row>
    <row r="26935" spans="2:2" ht="15" hidden="1" x14ac:dyDescent="0.25">
      <c r="B26935" s="5"/>
    </row>
    <row r="26936" spans="2:2" ht="15" hidden="1" x14ac:dyDescent="0.25">
      <c r="B26936" s="5"/>
    </row>
    <row r="26937" spans="2:2" ht="15" hidden="1" x14ac:dyDescent="0.25">
      <c r="B26937" s="5"/>
    </row>
    <row r="26938" spans="2:2" ht="15" hidden="1" x14ac:dyDescent="0.25">
      <c r="B26938" s="5"/>
    </row>
    <row r="26939" spans="2:2" ht="15" hidden="1" x14ac:dyDescent="0.25">
      <c r="B26939" s="5"/>
    </row>
    <row r="26940" spans="2:2" ht="15" hidden="1" x14ac:dyDescent="0.25">
      <c r="B26940" s="5"/>
    </row>
    <row r="26941" spans="2:2" ht="15" hidden="1" x14ac:dyDescent="0.25">
      <c r="B26941" s="5"/>
    </row>
    <row r="26942" spans="2:2" ht="15" hidden="1" x14ac:dyDescent="0.25">
      <c r="B26942" s="5"/>
    </row>
    <row r="26943" spans="2:2" ht="15" hidden="1" x14ac:dyDescent="0.25">
      <c r="B26943" s="5"/>
    </row>
    <row r="26944" spans="2:2" ht="15" hidden="1" x14ac:dyDescent="0.25">
      <c r="B26944" s="5"/>
    </row>
    <row r="26945" spans="2:2" ht="15" hidden="1" x14ac:dyDescent="0.25">
      <c r="B26945" s="5"/>
    </row>
    <row r="26946" spans="2:2" ht="15" hidden="1" x14ac:dyDescent="0.25">
      <c r="B26946" s="5"/>
    </row>
    <row r="26947" spans="2:2" ht="15" hidden="1" x14ac:dyDescent="0.25">
      <c r="B26947" s="5"/>
    </row>
    <row r="26948" spans="2:2" ht="15" hidden="1" x14ac:dyDescent="0.25">
      <c r="B26948" s="5"/>
    </row>
    <row r="26949" spans="2:2" ht="15" hidden="1" x14ac:dyDescent="0.25">
      <c r="B26949" s="5"/>
    </row>
    <row r="26950" spans="2:2" ht="15" hidden="1" x14ac:dyDescent="0.25">
      <c r="B26950" s="5"/>
    </row>
    <row r="26951" spans="2:2" ht="15" hidden="1" x14ac:dyDescent="0.25">
      <c r="B26951" s="5"/>
    </row>
    <row r="26952" spans="2:2" ht="15" hidden="1" x14ac:dyDescent="0.25">
      <c r="B26952" s="5"/>
    </row>
    <row r="26953" spans="2:2" ht="15" hidden="1" x14ac:dyDescent="0.25">
      <c r="B26953" s="5"/>
    </row>
    <row r="26954" spans="2:2" ht="15" hidden="1" x14ac:dyDescent="0.25">
      <c r="B26954" s="5"/>
    </row>
    <row r="26955" spans="2:2" ht="15" hidden="1" x14ac:dyDescent="0.25">
      <c r="B26955" s="5"/>
    </row>
    <row r="26956" spans="2:2" ht="15" hidden="1" x14ac:dyDescent="0.25">
      <c r="B26956" s="5"/>
    </row>
    <row r="26957" spans="2:2" ht="15" hidden="1" x14ac:dyDescent="0.25">
      <c r="B26957" s="5"/>
    </row>
    <row r="26958" spans="2:2" ht="15" hidden="1" x14ac:dyDescent="0.25">
      <c r="B26958" s="5"/>
    </row>
    <row r="26959" spans="2:2" ht="15" hidden="1" x14ac:dyDescent="0.25">
      <c r="B26959" s="5"/>
    </row>
    <row r="26960" spans="2:2" ht="15" hidden="1" x14ac:dyDescent="0.25">
      <c r="B26960" s="5"/>
    </row>
    <row r="26961" spans="2:2" ht="15" hidden="1" x14ac:dyDescent="0.25">
      <c r="B26961" s="5"/>
    </row>
    <row r="26962" spans="2:2" ht="15" hidden="1" x14ac:dyDescent="0.25">
      <c r="B26962" s="5"/>
    </row>
    <row r="26963" spans="2:2" ht="15" hidden="1" x14ac:dyDescent="0.25">
      <c r="B26963" s="5"/>
    </row>
    <row r="26964" spans="2:2" ht="15" hidden="1" x14ac:dyDescent="0.25">
      <c r="B26964" s="5"/>
    </row>
    <row r="26965" spans="2:2" ht="15" hidden="1" x14ac:dyDescent="0.25">
      <c r="B26965" s="5"/>
    </row>
    <row r="26966" spans="2:2" ht="15" hidden="1" x14ac:dyDescent="0.25">
      <c r="B26966" s="5"/>
    </row>
    <row r="26967" spans="2:2" ht="15" hidden="1" x14ac:dyDescent="0.25">
      <c r="B26967" s="5"/>
    </row>
    <row r="26968" spans="2:2" ht="15" hidden="1" x14ac:dyDescent="0.25">
      <c r="B26968" s="5"/>
    </row>
    <row r="26969" spans="2:2" ht="15" hidden="1" x14ac:dyDescent="0.25">
      <c r="B26969" s="5"/>
    </row>
    <row r="26970" spans="2:2" ht="15" hidden="1" x14ac:dyDescent="0.25">
      <c r="B26970" s="5"/>
    </row>
    <row r="26971" spans="2:2" ht="15" hidden="1" x14ac:dyDescent="0.25">
      <c r="B26971" s="5"/>
    </row>
    <row r="26972" spans="2:2" ht="15" hidden="1" x14ac:dyDescent="0.25">
      <c r="B26972" s="5"/>
    </row>
    <row r="26973" spans="2:2" ht="15" hidden="1" x14ac:dyDescent="0.25">
      <c r="B26973" s="5"/>
    </row>
    <row r="26974" spans="2:2" ht="15" hidden="1" x14ac:dyDescent="0.25">
      <c r="B26974" s="5"/>
    </row>
    <row r="26975" spans="2:2" ht="15" hidden="1" x14ac:dyDescent="0.25">
      <c r="B26975" s="5"/>
    </row>
    <row r="26976" spans="2:2" ht="15" hidden="1" x14ac:dyDescent="0.25">
      <c r="B26976" s="5"/>
    </row>
    <row r="26977" spans="2:2" ht="15" hidden="1" x14ac:dyDescent="0.25">
      <c r="B26977" s="5"/>
    </row>
    <row r="26978" spans="2:2" ht="15" hidden="1" x14ac:dyDescent="0.25">
      <c r="B26978" s="5"/>
    </row>
    <row r="26979" spans="2:2" ht="15" hidden="1" x14ac:dyDescent="0.25">
      <c r="B26979" s="5"/>
    </row>
    <row r="26980" spans="2:2" ht="15" hidden="1" x14ac:dyDescent="0.25">
      <c r="B26980" s="5"/>
    </row>
    <row r="26981" spans="2:2" ht="15" hidden="1" x14ac:dyDescent="0.25">
      <c r="B26981" s="5"/>
    </row>
    <row r="26982" spans="2:2" ht="15" hidden="1" x14ac:dyDescent="0.25">
      <c r="B26982" s="5"/>
    </row>
    <row r="26983" spans="2:2" ht="15" hidden="1" x14ac:dyDescent="0.25">
      <c r="B26983" s="5"/>
    </row>
    <row r="26984" spans="2:2" ht="15" hidden="1" x14ac:dyDescent="0.25">
      <c r="B26984" s="5"/>
    </row>
    <row r="26985" spans="2:2" ht="15" hidden="1" x14ac:dyDescent="0.25">
      <c r="B26985" s="5"/>
    </row>
    <row r="26986" spans="2:2" ht="15" hidden="1" x14ac:dyDescent="0.25">
      <c r="B26986" s="5"/>
    </row>
    <row r="26987" spans="2:2" ht="15" hidden="1" x14ac:dyDescent="0.25">
      <c r="B26987" s="5"/>
    </row>
    <row r="26988" spans="2:2" ht="15" hidden="1" x14ac:dyDescent="0.25">
      <c r="B26988" s="5"/>
    </row>
    <row r="26989" spans="2:2" ht="15" hidden="1" x14ac:dyDescent="0.25">
      <c r="B26989" s="5"/>
    </row>
    <row r="26990" spans="2:2" ht="15" hidden="1" x14ac:dyDescent="0.25">
      <c r="B26990" s="5"/>
    </row>
    <row r="26991" spans="2:2" ht="15" hidden="1" x14ac:dyDescent="0.25">
      <c r="B26991" s="5"/>
    </row>
    <row r="26992" spans="2:2" ht="15" hidden="1" x14ac:dyDescent="0.25">
      <c r="B26992" s="5"/>
    </row>
    <row r="26993" spans="2:2" ht="15" hidden="1" x14ac:dyDescent="0.25">
      <c r="B26993" s="5"/>
    </row>
    <row r="26994" spans="2:2" ht="15" hidden="1" x14ac:dyDescent="0.25">
      <c r="B26994" s="5"/>
    </row>
    <row r="26995" spans="2:2" ht="15" hidden="1" x14ac:dyDescent="0.25">
      <c r="B26995" s="5"/>
    </row>
    <row r="26996" spans="2:2" ht="15" hidden="1" x14ac:dyDescent="0.25">
      <c r="B26996" s="5"/>
    </row>
    <row r="26997" spans="2:2" ht="15" hidden="1" x14ac:dyDescent="0.25">
      <c r="B26997" s="5"/>
    </row>
    <row r="26998" spans="2:2" ht="15" hidden="1" x14ac:dyDescent="0.25">
      <c r="B26998" s="5"/>
    </row>
    <row r="26999" spans="2:2" ht="15" hidden="1" x14ac:dyDescent="0.25">
      <c r="B26999" s="5"/>
    </row>
    <row r="27000" spans="2:2" ht="15" hidden="1" x14ac:dyDescent="0.25">
      <c r="B27000" s="5"/>
    </row>
    <row r="27001" spans="2:2" ht="15" hidden="1" x14ac:dyDescent="0.25">
      <c r="B27001" s="5"/>
    </row>
    <row r="27002" spans="2:2" ht="15" hidden="1" x14ac:dyDescent="0.25">
      <c r="B27002" s="5"/>
    </row>
    <row r="27003" spans="2:2" ht="15" hidden="1" x14ac:dyDescent="0.25">
      <c r="B27003" s="5"/>
    </row>
    <row r="27004" spans="2:2" ht="15" hidden="1" x14ac:dyDescent="0.25">
      <c r="B27004" s="5"/>
    </row>
    <row r="27005" spans="2:2" ht="15" hidden="1" x14ac:dyDescent="0.25">
      <c r="B27005" s="5"/>
    </row>
    <row r="27006" spans="2:2" ht="15" hidden="1" x14ac:dyDescent="0.25">
      <c r="B27006" s="5"/>
    </row>
    <row r="27007" spans="2:2" ht="15" hidden="1" x14ac:dyDescent="0.25">
      <c r="B27007" s="5"/>
    </row>
    <row r="27008" spans="2:2" ht="15" hidden="1" x14ac:dyDescent="0.25">
      <c r="B27008" s="5"/>
    </row>
    <row r="27009" spans="2:2" ht="15" hidden="1" x14ac:dyDescent="0.25">
      <c r="B27009" s="5"/>
    </row>
    <row r="27010" spans="2:2" ht="15" hidden="1" x14ac:dyDescent="0.25">
      <c r="B27010" s="5"/>
    </row>
    <row r="27011" spans="2:2" ht="15" hidden="1" x14ac:dyDescent="0.25">
      <c r="B27011" s="5"/>
    </row>
    <row r="27012" spans="2:2" ht="15" hidden="1" x14ac:dyDescent="0.25">
      <c r="B27012" s="5"/>
    </row>
    <row r="27013" spans="2:2" ht="15" hidden="1" x14ac:dyDescent="0.25">
      <c r="B27013" s="5"/>
    </row>
    <row r="27014" spans="2:2" ht="15" hidden="1" x14ac:dyDescent="0.25">
      <c r="B27014" s="5"/>
    </row>
    <row r="27015" spans="2:2" ht="15" hidden="1" x14ac:dyDescent="0.25">
      <c r="B27015" s="5"/>
    </row>
    <row r="27016" spans="2:2" ht="15" hidden="1" x14ac:dyDescent="0.25">
      <c r="B27016" s="5"/>
    </row>
    <row r="27017" spans="2:2" ht="15" hidden="1" x14ac:dyDescent="0.25">
      <c r="B27017" s="5"/>
    </row>
    <row r="27018" spans="2:2" ht="15" hidden="1" x14ac:dyDescent="0.25">
      <c r="B27018" s="5"/>
    </row>
    <row r="27019" spans="2:2" ht="15" hidden="1" x14ac:dyDescent="0.25">
      <c r="B27019" s="5"/>
    </row>
    <row r="27020" spans="2:2" ht="15" hidden="1" x14ac:dyDescent="0.25">
      <c r="B27020" s="5"/>
    </row>
    <row r="27021" spans="2:2" ht="15" hidden="1" x14ac:dyDescent="0.25">
      <c r="B27021" s="5"/>
    </row>
    <row r="27022" spans="2:2" ht="15" hidden="1" x14ac:dyDescent="0.25">
      <c r="B27022" s="5"/>
    </row>
    <row r="27023" spans="2:2" ht="15" hidden="1" x14ac:dyDescent="0.25">
      <c r="B27023" s="5"/>
    </row>
    <row r="27024" spans="2:2" ht="15" hidden="1" x14ac:dyDescent="0.25">
      <c r="B27024" s="5"/>
    </row>
    <row r="27025" spans="2:2" ht="15" hidden="1" x14ac:dyDescent="0.25">
      <c r="B27025" s="5"/>
    </row>
    <row r="27026" spans="2:2" ht="15" hidden="1" x14ac:dyDescent="0.25">
      <c r="B27026" s="5"/>
    </row>
    <row r="27027" spans="2:2" ht="15" hidden="1" x14ac:dyDescent="0.25">
      <c r="B27027" s="5"/>
    </row>
    <row r="27028" spans="2:2" ht="15" hidden="1" x14ac:dyDescent="0.25">
      <c r="B27028" s="5"/>
    </row>
    <row r="27029" spans="2:2" ht="15" hidden="1" x14ac:dyDescent="0.25">
      <c r="B27029" s="5"/>
    </row>
    <row r="27030" spans="2:2" ht="15" hidden="1" x14ac:dyDescent="0.25">
      <c r="B27030" s="5"/>
    </row>
    <row r="27031" spans="2:2" ht="15" hidden="1" x14ac:dyDescent="0.25">
      <c r="B27031" s="5"/>
    </row>
    <row r="27032" spans="2:2" ht="15" hidden="1" x14ac:dyDescent="0.25">
      <c r="B27032" s="5"/>
    </row>
    <row r="27033" spans="2:2" ht="15" hidden="1" x14ac:dyDescent="0.25">
      <c r="B27033" s="5"/>
    </row>
    <row r="27034" spans="2:2" ht="15" hidden="1" x14ac:dyDescent="0.25">
      <c r="B27034" s="5"/>
    </row>
    <row r="27035" spans="2:2" ht="15" hidden="1" x14ac:dyDescent="0.25">
      <c r="B27035" s="5"/>
    </row>
    <row r="27036" spans="2:2" ht="15" hidden="1" x14ac:dyDescent="0.25">
      <c r="B27036" s="5"/>
    </row>
    <row r="27037" spans="2:2" ht="15" hidden="1" x14ac:dyDescent="0.25">
      <c r="B27037" s="5"/>
    </row>
    <row r="27038" spans="2:2" ht="15" hidden="1" x14ac:dyDescent="0.25">
      <c r="B27038" s="5"/>
    </row>
    <row r="27039" spans="2:2" ht="15" hidden="1" x14ac:dyDescent="0.25">
      <c r="B27039" s="5"/>
    </row>
    <row r="27040" spans="2:2" ht="15" hidden="1" x14ac:dyDescent="0.25">
      <c r="B27040" s="5"/>
    </row>
    <row r="27041" spans="2:2" ht="15" hidden="1" x14ac:dyDescent="0.25">
      <c r="B27041" s="5"/>
    </row>
    <row r="27042" spans="2:2" ht="15" hidden="1" x14ac:dyDescent="0.25">
      <c r="B27042" s="5"/>
    </row>
    <row r="27043" spans="2:2" ht="15" hidden="1" x14ac:dyDescent="0.25">
      <c r="B27043" s="5"/>
    </row>
    <row r="27044" spans="2:2" ht="15" hidden="1" x14ac:dyDescent="0.25">
      <c r="B27044" s="5"/>
    </row>
    <row r="27045" spans="2:2" ht="15" hidden="1" x14ac:dyDescent="0.25">
      <c r="B27045" s="5"/>
    </row>
    <row r="27046" spans="2:2" ht="15" hidden="1" x14ac:dyDescent="0.25">
      <c r="B27046" s="5"/>
    </row>
    <row r="27047" spans="2:2" ht="15" hidden="1" x14ac:dyDescent="0.25">
      <c r="B27047" s="5"/>
    </row>
    <row r="27048" spans="2:2" ht="15" hidden="1" x14ac:dyDescent="0.25">
      <c r="B27048" s="5"/>
    </row>
    <row r="27049" spans="2:2" ht="15" hidden="1" x14ac:dyDescent="0.25">
      <c r="B27049" s="5"/>
    </row>
    <row r="27050" spans="2:2" ht="15" hidden="1" x14ac:dyDescent="0.25">
      <c r="B27050" s="5"/>
    </row>
    <row r="27051" spans="2:2" ht="15" hidden="1" x14ac:dyDescent="0.25">
      <c r="B27051" s="5"/>
    </row>
    <row r="27052" spans="2:2" ht="15" hidden="1" x14ac:dyDescent="0.25">
      <c r="B27052" s="5"/>
    </row>
    <row r="27053" spans="2:2" ht="15" hidden="1" x14ac:dyDescent="0.25">
      <c r="B27053" s="5"/>
    </row>
    <row r="27054" spans="2:2" ht="15" hidden="1" x14ac:dyDescent="0.25">
      <c r="B27054" s="5"/>
    </row>
    <row r="27055" spans="2:2" ht="15" hidden="1" x14ac:dyDescent="0.25">
      <c r="B27055" s="5"/>
    </row>
    <row r="27056" spans="2:2" ht="15" hidden="1" x14ac:dyDescent="0.25">
      <c r="B27056" s="5"/>
    </row>
    <row r="27057" spans="2:2" ht="15" hidden="1" x14ac:dyDescent="0.25">
      <c r="B27057" s="5"/>
    </row>
    <row r="27058" spans="2:2" ht="15" hidden="1" x14ac:dyDescent="0.25">
      <c r="B27058" s="5"/>
    </row>
    <row r="27059" spans="2:2" ht="15" hidden="1" x14ac:dyDescent="0.25">
      <c r="B27059" s="5"/>
    </row>
    <row r="27060" spans="2:2" ht="15" hidden="1" x14ac:dyDescent="0.25">
      <c r="B27060" s="5"/>
    </row>
    <row r="27061" spans="2:2" ht="15" hidden="1" x14ac:dyDescent="0.25">
      <c r="B27061" s="5"/>
    </row>
    <row r="27062" spans="2:2" ht="15" hidden="1" x14ac:dyDescent="0.25">
      <c r="B27062" s="5"/>
    </row>
    <row r="27063" spans="2:2" ht="15" hidden="1" x14ac:dyDescent="0.25">
      <c r="B27063" s="5"/>
    </row>
    <row r="27064" spans="2:2" ht="15" hidden="1" x14ac:dyDescent="0.25">
      <c r="B27064" s="5"/>
    </row>
    <row r="27065" spans="2:2" ht="15" hidden="1" x14ac:dyDescent="0.25">
      <c r="B27065" s="5"/>
    </row>
    <row r="27066" spans="2:2" ht="15" hidden="1" x14ac:dyDescent="0.25">
      <c r="B27066" s="5"/>
    </row>
    <row r="27067" spans="2:2" ht="15" hidden="1" x14ac:dyDescent="0.25">
      <c r="B27067" s="5"/>
    </row>
    <row r="27068" spans="2:2" ht="15" hidden="1" x14ac:dyDescent="0.25">
      <c r="B27068" s="5"/>
    </row>
    <row r="27069" spans="2:2" ht="15" hidden="1" x14ac:dyDescent="0.25">
      <c r="B27069" s="5"/>
    </row>
    <row r="27070" spans="2:2" ht="15" hidden="1" x14ac:dyDescent="0.25">
      <c r="B27070" s="5"/>
    </row>
    <row r="27071" spans="2:2" ht="15" hidden="1" x14ac:dyDescent="0.25">
      <c r="B27071" s="5"/>
    </row>
    <row r="27072" spans="2:2" ht="15" hidden="1" x14ac:dyDescent="0.25">
      <c r="B27072" s="5"/>
    </row>
    <row r="27073" spans="2:2" ht="15" hidden="1" x14ac:dyDescent="0.25">
      <c r="B27073" s="5"/>
    </row>
    <row r="27074" spans="2:2" ht="15" hidden="1" x14ac:dyDescent="0.25">
      <c r="B27074" s="5"/>
    </row>
    <row r="27075" spans="2:2" ht="15" hidden="1" x14ac:dyDescent="0.25">
      <c r="B27075" s="5"/>
    </row>
    <row r="27076" spans="2:2" ht="15" hidden="1" x14ac:dyDescent="0.25">
      <c r="B27076" s="5"/>
    </row>
    <row r="27077" spans="2:2" ht="15" hidden="1" x14ac:dyDescent="0.25">
      <c r="B27077" s="5"/>
    </row>
    <row r="27078" spans="2:2" ht="15" hidden="1" x14ac:dyDescent="0.25">
      <c r="B27078" s="5"/>
    </row>
    <row r="27079" spans="2:2" ht="15" hidden="1" x14ac:dyDescent="0.25">
      <c r="B27079" s="5"/>
    </row>
    <row r="27080" spans="2:2" ht="15" hidden="1" x14ac:dyDescent="0.25">
      <c r="B27080" s="5"/>
    </row>
    <row r="27081" spans="2:2" ht="15" hidden="1" x14ac:dyDescent="0.25">
      <c r="B27081" s="5"/>
    </row>
    <row r="27082" spans="2:2" ht="15" hidden="1" x14ac:dyDescent="0.25">
      <c r="B27082" s="5"/>
    </row>
    <row r="27083" spans="2:2" ht="15" hidden="1" x14ac:dyDescent="0.25">
      <c r="B27083" s="5"/>
    </row>
    <row r="27084" spans="2:2" ht="15" hidden="1" x14ac:dyDescent="0.25">
      <c r="B27084" s="5"/>
    </row>
    <row r="27085" spans="2:2" ht="15" hidden="1" x14ac:dyDescent="0.25">
      <c r="B27085" s="5"/>
    </row>
    <row r="27086" spans="2:2" ht="15" hidden="1" x14ac:dyDescent="0.25">
      <c r="B27086" s="5"/>
    </row>
    <row r="27087" spans="2:2" ht="15" hidden="1" x14ac:dyDescent="0.25">
      <c r="B27087" s="5"/>
    </row>
    <row r="27088" spans="2:2" ht="15" hidden="1" x14ac:dyDescent="0.25">
      <c r="B27088" s="5"/>
    </row>
    <row r="27089" spans="2:2" ht="15" hidden="1" x14ac:dyDescent="0.25">
      <c r="B27089" s="5"/>
    </row>
    <row r="27090" spans="2:2" ht="15" hidden="1" x14ac:dyDescent="0.25">
      <c r="B27090" s="5"/>
    </row>
    <row r="27091" spans="2:2" ht="15" hidden="1" x14ac:dyDescent="0.25">
      <c r="B27091" s="5"/>
    </row>
    <row r="27092" spans="2:2" ht="15" hidden="1" x14ac:dyDescent="0.25">
      <c r="B27092" s="5"/>
    </row>
    <row r="27093" spans="2:2" ht="15" hidden="1" x14ac:dyDescent="0.25">
      <c r="B27093" s="5"/>
    </row>
    <row r="27094" spans="2:2" ht="15" hidden="1" x14ac:dyDescent="0.25">
      <c r="B27094" s="5"/>
    </row>
    <row r="27095" spans="2:2" ht="15" hidden="1" x14ac:dyDescent="0.25">
      <c r="B27095" s="5"/>
    </row>
    <row r="27096" spans="2:2" ht="15" hidden="1" x14ac:dyDescent="0.25">
      <c r="B27096" s="5"/>
    </row>
    <row r="27097" spans="2:2" ht="15" hidden="1" x14ac:dyDescent="0.25">
      <c r="B27097" s="5"/>
    </row>
    <row r="27098" spans="2:2" ht="15" hidden="1" x14ac:dyDescent="0.25">
      <c r="B27098" s="5"/>
    </row>
    <row r="27099" spans="2:2" ht="15" hidden="1" x14ac:dyDescent="0.25">
      <c r="B27099" s="5"/>
    </row>
    <row r="27100" spans="2:2" ht="15" hidden="1" x14ac:dyDescent="0.25">
      <c r="B27100" s="5"/>
    </row>
    <row r="27101" spans="2:2" ht="15" hidden="1" x14ac:dyDescent="0.25">
      <c r="B27101" s="5"/>
    </row>
    <row r="27102" spans="2:2" ht="15" hidden="1" x14ac:dyDescent="0.25">
      <c r="B27102" s="5"/>
    </row>
    <row r="27103" spans="2:2" ht="15" hidden="1" x14ac:dyDescent="0.25">
      <c r="B27103" s="5"/>
    </row>
    <row r="27104" spans="2:2" ht="15" hidden="1" x14ac:dyDescent="0.25">
      <c r="B27104" s="5"/>
    </row>
    <row r="27105" spans="2:2" ht="15" hidden="1" x14ac:dyDescent="0.25">
      <c r="B27105" s="5"/>
    </row>
    <row r="27106" spans="2:2" ht="15" hidden="1" x14ac:dyDescent="0.25">
      <c r="B27106" s="5"/>
    </row>
    <row r="27107" spans="2:2" ht="15" hidden="1" x14ac:dyDescent="0.25">
      <c r="B27107" s="5"/>
    </row>
    <row r="27108" spans="2:2" ht="15" hidden="1" x14ac:dyDescent="0.25">
      <c r="B27108" s="5"/>
    </row>
    <row r="27109" spans="2:2" ht="15" hidden="1" x14ac:dyDescent="0.25">
      <c r="B27109" s="5"/>
    </row>
    <row r="27110" spans="2:2" ht="15" hidden="1" x14ac:dyDescent="0.25">
      <c r="B27110" s="5"/>
    </row>
    <row r="27111" spans="2:2" ht="15" hidden="1" x14ac:dyDescent="0.25">
      <c r="B27111" s="5"/>
    </row>
    <row r="27112" spans="2:2" ht="15" hidden="1" x14ac:dyDescent="0.25">
      <c r="B27112" s="5"/>
    </row>
    <row r="27113" spans="2:2" ht="15" hidden="1" x14ac:dyDescent="0.25">
      <c r="B27113" s="5"/>
    </row>
    <row r="27114" spans="2:2" ht="15" hidden="1" x14ac:dyDescent="0.25">
      <c r="B27114" s="5"/>
    </row>
    <row r="27115" spans="2:2" ht="15" hidden="1" x14ac:dyDescent="0.25">
      <c r="B27115" s="5"/>
    </row>
    <row r="27116" spans="2:2" ht="15" hidden="1" x14ac:dyDescent="0.25">
      <c r="B27116" s="5"/>
    </row>
    <row r="27117" spans="2:2" ht="15" hidden="1" x14ac:dyDescent="0.25">
      <c r="B27117" s="5"/>
    </row>
    <row r="27118" spans="2:2" ht="15" hidden="1" x14ac:dyDescent="0.25">
      <c r="B27118" s="5"/>
    </row>
    <row r="27119" spans="2:2" ht="15" hidden="1" x14ac:dyDescent="0.25">
      <c r="B27119" s="5"/>
    </row>
    <row r="27120" spans="2:2" ht="15" hidden="1" x14ac:dyDescent="0.25">
      <c r="B27120" s="5"/>
    </row>
    <row r="27121" spans="2:2" ht="15" hidden="1" x14ac:dyDescent="0.25">
      <c r="B27121" s="5"/>
    </row>
    <row r="27122" spans="2:2" ht="15" hidden="1" x14ac:dyDescent="0.25">
      <c r="B27122" s="5"/>
    </row>
    <row r="27123" spans="2:2" ht="15" hidden="1" x14ac:dyDescent="0.25">
      <c r="B27123" s="5"/>
    </row>
    <row r="27124" spans="2:2" ht="15" hidden="1" x14ac:dyDescent="0.25">
      <c r="B27124" s="5"/>
    </row>
    <row r="27125" spans="2:2" ht="15" hidden="1" x14ac:dyDescent="0.25">
      <c r="B27125" s="5"/>
    </row>
    <row r="27126" spans="2:2" ht="15" hidden="1" x14ac:dyDescent="0.25">
      <c r="B27126" s="5"/>
    </row>
    <row r="27127" spans="2:2" ht="15" hidden="1" x14ac:dyDescent="0.25">
      <c r="B27127" s="5"/>
    </row>
    <row r="27128" spans="2:2" ht="15" hidden="1" x14ac:dyDescent="0.25">
      <c r="B27128" s="5"/>
    </row>
    <row r="27129" spans="2:2" ht="15" hidden="1" x14ac:dyDescent="0.25">
      <c r="B27129" s="5"/>
    </row>
    <row r="27130" spans="2:2" ht="15" hidden="1" x14ac:dyDescent="0.25">
      <c r="B27130" s="5"/>
    </row>
    <row r="27131" spans="2:2" ht="15" hidden="1" x14ac:dyDescent="0.25">
      <c r="B27131" s="5"/>
    </row>
    <row r="27132" spans="2:2" ht="15" hidden="1" x14ac:dyDescent="0.25">
      <c r="B27132" s="5"/>
    </row>
    <row r="27133" spans="2:2" ht="15" hidden="1" x14ac:dyDescent="0.25">
      <c r="B27133" s="5"/>
    </row>
    <row r="27134" spans="2:2" ht="15" hidden="1" x14ac:dyDescent="0.25">
      <c r="B27134" s="5"/>
    </row>
    <row r="27135" spans="2:2" ht="15" hidden="1" x14ac:dyDescent="0.25">
      <c r="B27135" s="5"/>
    </row>
    <row r="27136" spans="2:2" ht="15" hidden="1" x14ac:dyDescent="0.25">
      <c r="B27136" s="5"/>
    </row>
    <row r="27137" spans="2:2" ht="15" hidden="1" x14ac:dyDescent="0.25">
      <c r="B27137" s="5"/>
    </row>
    <row r="27138" spans="2:2" ht="15" hidden="1" x14ac:dyDescent="0.25">
      <c r="B27138" s="5"/>
    </row>
    <row r="27139" spans="2:2" ht="15" hidden="1" x14ac:dyDescent="0.25">
      <c r="B27139" s="5"/>
    </row>
    <row r="27140" spans="2:2" ht="15" hidden="1" x14ac:dyDescent="0.25">
      <c r="B27140" s="5"/>
    </row>
    <row r="27141" spans="2:2" ht="15" hidden="1" x14ac:dyDescent="0.25">
      <c r="B27141" s="5"/>
    </row>
    <row r="27142" spans="2:2" ht="15" hidden="1" x14ac:dyDescent="0.25">
      <c r="B27142" s="5"/>
    </row>
    <row r="27143" spans="2:2" ht="15" hidden="1" x14ac:dyDescent="0.25">
      <c r="B27143" s="5"/>
    </row>
    <row r="27144" spans="2:2" ht="15" hidden="1" x14ac:dyDescent="0.25">
      <c r="B27144" s="5"/>
    </row>
    <row r="27145" spans="2:2" ht="15" hidden="1" x14ac:dyDescent="0.25">
      <c r="B27145" s="5"/>
    </row>
    <row r="27146" spans="2:2" ht="15" hidden="1" x14ac:dyDescent="0.25">
      <c r="B27146" s="5"/>
    </row>
    <row r="27147" spans="2:2" ht="15" hidden="1" x14ac:dyDescent="0.25">
      <c r="B27147" s="5"/>
    </row>
    <row r="27148" spans="2:2" ht="15" hidden="1" x14ac:dyDescent="0.25">
      <c r="B27148" s="5"/>
    </row>
    <row r="27149" spans="2:2" ht="15" hidden="1" x14ac:dyDescent="0.25">
      <c r="B27149" s="5"/>
    </row>
    <row r="27150" spans="2:2" ht="15" hidden="1" x14ac:dyDescent="0.25">
      <c r="B27150" s="5"/>
    </row>
    <row r="27151" spans="2:2" ht="15" hidden="1" x14ac:dyDescent="0.25">
      <c r="B27151" s="5"/>
    </row>
    <row r="27152" spans="2:2" ht="15" hidden="1" x14ac:dyDescent="0.25">
      <c r="B27152" s="5"/>
    </row>
    <row r="27153" spans="2:2" ht="15" hidden="1" x14ac:dyDescent="0.25">
      <c r="B27153" s="5"/>
    </row>
    <row r="27154" spans="2:2" ht="15" hidden="1" x14ac:dyDescent="0.25">
      <c r="B27154" s="5"/>
    </row>
    <row r="27155" spans="2:2" ht="15" hidden="1" x14ac:dyDescent="0.25">
      <c r="B27155" s="5"/>
    </row>
    <row r="27156" spans="2:2" ht="15" hidden="1" x14ac:dyDescent="0.25">
      <c r="B27156" s="5"/>
    </row>
    <row r="27157" spans="2:2" ht="15" hidden="1" x14ac:dyDescent="0.25">
      <c r="B27157" s="5"/>
    </row>
    <row r="27158" spans="2:2" ht="15" hidden="1" x14ac:dyDescent="0.25">
      <c r="B27158" s="5"/>
    </row>
    <row r="27159" spans="2:2" ht="15" hidden="1" x14ac:dyDescent="0.25">
      <c r="B27159" s="5"/>
    </row>
    <row r="27160" spans="2:2" ht="15" hidden="1" x14ac:dyDescent="0.25">
      <c r="B27160" s="5"/>
    </row>
    <row r="27161" spans="2:2" ht="15" hidden="1" x14ac:dyDescent="0.25">
      <c r="B27161" s="5"/>
    </row>
    <row r="27162" spans="2:2" ht="15" hidden="1" x14ac:dyDescent="0.25">
      <c r="B27162" s="5"/>
    </row>
    <row r="27163" spans="2:2" ht="15" hidden="1" x14ac:dyDescent="0.25">
      <c r="B27163" s="5"/>
    </row>
    <row r="27164" spans="2:2" ht="15" hidden="1" x14ac:dyDescent="0.25">
      <c r="B27164" s="5"/>
    </row>
    <row r="27165" spans="2:2" ht="15" hidden="1" x14ac:dyDescent="0.25">
      <c r="B27165" s="5"/>
    </row>
    <row r="27166" spans="2:2" ht="15" hidden="1" x14ac:dyDescent="0.25">
      <c r="B27166" s="5"/>
    </row>
    <row r="27167" spans="2:2" ht="15" hidden="1" x14ac:dyDescent="0.25">
      <c r="B27167" s="5"/>
    </row>
    <row r="27168" spans="2:2" ht="15" hidden="1" x14ac:dyDescent="0.25">
      <c r="B27168" s="5"/>
    </row>
    <row r="27169" spans="2:2" ht="15" hidden="1" x14ac:dyDescent="0.25">
      <c r="B27169" s="5"/>
    </row>
    <row r="27170" spans="2:2" ht="15" hidden="1" x14ac:dyDescent="0.25">
      <c r="B27170" s="5"/>
    </row>
    <row r="27171" spans="2:2" ht="15" hidden="1" x14ac:dyDescent="0.25">
      <c r="B27171" s="5"/>
    </row>
    <row r="27172" spans="2:2" ht="15" hidden="1" x14ac:dyDescent="0.25">
      <c r="B27172" s="5"/>
    </row>
    <row r="27173" spans="2:2" ht="15" hidden="1" x14ac:dyDescent="0.25">
      <c r="B27173" s="5"/>
    </row>
    <row r="27174" spans="2:2" ht="15" hidden="1" x14ac:dyDescent="0.25">
      <c r="B27174" s="5"/>
    </row>
    <row r="27175" spans="2:2" ht="15" hidden="1" x14ac:dyDescent="0.25">
      <c r="B27175" s="5"/>
    </row>
    <row r="27176" spans="2:2" ht="15" hidden="1" x14ac:dyDescent="0.25">
      <c r="B27176" s="5"/>
    </row>
    <row r="27177" spans="2:2" ht="15" hidden="1" x14ac:dyDescent="0.25">
      <c r="B27177" s="5"/>
    </row>
    <row r="27178" spans="2:2" ht="15" hidden="1" x14ac:dyDescent="0.25">
      <c r="B27178" s="5"/>
    </row>
    <row r="27179" spans="2:2" ht="15" hidden="1" x14ac:dyDescent="0.25">
      <c r="B27179" s="5"/>
    </row>
    <row r="27180" spans="2:2" ht="15" hidden="1" x14ac:dyDescent="0.25">
      <c r="B27180" s="5"/>
    </row>
    <row r="27181" spans="2:2" ht="15" hidden="1" x14ac:dyDescent="0.25">
      <c r="B27181" s="5"/>
    </row>
    <row r="27182" spans="2:2" ht="15" hidden="1" x14ac:dyDescent="0.25">
      <c r="B27182" s="5"/>
    </row>
    <row r="27183" spans="2:2" ht="15" hidden="1" x14ac:dyDescent="0.25">
      <c r="B27183" s="5"/>
    </row>
    <row r="27184" spans="2:2" ht="15" hidden="1" x14ac:dyDescent="0.25">
      <c r="B27184" s="5"/>
    </row>
    <row r="27185" spans="2:2" ht="15" hidden="1" x14ac:dyDescent="0.25">
      <c r="B27185" s="5"/>
    </row>
    <row r="27186" spans="2:2" ht="15" hidden="1" x14ac:dyDescent="0.25">
      <c r="B27186" s="5"/>
    </row>
    <row r="27187" spans="2:2" ht="15" hidden="1" x14ac:dyDescent="0.25">
      <c r="B27187" s="5"/>
    </row>
    <row r="27188" spans="2:2" ht="15" hidden="1" x14ac:dyDescent="0.25">
      <c r="B27188" s="5"/>
    </row>
    <row r="27189" spans="2:2" ht="15" hidden="1" x14ac:dyDescent="0.25">
      <c r="B27189" s="5"/>
    </row>
    <row r="27190" spans="2:2" ht="15" hidden="1" x14ac:dyDescent="0.25">
      <c r="B27190" s="5"/>
    </row>
    <row r="27191" spans="2:2" ht="15" hidden="1" x14ac:dyDescent="0.25">
      <c r="B27191" s="5"/>
    </row>
    <row r="27192" spans="2:2" ht="15" hidden="1" x14ac:dyDescent="0.25">
      <c r="B27192" s="5"/>
    </row>
    <row r="27193" spans="2:2" ht="15" hidden="1" x14ac:dyDescent="0.25">
      <c r="B27193" s="5"/>
    </row>
    <row r="27194" spans="2:2" ht="15" hidden="1" x14ac:dyDescent="0.25">
      <c r="B27194" s="5"/>
    </row>
    <row r="27195" spans="2:2" ht="15" hidden="1" x14ac:dyDescent="0.25">
      <c r="B27195" s="5"/>
    </row>
    <row r="27196" spans="2:2" ht="15" hidden="1" x14ac:dyDescent="0.25">
      <c r="B27196" s="5"/>
    </row>
    <row r="27197" spans="2:2" ht="15" hidden="1" x14ac:dyDescent="0.25">
      <c r="B27197" s="5"/>
    </row>
    <row r="27198" spans="2:2" ht="15" hidden="1" x14ac:dyDescent="0.25">
      <c r="B27198" s="5"/>
    </row>
    <row r="27199" spans="2:2" ht="15" hidden="1" x14ac:dyDescent="0.25">
      <c r="B27199" s="5"/>
    </row>
    <row r="27200" spans="2:2" ht="15" hidden="1" x14ac:dyDescent="0.25">
      <c r="B27200" s="5"/>
    </row>
    <row r="27201" spans="2:2" ht="15" hidden="1" x14ac:dyDescent="0.25">
      <c r="B27201" s="5"/>
    </row>
    <row r="27202" spans="2:2" ht="15" hidden="1" x14ac:dyDescent="0.25">
      <c r="B27202" s="5"/>
    </row>
    <row r="27203" spans="2:2" ht="15" hidden="1" x14ac:dyDescent="0.25">
      <c r="B27203" s="5"/>
    </row>
    <row r="27204" spans="2:2" ht="15" hidden="1" x14ac:dyDescent="0.25">
      <c r="B27204" s="5"/>
    </row>
    <row r="27205" spans="2:2" ht="15" hidden="1" x14ac:dyDescent="0.25">
      <c r="B27205" s="5"/>
    </row>
    <row r="27206" spans="2:2" ht="15" hidden="1" x14ac:dyDescent="0.25">
      <c r="B27206" s="5"/>
    </row>
    <row r="27207" spans="2:2" ht="15" hidden="1" x14ac:dyDescent="0.25">
      <c r="B27207" s="5"/>
    </row>
    <row r="27208" spans="2:2" ht="15" hidden="1" x14ac:dyDescent="0.25">
      <c r="B27208" s="5"/>
    </row>
    <row r="27209" spans="2:2" ht="15" hidden="1" x14ac:dyDescent="0.25">
      <c r="B27209" s="5"/>
    </row>
    <row r="27210" spans="2:2" ht="15" hidden="1" x14ac:dyDescent="0.25">
      <c r="B27210" s="5"/>
    </row>
    <row r="27211" spans="2:2" ht="15" hidden="1" x14ac:dyDescent="0.25">
      <c r="B27211" s="5"/>
    </row>
    <row r="27212" spans="2:2" ht="15" hidden="1" x14ac:dyDescent="0.25">
      <c r="B27212" s="5"/>
    </row>
    <row r="27213" spans="2:2" ht="15" hidden="1" x14ac:dyDescent="0.25">
      <c r="B27213" s="5"/>
    </row>
    <row r="27214" spans="2:2" ht="15" hidden="1" x14ac:dyDescent="0.25">
      <c r="B27214" s="5"/>
    </row>
    <row r="27215" spans="2:2" ht="15" hidden="1" x14ac:dyDescent="0.25">
      <c r="B27215" s="5"/>
    </row>
    <row r="27216" spans="2:2" ht="15" hidden="1" x14ac:dyDescent="0.25">
      <c r="B27216" s="5"/>
    </row>
    <row r="27217" spans="2:2" ht="15" hidden="1" x14ac:dyDescent="0.25">
      <c r="B27217" s="5"/>
    </row>
    <row r="27218" spans="2:2" ht="15" hidden="1" x14ac:dyDescent="0.25">
      <c r="B27218" s="5"/>
    </row>
    <row r="27219" spans="2:2" ht="15" hidden="1" x14ac:dyDescent="0.25">
      <c r="B27219" s="5"/>
    </row>
    <row r="27220" spans="2:2" ht="15" hidden="1" x14ac:dyDescent="0.25">
      <c r="B27220" s="5"/>
    </row>
    <row r="27221" spans="2:2" ht="15" hidden="1" x14ac:dyDescent="0.25">
      <c r="B27221" s="5"/>
    </row>
    <row r="27222" spans="2:2" ht="15" hidden="1" x14ac:dyDescent="0.25">
      <c r="B27222" s="5"/>
    </row>
    <row r="27223" spans="2:2" ht="15" hidden="1" x14ac:dyDescent="0.25">
      <c r="B27223" s="5"/>
    </row>
    <row r="27224" spans="2:2" ht="15" hidden="1" x14ac:dyDescent="0.25">
      <c r="B27224" s="5"/>
    </row>
    <row r="27225" spans="2:2" ht="15" hidden="1" x14ac:dyDescent="0.25">
      <c r="B27225" s="5"/>
    </row>
    <row r="27226" spans="2:2" ht="15" hidden="1" x14ac:dyDescent="0.25">
      <c r="B27226" s="5"/>
    </row>
    <row r="27227" spans="2:2" ht="15" hidden="1" x14ac:dyDescent="0.25">
      <c r="B27227" s="5"/>
    </row>
    <row r="27228" spans="2:2" ht="15" hidden="1" x14ac:dyDescent="0.25">
      <c r="B27228" s="5"/>
    </row>
    <row r="27229" spans="2:2" ht="15" hidden="1" x14ac:dyDescent="0.25">
      <c r="B27229" s="5"/>
    </row>
    <row r="27230" spans="2:2" ht="15" hidden="1" x14ac:dyDescent="0.25">
      <c r="B27230" s="5"/>
    </row>
    <row r="27231" spans="2:2" ht="15" hidden="1" x14ac:dyDescent="0.25">
      <c r="B27231" s="5"/>
    </row>
    <row r="27232" spans="2:2" ht="15" hidden="1" x14ac:dyDescent="0.25">
      <c r="B27232" s="5"/>
    </row>
    <row r="27233" spans="2:2" ht="15" hidden="1" x14ac:dyDescent="0.25">
      <c r="B27233" s="5"/>
    </row>
    <row r="27234" spans="2:2" ht="15" hidden="1" x14ac:dyDescent="0.25">
      <c r="B27234" s="5"/>
    </row>
    <row r="27235" spans="2:2" ht="15" hidden="1" x14ac:dyDescent="0.25">
      <c r="B27235" s="5"/>
    </row>
    <row r="27236" spans="2:2" ht="15" hidden="1" x14ac:dyDescent="0.25">
      <c r="B27236" s="5"/>
    </row>
    <row r="27237" spans="2:2" ht="15" hidden="1" x14ac:dyDescent="0.25">
      <c r="B27237" s="5"/>
    </row>
    <row r="27238" spans="2:2" ht="15" hidden="1" x14ac:dyDescent="0.25">
      <c r="B27238" s="5"/>
    </row>
    <row r="27239" spans="2:2" ht="15" hidden="1" x14ac:dyDescent="0.25">
      <c r="B27239" s="5"/>
    </row>
    <row r="27240" spans="2:2" ht="15" hidden="1" x14ac:dyDescent="0.25">
      <c r="B27240" s="5"/>
    </row>
    <row r="27241" spans="2:2" ht="15" hidden="1" x14ac:dyDescent="0.25">
      <c r="B27241" s="5"/>
    </row>
    <row r="27242" spans="2:2" ht="15" hidden="1" x14ac:dyDescent="0.25">
      <c r="B27242" s="5"/>
    </row>
    <row r="27243" spans="2:2" ht="15" hidden="1" x14ac:dyDescent="0.25">
      <c r="B27243" s="5"/>
    </row>
    <row r="27244" spans="2:2" ht="15" hidden="1" x14ac:dyDescent="0.25">
      <c r="B27244" s="5"/>
    </row>
    <row r="27245" spans="2:2" ht="15" hidden="1" x14ac:dyDescent="0.25">
      <c r="B27245" s="5"/>
    </row>
    <row r="27246" spans="2:2" ht="15" hidden="1" x14ac:dyDescent="0.25">
      <c r="B27246" s="5"/>
    </row>
    <row r="27247" spans="2:2" ht="15" hidden="1" x14ac:dyDescent="0.25">
      <c r="B27247" s="5"/>
    </row>
    <row r="27248" spans="2:2" ht="15" hidden="1" x14ac:dyDescent="0.25">
      <c r="B27248" s="5"/>
    </row>
    <row r="27249" spans="2:2" ht="15" hidden="1" x14ac:dyDescent="0.25">
      <c r="B27249" s="5"/>
    </row>
    <row r="27250" spans="2:2" ht="15" hidden="1" x14ac:dyDescent="0.25">
      <c r="B27250" s="5"/>
    </row>
    <row r="27251" spans="2:2" ht="15" hidden="1" x14ac:dyDescent="0.25">
      <c r="B27251" s="5"/>
    </row>
    <row r="27252" spans="2:2" ht="15" hidden="1" x14ac:dyDescent="0.25">
      <c r="B27252" s="5"/>
    </row>
    <row r="27253" spans="2:2" ht="15" hidden="1" x14ac:dyDescent="0.25">
      <c r="B27253" s="5"/>
    </row>
    <row r="27254" spans="2:2" ht="15" hidden="1" x14ac:dyDescent="0.25">
      <c r="B27254" s="5"/>
    </row>
    <row r="27255" spans="2:2" ht="15" hidden="1" x14ac:dyDescent="0.25">
      <c r="B27255" s="5"/>
    </row>
    <row r="27256" spans="2:2" ht="15" hidden="1" x14ac:dyDescent="0.25">
      <c r="B27256" s="5"/>
    </row>
    <row r="27257" spans="2:2" ht="15" hidden="1" x14ac:dyDescent="0.25">
      <c r="B27257" s="5"/>
    </row>
    <row r="27258" spans="2:2" ht="15" hidden="1" x14ac:dyDescent="0.25">
      <c r="B27258" s="5"/>
    </row>
    <row r="27259" spans="2:2" ht="15" hidden="1" x14ac:dyDescent="0.25">
      <c r="B27259" s="5"/>
    </row>
    <row r="27260" spans="2:2" ht="15" hidden="1" x14ac:dyDescent="0.25">
      <c r="B27260" s="5"/>
    </row>
    <row r="27261" spans="2:2" ht="15" hidden="1" x14ac:dyDescent="0.25">
      <c r="B27261" s="5"/>
    </row>
    <row r="27262" spans="2:2" ht="15" hidden="1" x14ac:dyDescent="0.25">
      <c r="B27262" s="5"/>
    </row>
    <row r="27263" spans="2:2" ht="15" hidden="1" x14ac:dyDescent="0.25">
      <c r="B27263" s="5"/>
    </row>
    <row r="27264" spans="2:2" ht="15" hidden="1" x14ac:dyDescent="0.25">
      <c r="B27264" s="5"/>
    </row>
    <row r="27265" spans="2:2" ht="15" hidden="1" x14ac:dyDescent="0.25">
      <c r="B27265" s="5"/>
    </row>
    <row r="27266" spans="2:2" ht="15" hidden="1" x14ac:dyDescent="0.25">
      <c r="B27266" s="5"/>
    </row>
    <row r="27267" spans="2:2" ht="15" hidden="1" x14ac:dyDescent="0.25">
      <c r="B27267" s="5"/>
    </row>
    <row r="27268" spans="2:2" ht="15" hidden="1" x14ac:dyDescent="0.25">
      <c r="B27268" s="5"/>
    </row>
    <row r="27269" spans="2:2" ht="15" hidden="1" x14ac:dyDescent="0.25">
      <c r="B27269" s="5"/>
    </row>
    <row r="27270" spans="2:2" ht="15" hidden="1" x14ac:dyDescent="0.25">
      <c r="B27270" s="5"/>
    </row>
    <row r="27271" spans="2:2" ht="15" hidden="1" x14ac:dyDescent="0.25">
      <c r="B27271" s="5"/>
    </row>
    <row r="27272" spans="2:2" ht="15" hidden="1" x14ac:dyDescent="0.25">
      <c r="B27272" s="5"/>
    </row>
    <row r="27273" spans="2:2" ht="15" hidden="1" x14ac:dyDescent="0.25">
      <c r="B27273" s="5"/>
    </row>
    <row r="27274" spans="2:2" ht="15" hidden="1" x14ac:dyDescent="0.25">
      <c r="B27274" s="5"/>
    </row>
    <row r="27275" spans="2:2" ht="15" hidden="1" x14ac:dyDescent="0.25">
      <c r="B27275" s="5"/>
    </row>
    <row r="27276" spans="2:2" ht="15" hidden="1" x14ac:dyDescent="0.25">
      <c r="B27276" s="5"/>
    </row>
    <row r="27277" spans="2:2" ht="15" hidden="1" x14ac:dyDescent="0.25">
      <c r="B27277" s="5"/>
    </row>
    <row r="27278" spans="2:2" ht="15" hidden="1" x14ac:dyDescent="0.25">
      <c r="B27278" s="5"/>
    </row>
    <row r="27279" spans="2:2" ht="15" hidden="1" x14ac:dyDescent="0.25">
      <c r="B27279" s="5"/>
    </row>
    <row r="27280" spans="2:2" ht="15" hidden="1" x14ac:dyDescent="0.25">
      <c r="B27280" s="5"/>
    </row>
    <row r="27281" spans="2:2" ht="15" hidden="1" x14ac:dyDescent="0.25">
      <c r="B27281" s="5"/>
    </row>
    <row r="27282" spans="2:2" ht="15" hidden="1" x14ac:dyDescent="0.25">
      <c r="B27282" s="5"/>
    </row>
    <row r="27283" spans="2:2" ht="15" hidden="1" x14ac:dyDescent="0.25">
      <c r="B27283" s="5"/>
    </row>
    <row r="27284" spans="2:2" ht="15" hidden="1" x14ac:dyDescent="0.25">
      <c r="B27284" s="5"/>
    </row>
    <row r="27285" spans="2:2" ht="15" hidden="1" x14ac:dyDescent="0.25">
      <c r="B27285" s="5"/>
    </row>
    <row r="27286" spans="2:2" ht="15" hidden="1" x14ac:dyDescent="0.25">
      <c r="B27286" s="5"/>
    </row>
    <row r="27287" spans="2:2" ht="15" hidden="1" x14ac:dyDescent="0.25">
      <c r="B27287" s="5"/>
    </row>
    <row r="27288" spans="2:2" ht="15" hidden="1" x14ac:dyDescent="0.25">
      <c r="B27288" s="5"/>
    </row>
    <row r="27289" spans="2:2" ht="15" hidden="1" x14ac:dyDescent="0.25">
      <c r="B27289" s="5"/>
    </row>
    <row r="27290" spans="2:2" ht="15" hidden="1" x14ac:dyDescent="0.25">
      <c r="B27290" s="5"/>
    </row>
    <row r="27291" spans="2:2" ht="15" hidden="1" x14ac:dyDescent="0.25">
      <c r="B27291" s="5"/>
    </row>
    <row r="27292" spans="2:2" ht="15" hidden="1" x14ac:dyDescent="0.25">
      <c r="B27292" s="5"/>
    </row>
    <row r="27293" spans="2:2" ht="15" hidden="1" x14ac:dyDescent="0.25">
      <c r="B27293" s="5"/>
    </row>
    <row r="27294" spans="2:2" ht="15" hidden="1" x14ac:dyDescent="0.25">
      <c r="B27294" s="5"/>
    </row>
    <row r="27295" spans="2:2" ht="15" hidden="1" x14ac:dyDescent="0.25">
      <c r="B27295" s="5"/>
    </row>
    <row r="27296" spans="2:2" ht="15" hidden="1" x14ac:dyDescent="0.25">
      <c r="B27296" s="5"/>
    </row>
    <row r="27297" spans="2:2" ht="15" hidden="1" x14ac:dyDescent="0.25">
      <c r="B27297" s="5"/>
    </row>
    <row r="27298" spans="2:2" ht="15" hidden="1" x14ac:dyDescent="0.25">
      <c r="B27298" s="5"/>
    </row>
    <row r="27299" spans="2:2" ht="15" hidden="1" x14ac:dyDescent="0.25">
      <c r="B27299" s="5"/>
    </row>
    <row r="27300" spans="2:2" ht="15" hidden="1" x14ac:dyDescent="0.25">
      <c r="B27300" s="5"/>
    </row>
    <row r="27301" spans="2:2" ht="15" hidden="1" x14ac:dyDescent="0.25">
      <c r="B27301" s="5"/>
    </row>
    <row r="27302" spans="2:2" ht="15" hidden="1" x14ac:dyDescent="0.25">
      <c r="B27302" s="5"/>
    </row>
    <row r="27303" spans="2:2" ht="15" hidden="1" x14ac:dyDescent="0.25">
      <c r="B27303" s="5"/>
    </row>
    <row r="27304" spans="2:2" ht="15" hidden="1" x14ac:dyDescent="0.25">
      <c r="B27304" s="5"/>
    </row>
    <row r="27305" spans="2:2" ht="15" hidden="1" x14ac:dyDescent="0.25">
      <c r="B27305" s="5"/>
    </row>
    <row r="27306" spans="2:2" ht="15" hidden="1" x14ac:dyDescent="0.25">
      <c r="B27306" s="5"/>
    </row>
    <row r="27307" spans="2:2" ht="15" hidden="1" x14ac:dyDescent="0.25">
      <c r="B27307" s="5"/>
    </row>
    <row r="27308" spans="2:2" ht="15" hidden="1" x14ac:dyDescent="0.25">
      <c r="B27308" s="5"/>
    </row>
    <row r="27309" spans="2:2" ht="15" hidden="1" x14ac:dyDescent="0.25">
      <c r="B27309" s="5"/>
    </row>
    <row r="27310" spans="2:2" ht="15" hidden="1" x14ac:dyDescent="0.25">
      <c r="B27310" s="5"/>
    </row>
    <row r="27311" spans="2:2" ht="15" hidden="1" x14ac:dyDescent="0.25">
      <c r="B27311" s="5"/>
    </row>
    <row r="27312" spans="2:2" ht="15" hidden="1" x14ac:dyDescent="0.25">
      <c r="B27312" s="5"/>
    </row>
    <row r="27313" spans="2:2" ht="15" hidden="1" x14ac:dyDescent="0.25">
      <c r="B27313" s="5"/>
    </row>
    <row r="27314" spans="2:2" ht="15" hidden="1" x14ac:dyDescent="0.25">
      <c r="B27314" s="5"/>
    </row>
    <row r="27315" spans="2:2" ht="15" hidden="1" x14ac:dyDescent="0.25">
      <c r="B27315" s="5"/>
    </row>
    <row r="27316" spans="2:2" ht="15" hidden="1" x14ac:dyDescent="0.25">
      <c r="B27316" s="5"/>
    </row>
    <row r="27317" spans="2:2" ht="15" hidden="1" x14ac:dyDescent="0.25">
      <c r="B27317" s="5"/>
    </row>
    <row r="27318" spans="2:2" ht="15" hidden="1" x14ac:dyDescent="0.25">
      <c r="B27318" s="5"/>
    </row>
    <row r="27319" spans="2:2" ht="15" hidden="1" x14ac:dyDescent="0.25">
      <c r="B27319" s="5"/>
    </row>
    <row r="27320" spans="2:2" ht="15" hidden="1" x14ac:dyDescent="0.25">
      <c r="B27320" s="5"/>
    </row>
    <row r="27321" spans="2:2" ht="15" hidden="1" x14ac:dyDescent="0.25">
      <c r="B27321" s="5"/>
    </row>
    <row r="27322" spans="2:2" ht="15" hidden="1" x14ac:dyDescent="0.25">
      <c r="B27322" s="5"/>
    </row>
    <row r="27323" spans="2:2" ht="15" hidden="1" x14ac:dyDescent="0.25">
      <c r="B27323" s="5"/>
    </row>
    <row r="27324" spans="2:2" ht="15" hidden="1" x14ac:dyDescent="0.25">
      <c r="B27324" s="5"/>
    </row>
    <row r="27325" spans="2:2" ht="15" hidden="1" x14ac:dyDescent="0.25">
      <c r="B27325" s="5"/>
    </row>
    <row r="27326" spans="2:2" ht="15" hidden="1" x14ac:dyDescent="0.25">
      <c r="B27326" s="5"/>
    </row>
    <row r="27327" spans="2:2" ht="15" hidden="1" x14ac:dyDescent="0.25">
      <c r="B27327" s="5"/>
    </row>
    <row r="27328" spans="2:2" ht="15" hidden="1" x14ac:dyDescent="0.25">
      <c r="B27328" s="5"/>
    </row>
    <row r="27329" spans="2:2" ht="15" hidden="1" x14ac:dyDescent="0.25">
      <c r="B27329" s="5"/>
    </row>
    <row r="27330" spans="2:2" ht="15" hidden="1" x14ac:dyDescent="0.25">
      <c r="B27330" s="5"/>
    </row>
    <row r="27331" spans="2:2" ht="15" hidden="1" x14ac:dyDescent="0.25">
      <c r="B27331" s="5"/>
    </row>
    <row r="27332" spans="2:2" ht="15" hidden="1" x14ac:dyDescent="0.25">
      <c r="B27332" s="5"/>
    </row>
    <row r="27333" spans="2:2" ht="15" hidden="1" x14ac:dyDescent="0.25">
      <c r="B27333" s="5"/>
    </row>
    <row r="27334" spans="2:2" ht="15" hidden="1" x14ac:dyDescent="0.25">
      <c r="B27334" s="5"/>
    </row>
    <row r="27335" spans="2:2" ht="15" hidden="1" x14ac:dyDescent="0.25">
      <c r="B27335" s="5"/>
    </row>
    <row r="27336" spans="2:2" ht="15" hidden="1" x14ac:dyDescent="0.25">
      <c r="B27336" s="5"/>
    </row>
    <row r="27337" spans="2:2" ht="15" hidden="1" x14ac:dyDescent="0.25">
      <c r="B27337" s="5"/>
    </row>
    <row r="27338" spans="2:2" ht="15" hidden="1" x14ac:dyDescent="0.25">
      <c r="B27338" s="5"/>
    </row>
    <row r="27339" spans="2:2" ht="15" hidden="1" x14ac:dyDescent="0.25">
      <c r="B27339" s="5"/>
    </row>
    <row r="27340" spans="2:2" ht="15" hidden="1" x14ac:dyDescent="0.25">
      <c r="B27340" s="5"/>
    </row>
    <row r="27341" spans="2:2" ht="15" hidden="1" x14ac:dyDescent="0.25">
      <c r="B27341" s="5"/>
    </row>
    <row r="27342" spans="2:2" ht="15" hidden="1" x14ac:dyDescent="0.25">
      <c r="B27342" s="5"/>
    </row>
    <row r="27343" spans="2:2" ht="15" hidden="1" x14ac:dyDescent="0.25">
      <c r="B27343" s="5"/>
    </row>
    <row r="27344" spans="2:2" ht="15" hidden="1" x14ac:dyDescent="0.25">
      <c r="B27344" s="5"/>
    </row>
    <row r="27345" spans="2:2" ht="15" hidden="1" x14ac:dyDescent="0.25">
      <c r="B27345" s="5"/>
    </row>
    <row r="27346" spans="2:2" ht="15" hidden="1" x14ac:dyDescent="0.25">
      <c r="B27346" s="5"/>
    </row>
    <row r="27347" spans="2:2" ht="15" hidden="1" x14ac:dyDescent="0.25">
      <c r="B27347" s="5"/>
    </row>
    <row r="27348" spans="2:2" ht="15" hidden="1" x14ac:dyDescent="0.25">
      <c r="B27348" s="5"/>
    </row>
    <row r="27349" spans="2:2" ht="15" hidden="1" x14ac:dyDescent="0.25">
      <c r="B27349" s="5"/>
    </row>
    <row r="27350" spans="2:2" ht="15" hidden="1" x14ac:dyDescent="0.25">
      <c r="B27350" s="5"/>
    </row>
    <row r="27351" spans="2:2" ht="15" hidden="1" x14ac:dyDescent="0.25">
      <c r="B27351" s="5"/>
    </row>
    <row r="27352" spans="2:2" ht="15" hidden="1" x14ac:dyDescent="0.25">
      <c r="B27352" s="5"/>
    </row>
    <row r="27353" spans="2:2" ht="15" hidden="1" x14ac:dyDescent="0.25">
      <c r="B27353" s="5"/>
    </row>
    <row r="27354" spans="2:2" ht="15" hidden="1" x14ac:dyDescent="0.25">
      <c r="B27354" s="5"/>
    </row>
    <row r="27355" spans="2:2" ht="15" hidden="1" x14ac:dyDescent="0.25">
      <c r="B27355" s="5"/>
    </row>
    <row r="27356" spans="2:2" ht="15" hidden="1" x14ac:dyDescent="0.25">
      <c r="B27356" s="5"/>
    </row>
    <row r="27357" spans="2:2" ht="15" hidden="1" x14ac:dyDescent="0.25">
      <c r="B27357" s="5"/>
    </row>
    <row r="27358" spans="2:2" ht="15" hidden="1" x14ac:dyDescent="0.25">
      <c r="B27358" s="5"/>
    </row>
    <row r="27359" spans="2:2" ht="15" hidden="1" x14ac:dyDescent="0.25">
      <c r="B27359" s="5"/>
    </row>
    <row r="27360" spans="2:2" ht="15" hidden="1" x14ac:dyDescent="0.25">
      <c r="B27360" s="5"/>
    </row>
    <row r="27361" spans="2:2" ht="15" hidden="1" x14ac:dyDescent="0.25">
      <c r="B27361" s="5"/>
    </row>
    <row r="27362" spans="2:2" ht="15" hidden="1" x14ac:dyDescent="0.25">
      <c r="B27362" s="5"/>
    </row>
    <row r="27363" spans="2:2" ht="15" hidden="1" x14ac:dyDescent="0.25">
      <c r="B27363" s="5"/>
    </row>
    <row r="27364" spans="2:2" ht="15" hidden="1" x14ac:dyDescent="0.25">
      <c r="B27364" s="5"/>
    </row>
    <row r="27365" spans="2:2" ht="15" hidden="1" x14ac:dyDescent="0.25">
      <c r="B27365" s="5"/>
    </row>
    <row r="27366" spans="2:2" ht="15" hidden="1" x14ac:dyDescent="0.25">
      <c r="B27366" s="5"/>
    </row>
    <row r="27367" spans="2:2" ht="15" hidden="1" x14ac:dyDescent="0.25">
      <c r="B27367" s="5"/>
    </row>
    <row r="27368" spans="2:2" ht="15" hidden="1" x14ac:dyDescent="0.25">
      <c r="B27368" s="5"/>
    </row>
    <row r="27369" spans="2:2" ht="15" hidden="1" x14ac:dyDescent="0.25">
      <c r="B27369" s="5"/>
    </row>
    <row r="27370" spans="2:2" ht="15" hidden="1" x14ac:dyDescent="0.25">
      <c r="B27370" s="5"/>
    </row>
    <row r="27371" spans="2:2" ht="15" hidden="1" x14ac:dyDescent="0.25">
      <c r="B27371" s="5"/>
    </row>
    <row r="27372" spans="2:2" ht="15" hidden="1" x14ac:dyDescent="0.25">
      <c r="B27372" s="5"/>
    </row>
    <row r="27373" spans="2:2" ht="15" hidden="1" x14ac:dyDescent="0.25">
      <c r="B27373" s="5"/>
    </row>
    <row r="27374" spans="2:2" ht="15" hidden="1" x14ac:dyDescent="0.25">
      <c r="B27374" s="5"/>
    </row>
    <row r="27375" spans="2:2" ht="15" hidden="1" x14ac:dyDescent="0.25">
      <c r="B27375" s="5"/>
    </row>
    <row r="27376" spans="2:2" ht="15" hidden="1" x14ac:dyDescent="0.25">
      <c r="B27376" s="5"/>
    </row>
    <row r="27377" spans="2:2" ht="15" hidden="1" x14ac:dyDescent="0.25">
      <c r="B27377" s="5"/>
    </row>
    <row r="27378" spans="2:2" ht="15" hidden="1" x14ac:dyDescent="0.25">
      <c r="B27378" s="5"/>
    </row>
    <row r="27379" spans="2:2" ht="15" hidden="1" x14ac:dyDescent="0.25">
      <c r="B27379" s="5"/>
    </row>
    <row r="27380" spans="2:2" ht="15" hidden="1" x14ac:dyDescent="0.25">
      <c r="B27380" s="5"/>
    </row>
    <row r="27381" spans="2:2" ht="15" hidden="1" x14ac:dyDescent="0.25">
      <c r="B27381" s="5"/>
    </row>
    <row r="27382" spans="2:2" ht="15" hidden="1" x14ac:dyDescent="0.25">
      <c r="B27382" s="5"/>
    </row>
    <row r="27383" spans="2:2" ht="15" hidden="1" x14ac:dyDescent="0.25">
      <c r="B27383" s="5"/>
    </row>
    <row r="27384" spans="2:2" ht="15" hidden="1" x14ac:dyDescent="0.25">
      <c r="B27384" s="5"/>
    </row>
    <row r="27385" spans="2:2" ht="15" hidden="1" x14ac:dyDescent="0.25">
      <c r="B27385" s="5"/>
    </row>
    <row r="27386" spans="2:2" ht="15" hidden="1" x14ac:dyDescent="0.25">
      <c r="B27386" s="5"/>
    </row>
    <row r="27387" spans="2:2" ht="15" hidden="1" x14ac:dyDescent="0.25">
      <c r="B27387" s="5"/>
    </row>
    <row r="27388" spans="2:2" ht="15" hidden="1" x14ac:dyDescent="0.25">
      <c r="B27388" s="5"/>
    </row>
    <row r="27389" spans="2:2" ht="15" hidden="1" x14ac:dyDescent="0.25">
      <c r="B27389" s="5"/>
    </row>
    <row r="27390" spans="2:2" ht="15" hidden="1" x14ac:dyDescent="0.25">
      <c r="B27390" s="5"/>
    </row>
    <row r="27391" spans="2:2" ht="15" hidden="1" x14ac:dyDescent="0.25">
      <c r="B27391" s="5"/>
    </row>
    <row r="27392" spans="2:2" ht="15" hidden="1" x14ac:dyDescent="0.25">
      <c r="B27392" s="5"/>
    </row>
    <row r="27393" spans="2:2" ht="15" hidden="1" x14ac:dyDescent="0.25">
      <c r="B27393" s="5"/>
    </row>
    <row r="27394" spans="2:2" ht="15" hidden="1" x14ac:dyDescent="0.25">
      <c r="B27394" s="5"/>
    </row>
    <row r="27395" spans="2:2" ht="15" hidden="1" x14ac:dyDescent="0.25">
      <c r="B27395" s="5"/>
    </row>
    <row r="27396" spans="2:2" ht="15" hidden="1" x14ac:dyDescent="0.25">
      <c r="B27396" s="5"/>
    </row>
    <row r="27397" spans="2:2" ht="15" hidden="1" x14ac:dyDescent="0.25">
      <c r="B27397" s="5"/>
    </row>
    <row r="27398" spans="2:2" ht="15" hidden="1" x14ac:dyDescent="0.25">
      <c r="B27398" s="5"/>
    </row>
    <row r="27399" spans="2:2" ht="15" hidden="1" x14ac:dyDescent="0.25">
      <c r="B27399" s="5"/>
    </row>
    <row r="27400" spans="2:2" ht="15" hidden="1" x14ac:dyDescent="0.25">
      <c r="B27400" s="5"/>
    </row>
    <row r="27401" spans="2:2" ht="15" hidden="1" x14ac:dyDescent="0.25">
      <c r="B27401" s="5"/>
    </row>
    <row r="27402" spans="2:2" ht="15" hidden="1" x14ac:dyDescent="0.25">
      <c r="B27402" s="5"/>
    </row>
    <row r="27403" spans="2:2" ht="15" hidden="1" x14ac:dyDescent="0.25">
      <c r="B27403" s="5"/>
    </row>
    <row r="27404" spans="2:2" ht="15" hidden="1" x14ac:dyDescent="0.25">
      <c r="B27404" s="5"/>
    </row>
    <row r="27405" spans="2:2" ht="15" hidden="1" x14ac:dyDescent="0.25">
      <c r="B27405" s="5"/>
    </row>
    <row r="27406" spans="2:2" ht="15" hidden="1" x14ac:dyDescent="0.25">
      <c r="B27406" s="5"/>
    </row>
    <row r="27407" spans="2:2" ht="15" hidden="1" x14ac:dyDescent="0.25">
      <c r="B27407" s="5"/>
    </row>
    <row r="27408" spans="2:2" ht="15" hidden="1" x14ac:dyDescent="0.25">
      <c r="B27408" s="5"/>
    </row>
    <row r="27409" spans="2:2" ht="15" hidden="1" x14ac:dyDescent="0.25">
      <c r="B27409" s="5"/>
    </row>
    <row r="27410" spans="2:2" ht="15" hidden="1" x14ac:dyDescent="0.25">
      <c r="B27410" s="5"/>
    </row>
    <row r="27411" spans="2:2" ht="15" hidden="1" x14ac:dyDescent="0.25">
      <c r="B27411" s="5"/>
    </row>
    <row r="27412" spans="2:2" ht="15" hidden="1" x14ac:dyDescent="0.25">
      <c r="B27412" s="5"/>
    </row>
    <row r="27413" spans="2:2" ht="15" hidden="1" x14ac:dyDescent="0.25">
      <c r="B27413" s="5"/>
    </row>
    <row r="27414" spans="2:2" ht="15" hidden="1" x14ac:dyDescent="0.25">
      <c r="B27414" s="5"/>
    </row>
    <row r="27415" spans="2:2" ht="15" hidden="1" x14ac:dyDescent="0.25">
      <c r="B27415" s="5"/>
    </row>
    <row r="27416" spans="2:2" ht="15" hidden="1" x14ac:dyDescent="0.25">
      <c r="B27416" s="5"/>
    </row>
    <row r="27417" spans="2:2" ht="15" hidden="1" x14ac:dyDescent="0.25">
      <c r="B27417" s="5"/>
    </row>
    <row r="27418" spans="2:2" ht="15" hidden="1" x14ac:dyDescent="0.25">
      <c r="B27418" s="5"/>
    </row>
    <row r="27419" spans="2:2" ht="15" hidden="1" x14ac:dyDescent="0.25">
      <c r="B27419" s="5"/>
    </row>
    <row r="27420" spans="2:2" ht="15" hidden="1" x14ac:dyDescent="0.25">
      <c r="B27420" s="5"/>
    </row>
    <row r="27421" spans="2:2" ht="15" hidden="1" x14ac:dyDescent="0.25">
      <c r="B27421" s="5"/>
    </row>
    <row r="27422" spans="2:2" ht="15" hidden="1" x14ac:dyDescent="0.25">
      <c r="B27422" s="5"/>
    </row>
    <row r="27423" spans="2:2" ht="15" hidden="1" x14ac:dyDescent="0.25">
      <c r="B27423" s="5"/>
    </row>
    <row r="27424" spans="2:2" ht="15" hidden="1" x14ac:dyDescent="0.25">
      <c r="B27424" s="5"/>
    </row>
    <row r="27425" spans="2:2" ht="15" hidden="1" x14ac:dyDescent="0.25">
      <c r="B27425" s="5"/>
    </row>
    <row r="27426" spans="2:2" ht="15" hidden="1" x14ac:dyDescent="0.25">
      <c r="B27426" s="5"/>
    </row>
    <row r="27427" spans="2:2" ht="15" hidden="1" x14ac:dyDescent="0.25">
      <c r="B27427" s="5"/>
    </row>
    <row r="27428" spans="2:2" ht="15" hidden="1" x14ac:dyDescent="0.25">
      <c r="B27428" s="5"/>
    </row>
    <row r="27429" spans="2:2" ht="15" hidden="1" x14ac:dyDescent="0.25">
      <c r="B27429" s="5"/>
    </row>
    <row r="27430" spans="2:2" ht="15" hidden="1" x14ac:dyDescent="0.25">
      <c r="B27430" s="5"/>
    </row>
    <row r="27431" spans="2:2" ht="15" hidden="1" x14ac:dyDescent="0.25">
      <c r="B27431" s="5"/>
    </row>
    <row r="27432" spans="2:2" ht="15" hidden="1" x14ac:dyDescent="0.25">
      <c r="B27432" s="5"/>
    </row>
    <row r="27433" spans="2:2" ht="15" hidden="1" x14ac:dyDescent="0.25">
      <c r="B27433" s="5"/>
    </row>
    <row r="27434" spans="2:2" ht="15" hidden="1" x14ac:dyDescent="0.25">
      <c r="B27434" s="5"/>
    </row>
    <row r="27435" spans="2:2" ht="15" hidden="1" x14ac:dyDescent="0.25">
      <c r="B27435" s="5"/>
    </row>
    <row r="27436" spans="2:2" ht="15" hidden="1" x14ac:dyDescent="0.25">
      <c r="B27436" s="5"/>
    </row>
    <row r="27437" spans="2:2" ht="15" hidden="1" x14ac:dyDescent="0.25">
      <c r="B27437" s="5"/>
    </row>
    <row r="27438" spans="2:2" ht="15" hidden="1" x14ac:dyDescent="0.25">
      <c r="B27438" s="5"/>
    </row>
    <row r="27439" spans="2:2" ht="15" hidden="1" x14ac:dyDescent="0.25">
      <c r="B27439" s="5"/>
    </row>
    <row r="27440" spans="2:2" ht="15" hidden="1" x14ac:dyDescent="0.25">
      <c r="B27440" s="5"/>
    </row>
    <row r="27441" spans="2:2" ht="15" hidden="1" x14ac:dyDescent="0.25">
      <c r="B27441" s="5"/>
    </row>
    <row r="27442" spans="2:2" ht="15" hidden="1" x14ac:dyDescent="0.25">
      <c r="B27442" s="5"/>
    </row>
    <row r="27443" spans="2:2" ht="15" hidden="1" x14ac:dyDescent="0.25">
      <c r="B27443" s="5"/>
    </row>
    <row r="27444" spans="2:2" ht="15" hidden="1" x14ac:dyDescent="0.25">
      <c r="B27444" s="5"/>
    </row>
    <row r="27445" spans="2:2" ht="15" hidden="1" x14ac:dyDescent="0.25">
      <c r="B27445" s="5"/>
    </row>
    <row r="27446" spans="2:2" ht="15" hidden="1" x14ac:dyDescent="0.25">
      <c r="B27446" s="5"/>
    </row>
    <row r="27447" spans="2:2" ht="15" hidden="1" x14ac:dyDescent="0.25">
      <c r="B27447" s="5"/>
    </row>
    <row r="27448" spans="2:2" ht="15" hidden="1" x14ac:dyDescent="0.25">
      <c r="B27448" s="5"/>
    </row>
    <row r="27449" spans="2:2" ht="15" hidden="1" x14ac:dyDescent="0.25">
      <c r="B27449" s="5"/>
    </row>
    <row r="27450" spans="2:2" ht="15" hidden="1" x14ac:dyDescent="0.25">
      <c r="B27450" s="5"/>
    </row>
    <row r="27451" spans="2:2" ht="15" hidden="1" x14ac:dyDescent="0.25">
      <c r="B27451" s="5"/>
    </row>
    <row r="27452" spans="2:2" ht="15" hidden="1" x14ac:dyDescent="0.25">
      <c r="B27452" s="5"/>
    </row>
    <row r="27453" spans="2:2" ht="15" hidden="1" x14ac:dyDescent="0.25">
      <c r="B27453" s="5"/>
    </row>
    <row r="27454" spans="2:2" ht="15" hidden="1" x14ac:dyDescent="0.25">
      <c r="B27454" s="5"/>
    </row>
    <row r="27455" spans="2:2" ht="15" hidden="1" x14ac:dyDescent="0.25">
      <c r="B27455" s="5"/>
    </row>
    <row r="27456" spans="2:2" ht="15" hidden="1" x14ac:dyDescent="0.25">
      <c r="B27456" s="5"/>
    </row>
    <row r="27457" spans="2:2" ht="15" hidden="1" x14ac:dyDescent="0.25">
      <c r="B27457" s="5"/>
    </row>
    <row r="27458" spans="2:2" ht="15" hidden="1" x14ac:dyDescent="0.25">
      <c r="B27458" s="5"/>
    </row>
    <row r="27459" spans="2:2" ht="15" hidden="1" x14ac:dyDescent="0.25">
      <c r="B27459" s="5"/>
    </row>
    <row r="27460" spans="2:2" ht="15" hidden="1" x14ac:dyDescent="0.25">
      <c r="B27460" s="5"/>
    </row>
    <row r="27461" spans="2:2" ht="15" hidden="1" x14ac:dyDescent="0.25">
      <c r="B27461" s="5"/>
    </row>
    <row r="27462" spans="2:2" ht="15" hidden="1" x14ac:dyDescent="0.25">
      <c r="B27462" s="5"/>
    </row>
    <row r="27463" spans="2:2" ht="15" hidden="1" x14ac:dyDescent="0.25">
      <c r="B27463" s="5"/>
    </row>
    <row r="27464" spans="2:2" ht="15" hidden="1" x14ac:dyDescent="0.25">
      <c r="B27464" s="5"/>
    </row>
    <row r="27465" spans="2:2" ht="15" hidden="1" x14ac:dyDescent="0.25">
      <c r="B27465" s="5"/>
    </row>
    <row r="27466" spans="2:2" ht="15" hidden="1" x14ac:dyDescent="0.25">
      <c r="B27466" s="5"/>
    </row>
    <row r="27467" spans="2:2" ht="15" hidden="1" x14ac:dyDescent="0.25">
      <c r="B27467" s="5"/>
    </row>
    <row r="27468" spans="2:2" ht="15" hidden="1" x14ac:dyDescent="0.25">
      <c r="B27468" s="5"/>
    </row>
    <row r="27469" spans="2:2" ht="15" hidden="1" x14ac:dyDescent="0.25">
      <c r="B27469" s="5"/>
    </row>
    <row r="27470" spans="2:2" ht="15" hidden="1" x14ac:dyDescent="0.25">
      <c r="B27470" s="5"/>
    </row>
    <row r="27471" spans="2:2" ht="15" hidden="1" x14ac:dyDescent="0.25">
      <c r="B27471" s="5"/>
    </row>
    <row r="27472" spans="2:2" ht="15" hidden="1" x14ac:dyDescent="0.25">
      <c r="B27472" s="5"/>
    </row>
    <row r="27473" spans="2:2" ht="15" hidden="1" x14ac:dyDescent="0.25">
      <c r="B27473" s="5"/>
    </row>
    <row r="27474" spans="2:2" ht="15" hidden="1" x14ac:dyDescent="0.25">
      <c r="B27474" s="5"/>
    </row>
    <row r="27475" spans="2:2" ht="15" hidden="1" x14ac:dyDescent="0.25">
      <c r="B27475" s="5"/>
    </row>
    <row r="27476" spans="2:2" ht="15" hidden="1" x14ac:dyDescent="0.25">
      <c r="B27476" s="5"/>
    </row>
    <row r="27477" spans="2:2" ht="15" hidden="1" x14ac:dyDescent="0.25">
      <c r="B27477" s="5"/>
    </row>
    <row r="27478" spans="2:2" ht="15" hidden="1" x14ac:dyDescent="0.25">
      <c r="B27478" s="5"/>
    </row>
    <row r="27479" spans="2:2" ht="15" hidden="1" x14ac:dyDescent="0.25">
      <c r="B27479" s="5"/>
    </row>
    <row r="27480" spans="2:2" ht="15" hidden="1" x14ac:dyDescent="0.25">
      <c r="B27480" s="5"/>
    </row>
    <row r="27481" spans="2:2" ht="15" hidden="1" x14ac:dyDescent="0.25">
      <c r="B27481" s="5"/>
    </row>
    <row r="27482" spans="2:2" ht="15" hidden="1" x14ac:dyDescent="0.25">
      <c r="B27482" s="5"/>
    </row>
    <row r="27483" spans="2:2" ht="15" hidden="1" x14ac:dyDescent="0.25">
      <c r="B27483" s="5"/>
    </row>
    <row r="27484" spans="2:2" ht="15" hidden="1" x14ac:dyDescent="0.25">
      <c r="B27484" s="5"/>
    </row>
    <row r="27485" spans="2:2" ht="15" hidden="1" x14ac:dyDescent="0.25">
      <c r="B27485" s="5"/>
    </row>
    <row r="27486" spans="2:2" ht="15" hidden="1" x14ac:dyDescent="0.25">
      <c r="B27486" s="5"/>
    </row>
    <row r="27487" spans="2:2" ht="15" hidden="1" x14ac:dyDescent="0.25">
      <c r="B27487" s="5"/>
    </row>
    <row r="27488" spans="2:2" ht="15" hidden="1" x14ac:dyDescent="0.25">
      <c r="B27488" s="5"/>
    </row>
    <row r="27489" spans="2:2" ht="15" hidden="1" x14ac:dyDescent="0.25">
      <c r="B27489" s="5"/>
    </row>
    <row r="27490" spans="2:2" ht="15" hidden="1" x14ac:dyDescent="0.25">
      <c r="B27490" s="5"/>
    </row>
    <row r="27491" spans="2:2" ht="15" hidden="1" x14ac:dyDescent="0.25">
      <c r="B27491" s="5"/>
    </row>
    <row r="27492" spans="2:2" ht="15" hidden="1" x14ac:dyDescent="0.25">
      <c r="B27492" s="5"/>
    </row>
    <row r="27493" spans="2:2" ht="15" hidden="1" x14ac:dyDescent="0.25">
      <c r="B27493" s="5"/>
    </row>
    <row r="27494" spans="2:2" ht="15" hidden="1" x14ac:dyDescent="0.25">
      <c r="B27494" s="5"/>
    </row>
    <row r="27495" spans="2:2" ht="15" hidden="1" x14ac:dyDescent="0.25">
      <c r="B27495" s="5"/>
    </row>
    <row r="27496" spans="2:2" ht="15" hidden="1" x14ac:dyDescent="0.25">
      <c r="B27496" s="5"/>
    </row>
    <row r="27497" spans="2:2" ht="15" hidden="1" x14ac:dyDescent="0.25">
      <c r="B27497" s="5"/>
    </row>
    <row r="27498" spans="2:2" ht="15" hidden="1" x14ac:dyDescent="0.25">
      <c r="B27498" s="5"/>
    </row>
    <row r="27499" spans="2:2" ht="15" hidden="1" x14ac:dyDescent="0.25">
      <c r="B27499" s="5"/>
    </row>
    <row r="27500" spans="2:2" ht="15" hidden="1" x14ac:dyDescent="0.25">
      <c r="B27500" s="5"/>
    </row>
    <row r="27501" spans="2:2" ht="15" hidden="1" x14ac:dyDescent="0.25">
      <c r="B27501" s="5"/>
    </row>
    <row r="27502" spans="2:2" ht="15" hidden="1" x14ac:dyDescent="0.25">
      <c r="B27502" s="5"/>
    </row>
    <row r="27503" spans="2:2" ht="15" hidden="1" x14ac:dyDescent="0.25">
      <c r="B27503" s="5"/>
    </row>
    <row r="27504" spans="2:2" ht="15" hidden="1" x14ac:dyDescent="0.25">
      <c r="B27504" s="5"/>
    </row>
    <row r="27505" spans="2:2" ht="15" hidden="1" x14ac:dyDescent="0.25">
      <c r="B27505" s="5"/>
    </row>
    <row r="27506" spans="2:2" ht="15" hidden="1" x14ac:dyDescent="0.25">
      <c r="B27506" s="5"/>
    </row>
    <row r="27507" spans="2:2" ht="15" hidden="1" x14ac:dyDescent="0.25">
      <c r="B27507" s="5"/>
    </row>
    <row r="27508" spans="2:2" ht="15" hidden="1" x14ac:dyDescent="0.25">
      <c r="B27508" s="5"/>
    </row>
    <row r="27509" spans="2:2" ht="15" hidden="1" x14ac:dyDescent="0.25">
      <c r="B27509" s="5"/>
    </row>
    <row r="27510" spans="2:2" ht="15" hidden="1" x14ac:dyDescent="0.25">
      <c r="B27510" s="5"/>
    </row>
    <row r="27511" spans="2:2" ht="15" hidden="1" x14ac:dyDescent="0.25">
      <c r="B27511" s="5"/>
    </row>
    <row r="27512" spans="2:2" ht="15" hidden="1" x14ac:dyDescent="0.25">
      <c r="B27512" s="5"/>
    </row>
    <row r="27513" spans="2:2" ht="15" hidden="1" x14ac:dyDescent="0.25">
      <c r="B27513" s="5"/>
    </row>
    <row r="27514" spans="2:2" ht="15" hidden="1" x14ac:dyDescent="0.25">
      <c r="B27514" s="5"/>
    </row>
    <row r="27515" spans="2:2" ht="15" hidden="1" x14ac:dyDescent="0.25">
      <c r="B27515" s="5"/>
    </row>
    <row r="27516" spans="2:2" ht="15" hidden="1" x14ac:dyDescent="0.25">
      <c r="B27516" s="5"/>
    </row>
    <row r="27517" spans="2:2" ht="15" hidden="1" x14ac:dyDescent="0.25">
      <c r="B27517" s="5"/>
    </row>
    <row r="27518" spans="2:2" ht="15" hidden="1" x14ac:dyDescent="0.25">
      <c r="B27518" s="5"/>
    </row>
    <row r="27519" spans="2:2" ht="15" hidden="1" x14ac:dyDescent="0.25">
      <c r="B27519" s="5"/>
    </row>
    <row r="27520" spans="2:2" ht="15" hidden="1" x14ac:dyDescent="0.25">
      <c r="B27520" s="5"/>
    </row>
    <row r="27521" spans="2:2" ht="15" hidden="1" x14ac:dyDescent="0.25">
      <c r="B27521" s="5"/>
    </row>
    <row r="27522" spans="2:2" ht="15" hidden="1" x14ac:dyDescent="0.25">
      <c r="B27522" s="5"/>
    </row>
    <row r="27523" spans="2:2" ht="15" hidden="1" x14ac:dyDescent="0.25">
      <c r="B27523" s="5"/>
    </row>
    <row r="27524" spans="2:2" ht="15" hidden="1" x14ac:dyDescent="0.25">
      <c r="B27524" s="5"/>
    </row>
    <row r="27525" spans="2:2" ht="15" hidden="1" x14ac:dyDescent="0.25">
      <c r="B27525" s="5"/>
    </row>
    <row r="27526" spans="2:2" ht="15" hidden="1" x14ac:dyDescent="0.25">
      <c r="B27526" s="5"/>
    </row>
    <row r="27527" spans="2:2" ht="15" hidden="1" x14ac:dyDescent="0.25">
      <c r="B27527" s="5"/>
    </row>
    <row r="27528" spans="2:2" ht="15" hidden="1" x14ac:dyDescent="0.25">
      <c r="B27528" s="5"/>
    </row>
    <row r="27529" spans="2:2" ht="15" hidden="1" x14ac:dyDescent="0.25">
      <c r="B27529" s="5"/>
    </row>
    <row r="27530" spans="2:2" ht="15" hidden="1" x14ac:dyDescent="0.25">
      <c r="B27530" s="5"/>
    </row>
    <row r="27531" spans="2:2" ht="15" hidden="1" x14ac:dyDescent="0.25">
      <c r="B27531" s="5"/>
    </row>
    <row r="27532" spans="2:2" ht="15" hidden="1" x14ac:dyDescent="0.25">
      <c r="B27532" s="5"/>
    </row>
    <row r="27533" spans="2:2" ht="15" hidden="1" x14ac:dyDescent="0.25">
      <c r="B27533" s="5"/>
    </row>
    <row r="27534" spans="2:2" ht="15" hidden="1" x14ac:dyDescent="0.25">
      <c r="B27534" s="5"/>
    </row>
    <row r="27535" spans="2:2" ht="15" hidden="1" x14ac:dyDescent="0.25">
      <c r="B27535" s="5"/>
    </row>
    <row r="27536" spans="2:2" ht="15" hidden="1" x14ac:dyDescent="0.25">
      <c r="B27536" s="5"/>
    </row>
    <row r="27537" spans="2:2" ht="15" hidden="1" x14ac:dyDescent="0.25">
      <c r="B27537" s="5"/>
    </row>
    <row r="27538" spans="2:2" ht="15" hidden="1" x14ac:dyDescent="0.25">
      <c r="B27538" s="5"/>
    </row>
    <row r="27539" spans="2:2" ht="15" hidden="1" x14ac:dyDescent="0.25">
      <c r="B27539" s="5"/>
    </row>
    <row r="27540" spans="2:2" ht="15" hidden="1" x14ac:dyDescent="0.25">
      <c r="B27540" s="5"/>
    </row>
    <row r="27541" spans="2:2" ht="15" hidden="1" x14ac:dyDescent="0.25">
      <c r="B27541" s="5"/>
    </row>
    <row r="27542" spans="2:2" ht="15" hidden="1" x14ac:dyDescent="0.25">
      <c r="B27542" s="5"/>
    </row>
    <row r="27543" spans="2:2" ht="15" hidden="1" x14ac:dyDescent="0.25">
      <c r="B27543" s="5"/>
    </row>
    <row r="27544" spans="2:2" ht="15" hidden="1" x14ac:dyDescent="0.25">
      <c r="B27544" s="5"/>
    </row>
    <row r="27545" spans="2:2" ht="15" hidden="1" x14ac:dyDescent="0.25">
      <c r="B27545" s="5"/>
    </row>
    <row r="27546" spans="2:2" ht="15" hidden="1" x14ac:dyDescent="0.25">
      <c r="B27546" s="5"/>
    </row>
    <row r="27547" spans="2:2" ht="15" hidden="1" x14ac:dyDescent="0.25">
      <c r="B27547" s="5"/>
    </row>
    <row r="27548" spans="2:2" ht="15" hidden="1" x14ac:dyDescent="0.25">
      <c r="B27548" s="5"/>
    </row>
    <row r="27549" spans="2:2" ht="15" hidden="1" x14ac:dyDescent="0.25">
      <c r="B27549" s="5"/>
    </row>
    <row r="27550" spans="2:2" ht="15" hidden="1" x14ac:dyDescent="0.25">
      <c r="B27550" s="5"/>
    </row>
    <row r="27551" spans="2:2" ht="15" hidden="1" x14ac:dyDescent="0.25">
      <c r="B27551" s="5"/>
    </row>
    <row r="27552" spans="2:2" ht="15" hidden="1" x14ac:dyDescent="0.25">
      <c r="B27552" s="5"/>
    </row>
    <row r="27553" spans="2:2" ht="15" hidden="1" x14ac:dyDescent="0.25">
      <c r="B27553" s="5"/>
    </row>
    <row r="27554" spans="2:2" ht="15" hidden="1" x14ac:dyDescent="0.25">
      <c r="B27554" s="5"/>
    </row>
    <row r="27555" spans="2:2" ht="15" hidden="1" x14ac:dyDescent="0.25">
      <c r="B27555" s="5"/>
    </row>
    <row r="27556" spans="2:2" ht="15" hidden="1" x14ac:dyDescent="0.25">
      <c r="B27556" s="5"/>
    </row>
    <row r="27557" spans="2:2" ht="15" hidden="1" x14ac:dyDescent="0.25">
      <c r="B27557" s="5"/>
    </row>
    <row r="27558" spans="2:2" ht="15" hidden="1" x14ac:dyDescent="0.25">
      <c r="B27558" s="5"/>
    </row>
    <row r="27559" spans="2:2" ht="15" hidden="1" x14ac:dyDescent="0.25">
      <c r="B27559" s="5"/>
    </row>
    <row r="27560" spans="2:2" ht="15" hidden="1" x14ac:dyDescent="0.25">
      <c r="B27560" s="5"/>
    </row>
    <row r="27561" spans="2:2" ht="15" hidden="1" x14ac:dyDescent="0.25">
      <c r="B27561" s="5"/>
    </row>
    <row r="27562" spans="2:2" ht="15" hidden="1" x14ac:dyDescent="0.25">
      <c r="B27562" s="5"/>
    </row>
    <row r="27563" spans="2:2" ht="15" hidden="1" x14ac:dyDescent="0.25">
      <c r="B27563" s="5"/>
    </row>
    <row r="27564" spans="2:2" ht="15" hidden="1" x14ac:dyDescent="0.25">
      <c r="B27564" s="5"/>
    </row>
    <row r="27565" spans="2:2" ht="15" hidden="1" x14ac:dyDescent="0.25">
      <c r="B27565" s="5"/>
    </row>
    <row r="27566" spans="2:2" ht="15" hidden="1" x14ac:dyDescent="0.25">
      <c r="B27566" s="5"/>
    </row>
    <row r="27567" spans="2:2" ht="15" hidden="1" x14ac:dyDescent="0.25">
      <c r="B27567" s="5"/>
    </row>
    <row r="27568" spans="2:2" ht="15" hidden="1" x14ac:dyDescent="0.25">
      <c r="B27568" s="5"/>
    </row>
    <row r="27569" spans="2:2" ht="15" hidden="1" x14ac:dyDescent="0.25">
      <c r="B27569" s="5"/>
    </row>
    <row r="27570" spans="2:2" ht="15" hidden="1" x14ac:dyDescent="0.25">
      <c r="B27570" s="5"/>
    </row>
    <row r="27571" spans="2:2" ht="15" hidden="1" x14ac:dyDescent="0.25">
      <c r="B27571" s="5"/>
    </row>
    <row r="27572" spans="2:2" ht="15" hidden="1" x14ac:dyDescent="0.25">
      <c r="B27572" s="5"/>
    </row>
    <row r="27573" spans="2:2" ht="15" hidden="1" x14ac:dyDescent="0.25">
      <c r="B27573" s="5"/>
    </row>
    <row r="27574" spans="2:2" ht="15" hidden="1" x14ac:dyDescent="0.25">
      <c r="B27574" s="5"/>
    </row>
    <row r="27575" spans="2:2" ht="15" hidden="1" x14ac:dyDescent="0.25">
      <c r="B27575" s="5"/>
    </row>
    <row r="27576" spans="2:2" ht="15" hidden="1" x14ac:dyDescent="0.25">
      <c r="B27576" s="5"/>
    </row>
    <row r="27577" spans="2:2" ht="15" hidden="1" x14ac:dyDescent="0.25">
      <c r="B27577" s="5"/>
    </row>
    <row r="27578" spans="2:2" ht="15" hidden="1" x14ac:dyDescent="0.25">
      <c r="B27578" s="5"/>
    </row>
    <row r="27579" spans="2:2" ht="15" hidden="1" x14ac:dyDescent="0.25">
      <c r="B27579" s="5"/>
    </row>
    <row r="27580" spans="2:2" ht="15" hidden="1" x14ac:dyDescent="0.25">
      <c r="B27580" s="5"/>
    </row>
    <row r="27581" spans="2:2" ht="15" hidden="1" x14ac:dyDescent="0.25">
      <c r="B27581" s="5"/>
    </row>
    <row r="27582" spans="2:2" ht="15" hidden="1" x14ac:dyDescent="0.25">
      <c r="B27582" s="5"/>
    </row>
    <row r="27583" spans="2:2" ht="15" hidden="1" x14ac:dyDescent="0.25">
      <c r="B27583" s="5"/>
    </row>
    <row r="27584" spans="2:2" ht="15" hidden="1" x14ac:dyDescent="0.25">
      <c r="B27584" s="5"/>
    </row>
    <row r="27585" spans="2:2" ht="15" hidden="1" x14ac:dyDescent="0.25">
      <c r="B27585" s="5"/>
    </row>
    <row r="27586" spans="2:2" ht="15" hidden="1" x14ac:dyDescent="0.25">
      <c r="B27586" s="5"/>
    </row>
    <row r="27587" spans="2:2" ht="15" hidden="1" x14ac:dyDescent="0.25">
      <c r="B27587" s="5"/>
    </row>
    <row r="27588" spans="2:2" ht="15" hidden="1" x14ac:dyDescent="0.25">
      <c r="B27588" s="5"/>
    </row>
    <row r="27589" spans="2:2" ht="15" hidden="1" x14ac:dyDescent="0.25">
      <c r="B27589" s="5"/>
    </row>
    <row r="27590" spans="2:2" ht="15" hidden="1" x14ac:dyDescent="0.25">
      <c r="B27590" s="5"/>
    </row>
    <row r="27591" spans="2:2" ht="15" hidden="1" x14ac:dyDescent="0.25">
      <c r="B27591" s="5"/>
    </row>
    <row r="27592" spans="2:2" ht="15" hidden="1" x14ac:dyDescent="0.25">
      <c r="B27592" s="5"/>
    </row>
    <row r="27593" spans="2:2" ht="15" hidden="1" x14ac:dyDescent="0.25">
      <c r="B27593" s="5"/>
    </row>
    <row r="27594" spans="2:2" ht="15" hidden="1" x14ac:dyDescent="0.25">
      <c r="B27594" s="5"/>
    </row>
    <row r="27595" spans="2:2" ht="15" hidden="1" x14ac:dyDescent="0.25">
      <c r="B27595" s="5"/>
    </row>
    <row r="27596" spans="2:2" ht="15" hidden="1" x14ac:dyDescent="0.25">
      <c r="B27596" s="5"/>
    </row>
    <row r="27597" spans="2:2" ht="15" hidden="1" x14ac:dyDescent="0.25">
      <c r="B27597" s="5"/>
    </row>
    <row r="27598" spans="2:2" ht="15" hidden="1" x14ac:dyDescent="0.25">
      <c r="B27598" s="5"/>
    </row>
    <row r="27599" spans="2:2" ht="15" hidden="1" x14ac:dyDescent="0.25">
      <c r="B27599" s="5"/>
    </row>
    <row r="27600" spans="2:2" ht="15" hidden="1" x14ac:dyDescent="0.25">
      <c r="B27600" s="5"/>
    </row>
    <row r="27601" spans="2:2" ht="15" hidden="1" x14ac:dyDescent="0.25">
      <c r="B27601" s="5"/>
    </row>
    <row r="27602" spans="2:2" ht="15" hidden="1" x14ac:dyDescent="0.25">
      <c r="B27602" s="5"/>
    </row>
    <row r="27603" spans="2:2" ht="15" hidden="1" x14ac:dyDescent="0.25">
      <c r="B27603" s="5"/>
    </row>
    <row r="27604" spans="2:2" ht="15" hidden="1" x14ac:dyDescent="0.25">
      <c r="B27604" s="5"/>
    </row>
    <row r="27605" spans="2:2" ht="15" hidden="1" x14ac:dyDescent="0.25">
      <c r="B27605" s="5"/>
    </row>
    <row r="27606" spans="2:2" ht="15" hidden="1" x14ac:dyDescent="0.25">
      <c r="B27606" s="5"/>
    </row>
    <row r="27607" spans="2:2" ht="15" hidden="1" x14ac:dyDescent="0.25">
      <c r="B27607" s="5"/>
    </row>
    <row r="27608" spans="2:2" ht="15" hidden="1" x14ac:dyDescent="0.25">
      <c r="B27608" s="5"/>
    </row>
    <row r="27609" spans="2:2" ht="15" hidden="1" x14ac:dyDescent="0.25">
      <c r="B27609" s="5"/>
    </row>
    <row r="27610" spans="2:2" ht="15" hidden="1" x14ac:dyDescent="0.25">
      <c r="B27610" s="5"/>
    </row>
    <row r="27611" spans="2:2" ht="15" hidden="1" x14ac:dyDescent="0.25">
      <c r="B27611" s="5"/>
    </row>
    <row r="27612" spans="2:2" ht="15" hidden="1" x14ac:dyDescent="0.25">
      <c r="B27612" s="5"/>
    </row>
    <row r="27613" spans="2:2" ht="15" hidden="1" x14ac:dyDescent="0.25">
      <c r="B27613" s="5"/>
    </row>
    <row r="27614" spans="2:2" ht="15" hidden="1" x14ac:dyDescent="0.25">
      <c r="B27614" s="5"/>
    </row>
    <row r="27615" spans="2:2" ht="15" hidden="1" x14ac:dyDescent="0.25">
      <c r="B27615" s="5"/>
    </row>
    <row r="27616" spans="2:2" ht="15" hidden="1" x14ac:dyDescent="0.25">
      <c r="B27616" s="5"/>
    </row>
    <row r="27617" spans="2:2" ht="15" hidden="1" x14ac:dyDescent="0.25">
      <c r="B27617" s="5"/>
    </row>
    <row r="27618" spans="2:2" ht="15" hidden="1" x14ac:dyDescent="0.25">
      <c r="B27618" s="5"/>
    </row>
    <row r="27619" spans="2:2" ht="15" hidden="1" x14ac:dyDescent="0.25">
      <c r="B27619" s="5"/>
    </row>
    <row r="27620" spans="2:2" ht="15" hidden="1" x14ac:dyDescent="0.25">
      <c r="B27620" s="5"/>
    </row>
    <row r="27621" spans="2:2" ht="15" hidden="1" x14ac:dyDescent="0.25">
      <c r="B27621" s="5"/>
    </row>
    <row r="27622" spans="2:2" ht="15" hidden="1" x14ac:dyDescent="0.25">
      <c r="B27622" s="5"/>
    </row>
    <row r="27623" spans="2:2" ht="15" hidden="1" x14ac:dyDescent="0.25">
      <c r="B27623" s="5"/>
    </row>
    <row r="27624" spans="2:2" ht="15" hidden="1" x14ac:dyDescent="0.25">
      <c r="B27624" s="5"/>
    </row>
    <row r="27625" spans="2:2" ht="15" hidden="1" x14ac:dyDescent="0.25">
      <c r="B27625" s="5"/>
    </row>
    <row r="27626" spans="2:2" ht="15" hidden="1" x14ac:dyDescent="0.25">
      <c r="B27626" s="5"/>
    </row>
    <row r="27627" spans="2:2" ht="15" hidden="1" x14ac:dyDescent="0.25">
      <c r="B27627" s="5"/>
    </row>
    <row r="27628" spans="2:2" ht="15" hidden="1" x14ac:dyDescent="0.25">
      <c r="B27628" s="5"/>
    </row>
    <row r="27629" spans="2:2" ht="15" hidden="1" x14ac:dyDescent="0.25">
      <c r="B27629" s="5"/>
    </row>
    <row r="27630" spans="2:2" ht="15" hidden="1" x14ac:dyDescent="0.25">
      <c r="B27630" s="5"/>
    </row>
    <row r="27631" spans="2:2" ht="15" hidden="1" x14ac:dyDescent="0.25">
      <c r="B27631" s="5"/>
    </row>
    <row r="27632" spans="2:2" ht="15" hidden="1" x14ac:dyDescent="0.25">
      <c r="B27632" s="5"/>
    </row>
    <row r="27633" spans="2:2" ht="15" hidden="1" x14ac:dyDescent="0.25">
      <c r="B27633" s="5"/>
    </row>
    <row r="27634" spans="2:2" ht="15" hidden="1" x14ac:dyDescent="0.25">
      <c r="B27634" s="5"/>
    </row>
    <row r="27635" spans="2:2" ht="15" hidden="1" x14ac:dyDescent="0.25">
      <c r="B27635" s="5"/>
    </row>
    <row r="27636" spans="2:2" ht="15" hidden="1" x14ac:dyDescent="0.25">
      <c r="B27636" s="5"/>
    </row>
    <row r="27637" spans="2:2" ht="15" hidden="1" x14ac:dyDescent="0.25">
      <c r="B27637" s="5"/>
    </row>
    <row r="27638" spans="2:2" ht="15" hidden="1" x14ac:dyDescent="0.25">
      <c r="B27638" s="5"/>
    </row>
    <row r="27639" spans="2:2" ht="15" hidden="1" x14ac:dyDescent="0.25">
      <c r="B27639" s="5"/>
    </row>
    <row r="27640" spans="2:2" ht="15" hidden="1" x14ac:dyDescent="0.25">
      <c r="B27640" s="5"/>
    </row>
    <row r="27641" spans="2:2" ht="15" hidden="1" x14ac:dyDescent="0.25">
      <c r="B27641" s="5"/>
    </row>
    <row r="27642" spans="2:2" ht="15" hidden="1" x14ac:dyDescent="0.25">
      <c r="B27642" s="5"/>
    </row>
    <row r="27643" spans="2:2" ht="15" hidden="1" x14ac:dyDescent="0.25">
      <c r="B27643" s="5"/>
    </row>
    <row r="27644" spans="2:2" ht="15" hidden="1" x14ac:dyDescent="0.25">
      <c r="B27644" s="5"/>
    </row>
    <row r="27645" spans="2:2" ht="15" hidden="1" x14ac:dyDescent="0.25">
      <c r="B27645" s="5"/>
    </row>
    <row r="27646" spans="2:2" ht="15" hidden="1" x14ac:dyDescent="0.25">
      <c r="B27646" s="5"/>
    </row>
    <row r="27647" spans="2:2" ht="15" hidden="1" x14ac:dyDescent="0.25">
      <c r="B27647" s="5"/>
    </row>
    <row r="27648" spans="2:2" ht="15" hidden="1" x14ac:dyDescent="0.25">
      <c r="B27648" s="5"/>
    </row>
    <row r="27649" spans="2:2" ht="15" hidden="1" x14ac:dyDescent="0.25">
      <c r="B27649" s="5"/>
    </row>
    <row r="27650" spans="2:2" ht="15" hidden="1" x14ac:dyDescent="0.25">
      <c r="B27650" s="5"/>
    </row>
    <row r="27651" spans="2:2" ht="15" hidden="1" x14ac:dyDescent="0.25">
      <c r="B27651" s="5"/>
    </row>
    <row r="27652" spans="2:2" ht="15" hidden="1" x14ac:dyDescent="0.25">
      <c r="B27652" s="5"/>
    </row>
    <row r="27653" spans="2:2" ht="15" hidden="1" x14ac:dyDescent="0.25">
      <c r="B27653" s="5"/>
    </row>
    <row r="27654" spans="2:2" ht="15" hidden="1" x14ac:dyDescent="0.25">
      <c r="B27654" s="5"/>
    </row>
    <row r="27655" spans="2:2" ht="15" hidden="1" x14ac:dyDescent="0.25">
      <c r="B27655" s="5"/>
    </row>
    <row r="27656" spans="2:2" ht="15" hidden="1" x14ac:dyDescent="0.25">
      <c r="B27656" s="5"/>
    </row>
    <row r="27657" spans="2:2" ht="15" hidden="1" x14ac:dyDescent="0.25">
      <c r="B27657" s="5"/>
    </row>
    <row r="27658" spans="2:2" ht="15" hidden="1" x14ac:dyDescent="0.25">
      <c r="B27658" s="5"/>
    </row>
    <row r="27659" spans="2:2" ht="15" hidden="1" x14ac:dyDescent="0.25">
      <c r="B27659" s="5"/>
    </row>
    <row r="27660" spans="2:2" ht="15" hidden="1" x14ac:dyDescent="0.25">
      <c r="B27660" s="5"/>
    </row>
    <row r="27661" spans="2:2" ht="15" hidden="1" x14ac:dyDescent="0.25">
      <c r="B27661" s="5"/>
    </row>
    <row r="27662" spans="2:2" ht="15" hidden="1" x14ac:dyDescent="0.25">
      <c r="B27662" s="5"/>
    </row>
    <row r="27663" spans="2:2" ht="15" hidden="1" x14ac:dyDescent="0.25">
      <c r="B27663" s="5"/>
    </row>
    <row r="27664" spans="2:2" ht="15" hidden="1" x14ac:dyDescent="0.25">
      <c r="B27664" s="5"/>
    </row>
    <row r="27665" spans="2:2" ht="15" hidden="1" x14ac:dyDescent="0.25">
      <c r="B27665" s="5"/>
    </row>
    <row r="27666" spans="2:2" ht="15" hidden="1" x14ac:dyDescent="0.25">
      <c r="B27666" s="5"/>
    </row>
    <row r="27667" spans="2:2" ht="15" hidden="1" x14ac:dyDescent="0.25">
      <c r="B27667" s="5"/>
    </row>
    <row r="27668" spans="2:2" ht="15" hidden="1" x14ac:dyDescent="0.25">
      <c r="B27668" s="5"/>
    </row>
    <row r="27669" spans="2:2" ht="15" hidden="1" x14ac:dyDescent="0.25">
      <c r="B27669" s="5"/>
    </row>
    <row r="27670" spans="2:2" ht="15" hidden="1" x14ac:dyDescent="0.25">
      <c r="B27670" s="5"/>
    </row>
    <row r="27671" spans="2:2" ht="15" hidden="1" x14ac:dyDescent="0.25">
      <c r="B27671" s="5"/>
    </row>
    <row r="27672" spans="2:2" ht="15" hidden="1" x14ac:dyDescent="0.25">
      <c r="B27672" s="5"/>
    </row>
    <row r="27673" spans="2:2" ht="15" hidden="1" x14ac:dyDescent="0.25">
      <c r="B27673" s="5"/>
    </row>
    <row r="27674" spans="2:2" ht="15" hidden="1" x14ac:dyDescent="0.25">
      <c r="B27674" s="5"/>
    </row>
    <row r="27675" spans="2:2" ht="15" hidden="1" x14ac:dyDescent="0.25">
      <c r="B27675" s="5"/>
    </row>
    <row r="27676" spans="2:2" ht="15" hidden="1" x14ac:dyDescent="0.25">
      <c r="B27676" s="5"/>
    </row>
    <row r="27677" spans="2:2" ht="15" hidden="1" x14ac:dyDescent="0.25">
      <c r="B27677" s="5"/>
    </row>
    <row r="27678" spans="2:2" ht="15" hidden="1" x14ac:dyDescent="0.25">
      <c r="B27678" s="5"/>
    </row>
    <row r="27679" spans="2:2" ht="15" hidden="1" x14ac:dyDescent="0.25">
      <c r="B27679" s="5"/>
    </row>
    <row r="27680" spans="2:2" ht="15" hidden="1" x14ac:dyDescent="0.25">
      <c r="B27680" s="5"/>
    </row>
    <row r="27681" spans="2:2" ht="15" hidden="1" x14ac:dyDescent="0.25">
      <c r="B27681" s="5"/>
    </row>
    <row r="27682" spans="2:2" ht="15" hidden="1" x14ac:dyDescent="0.25">
      <c r="B27682" s="5"/>
    </row>
    <row r="27683" spans="2:2" ht="15" hidden="1" x14ac:dyDescent="0.25">
      <c r="B27683" s="5"/>
    </row>
    <row r="27684" spans="2:2" ht="15" hidden="1" x14ac:dyDescent="0.25">
      <c r="B27684" s="5"/>
    </row>
    <row r="27685" spans="2:2" ht="15" hidden="1" x14ac:dyDescent="0.25">
      <c r="B27685" s="5"/>
    </row>
    <row r="27686" spans="2:2" ht="15" hidden="1" x14ac:dyDescent="0.25">
      <c r="B27686" s="5"/>
    </row>
    <row r="27687" spans="2:2" ht="15" hidden="1" x14ac:dyDescent="0.25">
      <c r="B27687" s="5"/>
    </row>
    <row r="27688" spans="2:2" ht="15" hidden="1" x14ac:dyDescent="0.25">
      <c r="B27688" s="5"/>
    </row>
    <row r="27689" spans="2:2" ht="15" hidden="1" x14ac:dyDescent="0.25">
      <c r="B27689" s="5"/>
    </row>
    <row r="27690" spans="2:2" ht="15" hidden="1" x14ac:dyDescent="0.25">
      <c r="B27690" s="5"/>
    </row>
    <row r="27691" spans="2:2" ht="15" hidden="1" x14ac:dyDescent="0.25">
      <c r="B27691" s="5"/>
    </row>
    <row r="27692" spans="2:2" ht="15" hidden="1" x14ac:dyDescent="0.25">
      <c r="B27692" s="5"/>
    </row>
    <row r="27693" spans="2:2" ht="15" hidden="1" x14ac:dyDescent="0.25">
      <c r="B27693" s="5"/>
    </row>
    <row r="27694" spans="2:2" ht="15" hidden="1" x14ac:dyDescent="0.25">
      <c r="B27694" s="5"/>
    </row>
    <row r="27695" spans="2:2" ht="15" hidden="1" x14ac:dyDescent="0.25">
      <c r="B27695" s="5"/>
    </row>
    <row r="27696" spans="2:2" ht="15" hidden="1" x14ac:dyDescent="0.25">
      <c r="B27696" s="5"/>
    </row>
    <row r="27697" spans="2:2" ht="15" hidden="1" x14ac:dyDescent="0.25">
      <c r="B27697" s="5"/>
    </row>
    <row r="27698" spans="2:2" ht="15" hidden="1" x14ac:dyDescent="0.25">
      <c r="B27698" s="5"/>
    </row>
    <row r="27699" spans="2:2" ht="15" hidden="1" x14ac:dyDescent="0.25">
      <c r="B27699" s="5"/>
    </row>
    <row r="27700" spans="2:2" ht="15" hidden="1" x14ac:dyDescent="0.25">
      <c r="B27700" s="5"/>
    </row>
    <row r="27701" spans="2:2" ht="15" hidden="1" x14ac:dyDescent="0.25">
      <c r="B27701" s="5"/>
    </row>
    <row r="27702" spans="2:2" ht="15" hidden="1" x14ac:dyDescent="0.25">
      <c r="B27702" s="5"/>
    </row>
    <row r="27703" spans="2:2" ht="15" hidden="1" x14ac:dyDescent="0.25">
      <c r="B27703" s="5"/>
    </row>
    <row r="27704" spans="2:2" ht="15" hidden="1" x14ac:dyDescent="0.25">
      <c r="B27704" s="5"/>
    </row>
    <row r="27705" spans="2:2" ht="15" hidden="1" x14ac:dyDescent="0.25">
      <c r="B27705" s="5"/>
    </row>
    <row r="27706" spans="2:2" ht="15" hidden="1" x14ac:dyDescent="0.25">
      <c r="B27706" s="5"/>
    </row>
    <row r="27707" spans="2:2" ht="15" hidden="1" x14ac:dyDescent="0.25">
      <c r="B27707" s="5"/>
    </row>
    <row r="27708" spans="2:2" ht="15" hidden="1" x14ac:dyDescent="0.25">
      <c r="B27708" s="5"/>
    </row>
    <row r="27709" spans="2:2" ht="15" hidden="1" x14ac:dyDescent="0.25">
      <c r="B27709" s="5"/>
    </row>
    <row r="27710" spans="2:2" ht="15" hidden="1" x14ac:dyDescent="0.25">
      <c r="B27710" s="5"/>
    </row>
    <row r="27711" spans="2:2" ht="15" hidden="1" x14ac:dyDescent="0.25">
      <c r="B27711" s="5"/>
    </row>
    <row r="27712" spans="2:2" ht="15" hidden="1" x14ac:dyDescent="0.25">
      <c r="B27712" s="5"/>
    </row>
    <row r="27713" spans="2:2" ht="15" hidden="1" x14ac:dyDescent="0.25">
      <c r="B27713" s="5"/>
    </row>
    <row r="27714" spans="2:2" ht="15" hidden="1" x14ac:dyDescent="0.25">
      <c r="B27714" s="5"/>
    </row>
    <row r="27715" spans="2:2" ht="15" hidden="1" x14ac:dyDescent="0.25">
      <c r="B27715" s="5"/>
    </row>
    <row r="27716" spans="2:2" ht="15" hidden="1" x14ac:dyDescent="0.25">
      <c r="B27716" s="5"/>
    </row>
    <row r="27717" spans="2:2" ht="15" hidden="1" x14ac:dyDescent="0.25">
      <c r="B27717" s="5"/>
    </row>
    <row r="27718" spans="2:2" ht="15" hidden="1" x14ac:dyDescent="0.25">
      <c r="B27718" s="5"/>
    </row>
    <row r="27719" spans="2:2" ht="15" hidden="1" x14ac:dyDescent="0.25">
      <c r="B27719" s="5"/>
    </row>
    <row r="27720" spans="2:2" ht="15" hidden="1" x14ac:dyDescent="0.25">
      <c r="B27720" s="5"/>
    </row>
    <row r="27721" spans="2:2" ht="15" hidden="1" x14ac:dyDescent="0.25">
      <c r="B27721" s="5"/>
    </row>
    <row r="27722" spans="2:2" ht="15" hidden="1" x14ac:dyDescent="0.25">
      <c r="B27722" s="5"/>
    </row>
    <row r="27723" spans="2:2" ht="15" hidden="1" x14ac:dyDescent="0.25">
      <c r="B27723" s="5"/>
    </row>
    <row r="27724" spans="2:2" ht="15" hidden="1" x14ac:dyDescent="0.25">
      <c r="B27724" s="5"/>
    </row>
    <row r="27725" spans="2:2" ht="15" hidden="1" x14ac:dyDescent="0.25">
      <c r="B27725" s="5"/>
    </row>
    <row r="27726" spans="2:2" ht="15" hidden="1" x14ac:dyDescent="0.25">
      <c r="B27726" s="5"/>
    </row>
    <row r="27727" spans="2:2" ht="15" hidden="1" x14ac:dyDescent="0.25">
      <c r="B27727" s="5"/>
    </row>
    <row r="27728" spans="2:2" ht="15" hidden="1" x14ac:dyDescent="0.25">
      <c r="B27728" s="5"/>
    </row>
    <row r="27729" spans="2:2" ht="15" hidden="1" x14ac:dyDescent="0.25">
      <c r="B27729" s="5"/>
    </row>
    <row r="27730" spans="2:2" ht="15" hidden="1" x14ac:dyDescent="0.25">
      <c r="B27730" s="5"/>
    </row>
    <row r="27731" spans="2:2" ht="15" hidden="1" x14ac:dyDescent="0.25">
      <c r="B27731" s="5"/>
    </row>
    <row r="27732" spans="2:2" ht="15" hidden="1" x14ac:dyDescent="0.25">
      <c r="B27732" s="5"/>
    </row>
    <row r="27733" spans="2:2" ht="15" hidden="1" x14ac:dyDescent="0.25">
      <c r="B27733" s="5"/>
    </row>
    <row r="27734" spans="2:2" ht="15" hidden="1" x14ac:dyDescent="0.25">
      <c r="B27734" s="5"/>
    </row>
    <row r="27735" spans="2:2" ht="15" hidden="1" x14ac:dyDescent="0.25">
      <c r="B27735" s="5"/>
    </row>
    <row r="27736" spans="2:2" ht="15" hidden="1" x14ac:dyDescent="0.25">
      <c r="B27736" s="5"/>
    </row>
    <row r="27737" spans="2:2" ht="15" hidden="1" x14ac:dyDescent="0.25">
      <c r="B27737" s="5"/>
    </row>
    <row r="27738" spans="2:2" ht="15" hidden="1" x14ac:dyDescent="0.25">
      <c r="B27738" s="5"/>
    </row>
    <row r="27739" spans="2:2" ht="15" hidden="1" x14ac:dyDescent="0.25">
      <c r="B27739" s="5"/>
    </row>
    <row r="27740" spans="2:2" ht="15" hidden="1" x14ac:dyDescent="0.25">
      <c r="B27740" s="5"/>
    </row>
    <row r="27741" spans="2:2" ht="15" hidden="1" x14ac:dyDescent="0.25">
      <c r="B27741" s="5"/>
    </row>
    <row r="27742" spans="2:2" ht="15" hidden="1" x14ac:dyDescent="0.25">
      <c r="B27742" s="5"/>
    </row>
    <row r="27743" spans="2:2" ht="15" hidden="1" x14ac:dyDescent="0.25">
      <c r="B27743" s="5"/>
    </row>
    <row r="27744" spans="2:2" ht="15" hidden="1" x14ac:dyDescent="0.25">
      <c r="B27744" s="5"/>
    </row>
    <row r="27745" spans="2:2" ht="15" hidden="1" x14ac:dyDescent="0.25">
      <c r="B27745" s="5"/>
    </row>
    <row r="27746" spans="2:2" ht="15" hidden="1" x14ac:dyDescent="0.25">
      <c r="B27746" s="5"/>
    </row>
    <row r="27747" spans="2:2" ht="15" hidden="1" x14ac:dyDescent="0.25">
      <c r="B27747" s="5"/>
    </row>
    <row r="27748" spans="2:2" ht="15" hidden="1" x14ac:dyDescent="0.25">
      <c r="B27748" s="5"/>
    </row>
    <row r="27749" spans="2:2" ht="15" hidden="1" x14ac:dyDescent="0.25">
      <c r="B27749" s="5"/>
    </row>
    <row r="27750" spans="2:2" ht="15" hidden="1" x14ac:dyDescent="0.25">
      <c r="B27750" s="5"/>
    </row>
    <row r="27751" spans="2:2" ht="15" hidden="1" x14ac:dyDescent="0.25">
      <c r="B27751" s="5"/>
    </row>
    <row r="27752" spans="2:2" ht="15" hidden="1" x14ac:dyDescent="0.25">
      <c r="B27752" s="5"/>
    </row>
    <row r="27753" spans="2:2" ht="15" hidden="1" x14ac:dyDescent="0.25">
      <c r="B27753" s="5"/>
    </row>
    <row r="27754" spans="2:2" ht="15" hidden="1" x14ac:dyDescent="0.25">
      <c r="B27754" s="5"/>
    </row>
    <row r="27755" spans="2:2" ht="15" hidden="1" x14ac:dyDescent="0.25">
      <c r="B27755" s="5"/>
    </row>
    <row r="27756" spans="2:2" ht="15" hidden="1" x14ac:dyDescent="0.25">
      <c r="B27756" s="5"/>
    </row>
    <row r="27757" spans="2:2" ht="15" hidden="1" x14ac:dyDescent="0.25">
      <c r="B27757" s="5"/>
    </row>
    <row r="27758" spans="2:2" ht="15" hidden="1" x14ac:dyDescent="0.25">
      <c r="B27758" s="5"/>
    </row>
    <row r="27759" spans="2:2" ht="15" hidden="1" x14ac:dyDescent="0.25">
      <c r="B27759" s="5"/>
    </row>
    <row r="27760" spans="2:2" ht="15" hidden="1" x14ac:dyDescent="0.25">
      <c r="B27760" s="5"/>
    </row>
    <row r="27761" spans="2:2" ht="15" hidden="1" x14ac:dyDescent="0.25">
      <c r="B27761" s="5"/>
    </row>
    <row r="27762" spans="2:2" ht="15" hidden="1" x14ac:dyDescent="0.25">
      <c r="B27762" s="5"/>
    </row>
    <row r="27763" spans="2:2" ht="15" hidden="1" x14ac:dyDescent="0.25">
      <c r="B27763" s="5"/>
    </row>
    <row r="27764" spans="2:2" ht="15" hidden="1" x14ac:dyDescent="0.25">
      <c r="B27764" s="5"/>
    </row>
    <row r="27765" spans="2:2" ht="15" hidden="1" x14ac:dyDescent="0.25">
      <c r="B27765" s="5"/>
    </row>
    <row r="27766" spans="2:2" ht="15" hidden="1" x14ac:dyDescent="0.25">
      <c r="B27766" s="5"/>
    </row>
    <row r="27767" spans="2:2" ht="15" hidden="1" x14ac:dyDescent="0.25">
      <c r="B27767" s="5"/>
    </row>
    <row r="27768" spans="2:2" ht="15" hidden="1" x14ac:dyDescent="0.25">
      <c r="B27768" s="5"/>
    </row>
    <row r="27769" spans="2:2" ht="15" hidden="1" x14ac:dyDescent="0.25">
      <c r="B27769" s="5"/>
    </row>
    <row r="27770" spans="2:2" ht="15" hidden="1" x14ac:dyDescent="0.25">
      <c r="B27770" s="5"/>
    </row>
    <row r="27771" spans="2:2" ht="15" hidden="1" x14ac:dyDescent="0.25">
      <c r="B27771" s="5"/>
    </row>
    <row r="27772" spans="2:2" ht="15" hidden="1" x14ac:dyDescent="0.25">
      <c r="B27772" s="5"/>
    </row>
    <row r="27773" spans="2:2" ht="15" hidden="1" x14ac:dyDescent="0.25">
      <c r="B27773" s="5"/>
    </row>
    <row r="27774" spans="2:2" ht="15" hidden="1" x14ac:dyDescent="0.25">
      <c r="B27774" s="5"/>
    </row>
    <row r="27775" spans="2:2" ht="15" hidden="1" x14ac:dyDescent="0.25">
      <c r="B27775" s="5"/>
    </row>
    <row r="27776" spans="2:2" ht="15" hidden="1" x14ac:dyDescent="0.25">
      <c r="B27776" s="5"/>
    </row>
    <row r="27777" spans="2:2" ht="15" hidden="1" x14ac:dyDescent="0.25">
      <c r="B27777" s="5"/>
    </row>
    <row r="27778" spans="2:2" ht="15" hidden="1" x14ac:dyDescent="0.25">
      <c r="B27778" s="5"/>
    </row>
    <row r="27779" spans="2:2" ht="15" hidden="1" x14ac:dyDescent="0.25">
      <c r="B27779" s="5"/>
    </row>
    <row r="27780" spans="2:2" ht="15" hidden="1" x14ac:dyDescent="0.25">
      <c r="B27780" s="5"/>
    </row>
    <row r="27781" spans="2:2" ht="15" hidden="1" x14ac:dyDescent="0.25">
      <c r="B27781" s="5"/>
    </row>
    <row r="27782" spans="2:2" ht="15" hidden="1" x14ac:dyDescent="0.25">
      <c r="B27782" s="5"/>
    </row>
    <row r="27783" spans="2:2" ht="15" hidden="1" x14ac:dyDescent="0.25">
      <c r="B27783" s="5"/>
    </row>
    <row r="27784" spans="2:2" ht="15" hidden="1" x14ac:dyDescent="0.25">
      <c r="B27784" s="5"/>
    </row>
    <row r="27785" spans="2:2" ht="15" hidden="1" x14ac:dyDescent="0.25">
      <c r="B27785" s="5"/>
    </row>
    <row r="27786" spans="2:2" ht="15" hidden="1" x14ac:dyDescent="0.25">
      <c r="B27786" s="5"/>
    </row>
    <row r="27787" spans="2:2" ht="15" hidden="1" x14ac:dyDescent="0.25">
      <c r="B27787" s="5"/>
    </row>
    <row r="27788" spans="2:2" ht="15" hidden="1" x14ac:dyDescent="0.25">
      <c r="B27788" s="5"/>
    </row>
    <row r="27789" spans="2:2" ht="15" hidden="1" x14ac:dyDescent="0.25">
      <c r="B27789" s="5"/>
    </row>
    <row r="27790" spans="2:2" ht="15" hidden="1" x14ac:dyDescent="0.25">
      <c r="B27790" s="5"/>
    </row>
    <row r="27791" spans="2:2" ht="15" hidden="1" x14ac:dyDescent="0.25">
      <c r="B27791" s="5"/>
    </row>
    <row r="27792" spans="2:2" ht="15" hidden="1" x14ac:dyDescent="0.25">
      <c r="B27792" s="5"/>
    </row>
    <row r="27793" spans="2:2" ht="15" hidden="1" x14ac:dyDescent="0.25">
      <c r="B27793" s="5"/>
    </row>
    <row r="27794" spans="2:2" ht="15" hidden="1" x14ac:dyDescent="0.25">
      <c r="B27794" s="5"/>
    </row>
    <row r="27795" spans="2:2" ht="15" hidden="1" x14ac:dyDescent="0.25">
      <c r="B27795" s="5"/>
    </row>
    <row r="27796" spans="2:2" ht="15" hidden="1" x14ac:dyDescent="0.25">
      <c r="B27796" s="5"/>
    </row>
    <row r="27797" spans="2:2" ht="15" hidden="1" x14ac:dyDescent="0.25">
      <c r="B27797" s="5"/>
    </row>
    <row r="27798" spans="2:2" ht="15" hidden="1" x14ac:dyDescent="0.25">
      <c r="B27798" s="5"/>
    </row>
    <row r="27799" spans="2:2" ht="15" hidden="1" x14ac:dyDescent="0.25">
      <c r="B27799" s="5"/>
    </row>
    <row r="27800" spans="2:2" ht="15" hidden="1" x14ac:dyDescent="0.25">
      <c r="B27800" s="5"/>
    </row>
    <row r="27801" spans="2:2" ht="15" hidden="1" x14ac:dyDescent="0.25">
      <c r="B27801" s="5"/>
    </row>
    <row r="27802" spans="2:2" ht="15" hidden="1" x14ac:dyDescent="0.25">
      <c r="B27802" s="5"/>
    </row>
    <row r="27803" spans="2:2" ht="15" hidden="1" x14ac:dyDescent="0.25">
      <c r="B27803" s="5"/>
    </row>
    <row r="27804" spans="2:2" ht="15" hidden="1" x14ac:dyDescent="0.25">
      <c r="B27804" s="5"/>
    </row>
    <row r="27805" spans="2:2" ht="15" hidden="1" x14ac:dyDescent="0.25">
      <c r="B27805" s="5"/>
    </row>
    <row r="27806" spans="2:2" ht="15" hidden="1" x14ac:dyDescent="0.25">
      <c r="B27806" s="5"/>
    </row>
    <row r="27807" spans="2:2" ht="15" hidden="1" x14ac:dyDescent="0.25">
      <c r="B27807" s="5"/>
    </row>
    <row r="27808" spans="2:2" ht="15" hidden="1" x14ac:dyDescent="0.25">
      <c r="B27808" s="5"/>
    </row>
    <row r="27809" spans="2:2" ht="15" hidden="1" x14ac:dyDescent="0.25">
      <c r="B27809" s="5"/>
    </row>
    <row r="27810" spans="2:2" ht="15" hidden="1" x14ac:dyDescent="0.25">
      <c r="B27810" s="5"/>
    </row>
    <row r="27811" spans="2:2" ht="15" hidden="1" x14ac:dyDescent="0.25">
      <c r="B27811" s="5"/>
    </row>
    <row r="27812" spans="2:2" ht="15" hidden="1" x14ac:dyDescent="0.25">
      <c r="B27812" s="5"/>
    </row>
    <row r="27813" spans="2:2" ht="15" hidden="1" x14ac:dyDescent="0.25">
      <c r="B27813" s="5"/>
    </row>
    <row r="27814" spans="2:2" ht="15" hidden="1" x14ac:dyDescent="0.25">
      <c r="B27814" s="5"/>
    </row>
    <row r="27815" spans="2:2" ht="15" hidden="1" x14ac:dyDescent="0.25">
      <c r="B27815" s="5"/>
    </row>
    <row r="27816" spans="2:2" ht="15" hidden="1" x14ac:dyDescent="0.25">
      <c r="B27816" s="5"/>
    </row>
    <row r="27817" spans="2:2" ht="15" hidden="1" x14ac:dyDescent="0.25">
      <c r="B27817" s="5"/>
    </row>
    <row r="27818" spans="2:2" ht="15" hidden="1" x14ac:dyDescent="0.25">
      <c r="B27818" s="5"/>
    </row>
    <row r="27819" spans="2:2" ht="15" hidden="1" x14ac:dyDescent="0.25">
      <c r="B27819" s="5"/>
    </row>
    <row r="27820" spans="2:2" ht="15" hidden="1" x14ac:dyDescent="0.25">
      <c r="B27820" s="5"/>
    </row>
    <row r="27821" spans="2:2" ht="15" hidden="1" x14ac:dyDescent="0.25">
      <c r="B27821" s="5"/>
    </row>
    <row r="27822" spans="2:2" ht="15" hidden="1" x14ac:dyDescent="0.25">
      <c r="B27822" s="5"/>
    </row>
    <row r="27823" spans="2:2" ht="15" hidden="1" x14ac:dyDescent="0.25">
      <c r="B27823" s="5"/>
    </row>
    <row r="27824" spans="2:2" ht="15" hidden="1" x14ac:dyDescent="0.25">
      <c r="B27824" s="5"/>
    </row>
    <row r="27825" spans="2:2" ht="15" hidden="1" x14ac:dyDescent="0.25">
      <c r="B27825" s="5"/>
    </row>
    <row r="27826" spans="2:2" ht="15" hidden="1" x14ac:dyDescent="0.25">
      <c r="B27826" s="5"/>
    </row>
    <row r="27827" spans="2:2" ht="15" hidden="1" x14ac:dyDescent="0.25">
      <c r="B27827" s="5"/>
    </row>
    <row r="27828" spans="2:2" ht="15" hidden="1" x14ac:dyDescent="0.25">
      <c r="B27828" s="5"/>
    </row>
    <row r="27829" spans="2:2" ht="15" hidden="1" x14ac:dyDescent="0.25">
      <c r="B27829" s="5"/>
    </row>
    <row r="27830" spans="2:2" ht="15" hidden="1" x14ac:dyDescent="0.25">
      <c r="B27830" s="5"/>
    </row>
    <row r="27831" spans="2:2" ht="15" hidden="1" x14ac:dyDescent="0.25">
      <c r="B27831" s="5"/>
    </row>
    <row r="27832" spans="2:2" ht="15" hidden="1" x14ac:dyDescent="0.25">
      <c r="B27832" s="5"/>
    </row>
    <row r="27833" spans="2:2" ht="15" hidden="1" x14ac:dyDescent="0.25">
      <c r="B27833" s="5"/>
    </row>
    <row r="27834" spans="2:2" ht="15" hidden="1" x14ac:dyDescent="0.25">
      <c r="B27834" s="5"/>
    </row>
    <row r="27835" spans="2:2" ht="15" hidden="1" x14ac:dyDescent="0.25">
      <c r="B27835" s="5"/>
    </row>
    <row r="27836" spans="2:2" ht="15" hidden="1" x14ac:dyDescent="0.25">
      <c r="B27836" s="5"/>
    </row>
    <row r="27837" spans="2:2" ht="15" hidden="1" x14ac:dyDescent="0.25">
      <c r="B27837" s="5"/>
    </row>
    <row r="27838" spans="2:2" ht="15" hidden="1" x14ac:dyDescent="0.25">
      <c r="B27838" s="5"/>
    </row>
    <row r="27839" spans="2:2" ht="15" hidden="1" x14ac:dyDescent="0.25">
      <c r="B27839" s="5"/>
    </row>
    <row r="27840" spans="2:2" ht="15" hidden="1" x14ac:dyDescent="0.25">
      <c r="B27840" s="5"/>
    </row>
    <row r="27841" spans="2:2" ht="15" hidden="1" x14ac:dyDescent="0.25">
      <c r="B27841" s="5"/>
    </row>
    <row r="27842" spans="2:2" ht="15" hidden="1" x14ac:dyDescent="0.25">
      <c r="B27842" s="5"/>
    </row>
    <row r="27843" spans="2:2" ht="15" hidden="1" x14ac:dyDescent="0.25">
      <c r="B27843" s="5"/>
    </row>
    <row r="27844" spans="2:2" ht="15" hidden="1" x14ac:dyDescent="0.25">
      <c r="B27844" s="5"/>
    </row>
    <row r="27845" spans="2:2" ht="15" hidden="1" x14ac:dyDescent="0.25">
      <c r="B27845" s="5"/>
    </row>
    <row r="27846" spans="2:2" ht="15" hidden="1" x14ac:dyDescent="0.25">
      <c r="B27846" s="5"/>
    </row>
    <row r="27847" spans="2:2" ht="15" hidden="1" x14ac:dyDescent="0.25">
      <c r="B27847" s="5"/>
    </row>
    <row r="27848" spans="2:2" ht="15" hidden="1" x14ac:dyDescent="0.25">
      <c r="B27848" s="5"/>
    </row>
    <row r="27849" spans="2:2" ht="15" hidden="1" x14ac:dyDescent="0.25">
      <c r="B27849" s="5"/>
    </row>
    <row r="27850" spans="2:2" ht="15" hidden="1" x14ac:dyDescent="0.25">
      <c r="B27850" s="5"/>
    </row>
    <row r="27851" spans="2:2" ht="15" hidden="1" x14ac:dyDescent="0.25">
      <c r="B27851" s="5"/>
    </row>
    <row r="27852" spans="2:2" ht="15" hidden="1" x14ac:dyDescent="0.25">
      <c r="B27852" s="5"/>
    </row>
    <row r="27853" spans="2:2" ht="15" hidden="1" x14ac:dyDescent="0.25">
      <c r="B27853" s="5"/>
    </row>
    <row r="27854" spans="2:2" ht="15" hidden="1" x14ac:dyDescent="0.25">
      <c r="B27854" s="5"/>
    </row>
    <row r="27855" spans="2:2" ht="15" hidden="1" x14ac:dyDescent="0.25">
      <c r="B27855" s="5"/>
    </row>
    <row r="27856" spans="2:2" ht="15" hidden="1" x14ac:dyDescent="0.25">
      <c r="B27856" s="5"/>
    </row>
    <row r="27857" spans="2:2" ht="15" hidden="1" x14ac:dyDescent="0.25">
      <c r="B27857" s="5"/>
    </row>
    <row r="27858" spans="2:2" ht="15" hidden="1" x14ac:dyDescent="0.25">
      <c r="B27858" s="5"/>
    </row>
    <row r="27859" spans="2:2" ht="15" hidden="1" x14ac:dyDescent="0.25">
      <c r="B27859" s="5"/>
    </row>
    <row r="27860" spans="2:2" ht="15" hidden="1" x14ac:dyDescent="0.25">
      <c r="B27860" s="5"/>
    </row>
    <row r="27861" spans="2:2" ht="15" hidden="1" x14ac:dyDescent="0.25">
      <c r="B27861" s="5"/>
    </row>
    <row r="27862" spans="2:2" ht="15" hidden="1" x14ac:dyDescent="0.25">
      <c r="B27862" s="5"/>
    </row>
    <row r="27863" spans="2:2" ht="15" hidden="1" x14ac:dyDescent="0.25">
      <c r="B27863" s="5"/>
    </row>
    <row r="27864" spans="2:2" ht="15" hidden="1" x14ac:dyDescent="0.25">
      <c r="B27864" s="5"/>
    </row>
    <row r="27865" spans="2:2" ht="15" hidden="1" x14ac:dyDescent="0.25">
      <c r="B27865" s="5"/>
    </row>
    <row r="27866" spans="2:2" ht="15" hidden="1" x14ac:dyDescent="0.25">
      <c r="B27866" s="5"/>
    </row>
    <row r="27867" spans="2:2" ht="15" hidden="1" x14ac:dyDescent="0.25">
      <c r="B27867" s="5"/>
    </row>
    <row r="27868" spans="2:2" ht="15" hidden="1" x14ac:dyDescent="0.25">
      <c r="B27868" s="5"/>
    </row>
    <row r="27869" spans="2:2" ht="15" hidden="1" x14ac:dyDescent="0.25">
      <c r="B27869" s="5"/>
    </row>
    <row r="27870" spans="2:2" ht="15" hidden="1" x14ac:dyDescent="0.25">
      <c r="B27870" s="5"/>
    </row>
    <row r="27871" spans="2:2" ht="15" hidden="1" x14ac:dyDescent="0.25">
      <c r="B27871" s="5"/>
    </row>
    <row r="27872" spans="2:2" ht="15" hidden="1" x14ac:dyDescent="0.25">
      <c r="B27872" s="5"/>
    </row>
    <row r="27873" spans="2:2" ht="15" hidden="1" x14ac:dyDescent="0.25">
      <c r="B27873" s="5"/>
    </row>
    <row r="27874" spans="2:2" ht="15" hidden="1" x14ac:dyDescent="0.25">
      <c r="B27874" s="5"/>
    </row>
    <row r="27875" spans="2:2" ht="15" hidden="1" x14ac:dyDescent="0.25">
      <c r="B27875" s="5"/>
    </row>
    <row r="27876" spans="2:2" ht="15" hidden="1" x14ac:dyDescent="0.25">
      <c r="B27876" s="5"/>
    </row>
    <row r="27877" spans="2:2" ht="15" hidden="1" x14ac:dyDescent="0.25">
      <c r="B27877" s="5"/>
    </row>
    <row r="27878" spans="2:2" ht="15" hidden="1" x14ac:dyDescent="0.25">
      <c r="B27878" s="5"/>
    </row>
    <row r="27879" spans="2:2" ht="15" hidden="1" x14ac:dyDescent="0.25">
      <c r="B27879" s="5"/>
    </row>
    <row r="27880" spans="2:2" ht="15" hidden="1" x14ac:dyDescent="0.25">
      <c r="B27880" s="5"/>
    </row>
    <row r="27881" spans="2:2" ht="15" hidden="1" x14ac:dyDescent="0.25">
      <c r="B27881" s="5"/>
    </row>
    <row r="27882" spans="2:2" ht="15" hidden="1" x14ac:dyDescent="0.25">
      <c r="B27882" s="5"/>
    </row>
    <row r="27883" spans="2:2" ht="15" hidden="1" x14ac:dyDescent="0.25">
      <c r="B27883" s="5"/>
    </row>
    <row r="27884" spans="2:2" ht="15" hidden="1" x14ac:dyDescent="0.25">
      <c r="B27884" s="5"/>
    </row>
    <row r="27885" spans="2:2" ht="15" hidden="1" x14ac:dyDescent="0.25">
      <c r="B27885" s="5"/>
    </row>
    <row r="27886" spans="2:2" ht="15" hidden="1" x14ac:dyDescent="0.25">
      <c r="B27886" s="5"/>
    </row>
    <row r="27887" spans="2:2" ht="15" hidden="1" x14ac:dyDescent="0.25">
      <c r="B27887" s="5"/>
    </row>
    <row r="27888" spans="2:2" ht="15" hidden="1" x14ac:dyDescent="0.25">
      <c r="B27888" s="5"/>
    </row>
    <row r="27889" spans="2:2" ht="15" hidden="1" x14ac:dyDescent="0.25">
      <c r="B27889" s="5"/>
    </row>
    <row r="27890" spans="2:2" ht="15" hidden="1" x14ac:dyDescent="0.25">
      <c r="B27890" s="5"/>
    </row>
    <row r="27891" spans="2:2" ht="15" hidden="1" x14ac:dyDescent="0.25">
      <c r="B27891" s="5"/>
    </row>
    <row r="27892" spans="2:2" ht="15" hidden="1" x14ac:dyDescent="0.25">
      <c r="B27892" s="5"/>
    </row>
    <row r="27893" spans="2:2" ht="15" hidden="1" x14ac:dyDescent="0.25">
      <c r="B27893" s="5"/>
    </row>
    <row r="27894" spans="2:2" ht="15" hidden="1" x14ac:dyDescent="0.25">
      <c r="B27894" s="5"/>
    </row>
    <row r="27895" spans="2:2" ht="15" hidden="1" x14ac:dyDescent="0.25">
      <c r="B27895" s="5"/>
    </row>
    <row r="27896" spans="2:2" ht="15" hidden="1" x14ac:dyDescent="0.25">
      <c r="B27896" s="5"/>
    </row>
    <row r="27897" spans="2:2" ht="15" hidden="1" x14ac:dyDescent="0.25">
      <c r="B27897" s="5"/>
    </row>
    <row r="27898" spans="2:2" ht="15" hidden="1" x14ac:dyDescent="0.25">
      <c r="B27898" s="5"/>
    </row>
    <row r="27899" spans="2:2" ht="15" hidden="1" x14ac:dyDescent="0.25">
      <c r="B27899" s="5"/>
    </row>
    <row r="27900" spans="2:2" ht="15" hidden="1" x14ac:dyDescent="0.25">
      <c r="B27900" s="5"/>
    </row>
    <row r="27901" spans="2:2" ht="15" hidden="1" x14ac:dyDescent="0.25">
      <c r="B27901" s="5"/>
    </row>
    <row r="27902" spans="2:2" ht="15" hidden="1" x14ac:dyDescent="0.25">
      <c r="B27902" s="5"/>
    </row>
    <row r="27903" spans="2:2" ht="15" hidden="1" x14ac:dyDescent="0.25">
      <c r="B27903" s="5"/>
    </row>
    <row r="27904" spans="2:2" ht="15" hidden="1" x14ac:dyDescent="0.25">
      <c r="B27904" s="5"/>
    </row>
    <row r="27905" spans="2:2" ht="15" hidden="1" x14ac:dyDescent="0.25">
      <c r="B27905" s="5"/>
    </row>
    <row r="27906" spans="2:2" ht="15" hidden="1" x14ac:dyDescent="0.25">
      <c r="B27906" s="5"/>
    </row>
    <row r="27907" spans="2:2" ht="15" hidden="1" x14ac:dyDescent="0.25">
      <c r="B27907" s="5"/>
    </row>
    <row r="27908" spans="2:2" ht="15" hidden="1" x14ac:dyDescent="0.25">
      <c r="B27908" s="5"/>
    </row>
    <row r="27909" spans="2:2" ht="15" hidden="1" x14ac:dyDescent="0.25">
      <c r="B27909" s="5"/>
    </row>
    <row r="27910" spans="2:2" ht="15" hidden="1" x14ac:dyDescent="0.25">
      <c r="B27910" s="5"/>
    </row>
    <row r="27911" spans="2:2" ht="15" hidden="1" x14ac:dyDescent="0.25">
      <c r="B27911" s="5"/>
    </row>
    <row r="27912" spans="2:2" ht="15" hidden="1" x14ac:dyDescent="0.25">
      <c r="B27912" s="5"/>
    </row>
    <row r="27913" spans="2:2" ht="15" hidden="1" x14ac:dyDescent="0.25">
      <c r="B27913" s="5"/>
    </row>
    <row r="27914" spans="2:2" ht="15" hidden="1" x14ac:dyDescent="0.25">
      <c r="B27914" s="5"/>
    </row>
    <row r="27915" spans="2:2" ht="15" hidden="1" x14ac:dyDescent="0.25">
      <c r="B27915" s="5"/>
    </row>
    <row r="27916" spans="2:2" ht="15" hidden="1" x14ac:dyDescent="0.25">
      <c r="B27916" s="5"/>
    </row>
    <row r="27917" spans="2:2" ht="15" hidden="1" x14ac:dyDescent="0.25">
      <c r="B27917" s="5"/>
    </row>
    <row r="27918" spans="2:2" ht="15" hidden="1" x14ac:dyDescent="0.25">
      <c r="B27918" s="5"/>
    </row>
    <row r="27919" spans="2:2" ht="15" hidden="1" x14ac:dyDescent="0.25">
      <c r="B27919" s="5"/>
    </row>
    <row r="27920" spans="2:2" ht="15" hidden="1" x14ac:dyDescent="0.25">
      <c r="B27920" s="5"/>
    </row>
    <row r="27921" spans="2:2" ht="15" hidden="1" x14ac:dyDescent="0.25">
      <c r="B27921" s="5"/>
    </row>
    <row r="27922" spans="2:2" ht="15" hidden="1" x14ac:dyDescent="0.25">
      <c r="B27922" s="5"/>
    </row>
    <row r="27923" spans="2:2" ht="15" hidden="1" x14ac:dyDescent="0.25">
      <c r="B27923" s="5"/>
    </row>
    <row r="27924" spans="2:2" ht="15" hidden="1" x14ac:dyDescent="0.25">
      <c r="B27924" s="5"/>
    </row>
    <row r="27925" spans="2:2" ht="15" hidden="1" x14ac:dyDescent="0.25">
      <c r="B27925" s="5"/>
    </row>
    <row r="27926" spans="2:2" ht="15" hidden="1" x14ac:dyDescent="0.25">
      <c r="B27926" s="5"/>
    </row>
    <row r="27927" spans="2:2" ht="15" hidden="1" x14ac:dyDescent="0.25">
      <c r="B27927" s="5"/>
    </row>
    <row r="27928" spans="2:2" ht="15" hidden="1" x14ac:dyDescent="0.25">
      <c r="B27928" s="5"/>
    </row>
    <row r="27929" spans="2:2" ht="15" hidden="1" x14ac:dyDescent="0.25">
      <c r="B27929" s="5"/>
    </row>
    <row r="27930" spans="2:2" ht="15" hidden="1" x14ac:dyDescent="0.25">
      <c r="B27930" s="5"/>
    </row>
    <row r="27931" spans="2:2" ht="15" hidden="1" x14ac:dyDescent="0.25">
      <c r="B27931" s="5"/>
    </row>
    <row r="27932" spans="2:2" ht="15" hidden="1" x14ac:dyDescent="0.25">
      <c r="B27932" s="5"/>
    </row>
    <row r="27933" spans="2:2" ht="15" hidden="1" x14ac:dyDescent="0.25">
      <c r="B27933" s="5"/>
    </row>
    <row r="27934" spans="2:2" ht="15" hidden="1" x14ac:dyDescent="0.25">
      <c r="B27934" s="5"/>
    </row>
    <row r="27935" spans="2:2" ht="15" hidden="1" x14ac:dyDescent="0.25">
      <c r="B27935" s="5"/>
    </row>
    <row r="27936" spans="2:2" ht="15" hidden="1" x14ac:dyDescent="0.25">
      <c r="B27936" s="5"/>
    </row>
    <row r="27937" spans="2:2" ht="15" hidden="1" x14ac:dyDescent="0.25">
      <c r="B27937" s="5"/>
    </row>
    <row r="27938" spans="2:2" ht="15" hidden="1" x14ac:dyDescent="0.25">
      <c r="B27938" s="5"/>
    </row>
    <row r="27939" spans="2:2" ht="15" hidden="1" x14ac:dyDescent="0.25">
      <c r="B27939" s="5"/>
    </row>
    <row r="27940" spans="2:2" ht="15" hidden="1" x14ac:dyDescent="0.25">
      <c r="B27940" s="5"/>
    </row>
    <row r="27941" spans="2:2" ht="15" hidden="1" x14ac:dyDescent="0.25">
      <c r="B27941" s="5"/>
    </row>
    <row r="27942" spans="2:2" ht="15" hidden="1" x14ac:dyDescent="0.25">
      <c r="B27942" s="5"/>
    </row>
    <row r="27943" spans="2:2" ht="15" hidden="1" x14ac:dyDescent="0.25">
      <c r="B27943" s="5"/>
    </row>
    <row r="27944" spans="2:2" ht="15" hidden="1" x14ac:dyDescent="0.25">
      <c r="B27944" s="5"/>
    </row>
    <row r="27945" spans="2:2" ht="15" hidden="1" x14ac:dyDescent="0.25">
      <c r="B27945" s="5"/>
    </row>
    <row r="27946" spans="2:2" ht="15" hidden="1" x14ac:dyDescent="0.25">
      <c r="B27946" s="5"/>
    </row>
    <row r="27947" spans="2:2" ht="15" hidden="1" x14ac:dyDescent="0.25">
      <c r="B27947" s="5"/>
    </row>
    <row r="27948" spans="2:2" ht="15" hidden="1" x14ac:dyDescent="0.25">
      <c r="B27948" s="5"/>
    </row>
    <row r="27949" spans="2:2" ht="15" hidden="1" x14ac:dyDescent="0.25">
      <c r="B27949" s="5"/>
    </row>
    <row r="27950" spans="2:2" ht="15" hidden="1" x14ac:dyDescent="0.25">
      <c r="B27950" s="5"/>
    </row>
    <row r="27951" spans="2:2" ht="15" hidden="1" x14ac:dyDescent="0.25">
      <c r="B27951" s="5"/>
    </row>
    <row r="27952" spans="2:2" ht="15" hidden="1" x14ac:dyDescent="0.25">
      <c r="B27952" s="5"/>
    </row>
    <row r="27953" spans="2:2" ht="15" hidden="1" x14ac:dyDescent="0.25">
      <c r="B27953" s="5"/>
    </row>
    <row r="27954" spans="2:2" ht="15" hidden="1" x14ac:dyDescent="0.25">
      <c r="B27954" s="5"/>
    </row>
    <row r="27955" spans="2:2" ht="15" hidden="1" x14ac:dyDescent="0.25">
      <c r="B27955" s="5"/>
    </row>
    <row r="27956" spans="2:2" ht="15" hidden="1" x14ac:dyDescent="0.25">
      <c r="B27956" s="5"/>
    </row>
    <row r="27957" spans="2:2" ht="15" hidden="1" x14ac:dyDescent="0.25">
      <c r="B27957" s="5"/>
    </row>
    <row r="27958" spans="2:2" ht="15" hidden="1" x14ac:dyDescent="0.25">
      <c r="B27958" s="5"/>
    </row>
    <row r="27959" spans="2:2" ht="15" hidden="1" x14ac:dyDescent="0.25">
      <c r="B27959" s="5"/>
    </row>
    <row r="27960" spans="2:2" ht="15" hidden="1" x14ac:dyDescent="0.25">
      <c r="B27960" s="5"/>
    </row>
    <row r="27961" spans="2:2" ht="15" hidden="1" x14ac:dyDescent="0.25">
      <c r="B27961" s="5"/>
    </row>
    <row r="27962" spans="2:2" ht="15" hidden="1" x14ac:dyDescent="0.25">
      <c r="B27962" s="5"/>
    </row>
    <row r="27963" spans="2:2" ht="15" hidden="1" x14ac:dyDescent="0.25">
      <c r="B27963" s="5"/>
    </row>
    <row r="27964" spans="2:2" ht="15" hidden="1" x14ac:dyDescent="0.25">
      <c r="B27964" s="5"/>
    </row>
    <row r="27965" spans="2:2" ht="15" hidden="1" x14ac:dyDescent="0.25">
      <c r="B27965" s="5"/>
    </row>
    <row r="27966" spans="2:2" ht="15" hidden="1" x14ac:dyDescent="0.25">
      <c r="B27966" s="5"/>
    </row>
    <row r="27967" spans="2:2" ht="15" hidden="1" x14ac:dyDescent="0.25">
      <c r="B27967" s="5"/>
    </row>
    <row r="27968" spans="2:2" ht="15" hidden="1" x14ac:dyDescent="0.25">
      <c r="B27968" s="5"/>
    </row>
    <row r="27969" spans="2:2" ht="15" hidden="1" x14ac:dyDescent="0.25">
      <c r="B27969" s="5"/>
    </row>
    <row r="27970" spans="2:2" ht="15" hidden="1" x14ac:dyDescent="0.25">
      <c r="B27970" s="5"/>
    </row>
    <row r="27971" spans="2:2" ht="15" hidden="1" x14ac:dyDescent="0.25">
      <c r="B27971" s="5"/>
    </row>
    <row r="27972" spans="2:2" ht="15" hidden="1" x14ac:dyDescent="0.25">
      <c r="B27972" s="5"/>
    </row>
    <row r="27973" spans="2:2" ht="15" hidden="1" x14ac:dyDescent="0.25">
      <c r="B27973" s="5"/>
    </row>
    <row r="27974" spans="2:2" ht="15" hidden="1" x14ac:dyDescent="0.25">
      <c r="B27974" s="5"/>
    </row>
    <row r="27975" spans="2:2" ht="15" hidden="1" x14ac:dyDescent="0.25">
      <c r="B27975" s="5"/>
    </row>
    <row r="27976" spans="2:2" ht="15" hidden="1" x14ac:dyDescent="0.25">
      <c r="B27976" s="5"/>
    </row>
    <row r="27977" spans="2:2" ht="15" hidden="1" x14ac:dyDescent="0.25">
      <c r="B27977" s="5"/>
    </row>
    <row r="27978" spans="2:2" ht="15" hidden="1" x14ac:dyDescent="0.25">
      <c r="B27978" s="5"/>
    </row>
    <row r="27979" spans="2:2" ht="15" hidden="1" x14ac:dyDescent="0.25">
      <c r="B27979" s="5"/>
    </row>
    <row r="27980" spans="2:2" ht="15" hidden="1" x14ac:dyDescent="0.25">
      <c r="B27980" s="5"/>
    </row>
    <row r="27981" spans="2:2" ht="15" hidden="1" x14ac:dyDescent="0.25">
      <c r="B27981" s="5"/>
    </row>
    <row r="27982" spans="2:2" ht="15" hidden="1" x14ac:dyDescent="0.25">
      <c r="B27982" s="5"/>
    </row>
    <row r="27983" spans="2:2" ht="15" hidden="1" x14ac:dyDescent="0.25">
      <c r="B27983" s="5"/>
    </row>
    <row r="27984" spans="2:2" ht="15" hidden="1" x14ac:dyDescent="0.25">
      <c r="B27984" s="5"/>
    </row>
    <row r="27985" spans="2:2" ht="15" hidden="1" x14ac:dyDescent="0.25">
      <c r="B27985" s="5"/>
    </row>
    <row r="27986" spans="2:2" ht="15" hidden="1" x14ac:dyDescent="0.25">
      <c r="B27986" s="5"/>
    </row>
    <row r="27987" spans="2:2" ht="15" hidden="1" x14ac:dyDescent="0.25">
      <c r="B27987" s="5"/>
    </row>
    <row r="27988" spans="2:2" ht="15" hidden="1" x14ac:dyDescent="0.25">
      <c r="B27988" s="5"/>
    </row>
    <row r="27989" spans="2:2" ht="15" hidden="1" x14ac:dyDescent="0.25">
      <c r="B27989" s="5"/>
    </row>
    <row r="27990" spans="2:2" ht="15" hidden="1" x14ac:dyDescent="0.25">
      <c r="B27990" s="5"/>
    </row>
    <row r="27991" spans="2:2" ht="15" hidden="1" x14ac:dyDescent="0.25">
      <c r="B27991" s="5"/>
    </row>
    <row r="27992" spans="2:2" ht="15" hidden="1" x14ac:dyDescent="0.25">
      <c r="B27992" s="5"/>
    </row>
    <row r="27993" spans="2:2" ht="15" hidden="1" x14ac:dyDescent="0.25">
      <c r="B27993" s="5"/>
    </row>
    <row r="27994" spans="2:2" ht="15" hidden="1" x14ac:dyDescent="0.25">
      <c r="B27994" s="5"/>
    </row>
    <row r="27995" spans="2:2" ht="15" hidden="1" x14ac:dyDescent="0.25">
      <c r="B27995" s="5"/>
    </row>
    <row r="27996" spans="2:2" ht="15" hidden="1" x14ac:dyDescent="0.25">
      <c r="B27996" s="5"/>
    </row>
    <row r="27997" spans="2:2" ht="15" hidden="1" x14ac:dyDescent="0.25">
      <c r="B27997" s="5"/>
    </row>
    <row r="27998" spans="2:2" ht="15" hidden="1" x14ac:dyDescent="0.25">
      <c r="B27998" s="5"/>
    </row>
    <row r="27999" spans="2:2" ht="15" hidden="1" x14ac:dyDescent="0.25">
      <c r="B27999" s="5"/>
    </row>
    <row r="28000" spans="2:2" ht="15" hidden="1" x14ac:dyDescent="0.25">
      <c r="B28000" s="5"/>
    </row>
    <row r="28001" spans="2:2" ht="15" hidden="1" x14ac:dyDescent="0.25">
      <c r="B28001" s="5"/>
    </row>
    <row r="28002" spans="2:2" ht="15" hidden="1" x14ac:dyDescent="0.25">
      <c r="B28002" s="5"/>
    </row>
    <row r="28003" spans="2:2" ht="15" hidden="1" x14ac:dyDescent="0.25">
      <c r="B28003" s="5"/>
    </row>
    <row r="28004" spans="2:2" ht="15" hidden="1" x14ac:dyDescent="0.25">
      <c r="B28004" s="5"/>
    </row>
    <row r="28005" spans="2:2" ht="15" hidden="1" x14ac:dyDescent="0.25">
      <c r="B28005" s="5"/>
    </row>
    <row r="28006" spans="2:2" ht="15" hidden="1" x14ac:dyDescent="0.25">
      <c r="B28006" s="5"/>
    </row>
    <row r="28007" spans="2:2" ht="15" hidden="1" x14ac:dyDescent="0.25">
      <c r="B28007" s="5"/>
    </row>
    <row r="28008" spans="2:2" ht="15" hidden="1" x14ac:dyDescent="0.25">
      <c r="B28008" s="5"/>
    </row>
    <row r="28009" spans="2:2" ht="15" hidden="1" x14ac:dyDescent="0.25">
      <c r="B28009" s="5"/>
    </row>
    <row r="28010" spans="2:2" ht="15" hidden="1" x14ac:dyDescent="0.25">
      <c r="B28010" s="5"/>
    </row>
    <row r="28011" spans="2:2" ht="15" hidden="1" x14ac:dyDescent="0.25">
      <c r="B28011" s="5"/>
    </row>
    <row r="28012" spans="2:2" ht="15" hidden="1" x14ac:dyDescent="0.25">
      <c r="B28012" s="5"/>
    </row>
    <row r="28013" spans="2:2" ht="15" hidden="1" x14ac:dyDescent="0.25">
      <c r="B28013" s="5"/>
    </row>
    <row r="28014" spans="2:2" ht="15" hidden="1" x14ac:dyDescent="0.25">
      <c r="B28014" s="5"/>
    </row>
    <row r="28015" spans="2:2" ht="15" hidden="1" x14ac:dyDescent="0.25">
      <c r="B28015" s="5"/>
    </row>
    <row r="28016" spans="2:2" ht="15" hidden="1" x14ac:dyDescent="0.25">
      <c r="B28016" s="5"/>
    </row>
    <row r="28017" spans="2:2" ht="15" hidden="1" x14ac:dyDescent="0.25">
      <c r="B28017" s="5"/>
    </row>
    <row r="28018" spans="2:2" ht="15" hidden="1" x14ac:dyDescent="0.25">
      <c r="B28018" s="5"/>
    </row>
    <row r="28019" spans="2:2" ht="15" hidden="1" x14ac:dyDescent="0.25">
      <c r="B28019" s="5"/>
    </row>
    <row r="28020" spans="2:2" ht="15" hidden="1" x14ac:dyDescent="0.25">
      <c r="B28020" s="5"/>
    </row>
    <row r="28021" spans="2:2" ht="15" hidden="1" x14ac:dyDescent="0.25">
      <c r="B28021" s="5"/>
    </row>
    <row r="28022" spans="2:2" ht="15" hidden="1" x14ac:dyDescent="0.25">
      <c r="B28022" s="5"/>
    </row>
    <row r="28023" spans="2:2" ht="15" hidden="1" x14ac:dyDescent="0.25">
      <c r="B28023" s="5"/>
    </row>
    <row r="28024" spans="2:2" ht="15" hidden="1" x14ac:dyDescent="0.25">
      <c r="B28024" s="5"/>
    </row>
    <row r="28025" spans="2:2" ht="15" hidden="1" x14ac:dyDescent="0.25">
      <c r="B28025" s="5"/>
    </row>
    <row r="28026" spans="2:2" ht="15" hidden="1" x14ac:dyDescent="0.25">
      <c r="B28026" s="5"/>
    </row>
    <row r="28027" spans="2:2" ht="15" hidden="1" x14ac:dyDescent="0.25">
      <c r="B28027" s="5"/>
    </row>
    <row r="28028" spans="2:2" ht="15" hidden="1" x14ac:dyDescent="0.25">
      <c r="B28028" s="5"/>
    </row>
    <row r="28029" spans="2:2" ht="15" hidden="1" x14ac:dyDescent="0.25">
      <c r="B28029" s="5"/>
    </row>
    <row r="28030" spans="2:2" ht="15" hidden="1" x14ac:dyDescent="0.25">
      <c r="B28030" s="5"/>
    </row>
    <row r="28031" spans="2:2" ht="15" hidden="1" x14ac:dyDescent="0.25">
      <c r="B28031" s="5"/>
    </row>
    <row r="28032" spans="2:2" ht="15" hidden="1" x14ac:dyDescent="0.25">
      <c r="B28032" s="5"/>
    </row>
    <row r="28033" spans="2:2" ht="15" hidden="1" x14ac:dyDescent="0.25">
      <c r="B28033" s="5"/>
    </row>
    <row r="28034" spans="2:2" ht="15" hidden="1" x14ac:dyDescent="0.25">
      <c r="B28034" s="5"/>
    </row>
    <row r="28035" spans="2:2" ht="15" hidden="1" x14ac:dyDescent="0.25">
      <c r="B28035" s="5"/>
    </row>
    <row r="28036" spans="2:2" ht="15" hidden="1" x14ac:dyDescent="0.25">
      <c r="B28036" s="5"/>
    </row>
    <row r="28037" spans="2:2" ht="15" hidden="1" x14ac:dyDescent="0.25">
      <c r="B28037" s="5"/>
    </row>
    <row r="28038" spans="2:2" ht="15" hidden="1" x14ac:dyDescent="0.25">
      <c r="B28038" s="5"/>
    </row>
    <row r="28039" spans="2:2" ht="15" hidden="1" x14ac:dyDescent="0.25">
      <c r="B28039" s="5"/>
    </row>
    <row r="28040" spans="2:2" ht="15" hidden="1" x14ac:dyDescent="0.25">
      <c r="B28040" s="5"/>
    </row>
    <row r="28041" spans="2:2" ht="15" hidden="1" x14ac:dyDescent="0.25">
      <c r="B28041" s="5"/>
    </row>
    <row r="28042" spans="2:2" ht="15" hidden="1" x14ac:dyDescent="0.25">
      <c r="B28042" s="5"/>
    </row>
    <row r="28043" spans="2:2" ht="15" hidden="1" x14ac:dyDescent="0.25">
      <c r="B28043" s="5"/>
    </row>
    <row r="28044" spans="2:2" ht="15" hidden="1" x14ac:dyDescent="0.25">
      <c r="B28044" s="5"/>
    </row>
    <row r="28045" spans="2:2" ht="15" hidden="1" x14ac:dyDescent="0.25">
      <c r="B28045" s="5"/>
    </row>
    <row r="28046" spans="2:2" ht="15" hidden="1" x14ac:dyDescent="0.25">
      <c r="B28046" s="5"/>
    </row>
    <row r="28047" spans="2:2" ht="15" hidden="1" x14ac:dyDescent="0.25">
      <c r="B28047" s="5"/>
    </row>
    <row r="28048" spans="2:2" ht="15" hidden="1" x14ac:dyDescent="0.25">
      <c r="B28048" s="5"/>
    </row>
    <row r="28049" spans="2:2" ht="15" hidden="1" x14ac:dyDescent="0.25">
      <c r="B28049" s="5"/>
    </row>
    <row r="28050" spans="2:2" ht="15" hidden="1" x14ac:dyDescent="0.25">
      <c r="B28050" s="5"/>
    </row>
    <row r="28051" spans="2:2" ht="15" hidden="1" x14ac:dyDescent="0.25">
      <c r="B28051" s="5"/>
    </row>
    <row r="28052" spans="2:2" ht="15" hidden="1" x14ac:dyDescent="0.25">
      <c r="B28052" s="5"/>
    </row>
    <row r="28053" spans="2:2" ht="15" hidden="1" x14ac:dyDescent="0.25">
      <c r="B28053" s="5"/>
    </row>
    <row r="28054" spans="2:2" ht="15" hidden="1" x14ac:dyDescent="0.25">
      <c r="B28054" s="5"/>
    </row>
    <row r="28055" spans="2:2" ht="15" hidden="1" x14ac:dyDescent="0.25">
      <c r="B28055" s="5"/>
    </row>
    <row r="28056" spans="2:2" ht="15" hidden="1" x14ac:dyDescent="0.25">
      <c r="B28056" s="5"/>
    </row>
    <row r="28057" spans="2:2" ht="15" hidden="1" x14ac:dyDescent="0.25">
      <c r="B28057" s="5"/>
    </row>
    <row r="28058" spans="2:2" ht="15" hidden="1" x14ac:dyDescent="0.25">
      <c r="B28058" s="5"/>
    </row>
    <row r="28059" spans="2:2" ht="15" hidden="1" x14ac:dyDescent="0.25">
      <c r="B28059" s="5"/>
    </row>
    <row r="28060" spans="2:2" ht="15" hidden="1" x14ac:dyDescent="0.25">
      <c r="B28060" s="5"/>
    </row>
    <row r="28061" spans="2:2" ht="15" hidden="1" x14ac:dyDescent="0.25">
      <c r="B28061" s="5"/>
    </row>
    <row r="28062" spans="2:2" ht="15" hidden="1" x14ac:dyDescent="0.25">
      <c r="B28062" s="5"/>
    </row>
    <row r="28063" spans="2:2" ht="15" hidden="1" x14ac:dyDescent="0.25">
      <c r="B28063" s="5"/>
    </row>
    <row r="28064" spans="2:2" ht="15" hidden="1" x14ac:dyDescent="0.25">
      <c r="B28064" s="5"/>
    </row>
    <row r="28065" spans="2:2" ht="15" hidden="1" x14ac:dyDescent="0.25">
      <c r="B28065" s="5"/>
    </row>
    <row r="28066" spans="2:2" ht="15" hidden="1" x14ac:dyDescent="0.25">
      <c r="B28066" s="5"/>
    </row>
    <row r="28067" spans="2:2" ht="15" hidden="1" x14ac:dyDescent="0.25">
      <c r="B28067" s="5"/>
    </row>
    <row r="28068" spans="2:2" ht="15" hidden="1" x14ac:dyDescent="0.25">
      <c r="B28068" s="5"/>
    </row>
    <row r="28069" spans="2:2" ht="15" hidden="1" x14ac:dyDescent="0.25">
      <c r="B28069" s="5"/>
    </row>
    <row r="28070" spans="2:2" ht="15" hidden="1" x14ac:dyDescent="0.25">
      <c r="B28070" s="5"/>
    </row>
    <row r="28071" spans="2:2" ht="15" hidden="1" x14ac:dyDescent="0.25">
      <c r="B28071" s="5"/>
    </row>
    <row r="28072" spans="2:2" ht="15" hidden="1" x14ac:dyDescent="0.25">
      <c r="B28072" s="5"/>
    </row>
    <row r="28073" spans="2:2" ht="15" hidden="1" x14ac:dyDescent="0.25">
      <c r="B28073" s="5"/>
    </row>
    <row r="28074" spans="2:2" ht="15" hidden="1" x14ac:dyDescent="0.25">
      <c r="B28074" s="5"/>
    </row>
    <row r="28075" spans="2:2" ht="15" hidden="1" x14ac:dyDescent="0.25">
      <c r="B28075" s="5"/>
    </row>
    <row r="28076" spans="2:2" ht="15" hidden="1" x14ac:dyDescent="0.25">
      <c r="B28076" s="5"/>
    </row>
    <row r="28077" spans="2:2" ht="15" hidden="1" x14ac:dyDescent="0.25">
      <c r="B28077" s="5"/>
    </row>
    <row r="28078" spans="2:2" ht="15" hidden="1" x14ac:dyDescent="0.25">
      <c r="B28078" s="5"/>
    </row>
    <row r="28079" spans="2:2" ht="15" hidden="1" x14ac:dyDescent="0.25">
      <c r="B28079" s="5"/>
    </row>
    <row r="28080" spans="2:2" ht="15" hidden="1" x14ac:dyDescent="0.25">
      <c r="B28080" s="5"/>
    </row>
    <row r="28081" spans="2:2" ht="15" hidden="1" x14ac:dyDescent="0.25">
      <c r="B28081" s="5"/>
    </row>
    <row r="28082" spans="2:2" ht="15" hidden="1" x14ac:dyDescent="0.25">
      <c r="B28082" s="5"/>
    </row>
    <row r="28083" spans="2:2" ht="15" hidden="1" x14ac:dyDescent="0.25">
      <c r="B28083" s="5"/>
    </row>
    <row r="28084" spans="2:2" ht="15" hidden="1" x14ac:dyDescent="0.25">
      <c r="B28084" s="5"/>
    </row>
    <row r="28085" spans="2:2" ht="15" hidden="1" x14ac:dyDescent="0.25">
      <c r="B28085" s="5"/>
    </row>
    <row r="28086" spans="2:2" ht="15" hidden="1" x14ac:dyDescent="0.25">
      <c r="B28086" s="5"/>
    </row>
    <row r="28087" spans="2:2" ht="15" hidden="1" x14ac:dyDescent="0.25">
      <c r="B28087" s="5"/>
    </row>
    <row r="28088" spans="2:2" ht="15" hidden="1" x14ac:dyDescent="0.25">
      <c r="B28088" s="5"/>
    </row>
    <row r="28089" spans="2:2" ht="15" hidden="1" x14ac:dyDescent="0.25">
      <c r="B28089" s="5"/>
    </row>
    <row r="28090" spans="2:2" ht="15" hidden="1" x14ac:dyDescent="0.25">
      <c r="B28090" s="5"/>
    </row>
    <row r="28091" spans="2:2" ht="15" hidden="1" x14ac:dyDescent="0.25">
      <c r="B28091" s="5"/>
    </row>
    <row r="28092" spans="2:2" ht="15" hidden="1" x14ac:dyDescent="0.25">
      <c r="B28092" s="5"/>
    </row>
    <row r="28093" spans="2:2" ht="15" hidden="1" x14ac:dyDescent="0.25">
      <c r="B28093" s="5"/>
    </row>
    <row r="28094" spans="2:2" ht="15" hidden="1" x14ac:dyDescent="0.25">
      <c r="B28094" s="5"/>
    </row>
    <row r="28095" spans="2:2" ht="15" hidden="1" x14ac:dyDescent="0.25">
      <c r="B28095" s="5"/>
    </row>
    <row r="28096" spans="2:2" ht="15" hidden="1" x14ac:dyDescent="0.25">
      <c r="B28096" s="5"/>
    </row>
    <row r="28097" spans="2:2" ht="15" hidden="1" x14ac:dyDescent="0.25">
      <c r="B28097" s="5"/>
    </row>
    <row r="28098" spans="2:2" ht="15" hidden="1" x14ac:dyDescent="0.25">
      <c r="B28098" s="5"/>
    </row>
    <row r="28099" spans="2:2" ht="15" hidden="1" x14ac:dyDescent="0.25">
      <c r="B28099" s="5"/>
    </row>
    <row r="28100" spans="2:2" ht="15" hidden="1" x14ac:dyDescent="0.25">
      <c r="B28100" s="5"/>
    </row>
    <row r="28101" spans="2:2" ht="15" hidden="1" x14ac:dyDescent="0.25">
      <c r="B28101" s="5"/>
    </row>
    <row r="28102" spans="2:2" ht="15" hidden="1" x14ac:dyDescent="0.25">
      <c r="B28102" s="5"/>
    </row>
    <row r="28103" spans="2:2" ht="15" hidden="1" x14ac:dyDescent="0.25">
      <c r="B28103" s="5"/>
    </row>
    <row r="28104" spans="2:2" ht="15" hidden="1" x14ac:dyDescent="0.25">
      <c r="B28104" s="5"/>
    </row>
    <row r="28105" spans="2:2" ht="15" hidden="1" x14ac:dyDescent="0.25">
      <c r="B28105" s="5"/>
    </row>
    <row r="28106" spans="2:2" ht="15" hidden="1" x14ac:dyDescent="0.25">
      <c r="B28106" s="5"/>
    </row>
    <row r="28107" spans="2:2" ht="15" hidden="1" x14ac:dyDescent="0.25">
      <c r="B28107" s="5"/>
    </row>
    <row r="28108" spans="2:2" ht="15" hidden="1" x14ac:dyDescent="0.25">
      <c r="B28108" s="5"/>
    </row>
    <row r="28109" spans="2:2" ht="15" hidden="1" x14ac:dyDescent="0.25">
      <c r="B28109" s="5"/>
    </row>
    <row r="28110" spans="2:2" ht="15" hidden="1" x14ac:dyDescent="0.25">
      <c r="B28110" s="5"/>
    </row>
    <row r="28111" spans="2:2" ht="15" hidden="1" x14ac:dyDescent="0.25">
      <c r="B28111" s="5"/>
    </row>
    <row r="28112" spans="2:2" ht="15" hidden="1" x14ac:dyDescent="0.25">
      <c r="B28112" s="5"/>
    </row>
    <row r="28113" spans="2:2" ht="15" hidden="1" x14ac:dyDescent="0.25">
      <c r="B28113" s="5"/>
    </row>
    <row r="28114" spans="2:2" ht="15" hidden="1" x14ac:dyDescent="0.25">
      <c r="B28114" s="5"/>
    </row>
    <row r="28115" spans="2:2" ht="15" hidden="1" x14ac:dyDescent="0.25">
      <c r="B28115" s="5"/>
    </row>
    <row r="28116" spans="2:2" ht="15" hidden="1" x14ac:dyDescent="0.25">
      <c r="B28116" s="5"/>
    </row>
    <row r="28117" spans="2:2" ht="15" hidden="1" x14ac:dyDescent="0.25">
      <c r="B28117" s="5"/>
    </row>
    <row r="28118" spans="2:2" ht="15" hidden="1" x14ac:dyDescent="0.25">
      <c r="B28118" s="5"/>
    </row>
    <row r="28119" spans="2:2" ht="15" hidden="1" x14ac:dyDescent="0.25">
      <c r="B28119" s="5"/>
    </row>
    <row r="28120" spans="2:2" ht="15" hidden="1" x14ac:dyDescent="0.25">
      <c r="B28120" s="5"/>
    </row>
    <row r="28121" spans="2:2" ht="15" hidden="1" x14ac:dyDescent="0.25">
      <c r="B28121" s="5"/>
    </row>
    <row r="28122" spans="2:2" ht="15" hidden="1" x14ac:dyDescent="0.25">
      <c r="B28122" s="5"/>
    </row>
    <row r="28123" spans="2:2" ht="15" hidden="1" x14ac:dyDescent="0.25">
      <c r="B28123" s="5"/>
    </row>
    <row r="28124" spans="2:2" ht="15" hidden="1" x14ac:dyDescent="0.25">
      <c r="B28124" s="5"/>
    </row>
    <row r="28125" spans="2:2" ht="15" hidden="1" x14ac:dyDescent="0.25">
      <c r="B28125" s="5"/>
    </row>
    <row r="28126" spans="2:2" ht="15" hidden="1" x14ac:dyDescent="0.25">
      <c r="B28126" s="5"/>
    </row>
    <row r="28127" spans="2:2" ht="15" hidden="1" x14ac:dyDescent="0.25">
      <c r="B28127" s="5"/>
    </row>
    <row r="28128" spans="2:2" ht="15" hidden="1" x14ac:dyDescent="0.25">
      <c r="B28128" s="5"/>
    </row>
    <row r="28129" spans="2:2" ht="15" hidden="1" x14ac:dyDescent="0.25">
      <c r="B28129" s="5"/>
    </row>
    <row r="28130" spans="2:2" ht="15" hidden="1" x14ac:dyDescent="0.25">
      <c r="B28130" s="5"/>
    </row>
    <row r="28131" spans="2:2" ht="15" hidden="1" x14ac:dyDescent="0.25">
      <c r="B28131" s="5"/>
    </row>
    <row r="28132" spans="2:2" ht="15" hidden="1" x14ac:dyDescent="0.25">
      <c r="B28132" s="5"/>
    </row>
    <row r="28133" spans="2:2" ht="15" hidden="1" x14ac:dyDescent="0.25">
      <c r="B28133" s="5"/>
    </row>
    <row r="28134" spans="2:2" ht="15" hidden="1" x14ac:dyDescent="0.25">
      <c r="B28134" s="5"/>
    </row>
    <row r="28135" spans="2:2" ht="15" hidden="1" x14ac:dyDescent="0.25">
      <c r="B28135" s="5"/>
    </row>
    <row r="28136" spans="2:2" ht="15" hidden="1" x14ac:dyDescent="0.25">
      <c r="B28136" s="5"/>
    </row>
    <row r="28137" spans="2:2" ht="15" hidden="1" x14ac:dyDescent="0.25">
      <c r="B28137" s="5"/>
    </row>
    <row r="28138" spans="2:2" ht="15" hidden="1" x14ac:dyDescent="0.25">
      <c r="B28138" s="5"/>
    </row>
    <row r="28139" spans="2:2" ht="15" hidden="1" x14ac:dyDescent="0.25">
      <c r="B28139" s="5"/>
    </row>
    <row r="28140" spans="2:2" ht="15" hidden="1" x14ac:dyDescent="0.25">
      <c r="B28140" s="5"/>
    </row>
    <row r="28141" spans="2:2" ht="15" hidden="1" x14ac:dyDescent="0.25">
      <c r="B28141" s="5"/>
    </row>
    <row r="28142" spans="2:2" ht="15" hidden="1" x14ac:dyDescent="0.25">
      <c r="B28142" s="5"/>
    </row>
    <row r="28143" spans="2:2" ht="15" hidden="1" x14ac:dyDescent="0.25">
      <c r="B28143" s="5"/>
    </row>
    <row r="28144" spans="2:2" ht="15" hidden="1" x14ac:dyDescent="0.25">
      <c r="B28144" s="5"/>
    </row>
    <row r="28145" spans="2:2" ht="15" hidden="1" x14ac:dyDescent="0.25">
      <c r="B28145" s="5"/>
    </row>
    <row r="28146" spans="2:2" ht="15" hidden="1" x14ac:dyDescent="0.25">
      <c r="B28146" s="5"/>
    </row>
    <row r="28147" spans="2:2" ht="15" hidden="1" x14ac:dyDescent="0.25">
      <c r="B28147" s="5"/>
    </row>
    <row r="28148" spans="2:2" ht="15" hidden="1" x14ac:dyDescent="0.25">
      <c r="B28148" s="5"/>
    </row>
    <row r="28149" spans="2:2" ht="15" hidden="1" x14ac:dyDescent="0.25">
      <c r="B28149" s="5"/>
    </row>
    <row r="28150" spans="2:2" ht="15" hidden="1" x14ac:dyDescent="0.25">
      <c r="B28150" s="5"/>
    </row>
    <row r="28151" spans="2:2" ht="15" hidden="1" x14ac:dyDescent="0.25">
      <c r="B28151" s="5"/>
    </row>
    <row r="28152" spans="2:2" ht="15" hidden="1" x14ac:dyDescent="0.25">
      <c r="B28152" s="5"/>
    </row>
    <row r="28153" spans="2:2" ht="15" hidden="1" x14ac:dyDescent="0.25">
      <c r="B28153" s="5"/>
    </row>
    <row r="28154" spans="2:2" ht="15" hidden="1" x14ac:dyDescent="0.25">
      <c r="B28154" s="5"/>
    </row>
    <row r="28155" spans="2:2" ht="15" hidden="1" x14ac:dyDescent="0.25">
      <c r="B28155" s="5"/>
    </row>
    <row r="28156" spans="2:2" ht="15" hidden="1" x14ac:dyDescent="0.25">
      <c r="B28156" s="5"/>
    </row>
    <row r="28157" spans="2:2" ht="15" hidden="1" x14ac:dyDescent="0.25">
      <c r="B28157" s="5"/>
    </row>
    <row r="28158" spans="2:2" ht="15" hidden="1" x14ac:dyDescent="0.25">
      <c r="B28158" s="5"/>
    </row>
    <row r="28159" spans="2:2" ht="15" hidden="1" x14ac:dyDescent="0.25">
      <c r="B28159" s="5"/>
    </row>
    <row r="28160" spans="2:2" ht="15" hidden="1" x14ac:dyDescent="0.25">
      <c r="B28160" s="5"/>
    </row>
    <row r="28161" spans="2:2" ht="15" hidden="1" x14ac:dyDescent="0.25">
      <c r="B28161" s="5"/>
    </row>
    <row r="28162" spans="2:2" ht="15" hidden="1" x14ac:dyDescent="0.25">
      <c r="B28162" s="5"/>
    </row>
    <row r="28163" spans="2:2" ht="15" hidden="1" x14ac:dyDescent="0.25">
      <c r="B28163" s="5"/>
    </row>
    <row r="28164" spans="2:2" ht="15" hidden="1" x14ac:dyDescent="0.25">
      <c r="B28164" s="5"/>
    </row>
    <row r="28165" spans="2:2" ht="15" hidden="1" x14ac:dyDescent="0.25">
      <c r="B28165" s="5"/>
    </row>
    <row r="28166" spans="2:2" ht="15" hidden="1" x14ac:dyDescent="0.25">
      <c r="B28166" s="5"/>
    </row>
    <row r="28167" spans="2:2" ht="15" hidden="1" x14ac:dyDescent="0.25">
      <c r="B28167" s="5"/>
    </row>
    <row r="28168" spans="2:2" ht="15" hidden="1" x14ac:dyDescent="0.25">
      <c r="B28168" s="5"/>
    </row>
    <row r="28169" spans="2:2" ht="15" hidden="1" x14ac:dyDescent="0.25">
      <c r="B28169" s="5"/>
    </row>
    <row r="28170" spans="2:2" ht="15" hidden="1" x14ac:dyDescent="0.25">
      <c r="B28170" s="5"/>
    </row>
    <row r="28171" spans="2:2" ht="15" hidden="1" x14ac:dyDescent="0.25">
      <c r="B28171" s="5"/>
    </row>
    <row r="28172" spans="2:2" ht="15" hidden="1" x14ac:dyDescent="0.25">
      <c r="B28172" s="5"/>
    </row>
    <row r="28173" spans="2:2" ht="15" hidden="1" x14ac:dyDescent="0.25">
      <c r="B28173" s="5"/>
    </row>
    <row r="28174" spans="2:2" ht="15" hidden="1" x14ac:dyDescent="0.25">
      <c r="B28174" s="5"/>
    </row>
    <row r="28175" spans="2:2" ht="15" hidden="1" x14ac:dyDescent="0.25">
      <c r="B28175" s="5"/>
    </row>
    <row r="28176" spans="2:2" ht="15" hidden="1" x14ac:dyDescent="0.25">
      <c r="B28176" s="5"/>
    </row>
    <row r="28177" spans="2:2" ht="15" hidden="1" x14ac:dyDescent="0.25">
      <c r="B28177" s="5"/>
    </row>
    <row r="28178" spans="2:2" ht="15" hidden="1" x14ac:dyDescent="0.25">
      <c r="B28178" s="5"/>
    </row>
    <row r="28179" spans="2:2" ht="15" hidden="1" x14ac:dyDescent="0.25">
      <c r="B28179" s="5"/>
    </row>
    <row r="28180" spans="2:2" ht="15" hidden="1" x14ac:dyDescent="0.25">
      <c r="B28180" s="5"/>
    </row>
    <row r="28181" spans="2:2" ht="15" hidden="1" x14ac:dyDescent="0.25">
      <c r="B28181" s="5"/>
    </row>
    <row r="28182" spans="2:2" ht="15" hidden="1" x14ac:dyDescent="0.25">
      <c r="B28182" s="5"/>
    </row>
    <row r="28183" spans="2:2" ht="15" hidden="1" x14ac:dyDescent="0.25">
      <c r="B28183" s="5"/>
    </row>
    <row r="28184" spans="2:2" ht="15" hidden="1" x14ac:dyDescent="0.25">
      <c r="B28184" s="5"/>
    </row>
    <row r="28185" spans="2:2" ht="15" hidden="1" x14ac:dyDescent="0.25">
      <c r="B28185" s="5"/>
    </row>
    <row r="28186" spans="2:2" ht="15" hidden="1" x14ac:dyDescent="0.25">
      <c r="B28186" s="5"/>
    </row>
    <row r="28187" spans="2:2" ht="15" hidden="1" x14ac:dyDescent="0.25">
      <c r="B28187" s="5"/>
    </row>
    <row r="28188" spans="2:2" ht="15" hidden="1" x14ac:dyDescent="0.25">
      <c r="B28188" s="5"/>
    </row>
    <row r="28189" spans="2:2" ht="15" hidden="1" x14ac:dyDescent="0.25">
      <c r="B28189" s="5"/>
    </row>
    <row r="28190" spans="2:2" ht="15" hidden="1" x14ac:dyDescent="0.25">
      <c r="B28190" s="5"/>
    </row>
    <row r="28191" spans="2:2" ht="15" hidden="1" x14ac:dyDescent="0.25">
      <c r="B28191" s="5"/>
    </row>
    <row r="28192" spans="2:2" ht="15" hidden="1" x14ac:dyDescent="0.25">
      <c r="B28192" s="5"/>
    </row>
    <row r="28193" spans="2:2" ht="15" hidden="1" x14ac:dyDescent="0.25">
      <c r="B28193" s="5"/>
    </row>
    <row r="28194" spans="2:2" ht="15" hidden="1" x14ac:dyDescent="0.25">
      <c r="B28194" s="5"/>
    </row>
    <row r="28195" spans="2:2" ht="15" hidden="1" x14ac:dyDescent="0.25">
      <c r="B28195" s="5"/>
    </row>
    <row r="28196" spans="2:2" ht="15" hidden="1" x14ac:dyDescent="0.25">
      <c r="B28196" s="5"/>
    </row>
    <row r="28197" spans="2:2" ht="15" hidden="1" x14ac:dyDescent="0.25">
      <c r="B28197" s="5"/>
    </row>
    <row r="28198" spans="2:2" ht="15" hidden="1" x14ac:dyDescent="0.25">
      <c r="B28198" s="5"/>
    </row>
    <row r="28199" spans="2:2" ht="15" hidden="1" x14ac:dyDescent="0.25">
      <c r="B28199" s="5"/>
    </row>
    <row r="28200" spans="2:2" ht="15" hidden="1" x14ac:dyDescent="0.25">
      <c r="B28200" s="5"/>
    </row>
    <row r="28201" spans="2:2" ht="15" hidden="1" x14ac:dyDescent="0.25">
      <c r="B28201" s="5"/>
    </row>
    <row r="28202" spans="2:2" ht="15" hidden="1" x14ac:dyDescent="0.25">
      <c r="B28202" s="5"/>
    </row>
    <row r="28203" spans="2:2" ht="15" hidden="1" x14ac:dyDescent="0.25">
      <c r="B28203" s="5"/>
    </row>
    <row r="28204" spans="2:2" ht="15" hidden="1" x14ac:dyDescent="0.25">
      <c r="B28204" s="5"/>
    </row>
    <row r="28205" spans="2:2" ht="15" hidden="1" x14ac:dyDescent="0.25">
      <c r="B28205" s="5"/>
    </row>
    <row r="28206" spans="2:2" ht="15" hidden="1" x14ac:dyDescent="0.25">
      <c r="B28206" s="5"/>
    </row>
    <row r="28207" spans="2:2" ht="15" hidden="1" x14ac:dyDescent="0.25">
      <c r="B28207" s="5"/>
    </row>
    <row r="28208" spans="2:2" ht="15" hidden="1" x14ac:dyDescent="0.25">
      <c r="B28208" s="5"/>
    </row>
    <row r="28209" spans="2:2" ht="15" hidden="1" x14ac:dyDescent="0.25">
      <c r="B28209" s="5"/>
    </row>
    <row r="28210" spans="2:2" ht="15" hidden="1" x14ac:dyDescent="0.25">
      <c r="B28210" s="5"/>
    </row>
    <row r="28211" spans="2:2" ht="15" hidden="1" x14ac:dyDescent="0.25">
      <c r="B28211" s="5"/>
    </row>
    <row r="28212" spans="2:2" ht="15" hidden="1" x14ac:dyDescent="0.25">
      <c r="B28212" s="5"/>
    </row>
    <row r="28213" spans="2:2" ht="15" hidden="1" x14ac:dyDescent="0.25">
      <c r="B28213" s="5"/>
    </row>
    <row r="28214" spans="2:2" ht="15" hidden="1" x14ac:dyDescent="0.25">
      <c r="B28214" s="5"/>
    </row>
    <row r="28215" spans="2:2" ht="15" hidden="1" x14ac:dyDescent="0.25">
      <c r="B28215" s="5"/>
    </row>
    <row r="28216" spans="2:2" ht="15" hidden="1" x14ac:dyDescent="0.25">
      <c r="B28216" s="5"/>
    </row>
    <row r="28217" spans="2:2" ht="15" hidden="1" x14ac:dyDescent="0.25">
      <c r="B28217" s="5"/>
    </row>
    <row r="28218" spans="2:2" ht="15" hidden="1" x14ac:dyDescent="0.25">
      <c r="B28218" s="5"/>
    </row>
    <row r="28219" spans="2:2" ht="15" hidden="1" x14ac:dyDescent="0.25">
      <c r="B28219" s="5"/>
    </row>
    <row r="28220" spans="2:2" ht="15" hidden="1" x14ac:dyDescent="0.25">
      <c r="B28220" s="5"/>
    </row>
    <row r="28221" spans="2:2" ht="15" hidden="1" x14ac:dyDescent="0.25">
      <c r="B28221" s="5"/>
    </row>
    <row r="28222" spans="2:2" ht="15" hidden="1" x14ac:dyDescent="0.25">
      <c r="B28222" s="5"/>
    </row>
    <row r="28223" spans="2:2" ht="15" hidden="1" x14ac:dyDescent="0.25">
      <c r="B28223" s="5"/>
    </row>
    <row r="28224" spans="2:2" ht="15" hidden="1" x14ac:dyDescent="0.25">
      <c r="B28224" s="5"/>
    </row>
    <row r="28225" spans="2:2" ht="15" hidden="1" x14ac:dyDescent="0.25">
      <c r="B28225" s="5"/>
    </row>
    <row r="28226" spans="2:2" ht="15" hidden="1" x14ac:dyDescent="0.25">
      <c r="B28226" s="5"/>
    </row>
    <row r="28227" spans="2:2" ht="15" hidden="1" x14ac:dyDescent="0.25">
      <c r="B28227" s="5"/>
    </row>
    <row r="28228" spans="2:2" ht="15" hidden="1" x14ac:dyDescent="0.25">
      <c r="B28228" s="5"/>
    </row>
    <row r="28229" spans="2:2" ht="15" hidden="1" x14ac:dyDescent="0.25">
      <c r="B28229" s="5"/>
    </row>
    <row r="28230" spans="2:2" ht="15" hidden="1" x14ac:dyDescent="0.25">
      <c r="B28230" s="5"/>
    </row>
    <row r="28231" spans="2:2" ht="15" hidden="1" x14ac:dyDescent="0.25">
      <c r="B28231" s="5"/>
    </row>
    <row r="28232" spans="2:2" ht="15" hidden="1" x14ac:dyDescent="0.25">
      <c r="B28232" s="5"/>
    </row>
    <row r="28233" spans="2:2" ht="15" hidden="1" x14ac:dyDescent="0.25">
      <c r="B28233" s="5"/>
    </row>
    <row r="28234" spans="2:2" ht="15" hidden="1" x14ac:dyDescent="0.25">
      <c r="B28234" s="5"/>
    </row>
    <row r="28235" spans="2:2" ht="15" hidden="1" x14ac:dyDescent="0.25">
      <c r="B28235" s="5"/>
    </row>
    <row r="28236" spans="2:2" ht="15" hidden="1" x14ac:dyDescent="0.25">
      <c r="B28236" s="5"/>
    </row>
    <row r="28237" spans="2:2" ht="15" hidden="1" x14ac:dyDescent="0.25">
      <c r="B28237" s="5"/>
    </row>
    <row r="28238" spans="2:2" ht="15" hidden="1" x14ac:dyDescent="0.25">
      <c r="B28238" s="5"/>
    </row>
    <row r="28239" spans="2:2" ht="15" hidden="1" x14ac:dyDescent="0.25">
      <c r="B28239" s="5"/>
    </row>
    <row r="28240" spans="2:2" ht="15" hidden="1" x14ac:dyDescent="0.25">
      <c r="B28240" s="5"/>
    </row>
    <row r="28241" spans="2:2" ht="15" hidden="1" x14ac:dyDescent="0.25">
      <c r="B28241" s="5"/>
    </row>
    <row r="28242" spans="2:2" ht="15" hidden="1" x14ac:dyDescent="0.25">
      <c r="B28242" s="5"/>
    </row>
    <row r="28243" spans="2:2" ht="15" hidden="1" x14ac:dyDescent="0.25">
      <c r="B28243" s="5"/>
    </row>
    <row r="28244" spans="2:2" ht="15" hidden="1" x14ac:dyDescent="0.25">
      <c r="B28244" s="5"/>
    </row>
    <row r="28245" spans="2:2" ht="15" hidden="1" x14ac:dyDescent="0.25">
      <c r="B28245" s="5"/>
    </row>
    <row r="28246" spans="2:2" ht="15" hidden="1" x14ac:dyDescent="0.25">
      <c r="B28246" s="5"/>
    </row>
    <row r="28247" spans="2:2" ht="15" hidden="1" x14ac:dyDescent="0.25">
      <c r="B28247" s="5"/>
    </row>
    <row r="28248" spans="2:2" ht="15" hidden="1" x14ac:dyDescent="0.25">
      <c r="B28248" s="5"/>
    </row>
    <row r="28249" spans="2:2" ht="15" hidden="1" x14ac:dyDescent="0.25">
      <c r="B28249" s="5"/>
    </row>
    <row r="28250" spans="2:2" ht="15" hidden="1" x14ac:dyDescent="0.25">
      <c r="B28250" s="5"/>
    </row>
    <row r="28251" spans="2:2" ht="15" hidden="1" x14ac:dyDescent="0.25">
      <c r="B28251" s="5"/>
    </row>
    <row r="28252" spans="2:2" ht="15" hidden="1" x14ac:dyDescent="0.25">
      <c r="B28252" s="5"/>
    </row>
    <row r="28253" spans="2:2" ht="15" hidden="1" x14ac:dyDescent="0.25">
      <c r="B28253" s="5"/>
    </row>
    <row r="28254" spans="2:2" ht="15" hidden="1" x14ac:dyDescent="0.25">
      <c r="B28254" s="5"/>
    </row>
    <row r="28255" spans="2:2" ht="15" hidden="1" x14ac:dyDescent="0.25">
      <c r="B28255" s="5"/>
    </row>
    <row r="28256" spans="2:2" ht="15" hidden="1" x14ac:dyDescent="0.25">
      <c r="B28256" s="5"/>
    </row>
    <row r="28257" spans="2:2" ht="15" hidden="1" x14ac:dyDescent="0.25">
      <c r="B28257" s="5"/>
    </row>
    <row r="28258" spans="2:2" ht="15" hidden="1" x14ac:dyDescent="0.25">
      <c r="B28258" s="5"/>
    </row>
    <row r="28259" spans="2:2" ht="15" hidden="1" x14ac:dyDescent="0.25">
      <c r="B28259" s="5"/>
    </row>
    <row r="28260" spans="2:2" ht="15" hidden="1" x14ac:dyDescent="0.25">
      <c r="B28260" s="5"/>
    </row>
    <row r="28261" spans="2:2" ht="15" hidden="1" x14ac:dyDescent="0.25">
      <c r="B28261" s="5"/>
    </row>
    <row r="28262" spans="2:2" ht="15" hidden="1" x14ac:dyDescent="0.25">
      <c r="B28262" s="5"/>
    </row>
    <row r="28263" spans="2:2" ht="15" hidden="1" x14ac:dyDescent="0.25">
      <c r="B28263" s="5"/>
    </row>
    <row r="28264" spans="2:2" ht="15" hidden="1" x14ac:dyDescent="0.25">
      <c r="B28264" s="5"/>
    </row>
    <row r="28265" spans="2:2" ht="15" hidden="1" x14ac:dyDescent="0.25">
      <c r="B28265" s="5"/>
    </row>
    <row r="28266" spans="2:2" ht="15" hidden="1" x14ac:dyDescent="0.25">
      <c r="B28266" s="5"/>
    </row>
    <row r="28267" spans="2:2" ht="15" hidden="1" x14ac:dyDescent="0.25">
      <c r="B28267" s="5"/>
    </row>
    <row r="28268" spans="2:2" ht="15" hidden="1" x14ac:dyDescent="0.25">
      <c r="B28268" s="5"/>
    </row>
    <row r="28269" spans="2:2" ht="15" hidden="1" x14ac:dyDescent="0.25">
      <c r="B28269" s="5"/>
    </row>
    <row r="28270" spans="2:2" ht="15" hidden="1" x14ac:dyDescent="0.25">
      <c r="B28270" s="5"/>
    </row>
    <row r="28271" spans="2:2" ht="15" hidden="1" x14ac:dyDescent="0.25">
      <c r="B28271" s="5"/>
    </row>
    <row r="28272" spans="2:2" ht="15" hidden="1" x14ac:dyDescent="0.25">
      <c r="B28272" s="5"/>
    </row>
    <row r="28273" spans="2:2" ht="15" hidden="1" x14ac:dyDescent="0.25">
      <c r="B28273" s="5"/>
    </row>
    <row r="28274" spans="2:2" ht="15" hidden="1" x14ac:dyDescent="0.25">
      <c r="B28274" s="5"/>
    </row>
    <row r="28275" spans="2:2" ht="15" hidden="1" x14ac:dyDescent="0.25">
      <c r="B28275" s="5"/>
    </row>
    <row r="28276" spans="2:2" ht="15" hidden="1" x14ac:dyDescent="0.25">
      <c r="B28276" s="5"/>
    </row>
    <row r="28277" spans="2:2" ht="15" hidden="1" x14ac:dyDescent="0.25">
      <c r="B28277" s="5"/>
    </row>
    <row r="28278" spans="2:2" ht="15" hidden="1" x14ac:dyDescent="0.25">
      <c r="B28278" s="5"/>
    </row>
    <row r="28279" spans="2:2" ht="15" hidden="1" x14ac:dyDescent="0.25">
      <c r="B28279" s="5"/>
    </row>
    <row r="28280" spans="2:2" ht="15" hidden="1" x14ac:dyDescent="0.25">
      <c r="B28280" s="5"/>
    </row>
    <row r="28281" spans="2:2" ht="15" hidden="1" x14ac:dyDescent="0.25">
      <c r="B28281" s="5"/>
    </row>
    <row r="28282" spans="2:2" ht="15" hidden="1" x14ac:dyDescent="0.25">
      <c r="B28282" s="5"/>
    </row>
    <row r="28283" spans="2:2" ht="15" hidden="1" x14ac:dyDescent="0.25">
      <c r="B28283" s="5"/>
    </row>
    <row r="28284" spans="2:2" ht="15" hidden="1" x14ac:dyDescent="0.25">
      <c r="B28284" s="5"/>
    </row>
    <row r="28285" spans="2:2" ht="15" hidden="1" x14ac:dyDescent="0.25">
      <c r="B28285" s="5"/>
    </row>
    <row r="28286" spans="2:2" ht="15" hidden="1" x14ac:dyDescent="0.25">
      <c r="B28286" s="5"/>
    </row>
    <row r="28287" spans="2:2" ht="15" hidden="1" x14ac:dyDescent="0.25">
      <c r="B28287" s="5"/>
    </row>
    <row r="28288" spans="2:2" ht="15" hidden="1" x14ac:dyDescent="0.25">
      <c r="B28288" s="5"/>
    </row>
    <row r="28289" spans="2:2" ht="15" hidden="1" x14ac:dyDescent="0.25">
      <c r="B28289" s="5"/>
    </row>
    <row r="28290" spans="2:2" ht="15" hidden="1" x14ac:dyDescent="0.25">
      <c r="B28290" s="5"/>
    </row>
    <row r="28291" spans="2:2" ht="15" hidden="1" x14ac:dyDescent="0.25">
      <c r="B28291" s="5"/>
    </row>
    <row r="28292" spans="2:2" ht="15" hidden="1" x14ac:dyDescent="0.25">
      <c r="B28292" s="5"/>
    </row>
    <row r="28293" spans="2:2" ht="15" hidden="1" x14ac:dyDescent="0.25">
      <c r="B28293" s="5"/>
    </row>
    <row r="28294" spans="2:2" ht="15" hidden="1" x14ac:dyDescent="0.25">
      <c r="B28294" s="5"/>
    </row>
    <row r="28295" spans="2:2" ht="15" hidden="1" x14ac:dyDescent="0.25">
      <c r="B28295" s="5"/>
    </row>
    <row r="28296" spans="2:2" ht="15" hidden="1" x14ac:dyDescent="0.25">
      <c r="B28296" s="5"/>
    </row>
    <row r="28297" spans="2:2" ht="15" hidden="1" x14ac:dyDescent="0.25">
      <c r="B28297" s="5"/>
    </row>
    <row r="28298" spans="2:2" ht="15" hidden="1" x14ac:dyDescent="0.25">
      <c r="B28298" s="5"/>
    </row>
    <row r="28299" spans="2:2" ht="15" hidden="1" x14ac:dyDescent="0.25">
      <c r="B28299" s="5"/>
    </row>
    <row r="28300" spans="2:2" ht="15" hidden="1" x14ac:dyDescent="0.25">
      <c r="B28300" s="5"/>
    </row>
    <row r="28301" spans="2:2" ht="15" hidden="1" x14ac:dyDescent="0.25">
      <c r="B28301" s="5"/>
    </row>
    <row r="28302" spans="2:2" ht="15" hidden="1" x14ac:dyDescent="0.25">
      <c r="B28302" s="5"/>
    </row>
    <row r="28303" spans="2:2" ht="15" hidden="1" x14ac:dyDescent="0.25">
      <c r="B28303" s="5"/>
    </row>
    <row r="28304" spans="2:2" ht="15" hidden="1" x14ac:dyDescent="0.25">
      <c r="B28304" s="5"/>
    </row>
    <row r="28305" spans="2:2" ht="15" hidden="1" x14ac:dyDescent="0.25">
      <c r="B28305" s="5"/>
    </row>
    <row r="28306" spans="2:2" ht="15" hidden="1" x14ac:dyDescent="0.25">
      <c r="B28306" s="5"/>
    </row>
    <row r="28307" spans="2:2" ht="15" hidden="1" x14ac:dyDescent="0.25">
      <c r="B28307" s="5"/>
    </row>
    <row r="28308" spans="2:2" ht="15" hidden="1" x14ac:dyDescent="0.25">
      <c r="B28308" s="5"/>
    </row>
    <row r="28309" spans="2:2" ht="15" hidden="1" x14ac:dyDescent="0.25">
      <c r="B28309" s="5"/>
    </row>
    <row r="28310" spans="2:2" ht="15" hidden="1" x14ac:dyDescent="0.25">
      <c r="B28310" s="5"/>
    </row>
    <row r="28311" spans="2:2" ht="15" hidden="1" x14ac:dyDescent="0.25">
      <c r="B28311" s="5"/>
    </row>
    <row r="28312" spans="2:2" ht="15" hidden="1" x14ac:dyDescent="0.25">
      <c r="B28312" s="5"/>
    </row>
    <row r="28313" spans="2:2" ht="15" hidden="1" x14ac:dyDescent="0.25">
      <c r="B28313" s="5"/>
    </row>
    <row r="28314" spans="2:2" ht="15" hidden="1" x14ac:dyDescent="0.25">
      <c r="B28314" s="5"/>
    </row>
    <row r="28315" spans="2:2" ht="15" hidden="1" x14ac:dyDescent="0.25">
      <c r="B28315" s="5"/>
    </row>
    <row r="28316" spans="2:2" ht="15" hidden="1" x14ac:dyDescent="0.25">
      <c r="B28316" s="5"/>
    </row>
    <row r="28317" spans="2:2" ht="15" hidden="1" x14ac:dyDescent="0.25">
      <c r="B28317" s="5"/>
    </row>
    <row r="28318" spans="2:2" ht="15" hidden="1" x14ac:dyDescent="0.25">
      <c r="B28318" s="5"/>
    </row>
    <row r="28319" spans="2:2" ht="15" hidden="1" x14ac:dyDescent="0.25">
      <c r="B28319" s="5"/>
    </row>
    <row r="28320" spans="2:2" ht="15" hidden="1" x14ac:dyDescent="0.25">
      <c r="B28320" s="5"/>
    </row>
    <row r="28321" spans="2:2" ht="15" hidden="1" x14ac:dyDescent="0.25">
      <c r="B28321" s="5"/>
    </row>
    <row r="28322" spans="2:2" ht="15" hidden="1" x14ac:dyDescent="0.25">
      <c r="B28322" s="5"/>
    </row>
    <row r="28323" spans="2:2" ht="15" hidden="1" x14ac:dyDescent="0.25">
      <c r="B28323" s="5"/>
    </row>
    <row r="28324" spans="2:2" ht="15" hidden="1" x14ac:dyDescent="0.25">
      <c r="B28324" s="5"/>
    </row>
    <row r="28325" spans="2:2" ht="15" hidden="1" x14ac:dyDescent="0.25">
      <c r="B28325" s="5"/>
    </row>
    <row r="28326" spans="2:2" ht="15" hidden="1" x14ac:dyDescent="0.25">
      <c r="B28326" s="5"/>
    </row>
    <row r="28327" spans="2:2" ht="15" hidden="1" x14ac:dyDescent="0.25">
      <c r="B28327" s="5"/>
    </row>
    <row r="28328" spans="2:2" ht="15" hidden="1" x14ac:dyDescent="0.25">
      <c r="B28328" s="5"/>
    </row>
    <row r="28329" spans="2:2" ht="15" hidden="1" x14ac:dyDescent="0.25">
      <c r="B28329" s="5"/>
    </row>
    <row r="28330" spans="2:2" ht="15" hidden="1" x14ac:dyDescent="0.25">
      <c r="B28330" s="5"/>
    </row>
    <row r="28331" spans="2:2" ht="15" hidden="1" x14ac:dyDescent="0.25">
      <c r="B28331" s="5"/>
    </row>
    <row r="28332" spans="2:2" ht="15" hidden="1" x14ac:dyDescent="0.25">
      <c r="B28332" s="5"/>
    </row>
    <row r="28333" spans="2:2" ht="15" hidden="1" x14ac:dyDescent="0.25">
      <c r="B28333" s="5"/>
    </row>
    <row r="28334" spans="2:2" ht="15" hidden="1" x14ac:dyDescent="0.25">
      <c r="B28334" s="5"/>
    </row>
    <row r="28335" spans="2:2" ht="15" hidden="1" x14ac:dyDescent="0.25">
      <c r="B28335" s="5"/>
    </row>
    <row r="28336" spans="2:2" ht="15" hidden="1" x14ac:dyDescent="0.25">
      <c r="B28336" s="5"/>
    </row>
    <row r="28337" spans="2:2" ht="15" hidden="1" x14ac:dyDescent="0.25">
      <c r="B28337" s="5"/>
    </row>
    <row r="28338" spans="2:2" ht="15" hidden="1" x14ac:dyDescent="0.25">
      <c r="B28338" s="5"/>
    </row>
    <row r="28339" spans="2:2" ht="15" hidden="1" x14ac:dyDescent="0.25">
      <c r="B28339" s="5"/>
    </row>
    <row r="28340" spans="2:2" ht="15" hidden="1" x14ac:dyDescent="0.25">
      <c r="B28340" s="5"/>
    </row>
    <row r="28341" spans="2:2" ht="15" hidden="1" x14ac:dyDescent="0.25">
      <c r="B28341" s="5"/>
    </row>
    <row r="28342" spans="2:2" ht="15" hidden="1" x14ac:dyDescent="0.25">
      <c r="B28342" s="5"/>
    </row>
    <row r="28343" spans="2:2" ht="15" hidden="1" x14ac:dyDescent="0.25">
      <c r="B28343" s="5"/>
    </row>
    <row r="28344" spans="2:2" ht="15" hidden="1" x14ac:dyDescent="0.25">
      <c r="B28344" s="5"/>
    </row>
    <row r="28345" spans="2:2" ht="15" hidden="1" x14ac:dyDescent="0.25">
      <c r="B28345" s="5"/>
    </row>
    <row r="28346" spans="2:2" ht="15" hidden="1" x14ac:dyDescent="0.25">
      <c r="B28346" s="5"/>
    </row>
    <row r="28347" spans="2:2" ht="15" hidden="1" x14ac:dyDescent="0.25">
      <c r="B28347" s="5"/>
    </row>
    <row r="28348" spans="2:2" ht="15" hidden="1" x14ac:dyDescent="0.25">
      <c r="B28348" s="5"/>
    </row>
    <row r="28349" spans="2:2" ht="15" hidden="1" x14ac:dyDescent="0.25">
      <c r="B28349" s="5"/>
    </row>
    <row r="28350" spans="2:2" ht="15" hidden="1" x14ac:dyDescent="0.25">
      <c r="B28350" s="5"/>
    </row>
    <row r="28351" spans="2:2" ht="15" hidden="1" x14ac:dyDescent="0.25">
      <c r="B28351" s="5"/>
    </row>
    <row r="28352" spans="2:2" ht="15" hidden="1" x14ac:dyDescent="0.25">
      <c r="B28352" s="5"/>
    </row>
    <row r="28353" spans="2:2" ht="15" hidden="1" x14ac:dyDescent="0.25">
      <c r="B28353" s="5"/>
    </row>
    <row r="28354" spans="2:2" ht="15" hidden="1" x14ac:dyDescent="0.25">
      <c r="B28354" s="5"/>
    </row>
    <row r="28355" spans="2:2" ht="15" hidden="1" x14ac:dyDescent="0.25">
      <c r="B28355" s="5"/>
    </row>
    <row r="28356" spans="2:2" ht="15" hidden="1" x14ac:dyDescent="0.25">
      <c r="B28356" s="5"/>
    </row>
    <row r="28357" spans="2:2" ht="15" hidden="1" x14ac:dyDescent="0.25">
      <c r="B28357" s="5"/>
    </row>
    <row r="28358" spans="2:2" ht="15" hidden="1" x14ac:dyDescent="0.25">
      <c r="B28358" s="5"/>
    </row>
    <row r="28359" spans="2:2" ht="15" hidden="1" x14ac:dyDescent="0.25">
      <c r="B28359" s="5"/>
    </row>
    <row r="28360" spans="2:2" ht="15" hidden="1" x14ac:dyDescent="0.25">
      <c r="B28360" s="5"/>
    </row>
    <row r="28361" spans="2:2" ht="15" hidden="1" x14ac:dyDescent="0.25">
      <c r="B28361" s="5"/>
    </row>
    <row r="28362" spans="2:2" ht="15" hidden="1" x14ac:dyDescent="0.25">
      <c r="B28362" s="5"/>
    </row>
    <row r="28363" spans="2:2" ht="15" hidden="1" x14ac:dyDescent="0.25">
      <c r="B28363" s="5"/>
    </row>
    <row r="28364" spans="2:2" ht="15" hidden="1" x14ac:dyDescent="0.25">
      <c r="B28364" s="5"/>
    </row>
    <row r="28365" spans="2:2" ht="15" hidden="1" x14ac:dyDescent="0.25">
      <c r="B28365" s="5"/>
    </row>
    <row r="28366" spans="2:2" ht="15" hidden="1" x14ac:dyDescent="0.25">
      <c r="B28366" s="5"/>
    </row>
    <row r="28367" spans="2:2" ht="15" hidden="1" x14ac:dyDescent="0.25">
      <c r="B28367" s="5"/>
    </row>
    <row r="28368" spans="2:2" ht="15" hidden="1" x14ac:dyDescent="0.25">
      <c r="B28368" s="5"/>
    </row>
    <row r="28369" spans="2:2" ht="15" hidden="1" x14ac:dyDescent="0.25">
      <c r="B28369" s="5"/>
    </row>
    <row r="28370" spans="2:2" ht="15" hidden="1" x14ac:dyDescent="0.25">
      <c r="B28370" s="5"/>
    </row>
    <row r="28371" spans="2:2" ht="15" hidden="1" x14ac:dyDescent="0.25">
      <c r="B28371" s="5"/>
    </row>
    <row r="28372" spans="2:2" ht="15" hidden="1" x14ac:dyDescent="0.25">
      <c r="B28372" s="5"/>
    </row>
    <row r="28373" spans="2:2" ht="15" hidden="1" x14ac:dyDescent="0.25">
      <c r="B28373" s="5"/>
    </row>
    <row r="28374" spans="2:2" ht="15" hidden="1" x14ac:dyDescent="0.25">
      <c r="B28374" s="5"/>
    </row>
    <row r="28375" spans="2:2" ht="15" hidden="1" x14ac:dyDescent="0.25">
      <c r="B28375" s="5"/>
    </row>
    <row r="28376" spans="2:2" ht="15" hidden="1" x14ac:dyDescent="0.25">
      <c r="B28376" s="5"/>
    </row>
    <row r="28377" spans="2:2" ht="15" hidden="1" x14ac:dyDescent="0.25">
      <c r="B28377" s="5"/>
    </row>
    <row r="28378" spans="2:2" ht="15" hidden="1" x14ac:dyDescent="0.25">
      <c r="B28378" s="5"/>
    </row>
    <row r="28379" spans="2:2" ht="15" hidden="1" x14ac:dyDescent="0.25">
      <c r="B28379" s="5"/>
    </row>
    <row r="28380" spans="2:2" ht="15" hidden="1" x14ac:dyDescent="0.25">
      <c r="B28380" s="5"/>
    </row>
    <row r="28381" spans="2:2" ht="15" hidden="1" x14ac:dyDescent="0.25">
      <c r="B28381" s="5"/>
    </row>
    <row r="28382" spans="2:2" ht="15" hidden="1" x14ac:dyDescent="0.25">
      <c r="B28382" s="5"/>
    </row>
    <row r="28383" spans="2:2" ht="15" hidden="1" x14ac:dyDescent="0.25">
      <c r="B28383" s="5"/>
    </row>
    <row r="28384" spans="2:2" ht="15" hidden="1" x14ac:dyDescent="0.25">
      <c r="B28384" s="5"/>
    </row>
    <row r="28385" spans="2:2" ht="15" hidden="1" x14ac:dyDescent="0.25">
      <c r="B28385" s="5"/>
    </row>
    <row r="28386" spans="2:2" ht="15" hidden="1" x14ac:dyDescent="0.25">
      <c r="B28386" s="5"/>
    </row>
    <row r="28387" spans="2:2" ht="15" hidden="1" x14ac:dyDescent="0.25">
      <c r="B28387" s="5"/>
    </row>
    <row r="28388" spans="2:2" ht="15" hidden="1" x14ac:dyDescent="0.25">
      <c r="B28388" s="5"/>
    </row>
    <row r="28389" spans="2:2" ht="15" hidden="1" x14ac:dyDescent="0.25">
      <c r="B28389" s="5"/>
    </row>
    <row r="28390" spans="2:2" ht="15" hidden="1" x14ac:dyDescent="0.25">
      <c r="B28390" s="5"/>
    </row>
    <row r="28391" spans="2:2" ht="15" hidden="1" x14ac:dyDescent="0.25">
      <c r="B28391" s="5"/>
    </row>
    <row r="28392" spans="2:2" ht="15" hidden="1" x14ac:dyDescent="0.25">
      <c r="B28392" s="5"/>
    </row>
    <row r="28393" spans="2:2" ht="15" hidden="1" x14ac:dyDescent="0.25">
      <c r="B28393" s="5"/>
    </row>
    <row r="28394" spans="2:2" ht="15" hidden="1" x14ac:dyDescent="0.25">
      <c r="B28394" s="5"/>
    </row>
    <row r="28395" spans="2:2" ht="15" hidden="1" x14ac:dyDescent="0.25">
      <c r="B28395" s="5"/>
    </row>
    <row r="28396" spans="2:2" ht="15" hidden="1" x14ac:dyDescent="0.25">
      <c r="B28396" s="5"/>
    </row>
    <row r="28397" spans="2:2" ht="15" hidden="1" x14ac:dyDescent="0.25">
      <c r="B28397" s="5"/>
    </row>
    <row r="28398" spans="2:2" ht="15" hidden="1" x14ac:dyDescent="0.25">
      <c r="B28398" s="5"/>
    </row>
    <row r="28399" spans="2:2" ht="15" hidden="1" x14ac:dyDescent="0.25">
      <c r="B28399" s="5"/>
    </row>
    <row r="28400" spans="2:2" ht="15" hidden="1" x14ac:dyDescent="0.25">
      <c r="B28400" s="5"/>
    </row>
    <row r="28401" spans="2:2" ht="15" hidden="1" x14ac:dyDescent="0.25">
      <c r="B28401" s="5"/>
    </row>
    <row r="28402" spans="2:2" ht="15" hidden="1" x14ac:dyDescent="0.25">
      <c r="B28402" s="5"/>
    </row>
    <row r="28403" spans="2:2" ht="15" hidden="1" x14ac:dyDescent="0.25">
      <c r="B28403" s="5"/>
    </row>
    <row r="28404" spans="2:2" ht="15" hidden="1" x14ac:dyDescent="0.25">
      <c r="B28404" s="5"/>
    </row>
    <row r="28405" spans="2:2" ht="15" hidden="1" x14ac:dyDescent="0.25">
      <c r="B28405" s="5"/>
    </row>
    <row r="28406" spans="2:2" ht="15" hidden="1" x14ac:dyDescent="0.25">
      <c r="B28406" s="5"/>
    </row>
    <row r="28407" spans="2:2" ht="15" hidden="1" x14ac:dyDescent="0.25">
      <c r="B28407" s="5"/>
    </row>
    <row r="28408" spans="2:2" ht="15" hidden="1" x14ac:dyDescent="0.25">
      <c r="B28408" s="5"/>
    </row>
    <row r="28409" spans="2:2" ht="15" hidden="1" x14ac:dyDescent="0.25">
      <c r="B28409" s="5"/>
    </row>
    <row r="28410" spans="2:2" ht="15" hidden="1" x14ac:dyDescent="0.25">
      <c r="B28410" s="5"/>
    </row>
    <row r="28411" spans="2:2" ht="15" hidden="1" x14ac:dyDescent="0.25">
      <c r="B28411" s="5"/>
    </row>
    <row r="28412" spans="2:2" ht="15" hidden="1" x14ac:dyDescent="0.25">
      <c r="B28412" s="5"/>
    </row>
    <row r="28413" spans="2:2" ht="15" hidden="1" x14ac:dyDescent="0.25">
      <c r="B28413" s="5"/>
    </row>
    <row r="28414" spans="2:2" ht="15" hidden="1" x14ac:dyDescent="0.25">
      <c r="B28414" s="5"/>
    </row>
    <row r="28415" spans="2:2" ht="15" hidden="1" x14ac:dyDescent="0.25">
      <c r="B28415" s="5"/>
    </row>
    <row r="28416" spans="2:2" ht="15" hidden="1" x14ac:dyDescent="0.25">
      <c r="B28416" s="5"/>
    </row>
    <row r="28417" spans="2:2" ht="15" hidden="1" x14ac:dyDescent="0.25">
      <c r="B28417" s="5"/>
    </row>
    <row r="28418" spans="2:2" ht="15" hidden="1" x14ac:dyDescent="0.25">
      <c r="B28418" s="5"/>
    </row>
    <row r="28419" spans="2:2" ht="15" hidden="1" x14ac:dyDescent="0.25">
      <c r="B28419" s="5"/>
    </row>
    <row r="28420" spans="2:2" ht="15" hidden="1" x14ac:dyDescent="0.25">
      <c r="B28420" s="5"/>
    </row>
    <row r="28421" spans="2:2" ht="15" hidden="1" x14ac:dyDescent="0.25">
      <c r="B28421" s="5"/>
    </row>
    <row r="28422" spans="2:2" ht="15" hidden="1" x14ac:dyDescent="0.25">
      <c r="B28422" s="5"/>
    </row>
    <row r="28423" spans="2:2" ht="15" hidden="1" x14ac:dyDescent="0.25">
      <c r="B28423" s="5"/>
    </row>
    <row r="28424" spans="2:2" ht="15" hidden="1" x14ac:dyDescent="0.25">
      <c r="B28424" s="5"/>
    </row>
    <row r="28425" spans="2:2" ht="15" hidden="1" x14ac:dyDescent="0.25">
      <c r="B28425" s="5"/>
    </row>
    <row r="28426" spans="2:2" ht="15" hidden="1" x14ac:dyDescent="0.25">
      <c r="B28426" s="5"/>
    </row>
    <row r="28427" spans="2:2" ht="15" hidden="1" x14ac:dyDescent="0.25">
      <c r="B28427" s="5"/>
    </row>
    <row r="28428" spans="2:2" ht="15" hidden="1" x14ac:dyDescent="0.25">
      <c r="B28428" s="5"/>
    </row>
    <row r="28429" spans="2:2" ht="15" hidden="1" x14ac:dyDescent="0.25">
      <c r="B28429" s="5"/>
    </row>
    <row r="28430" spans="2:2" ht="15" hidden="1" x14ac:dyDescent="0.25">
      <c r="B28430" s="5"/>
    </row>
    <row r="28431" spans="2:2" ht="15" hidden="1" x14ac:dyDescent="0.25">
      <c r="B28431" s="5"/>
    </row>
    <row r="28432" spans="2:2" ht="15" hidden="1" x14ac:dyDescent="0.25">
      <c r="B28432" s="5"/>
    </row>
    <row r="28433" spans="2:2" ht="15" hidden="1" x14ac:dyDescent="0.25">
      <c r="B28433" s="5"/>
    </row>
    <row r="28434" spans="2:2" ht="15" hidden="1" x14ac:dyDescent="0.25">
      <c r="B28434" s="5"/>
    </row>
    <row r="28435" spans="2:2" ht="15" hidden="1" x14ac:dyDescent="0.25">
      <c r="B28435" s="5"/>
    </row>
    <row r="28436" spans="2:2" ht="15" hidden="1" x14ac:dyDescent="0.25">
      <c r="B28436" s="5"/>
    </row>
    <row r="28437" spans="2:2" ht="15" hidden="1" x14ac:dyDescent="0.25">
      <c r="B28437" s="5"/>
    </row>
    <row r="28438" spans="2:2" ht="15" hidden="1" x14ac:dyDescent="0.25">
      <c r="B28438" s="5"/>
    </row>
    <row r="28439" spans="2:2" ht="15" hidden="1" x14ac:dyDescent="0.25">
      <c r="B28439" s="5"/>
    </row>
    <row r="28440" spans="2:2" ht="15" hidden="1" x14ac:dyDescent="0.25">
      <c r="B28440" s="5"/>
    </row>
    <row r="28441" spans="2:2" ht="15" hidden="1" x14ac:dyDescent="0.25">
      <c r="B28441" s="5"/>
    </row>
    <row r="28442" spans="2:2" ht="15" hidden="1" x14ac:dyDescent="0.25">
      <c r="B28442" s="5"/>
    </row>
    <row r="28443" spans="2:2" ht="15" hidden="1" x14ac:dyDescent="0.25">
      <c r="B28443" s="5"/>
    </row>
    <row r="28444" spans="2:2" ht="15" hidden="1" x14ac:dyDescent="0.25">
      <c r="B28444" s="5"/>
    </row>
    <row r="28445" spans="2:2" ht="15" hidden="1" x14ac:dyDescent="0.25">
      <c r="B28445" s="5"/>
    </row>
    <row r="28446" spans="2:2" ht="15" hidden="1" x14ac:dyDescent="0.25">
      <c r="B28446" s="5"/>
    </row>
    <row r="28447" spans="2:2" ht="15" hidden="1" x14ac:dyDescent="0.25">
      <c r="B28447" s="5"/>
    </row>
    <row r="28448" spans="2:2" ht="15" hidden="1" x14ac:dyDescent="0.25">
      <c r="B28448" s="5"/>
    </row>
    <row r="28449" spans="2:2" ht="15" hidden="1" x14ac:dyDescent="0.25">
      <c r="B28449" s="5"/>
    </row>
    <row r="28450" spans="2:2" ht="15" hidden="1" x14ac:dyDescent="0.25">
      <c r="B28450" s="5"/>
    </row>
    <row r="28451" spans="2:2" ht="15" hidden="1" x14ac:dyDescent="0.25">
      <c r="B28451" s="5"/>
    </row>
    <row r="28452" spans="2:2" ht="15" hidden="1" x14ac:dyDescent="0.25">
      <c r="B28452" s="5"/>
    </row>
    <row r="28453" spans="2:2" ht="15" hidden="1" x14ac:dyDescent="0.25">
      <c r="B28453" s="5"/>
    </row>
    <row r="28454" spans="2:2" ht="15" hidden="1" x14ac:dyDescent="0.25">
      <c r="B28454" s="5"/>
    </row>
    <row r="28455" spans="2:2" ht="15" hidden="1" x14ac:dyDescent="0.25">
      <c r="B28455" s="5"/>
    </row>
    <row r="28456" spans="2:2" ht="15" hidden="1" x14ac:dyDescent="0.25">
      <c r="B28456" s="5"/>
    </row>
    <row r="28457" spans="2:2" ht="15" hidden="1" x14ac:dyDescent="0.25">
      <c r="B28457" s="5"/>
    </row>
    <row r="28458" spans="2:2" ht="15" hidden="1" x14ac:dyDescent="0.25">
      <c r="B28458" s="5"/>
    </row>
    <row r="28459" spans="2:2" ht="15" hidden="1" x14ac:dyDescent="0.25">
      <c r="B28459" s="5"/>
    </row>
    <row r="28460" spans="2:2" ht="15" hidden="1" x14ac:dyDescent="0.25">
      <c r="B28460" s="5"/>
    </row>
    <row r="28461" spans="2:2" ht="15" hidden="1" x14ac:dyDescent="0.25">
      <c r="B28461" s="5"/>
    </row>
    <row r="28462" spans="2:2" ht="15" hidden="1" x14ac:dyDescent="0.25">
      <c r="B28462" s="5"/>
    </row>
    <row r="28463" spans="2:2" ht="15" hidden="1" x14ac:dyDescent="0.25">
      <c r="B28463" s="5"/>
    </row>
    <row r="28464" spans="2:2" ht="15" hidden="1" x14ac:dyDescent="0.25">
      <c r="B28464" s="5"/>
    </row>
    <row r="28465" spans="2:2" ht="15" hidden="1" x14ac:dyDescent="0.25">
      <c r="B28465" s="5"/>
    </row>
    <row r="28466" spans="2:2" ht="15" hidden="1" x14ac:dyDescent="0.25">
      <c r="B28466" s="5"/>
    </row>
    <row r="28467" spans="2:2" ht="15" hidden="1" x14ac:dyDescent="0.25">
      <c r="B28467" s="5"/>
    </row>
    <row r="28468" spans="2:2" ht="15" hidden="1" x14ac:dyDescent="0.25">
      <c r="B28468" s="5"/>
    </row>
    <row r="28469" spans="2:2" ht="15" hidden="1" x14ac:dyDescent="0.25">
      <c r="B28469" s="5"/>
    </row>
    <row r="28470" spans="2:2" ht="15" hidden="1" x14ac:dyDescent="0.25">
      <c r="B28470" s="5"/>
    </row>
    <row r="28471" spans="2:2" ht="15" hidden="1" x14ac:dyDescent="0.25">
      <c r="B28471" s="5"/>
    </row>
    <row r="28472" spans="2:2" ht="15" hidden="1" x14ac:dyDescent="0.25">
      <c r="B28472" s="5"/>
    </row>
    <row r="28473" spans="2:2" ht="15" hidden="1" x14ac:dyDescent="0.25">
      <c r="B28473" s="5"/>
    </row>
    <row r="28474" spans="2:2" ht="15" hidden="1" x14ac:dyDescent="0.25">
      <c r="B28474" s="5"/>
    </row>
    <row r="28475" spans="2:2" ht="15" hidden="1" x14ac:dyDescent="0.25">
      <c r="B28475" s="5"/>
    </row>
    <row r="28476" spans="2:2" ht="15" hidden="1" x14ac:dyDescent="0.25">
      <c r="B28476" s="5"/>
    </row>
    <row r="28477" spans="2:2" ht="15" hidden="1" x14ac:dyDescent="0.25">
      <c r="B28477" s="5"/>
    </row>
    <row r="28478" spans="2:2" ht="15" hidden="1" x14ac:dyDescent="0.25">
      <c r="B28478" s="5"/>
    </row>
    <row r="28479" spans="2:2" ht="15" hidden="1" x14ac:dyDescent="0.25">
      <c r="B28479" s="5"/>
    </row>
    <row r="28480" spans="2:2" ht="15" hidden="1" x14ac:dyDescent="0.25">
      <c r="B28480" s="5"/>
    </row>
    <row r="28481" spans="2:2" ht="15" hidden="1" x14ac:dyDescent="0.25">
      <c r="B28481" s="5"/>
    </row>
    <row r="28482" spans="2:2" ht="15" hidden="1" x14ac:dyDescent="0.25">
      <c r="B28482" s="5"/>
    </row>
    <row r="28483" spans="2:2" ht="15" hidden="1" x14ac:dyDescent="0.25">
      <c r="B28483" s="5"/>
    </row>
    <row r="28484" spans="2:2" ht="15" hidden="1" x14ac:dyDescent="0.25">
      <c r="B28484" s="5"/>
    </row>
    <row r="28485" spans="2:2" ht="15" hidden="1" x14ac:dyDescent="0.25">
      <c r="B28485" s="5"/>
    </row>
    <row r="28486" spans="2:2" ht="15" hidden="1" x14ac:dyDescent="0.25">
      <c r="B28486" s="5"/>
    </row>
    <row r="28487" spans="2:2" ht="15" hidden="1" x14ac:dyDescent="0.25">
      <c r="B28487" s="5"/>
    </row>
    <row r="28488" spans="2:2" ht="15" hidden="1" x14ac:dyDescent="0.25">
      <c r="B28488" s="5"/>
    </row>
    <row r="28489" spans="2:2" ht="15" hidden="1" x14ac:dyDescent="0.25">
      <c r="B28489" s="5"/>
    </row>
    <row r="28490" spans="2:2" ht="15" hidden="1" x14ac:dyDescent="0.25">
      <c r="B28490" s="5"/>
    </row>
    <row r="28491" spans="2:2" ht="15" hidden="1" x14ac:dyDescent="0.25">
      <c r="B28491" s="5"/>
    </row>
    <row r="28492" spans="2:2" ht="15" hidden="1" x14ac:dyDescent="0.25">
      <c r="B28492" s="5"/>
    </row>
    <row r="28493" spans="2:2" ht="15" hidden="1" x14ac:dyDescent="0.25">
      <c r="B28493" s="5"/>
    </row>
    <row r="28494" spans="2:2" ht="15" hidden="1" x14ac:dyDescent="0.25">
      <c r="B28494" s="5"/>
    </row>
    <row r="28495" spans="2:2" ht="15" hidden="1" x14ac:dyDescent="0.25">
      <c r="B28495" s="5"/>
    </row>
    <row r="28496" spans="2:2" ht="15" hidden="1" x14ac:dyDescent="0.25">
      <c r="B28496" s="5"/>
    </row>
    <row r="28497" spans="2:2" ht="15" hidden="1" x14ac:dyDescent="0.25">
      <c r="B28497" s="5"/>
    </row>
    <row r="28498" spans="2:2" ht="15" hidden="1" x14ac:dyDescent="0.25">
      <c r="B28498" s="5"/>
    </row>
    <row r="28499" spans="2:2" ht="15" hidden="1" x14ac:dyDescent="0.25">
      <c r="B28499" s="5"/>
    </row>
    <row r="28500" spans="2:2" ht="15" hidden="1" x14ac:dyDescent="0.25">
      <c r="B28500" s="5"/>
    </row>
    <row r="28501" spans="2:2" ht="15" hidden="1" x14ac:dyDescent="0.25">
      <c r="B28501" s="5"/>
    </row>
    <row r="28502" spans="2:2" ht="15" hidden="1" x14ac:dyDescent="0.25">
      <c r="B28502" s="5"/>
    </row>
    <row r="28503" spans="2:2" ht="15" hidden="1" x14ac:dyDescent="0.25">
      <c r="B28503" s="5"/>
    </row>
    <row r="28504" spans="2:2" ht="15" hidden="1" x14ac:dyDescent="0.25">
      <c r="B28504" s="5"/>
    </row>
    <row r="28505" spans="2:2" ht="15" hidden="1" x14ac:dyDescent="0.25">
      <c r="B28505" s="5"/>
    </row>
    <row r="28506" spans="2:2" ht="15" hidden="1" x14ac:dyDescent="0.25">
      <c r="B28506" s="5"/>
    </row>
    <row r="28507" spans="2:2" ht="15" hidden="1" x14ac:dyDescent="0.25">
      <c r="B28507" s="5"/>
    </row>
    <row r="28508" spans="2:2" ht="15" hidden="1" x14ac:dyDescent="0.25">
      <c r="B28508" s="5"/>
    </row>
    <row r="28509" spans="2:2" ht="15" hidden="1" x14ac:dyDescent="0.25">
      <c r="B28509" s="5"/>
    </row>
    <row r="28510" spans="2:2" ht="15" hidden="1" x14ac:dyDescent="0.25">
      <c r="B28510" s="5"/>
    </row>
    <row r="28511" spans="2:2" ht="15" hidden="1" x14ac:dyDescent="0.25">
      <c r="B28511" s="5"/>
    </row>
    <row r="28512" spans="2:2" ht="15" hidden="1" x14ac:dyDescent="0.25">
      <c r="B28512" s="5"/>
    </row>
    <row r="28513" spans="2:2" ht="15" hidden="1" x14ac:dyDescent="0.25">
      <c r="B28513" s="5"/>
    </row>
    <row r="28514" spans="2:2" ht="15" hidden="1" x14ac:dyDescent="0.25">
      <c r="B28514" s="5"/>
    </row>
    <row r="28515" spans="2:2" ht="15" hidden="1" x14ac:dyDescent="0.25">
      <c r="B28515" s="5"/>
    </row>
    <row r="28516" spans="2:2" ht="15" hidden="1" x14ac:dyDescent="0.25">
      <c r="B28516" s="5"/>
    </row>
    <row r="28517" spans="2:2" ht="15" hidden="1" x14ac:dyDescent="0.25">
      <c r="B28517" s="5"/>
    </row>
    <row r="28518" spans="2:2" ht="15" hidden="1" x14ac:dyDescent="0.25">
      <c r="B28518" s="5"/>
    </row>
    <row r="28519" spans="2:2" ht="15" hidden="1" x14ac:dyDescent="0.25">
      <c r="B28519" s="5"/>
    </row>
    <row r="28520" spans="2:2" ht="15" hidden="1" x14ac:dyDescent="0.25">
      <c r="B28520" s="5"/>
    </row>
    <row r="28521" spans="2:2" ht="15" hidden="1" x14ac:dyDescent="0.25">
      <c r="B28521" s="5"/>
    </row>
    <row r="28522" spans="2:2" ht="15" hidden="1" x14ac:dyDescent="0.25">
      <c r="B28522" s="5"/>
    </row>
    <row r="28523" spans="2:2" ht="15" hidden="1" x14ac:dyDescent="0.25">
      <c r="B28523" s="5"/>
    </row>
    <row r="28524" spans="2:2" ht="15" hidden="1" x14ac:dyDescent="0.25">
      <c r="B28524" s="5"/>
    </row>
    <row r="28525" spans="2:2" ht="15" hidden="1" x14ac:dyDescent="0.25">
      <c r="B28525" s="5"/>
    </row>
    <row r="28526" spans="2:2" ht="15" hidden="1" x14ac:dyDescent="0.25">
      <c r="B28526" s="5"/>
    </row>
    <row r="28527" spans="2:2" ht="15" hidden="1" x14ac:dyDescent="0.25">
      <c r="B28527" s="5"/>
    </row>
    <row r="28528" spans="2:2" ht="15" hidden="1" x14ac:dyDescent="0.25">
      <c r="B28528" s="5"/>
    </row>
    <row r="28529" spans="2:2" ht="15" hidden="1" x14ac:dyDescent="0.25">
      <c r="B28529" s="5"/>
    </row>
    <row r="28530" spans="2:2" ht="15" hidden="1" x14ac:dyDescent="0.25">
      <c r="B28530" s="5"/>
    </row>
    <row r="28531" spans="2:2" ht="15" hidden="1" x14ac:dyDescent="0.25">
      <c r="B28531" s="5"/>
    </row>
    <row r="28532" spans="2:2" ht="15" hidden="1" x14ac:dyDescent="0.25">
      <c r="B28532" s="5"/>
    </row>
    <row r="28533" spans="2:2" ht="15" hidden="1" x14ac:dyDescent="0.25">
      <c r="B28533" s="5"/>
    </row>
    <row r="28534" spans="2:2" ht="15" hidden="1" x14ac:dyDescent="0.25">
      <c r="B28534" s="5"/>
    </row>
    <row r="28535" spans="2:2" ht="15" hidden="1" x14ac:dyDescent="0.25">
      <c r="B28535" s="5"/>
    </row>
    <row r="28536" spans="2:2" ht="15" hidden="1" x14ac:dyDescent="0.25">
      <c r="B28536" s="5"/>
    </row>
    <row r="28537" spans="2:2" ht="15" hidden="1" x14ac:dyDescent="0.25">
      <c r="B28537" s="5"/>
    </row>
    <row r="28538" spans="2:2" ht="15" hidden="1" x14ac:dyDescent="0.25">
      <c r="B28538" s="5"/>
    </row>
    <row r="28539" spans="2:2" ht="15" hidden="1" x14ac:dyDescent="0.25">
      <c r="B28539" s="5"/>
    </row>
    <row r="28540" spans="2:2" ht="15" hidden="1" x14ac:dyDescent="0.25">
      <c r="B28540" s="5"/>
    </row>
    <row r="28541" spans="2:2" ht="15" hidden="1" x14ac:dyDescent="0.25">
      <c r="B28541" s="5"/>
    </row>
    <row r="28542" spans="2:2" ht="15" hidden="1" x14ac:dyDescent="0.25">
      <c r="B28542" s="5"/>
    </row>
    <row r="28543" spans="2:2" ht="15" hidden="1" x14ac:dyDescent="0.25">
      <c r="B28543" s="5"/>
    </row>
    <row r="28544" spans="2:2" ht="15" hidden="1" x14ac:dyDescent="0.25">
      <c r="B28544" s="5"/>
    </row>
    <row r="28545" spans="2:2" ht="15" hidden="1" x14ac:dyDescent="0.25">
      <c r="B28545" s="5"/>
    </row>
    <row r="28546" spans="2:2" ht="15" hidden="1" x14ac:dyDescent="0.25">
      <c r="B28546" s="5"/>
    </row>
    <row r="28547" spans="2:2" ht="15" hidden="1" x14ac:dyDescent="0.25">
      <c r="B28547" s="5"/>
    </row>
    <row r="28548" spans="2:2" ht="15" hidden="1" x14ac:dyDescent="0.25">
      <c r="B28548" s="5"/>
    </row>
    <row r="28549" spans="2:2" ht="15" hidden="1" x14ac:dyDescent="0.25">
      <c r="B28549" s="5"/>
    </row>
    <row r="28550" spans="2:2" ht="15" hidden="1" x14ac:dyDescent="0.25">
      <c r="B28550" s="5"/>
    </row>
    <row r="28551" spans="2:2" ht="15" hidden="1" x14ac:dyDescent="0.25">
      <c r="B28551" s="5"/>
    </row>
    <row r="28552" spans="2:2" ht="15" hidden="1" x14ac:dyDescent="0.25">
      <c r="B28552" s="5"/>
    </row>
    <row r="28553" spans="2:2" ht="15" hidden="1" x14ac:dyDescent="0.25">
      <c r="B28553" s="5"/>
    </row>
    <row r="28554" spans="2:2" ht="15" hidden="1" x14ac:dyDescent="0.25">
      <c r="B28554" s="5"/>
    </row>
    <row r="28555" spans="2:2" ht="15" hidden="1" x14ac:dyDescent="0.25">
      <c r="B28555" s="5"/>
    </row>
    <row r="28556" spans="2:2" ht="15" hidden="1" x14ac:dyDescent="0.25">
      <c r="B28556" s="5"/>
    </row>
    <row r="28557" spans="2:2" ht="15" hidden="1" x14ac:dyDescent="0.25">
      <c r="B28557" s="5"/>
    </row>
    <row r="28558" spans="2:2" ht="15" hidden="1" x14ac:dyDescent="0.25">
      <c r="B28558" s="5"/>
    </row>
    <row r="28559" spans="2:2" ht="15" hidden="1" x14ac:dyDescent="0.25">
      <c r="B28559" s="5"/>
    </row>
    <row r="28560" spans="2:2" ht="15" hidden="1" x14ac:dyDescent="0.25">
      <c r="B28560" s="5"/>
    </row>
    <row r="28561" spans="2:2" ht="15" hidden="1" x14ac:dyDescent="0.25">
      <c r="B28561" s="5"/>
    </row>
    <row r="28562" spans="2:2" ht="15" hidden="1" x14ac:dyDescent="0.25">
      <c r="B28562" s="5"/>
    </row>
    <row r="28563" spans="2:2" ht="15" hidden="1" x14ac:dyDescent="0.25">
      <c r="B28563" s="5"/>
    </row>
    <row r="28564" spans="2:2" ht="15" hidden="1" x14ac:dyDescent="0.25">
      <c r="B28564" s="5"/>
    </row>
    <row r="28565" spans="2:2" ht="15" hidden="1" x14ac:dyDescent="0.25">
      <c r="B28565" s="5"/>
    </row>
    <row r="28566" spans="2:2" ht="15" hidden="1" x14ac:dyDescent="0.25">
      <c r="B28566" s="5"/>
    </row>
    <row r="28567" spans="2:2" ht="15" hidden="1" x14ac:dyDescent="0.25">
      <c r="B28567" s="5"/>
    </row>
    <row r="28568" spans="2:2" ht="15" hidden="1" x14ac:dyDescent="0.25">
      <c r="B28568" s="5"/>
    </row>
    <row r="28569" spans="2:2" ht="15" hidden="1" x14ac:dyDescent="0.25">
      <c r="B28569" s="5"/>
    </row>
    <row r="28570" spans="2:2" ht="15" hidden="1" x14ac:dyDescent="0.25">
      <c r="B28570" s="5"/>
    </row>
    <row r="28571" spans="2:2" ht="15" hidden="1" x14ac:dyDescent="0.25">
      <c r="B28571" s="5"/>
    </row>
    <row r="28572" spans="2:2" ht="15" hidden="1" x14ac:dyDescent="0.25">
      <c r="B28572" s="5"/>
    </row>
    <row r="28573" spans="2:2" ht="15" hidden="1" x14ac:dyDescent="0.25">
      <c r="B28573" s="5"/>
    </row>
    <row r="28574" spans="2:2" ht="15" hidden="1" x14ac:dyDescent="0.25">
      <c r="B28574" s="5"/>
    </row>
    <row r="28575" spans="2:2" ht="15" hidden="1" x14ac:dyDescent="0.25">
      <c r="B28575" s="5"/>
    </row>
    <row r="28576" spans="2:2" ht="15" hidden="1" x14ac:dyDescent="0.25">
      <c r="B28576" s="5"/>
    </row>
    <row r="28577" spans="2:2" ht="15" hidden="1" x14ac:dyDescent="0.25">
      <c r="B28577" s="5"/>
    </row>
    <row r="28578" spans="2:2" ht="15" hidden="1" x14ac:dyDescent="0.25">
      <c r="B28578" s="5"/>
    </row>
    <row r="28579" spans="2:2" ht="15" hidden="1" x14ac:dyDescent="0.25">
      <c r="B28579" s="5"/>
    </row>
    <row r="28580" spans="2:2" ht="15" hidden="1" x14ac:dyDescent="0.25">
      <c r="B28580" s="5"/>
    </row>
    <row r="28581" spans="2:2" ht="15" hidden="1" x14ac:dyDescent="0.25">
      <c r="B28581" s="5"/>
    </row>
    <row r="28582" spans="2:2" ht="15" hidden="1" x14ac:dyDescent="0.25">
      <c r="B28582" s="5"/>
    </row>
    <row r="28583" spans="2:2" ht="15" hidden="1" x14ac:dyDescent="0.25">
      <c r="B28583" s="5"/>
    </row>
    <row r="28584" spans="2:2" ht="15" hidden="1" x14ac:dyDescent="0.25">
      <c r="B28584" s="5"/>
    </row>
    <row r="28585" spans="2:2" ht="15" hidden="1" x14ac:dyDescent="0.25">
      <c r="B28585" s="5"/>
    </row>
    <row r="28586" spans="2:2" ht="15" hidden="1" x14ac:dyDescent="0.25">
      <c r="B28586" s="5"/>
    </row>
    <row r="28587" spans="2:2" ht="15" hidden="1" x14ac:dyDescent="0.25">
      <c r="B28587" s="5"/>
    </row>
    <row r="28588" spans="2:2" ht="15" hidden="1" x14ac:dyDescent="0.25">
      <c r="B28588" s="5"/>
    </row>
    <row r="28589" spans="2:2" ht="15" hidden="1" x14ac:dyDescent="0.25">
      <c r="B28589" s="5"/>
    </row>
    <row r="28590" spans="2:2" ht="15" hidden="1" x14ac:dyDescent="0.25">
      <c r="B28590" s="5"/>
    </row>
    <row r="28591" spans="2:2" ht="15" hidden="1" x14ac:dyDescent="0.25">
      <c r="B28591" s="5"/>
    </row>
    <row r="28592" spans="2:2" ht="15" hidden="1" x14ac:dyDescent="0.25">
      <c r="B28592" s="5"/>
    </row>
    <row r="28593" spans="2:2" ht="15" hidden="1" x14ac:dyDescent="0.25">
      <c r="B28593" s="5"/>
    </row>
    <row r="28594" spans="2:2" ht="15" hidden="1" x14ac:dyDescent="0.25">
      <c r="B28594" s="5"/>
    </row>
    <row r="28595" spans="2:2" ht="15" hidden="1" x14ac:dyDescent="0.25">
      <c r="B28595" s="5"/>
    </row>
    <row r="28596" spans="2:2" ht="15" hidden="1" x14ac:dyDescent="0.25">
      <c r="B28596" s="5"/>
    </row>
    <row r="28597" spans="2:2" ht="15" hidden="1" x14ac:dyDescent="0.25">
      <c r="B28597" s="5"/>
    </row>
    <row r="28598" spans="2:2" ht="15" hidden="1" x14ac:dyDescent="0.25">
      <c r="B28598" s="5"/>
    </row>
    <row r="28599" spans="2:2" ht="15" hidden="1" x14ac:dyDescent="0.25">
      <c r="B28599" s="5"/>
    </row>
    <row r="28600" spans="2:2" ht="15" hidden="1" x14ac:dyDescent="0.25">
      <c r="B28600" s="5"/>
    </row>
    <row r="28601" spans="2:2" ht="15" hidden="1" x14ac:dyDescent="0.25">
      <c r="B28601" s="5"/>
    </row>
    <row r="28602" spans="2:2" ht="15" hidden="1" x14ac:dyDescent="0.25">
      <c r="B28602" s="5"/>
    </row>
    <row r="28603" spans="2:2" ht="15" hidden="1" x14ac:dyDescent="0.25">
      <c r="B28603" s="5"/>
    </row>
    <row r="28604" spans="2:2" ht="15" hidden="1" x14ac:dyDescent="0.25">
      <c r="B28604" s="5"/>
    </row>
    <row r="28605" spans="2:2" ht="15" hidden="1" x14ac:dyDescent="0.25">
      <c r="B28605" s="5"/>
    </row>
    <row r="28606" spans="2:2" ht="15" hidden="1" x14ac:dyDescent="0.25">
      <c r="B28606" s="5"/>
    </row>
    <row r="28607" spans="2:2" ht="15" hidden="1" x14ac:dyDescent="0.25">
      <c r="B28607" s="5"/>
    </row>
    <row r="28608" spans="2:2" ht="15" hidden="1" x14ac:dyDescent="0.25">
      <c r="B28608" s="5"/>
    </row>
    <row r="28609" spans="2:2" ht="15" hidden="1" x14ac:dyDescent="0.25">
      <c r="B28609" s="5"/>
    </row>
    <row r="28610" spans="2:2" ht="15" hidden="1" x14ac:dyDescent="0.25">
      <c r="B28610" s="5"/>
    </row>
    <row r="28611" spans="2:2" ht="15" hidden="1" x14ac:dyDescent="0.25">
      <c r="B28611" s="5"/>
    </row>
    <row r="28612" spans="2:2" ht="15" hidden="1" x14ac:dyDescent="0.25">
      <c r="B28612" s="5"/>
    </row>
    <row r="28613" spans="2:2" ht="15" hidden="1" x14ac:dyDescent="0.25">
      <c r="B28613" s="5"/>
    </row>
    <row r="28614" spans="2:2" ht="15" hidden="1" x14ac:dyDescent="0.25">
      <c r="B28614" s="5"/>
    </row>
    <row r="28615" spans="2:2" ht="15" hidden="1" x14ac:dyDescent="0.25">
      <c r="B28615" s="5"/>
    </row>
    <row r="28616" spans="2:2" ht="15" hidden="1" x14ac:dyDescent="0.25">
      <c r="B28616" s="5"/>
    </row>
    <row r="28617" spans="2:2" ht="15" hidden="1" x14ac:dyDescent="0.25">
      <c r="B28617" s="5"/>
    </row>
    <row r="28618" spans="2:2" ht="15" hidden="1" x14ac:dyDescent="0.25">
      <c r="B28618" s="5"/>
    </row>
    <row r="28619" spans="2:2" ht="15" hidden="1" x14ac:dyDescent="0.25">
      <c r="B28619" s="5"/>
    </row>
    <row r="28620" spans="2:2" ht="15" hidden="1" x14ac:dyDescent="0.25">
      <c r="B28620" s="5"/>
    </row>
    <row r="28621" spans="2:2" ht="15" hidden="1" x14ac:dyDescent="0.25">
      <c r="B28621" s="5"/>
    </row>
    <row r="28622" spans="2:2" ht="15" hidden="1" x14ac:dyDescent="0.25">
      <c r="B28622" s="5"/>
    </row>
    <row r="28623" spans="2:2" ht="15" hidden="1" x14ac:dyDescent="0.25">
      <c r="B28623" s="5"/>
    </row>
    <row r="28624" spans="2:2" ht="15" hidden="1" x14ac:dyDescent="0.25">
      <c r="B28624" s="5"/>
    </row>
    <row r="28625" spans="2:2" ht="15" hidden="1" x14ac:dyDescent="0.25">
      <c r="B28625" s="5"/>
    </row>
    <row r="28626" spans="2:2" ht="15" hidden="1" x14ac:dyDescent="0.25">
      <c r="B28626" s="5"/>
    </row>
    <row r="28627" spans="2:2" ht="15" hidden="1" x14ac:dyDescent="0.25">
      <c r="B28627" s="5"/>
    </row>
    <row r="28628" spans="2:2" ht="15" hidden="1" x14ac:dyDescent="0.25">
      <c r="B28628" s="5"/>
    </row>
    <row r="28629" spans="2:2" ht="15" hidden="1" x14ac:dyDescent="0.25">
      <c r="B28629" s="5"/>
    </row>
    <row r="28630" spans="2:2" ht="15" hidden="1" x14ac:dyDescent="0.25">
      <c r="B28630" s="5"/>
    </row>
    <row r="28631" spans="2:2" ht="15" hidden="1" x14ac:dyDescent="0.25">
      <c r="B28631" s="5"/>
    </row>
    <row r="28632" spans="2:2" ht="15" hidden="1" x14ac:dyDescent="0.25">
      <c r="B28632" s="5"/>
    </row>
    <row r="28633" spans="2:2" ht="15" hidden="1" x14ac:dyDescent="0.25">
      <c r="B28633" s="5"/>
    </row>
    <row r="28634" spans="2:2" ht="15" hidden="1" x14ac:dyDescent="0.25">
      <c r="B28634" s="5"/>
    </row>
    <row r="28635" spans="2:2" ht="15" hidden="1" x14ac:dyDescent="0.25">
      <c r="B28635" s="5"/>
    </row>
    <row r="28636" spans="2:2" ht="15" hidden="1" x14ac:dyDescent="0.25">
      <c r="B28636" s="5"/>
    </row>
    <row r="28637" spans="2:2" ht="15" hidden="1" x14ac:dyDescent="0.25">
      <c r="B28637" s="5"/>
    </row>
    <row r="28638" spans="2:2" ht="15" hidden="1" x14ac:dyDescent="0.25">
      <c r="B28638" s="5"/>
    </row>
    <row r="28639" spans="2:2" ht="15" hidden="1" x14ac:dyDescent="0.25">
      <c r="B28639" s="5"/>
    </row>
    <row r="28640" spans="2:2" ht="15" hidden="1" x14ac:dyDescent="0.25">
      <c r="B28640" s="5"/>
    </row>
    <row r="28641" spans="2:2" ht="15" hidden="1" x14ac:dyDescent="0.25">
      <c r="B28641" s="5"/>
    </row>
    <row r="28642" spans="2:2" ht="15" hidden="1" x14ac:dyDescent="0.25">
      <c r="B28642" s="5"/>
    </row>
    <row r="28643" spans="2:2" ht="15" hidden="1" x14ac:dyDescent="0.25">
      <c r="B28643" s="5"/>
    </row>
    <row r="28644" spans="2:2" ht="15" hidden="1" x14ac:dyDescent="0.25">
      <c r="B28644" s="5"/>
    </row>
    <row r="28645" spans="2:2" ht="15" hidden="1" x14ac:dyDescent="0.25">
      <c r="B28645" s="5"/>
    </row>
    <row r="28646" spans="2:2" ht="15" hidden="1" x14ac:dyDescent="0.25">
      <c r="B28646" s="5"/>
    </row>
    <row r="28647" spans="2:2" ht="15" hidden="1" x14ac:dyDescent="0.25">
      <c r="B28647" s="5"/>
    </row>
    <row r="28648" spans="2:2" ht="15" hidden="1" x14ac:dyDescent="0.25">
      <c r="B28648" s="5"/>
    </row>
    <row r="28649" spans="2:2" ht="15" hidden="1" x14ac:dyDescent="0.25">
      <c r="B28649" s="5"/>
    </row>
    <row r="28650" spans="2:2" ht="15" hidden="1" x14ac:dyDescent="0.25">
      <c r="B28650" s="5"/>
    </row>
    <row r="28651" spans="2:2" ht="15" hidden="1" x14ac:dyDescent="0.25">
      <c r="B28651" s="5"/>
    </row>
    <row r="28652" spans="2:2" ht="15" hidden="1" x14ac:dyDescent="0.25">
      <c r="B28652" s="5"/>
    </row>
    <row r="28653" spans="2:2" ht="15" hidden="1" x14ac:dyDescent="0.25">
      <c r="B28653" s="5"/>
    </row>
    <row r="28654" spans="2:2" ht="15" hidden="1" x14ac:dyDescent="0.25">
      <c r="B28654" s="5"/>
    </row>
    <row r="28655" spans="2:2" ht="15" hidden="1" x14ac:dyDescent="0.25">
      <c r="B28655" s="5"/>
    </row>
    <row r="28656" spans="2:2" ht="15" hidden="1" x14ac:dyDescent="0.25">
      <c r="B28656" s="5"/>
    </row>
    <row r="28657" spans="2:2" ht="15" hidden="1" x14ac:dyDescent="0.25">
      <c r="B28657" s="5"/>
    </row>
    <row r="28658" spans="2:2" ht="15" hidden="1" x14ac:dyDescent="0.25">
      <c r="B28658" s="5"/>
    </row>
    <row r="28659" spans="2:2" ht="15" hidden="1" x14ac:dyDescent="0.25">
      <c r="B28659" s="5"/>
    </row>
    <row r="28660" spans="2:2" ht="15" hidden="1" x14ac:dyDescent="0.25">
      <c r="B28660" s="5"/>
    </row>
    <row r="28661" spans="2:2" ht="15" hidden="1" x14ac:dyDescent="0.25">
      <c r="B28661" s="5"/>
    </row>
    <row r="28662" spans="2:2" ht="15" hidden="1" x14ac:dyDescent="0.25">
      <c r="B28662" s="5"/>
    </row>
    <row r="28663" spans="2:2" ht="15" hidden="1" x14ac:dyDescent="0.25">
      <c r="B28663" s="5"/>
    </row>
    <row r="28664" spans="2:2" ht="15" hidden="1" x14ac:dyDescent="0.25">
      <c r="B28664" s="5"/>
    </row>
    <row r="28665" spans="2:2" ht="15" hidden="1" x14ac:dyDescent="0.25">
      <c r="B28665" s="5"/>
    </row>
    <row r="28666" spans="2:2" ht="15" hidden="1" x14ac:dyDescent="0.25">
      <c r="B28666" s="5"/>
    </row>
    <row r="28667" spans="2:2" ht="15" hidden="1" x14ac:dyDescent="0.25">
      <c r="B28667" s="5"/>
    </row>
    <row r="28668" spans="2:2" ht="15" hidden="1" x14ac:dyDescent="0.25">
      <c r="B28668" s="5"/>
    </row>
    <row r="28669" spans="2:2" ht="15" hidden="1" x14ac:dyDescent="0.25">
      <c r="B28669" s="5"/>
    </row>
    <row r="28670" spans="2:2" ht="15" hidden="1" x14ac:dyDescent="0.25">
      <c r="B28670" s="5"/>
    </row>
    <row r="28671" spans="2:2" ht="15" hidden="1" x14ac:dyDescent="0.25">
      <c r="B28671" s="5"/>
    </row>
    <row r="28672" spans="2:2" ht="15" hidden="1" x14ac:dyDescent="0.25">
      <c r="B28672" s="5"/>
    </row>
    <row r="28673" spans="2:2" ht="15" hidden="1" x14ac:dyDescent="0.25">
      <c r="B28673" s="5"/>
    </row>
    <row r="28674" spans="2:2" ht="15" hidden="1" x14ac:dyDescent="0.25">
      <c r="B28674" s="5"/>
    </row>
    <row r="28675" spans="2:2" ht="15" hidden="1" x14ac:dyDescent="0.25">
      <c r="B28675" s="5"/>
    </row>
    <row r="28676" spans="2:2" ht="15" hidden="1" x14ac:dyDescent="0.25">
      <c r="B28676" s="5"/>
    </row>
    <row r="28677" spans="2:2" ht="15" hidden="1" x14ac:dyDescent="0.25">
      <c r="B28677" s="5"/>
    </row>
    <row r="28678" spans="2:2" ht="15" hidden="1" x14ac:dyDescent="0.25">
      <c r="B28678" s="5"/>
    </row>
    <row r="28679" spans="2:2" ht="15" hidden="1" x14ac:dyDescent="0.25">
      <c r="B28679" s="5"/>
    </row>
    <row r="28680" spans="2:2" ht="15" hidden="1" x14ac:dyDescent="0.25">
      <c r="B28680" s="5"/>
    </row>
    <row r="28681" spans="2:2" ht="15" hidden="1" x14ac:dyDescent="0.25">
      <c r="B28681" s="5"/>
    </row>
    <row r="28682" spans="2:2" ht="15" hidden="1" x14ac:dyDescent="0.25">
      <c r="B28682" s="5"/>
    </row>
    <row r="28683" spans="2:2" ht="15" hidden="1" x14ac:dyDescent="0.25">
      <c r="B28683" s="5"/>
    </row>
    <row r="28684" spans="2:2" ht="15" hidden="1" x14ac:dyDescent="0.25">
      <c r="B28684" s="5"/>
    </row>
    <row r="28685" spans="2:2" ht="15" hidden="1" x14ac:dyDescent="0.25">
      <c r="B28685" s="5"/>
    </row>
    <row r="28686" spans="2:2" ht="15" hidden="1" x14ac:dyDescent="0.25">
      <c r="B28686" s="5"/>
    </row>
    <row r="28687" spans="2:2" ht="15" hidden="1" x14ac:dyDescent="0.25">
      <c r="B28687" s="5"/>
    </row>
    <row r="28688" spans="2:2" ht="15" hidden="1" x14ac:dyDescent="0.25">
      <c r="B28688" s="5"/>
    </row>
    <row r="28689" spans="2:2" ht="15" hidden="1" x14ac:dyDescent="0.25">
      <c r="B28689" s="5"/>
    </row>
    <row r="28690" spans="2:2" ht="15" hidden="1" x14ac:dyDescent="0.25">
      <c r="B28690" s="5"/>
    </row>
    <row r="28691" spans="2:2" ht="15" hidden="1" x14ac:dyDescent="0.25">
      <c r="B28691" s="5"/>
    </row>
    <row r="28692" spans="2:2" ht="15" hidden="1" x14ac:dyDescent="0.25">
      <c r="B28692" s="5"/>
    </row>
    <row r="28693" spans="2:2" ht="15" hidden="1" x14ac:dyDescent="0.25">
      <c r="B28693" s="5"/>
    </row>
    <row r="28694" spans="2:2" ht="15" hidden="1" x14ac:dyDescent="0.25">
      <c r="B28694" s="5"/>
    </row>
    <row r="28695" spans="2:2" ht="15" hidden="1" x14ac:dyDescent="0.25">
      <c r="B28695" s="5"/>
    </row>
    <row r="28696" spans="2:2" ht="15" hidden="1" x14ac:dyDescent="0.25">
      <c r="B28696" s="5"/>
    </row>
    <row r="28697" spans="2:2" ht="15" hidden="1" x14ac:dyDescent="0.25">
      <c r="B28697" s="5"/>
    </row>
    <row r="28698" spans="2:2" ht="15" hidden="1" x14ac:dyDescent="0.25">
      <c r="B28698" s="5"/>
    </row>
    <row r="28699" spans="2:2" ht="15" hidden="1" x14ac:dyDescent="0.25">
      <c r="B28699" s="5"/>
    </row>
    <row r="28700" spans="2:2" ht="15" hidden="1" x14ac:dyDescent="0.25">
      <c r="B28700" s="5"/>
    </row>
    <row r="28701" spans="2:2" ht="15" hidden="1" x14ac:dyDescent="0.25">
      <c r="B28701" s="5"/>
    </row>
    <row r="28702" spans="2:2" ht="15" hidden="1" x14ac:dyDescent="0.25">
      <c r="B28702" s="5"/>
    </row>
    <row r="28703" spans="2:2" ht="15" hidden="1" x14ac:dyDescent="0.25">
      <c r="B28703" s="5"/>
    </row>
    <row r="28704" spans="2:2" ht="15" hidden="1" x14ac:dyDescent="0.25">
      <c r="B28704" s="5"/>
    </row>
    <row r="28705" spans="2:2" ht="15" hidden="1" x14ac:dyDescent="0.25">
      <c r="B28705" s="5"/>
    </row>
    <row r="28706" spans="2:2" ht="15" hidden="1" x14ac:dyDescent="0.25">
      <c r="B28706" s="5"/>
    </row>
    <row r="28707" spans="2:2" ht="15" hidden="1" x14ac:dyDescent="0.25">
      <c r="B28707" s="5"/>
    </row>
    <row r="28708" spans="2:2" ht="15" hidden="1" x14ac:dyDescent="0.25">
      <c r="B28708" s="5"/>
    </row>
    <row r="28709" spans="2:2" ht="15" hidden="1" x14ac:dyDescent="0.25">
      <c r="B28709" s="5"/>
    </row>
    <row r="28710" spans="2:2" ht="15" hidden="1" x14ac:dyDescent="0.25">
      <c r="B28710" s="5"/>
    </row>
    <row r="28711" spans="2:2" ht="15" hidden="1" x14ac:dyDescent="0.25">
      <c r="B28711" s="5"/>
    </row>
    <row r="28712" spans="2:2" ht="15" hidden="1" x14ac:dyDescent="0.25">
      <c r="B28712" s="5"/>
    </row>
    <row r="28713" spans="2:2" ht="15" hidden="1" x14ac:dyDescent="0.25">
      <c r="B28713" s="5"/>
    </row>
    <row r="28714" spans="2:2" ht="15" hidden="1" x14ac:dyDescent="0.25">
      <c r="B28714" s="5"/>
    </row>
    <row r="28715" spans="2:2" ht="15" hidden="1" x14ac:dyDescent="0.25">
      <c r="B28715" s="5"/>
    </row>
    <row r="28716" spans="2:2" ht="15" hidden="1" x14ac:dyDescent="0.25">
      <c r="B28716" s="5"/>
    </row>
    <row r="28717" spans="2:2" ht="15" hidden="1" x14ac:dyDescent="0.25">
      <c r="B28717" s="5"/>
    </row>
    <row r="28718" spans="2:2" ht="15" hidden="1" x14ac:dyDescent="0.25">
      <c r="B28718" s="5"/>
    </row>
    <row r="28719" spans="2:2" ht="15" hidden="1" x14ac:dyDescent="0.25">
      <c r="B28719" s="5"/>
    </row>
    <row r="28720" spans="2:2" ht="15" hidden="1" x14ac:dyDescent="0.25">
      <c r="B28720" s="5"/>
    </row>
    <row r="28721" spans="2:2" ht="15" hidden="1" x14ac:dyDescent="0.25">
      <c r="B28721" s="5"/>
    </row>
    <row r="28722" spans="2:2" ht="15" hidden="1" x14ac:dyDescent="0.25">
      <c r="B28722" s="5"/>
    </row>
    <row r="28723" spans="2:2" ht="15" hidden="1" x14ac:dyDescent="0.25">
      <c r="B28723" s="5"/>
    </row>
    <row r="28724" spans="2:2" ht="15" hidden="1" x14ac:dyDescent="0.25">
      <c r="B28724" s="5"/>
    </row>
    <row r="28725" spans="2:2" ht="15" hidden="1" x14ac:dyDescent="0.25">
      <c r="B28725" s="5"/>
    </row>
    <row r="28726" spans="2:2" ht="15" hidden="1" x14ac:dyDescent="0.25">
      <c r="B28726" s="5"/>
    </row>
    <row r="28727" spans="2:2" ht="15" hidden="1" x14ac:dyDescent="0.25">
      <c r="B28727" s="5"/>
    </row>
    <row r="28728" spans="2:2" ht="15" hidden="1" x14ac:dyDescent="0.25">
      <c r="B28728" s="5"/>
    </row>
    <row r="28729" spans="2:2" ht="15" hidden="1" x14ac:dyDescent="0.25">
      <c r="B28729" s="5"/>
    </row>
    <row r="28730" spans="2:2" ht="15" hidden="1" x14ac:dyDescent="0.25">
      <c r="B28730" s="5"/>
    </row>
    <row r="28731" spans="2:2" ht="15" hidden="1" x14ac:dyDescent="0.25">
      <c r="B28731" s="5"/>
    </row>
    <row r="28732" spans="2:2" ht="15" hidden="1" x14ac:dyDescent="0.25">
      <c r="B28732" s="5"/>
    </row>
    <row r="28733" spans="2:2" ht="15" hidden="1" x14ac:dyDescent="0.25">
      <c r="B28733" s="5"/>
    </row>
    <row r="28734" spans="2:2" ht="15" hidden="1" x14ac:dyDescent="0.25">
      <c r="B28734" s="5"/>
    </row>
    <row r="28735" spans="2:2" ht="15" hidden="1" x14ac:dyDescent="0.25">
      <c r="B28735" s="5"/>
    </row>
    <row r="28736" spans="2:2" ht="15" hidden="1" x14ac:dyDescent="0.25">
      <c r="B28736" s="5"/>
    </row>
    <row r="28737" spans="2:2" ht="15" hidden="1" x14ac:dyDescent="0.25">
      <c r="B28737" s="5"/>
    </row>
    <row r="28738" spans="2:2" ht="15" hidden="1" x14ac:dyDescent="0.25">
      <c r="B28738" s="5"/>
    </row>
    <row r="28739" spans="2:2" ht="15" hidden="1" x14ac:dyDescent="0.25">
      <c r="B28739" s="5"/>
    </row>
    <row r="28740" spans="2:2" ht="15" hidden="1" x14ac:dyDescent="0.25">
      <c r="B28740" s="5"/>
    </row>
    <row r="28741" spans="2:2" ht="15" hidden="1" x14ac:dyDescent="0.25">
      <c r="B28741" s="5"/>
    </row>
    <row r="28742" spans="2:2" ht="15" hidden="1" x14ac:dyDescent="0.25">
      <c r="B28742" s="5"/>
    </row>
    <row r="28743" spans="2:2" ht="15" hidden="1" x14ac:dyDescent="0.25">
      <c r="B28743" s="5"/>
    </row>
    <row r="28744" spans="2:2" ht="15" hidden="1" x14ac:dyDescent="0.25">
      <c r="B28744" s="5"/>
    </row>
    <row r="28745" spans="2:2" ht="15" hidden="1" x14ac:dyDescent="0.25">
      <c r="B28745" s="5"/>
    </row>
    <row r="28746" spans="2:2" ht="15" hidden="1" x14ac:dyDescent="0.25">
      <c r="B28746" s="5"/>
    </row>
    <row r="28747" spans="2:2" ht="15" hidden="1" x14ac:dyDescent="0.25">
      <c r="B28747" s="5"/>
    </row>
    <row r="28748" spans="2:2" ht="15" hidden="1" x14ac:dyDescent="0.25">
      <c r="B28748" s="5"/>
    </row>
    <row r="28749" spans="2:2" ht="15" hidden="1" x14ac:dyDescent="0.25">
      <c r="B28749" s="5"/>
    </row>
    <row r="28750" spans="2:2" ht="15" hidden="1" x14ac:dyDescent="0.25">
      <c r="B28750" s="5"/>
    </row>
    <row r="28751" spans="2:2" ht="15" hidden="1" x14ac:dyDescent="0.25">
      <c r="B28751" s="5"/>
    </row>
    <row r="28752" spans="2:2" ht="15" hidden="1" x14ac:dyDescent="0.25">
      <c r="B28752" s="5"/>
    </row>
    <row r="28753" spans="2:2" ht="15" hidden="1" x14ac:dyDescent="0.25">
      <c r="B28753" s="5"/>
    </row>
    <row r="28754" spans="2:2" ht="15" hidden="1" x14ac:dyDescent="0.25">
      <c r="B28754" s="5"/>
    </row>
    <row r="28755" spans="2:2" ht="15" hidden="1" x14ac:dyDescent="0.25">
      <c r="B28755" s="5"/>
    </row>
    <row r="28756" spans="2:2" ht="15" hidden="1" x14ac:dyDescent="0.25">
      <c r="B28756" s="5"/>
    </row>
    <row r="28757" spans="2:2" ht="15" hidden="1" x14ac:dyDescent="0.25">
      <c r="B28757" s="5"/>
    </row>
    <row r="28758" spans="2:2" ht="15" hidden="1" x14ac:dyDescent="0.25">
      <c r="B28758" s="5"/>
    </row>
    <row r="28759" spans="2:2" ht="15" hidden="1" x14ac:dyDescent="0.25">
      <c r="B28759" s="5"/>
    </row>
    <row r="28760" spans="2:2" ht="15" hidden="1" x14ac:dyDescent="0.25">
      <c r="B28760" s="5"/>
    </row>
    <row r="28761" spans="2:2" ht="15" hidden="1" x14ac:dyDescent="0.25">
      <c r="B28761" s="5"/>
    </row>
    <row r="28762" spans="2:2" ht="15" hidden="1" x14ac:dyDescent="0.25">
      <c r="B28762" s="5"/>
    </row>
    <row r="28763" spans="2:2" ht="15" hidden="1" x14ac:dyDescent="0.25">
      <c r="B28763" s="5"/>
    </row>
    <row r="28764" spans="2:2" ht="15" hidden="1" x14ac:dyDescent="0.25">
      <c r="B28764" s="5"/>
    </row>
    <row r="28765" spans="2:2" ht="15" hidden="1" x14ac:dyDescent="0.25">
      <c r="B28765" s="5"/>
    </row>
    <row r="28766" spans="2:2" ht="15" hidden="1" x14ac:dyDescent="0.25">
      <c r="B28766" s="5"/>
    </row>
    <row r="28767" spans="2:2" ht="15" hidden="1" x14ac:dyDescent="0.25">
      <c r="B28767" s="5"/>
    </row>
    <row r="28768" spans="2:2" ht="15" hidden="1" x14ac:dyDescent="0.25">
      <c r="B28768" s="5"/>
    </row>
    <row r="28769" spans="2:2" ht="15" hidden="1" x14ac:dyDescent="0.25">
      <c r="B28769" s="5"/>
    </row>
    <row r="28770" spans="2:2" ht="15" hidden="1" x14ac:dyDescent="0.25">
      <c r="B28770" s="5"/>
    </row>
    <row r="28771" spans="2:2" ht="15" hidden="1" x14ac:dyDescent="0.25">
      <c r="B28771" s="5"/>
    </row>
    <row r="28772" spans="2:2" ht="15" hidden="1" x14ac:dyDescent="0.25">
      <c r="B28772" s="5"/>
    </row>
    <row r="28773" spans="2:2" ht="15" hidden="1" x14ac:dyDescent="0.25">
      <c r="B28773" s="5"/>
    </row>
    <row r="28774" spans="2:2" ht="15" hidden="1" x14ac:dyDescent="0.25">
      <c r="B28774" s="5"/>
    </row>
    <row r="28775" spans="2:2" ht="15" hidden="1" x14ac:dyDescent="0.25">
      <c r="B28775" s="5"/>
    </row>
    <row r="28776" spans="2:2" ht="15" hidden="1" x14ac:dyDescent="0.25">
      <c r="B28776" s="5"/>
    </row>
    <row r="28777" spans="2:2" ht="15" hidden="1" x14ac:dyDescent="0.25">
      <c r="B28777" s="5"/>
    </row>
    <row r="28778" spans="2:2" ht="15" hidden="1" x14ac:dyDescent="0.25">
      <c r="B28778" s="5"/>
    </row>
    <row r="28779" spans="2:2" ht="15" hidden="1" x14ac:dyDescent="0.25">
      <c r="B28779" s="5"/>
    </row>
    <row r="28780" spans="2:2" ht="15" hidden="1" x14ac:dyDescent="0.25">
      <c r="B28780" s="5"/>
    </row>
    <row r="28781" spans="2:2" ht="15" hidden="1" x14ac:dyDescent="0.25">
      <c r="B28781" s="5"/>
    </row>
    <row r="28782" spans="2:2" ht="15" hidden="1" x14ac:dyDescent="0.25">
      <c r="B28782" s="5"/>
    </row>
    <row r="28783" spans="2:2" ht="15" hidden="1" x14ac:dyDescent="0.25">
      <c r="B28783" s="5"/>
    </row>
    <row r="28784" spans="2:2" ht="15" hidden="1" x14ac:dyDescent="0.25">
      <c r="B28784" s="5"/>
    </row>
    <row r="28785" spans="2:2" ht="15" hidden="1" x14ac:dyDescent="0.25">
      <c r="B28785" s="5"/>
    </row>
    <row r="28786" spans="2:2" ht="15" hidden="1" x14ac:dyDescent="0.25">
      <c r="B28786" s="5"/>
    </row>
    <row r="28787" spans="2:2" ht="15" hidden="1" x14ac:dyDescent="0.25">
      <c r="B28787" s="5"/>
    </row>
    <row r="28788" spans="2:2" ht="15" hidden="1" x14ac:dyDescent="0.25">
      <c r="B28788" s="5"/>
    </row>
    <row r="28789" spans="2:2" ht="15" hidden="1" x14ac:dyDescent="0.25">
      <c r="B28789" s="5"/>
    </row>
    <row r="28790" spans="2:2" ht="15" hidden="1" x14ac:dyDescent="0.25">
      <c r="B28790" s="5"/>
    </row>
    <row r="28791" spans="2:2" ht="15" hidden="1" x14ac:dyDescent="0.25">
      <c r="B28791" s="5"/>
    </row>
    <row r="28792" spans="2:2" ht="15" hidden="1" x14ac:dyDescent="0.25">
      <c r="B28792" s="5"/>
    </row>
    <row r="28793" spans="2:2" ht="15" hidden="1" x14ac:dyDescent="0.25">
      <c r="B28793" s="5"/>
    </row>
    <row r="28794" spans="2:2" ht="15" hidden="1" x14ac:dyDescent="0.25">
      <c r="B28794" s="5"/>
    </row>
    <row r="28795" spans="2:2" ht="15" hidden="1" x14ac:dyDescent="0.25">
      <c r="B28795" s="5"/>
    </row>
    <row r="28796" spans="2:2" ht="15" hidden="1" x14ac:dyDescent="0.25">
      <c r="B28796" s="5"/>
    </row>
    <row r="28797" spans="2:2" ht="15" hidden="1" x14ac:dyDescent="0.25">
      <c r="B28797" s="5"/>
    </row>
    <row r="28798" spans="2:2" ht="15" hidden="1" x14ac:dyDescent="0.25">
      <c r="B28798" s="5"/>
    </row>
    <row r="28799" spans="2:2" ht="15" hidden="1" x14ac:dyDescent="0.25">
      <c r="B28799" s="5"/>
    </row>
    <row r="28800" spans="2:2" ht="15" hidden="1" x14ac:dyDescent="0.25">
      <c r="B28800" s="5"/>
    </row>
    <row r="28801" spans="2:2" ht="15" hidden="1" x14ac:dyDescent="0.25">
      <c r="B28801" s="5"/>
    </row>
    <row r="28802" spans="2:2" ht="15" hidden="1" x14ac:dyDescent="0.25">
      <c r="B28802" s="5"/>
    </row>
    <row r="28803" spans="2:2" ht="15" hidden="1" x14ac:dyDescent="0.25">
      <c r="B28803" s="5"/>
    </row>
    <row r="28804" spans="2:2" ht="15" hidden="1" x14ac:dyDescent="0.25">
      <c r="B28804" s="5"/>
    </row>
    <row r="28805" spans="2:2" ht="15" hidden="1" x14ac:dyDescent="0.25">
      <c r="B28805" s="5"/>
    </row>
    <row r="28806" spans="2:2" ht="15" hidden="1" x14ac:dyDescent="0.25">
      <c r="B28806" s="5"/>
    </row>
    <row r="28807" spans="2:2" ht="15" hidden="1" x14ac:dyDescent="0.25">
      <c r="B28807" s="5"/>
    </row>
    <row r="28808" spans="2:2" ht="15" hidden="1" x14ac:dyDescent="0.25">
      <c r="B28808" s="5"/>
    </row>
    <row r="28809" spans="2:2" ht="15" hidden="1" x14ac:dyDescent="0.25">
      <c r="B28809" s="5"/>
    </row>
    <row r="28810" spans="2:2" ht="15" hidden="1" x14ac:dyDescent="0.25">
      <c r="B28810" s="5"/>
    </row>
    <row r="28811" spans="2:2" ht="15" hidden="1" x14ac:dyDescent="0.25">
      <c r="B28811" s="5"/>
    </row>
    <row r="28812" spans="2:2" ht="15" hidden="1" x14ac:dyDescent="0.25">
      <c r="B28812" s="5"/>
    </row>
    <row r="28813" spans="2:2" ht="15" hidden="1" x14ac:dyDescent="0.25">
      <c r="B28813" s="5"/>
    </row>
    <row r="28814" spans="2:2" ht="15" hidden="1" x14ac:dyDescent="0.25">
      <c r="B28814" s="5"/>
    </row>
    <row r="28815" spans="2:2" ht="15" hidden="1" x14ac:dyDescent="0.25">
      <c r="B28815" s="5"/>
    </row>
    <row r="28816" spans="2:2" ht="15" hidden="1" x14ac:dyDescent="0.25">
      <c r="B28816" s="5"/>
    </row>
    <row r="28817" spans="2:2" ht="15" hidden="1" x14ac:dyDescent="0.25">
      <c r="B28817" s="5"/>
    </row>
    <row r="28818" spans="2:2" ht="15" hidden="1" x14ac:dyDescent="0.25">
      <c r="B28818" s="5"/>
    </row>
    <row r="28819" spans="2:2" ht="15" hidden="1" x14ac:dyDescent="0.25">
      <c r="B28819" s="5"/>
    </row>
    <row r="28820" spans="2:2" ht="15" hidden="1" x14ac:dyDescent="0.25">
      <c r="B28820" s="5"/>
    </row>
    <row r="28821" spans="2:2" ht="15" hidden="1" x14ac:dyDescent="0.25">
      <c r="B28821" s="5"/>
    </row>
    <row r="28822" spans="2:2" ht="15" hidden="1" x14ac:dyDescent="0.25">
      <c r="B28822" s="5"/>
    </row>
    <row r="28823" spans="2:2" ht="15" hidden="1" x14ac:dyDescent="0.25">
      <c r="B28823" s="5"/>
    </row>
    <row r="28824" spans="2:2" ht="15" hidden="1" x14ac:dyDescent="0.25">
      <c r="B28824" s="5"/>
    </row>
    <row r="28825" spans="2:2" ht="15" hidden="1" x14ac:dyDescent="0.25">
      <c r="B28825" s="5"/>
    </row>
    <row r="28826" spans="2:2" ht="15" hidden="1" x14ac:dyDescent="0.25">
      <c r="B28826" s="5"/>
    </row>
    <row r="28827" spans="2:2" ht="15" hidden="1" x14ac:dyDescent="0.25">
      <c r="B28827" s="5"/>
    </row>
    <row r="28828" spans="2:2" ht="15" hidden="1" x14ac:dyDescent="0.25">
      <c r="B28828" s="5"/>
    </row>
    <row r="28829" spans="2:2" ht="15" hidden="1" x14ac:dyDescent="0.25">
      <c r="B28829" s="5"/>
    </row>
    <row r="28830" spans="2:2" ht="15" hidden="1" x14ac:dyDescent="0.25">
      <c r="B28830" s="5"/>
    </row>
    <row r="28831" spans="2:2" ht="15" hidden="1" x14ac:dyDescent="0.25">
      <c r="B28831" s="5"/>
    </row>
    <row r="28832" spans="2:2" ht="15" hidden="1" x14ac:dyDescent="0.25">
      <c r="B28832" s="5"/>
    </row>
    <row r="28833" spans="2:2" ht="15" hidden="1" x14ac:dyDescent="0.25">
      <c r="B28833" s="5"/>
    </row>
    <row r="28834" spans="2:2" ht="15" hidden="1" x14ac:dyDescent="0.25">
      <c r="B28834" s="5"/>
    </row>
    <row r="28835" spans="2:2" ht="15" hidden="1" x14ac:dyDescent="0.25">
      <c r="B28835" s="5"/>
    </row>
    <row r="28836" spans="2:2" ht="15" hidden="1" x14ac:dyDescent="0.25">
      <c r="B28836" s="5"/>
    </row>
    <row r="28837" spans="2:2" ht="15" hidden="1" x14ac:dyDescent="0.25">
      <c r="B28837" s="5"/>
    </row>
    <row r="28838" spans="2:2" ht="15" hidden="1" x14ac:dyDescent="0.25">
      <c r="B28838" s="5"/>
    </row>
    <row r="28839" spans="2:2" ht="15" hidden="1" x14ac:dyDescent="0.25">
      <c r="B28839" s="5"/>
    </row>
    <row r="28840" spans="2:2" ht="15" hidden="1" x14ac:dyDescent="0.25">
      <c r="B28840" s="5"/>
    </row>
    <row r="28841" spans="2:2" ht="15" hidden="1" x14ac:dyDescent="0.25">
      <c r="B28841" s="5"/>
    </row>
    <row r="28842" spans="2:2" ht="15" hidden="1" x14ac:dyDescent="0.25">
      <c r="B28842" s="5"/>
    </row>
    <row r="28843" spans="2:2" ht="15" hidden="1" x14ac:dyDescent="0.25">
      <c r="B28843" s="5"/>
    </row>
    <row r="28844" spans="2:2" ht="15" hidden="1" x14ac:dyDescent="0.25">
      <c r="B28844" s="5"/>
    </row>
    <row r="28845" spans="2:2" ht="15" hidden="1" x14ac:dyDescent="0.25">
      <c r="B28845" s="5"/>
    </row>
    <row r="28846" spans="2:2" ht="15" hidden="1" x14ac:dyDescent="0.25">
      <c r="B28846" s="5"/>
    </row>
    <row r="28847" spans="2:2" ht="15" hidden="1" x14ac:dyDescent="0.25">
      <c r="B28847" s="5"/>
    </row>
    <row r="28848" spans="2:2" ht="15" hidden="1" x14ac:dyDescent="0.25">
      <c r="B28848" s="5"/>
    </row>
    <row r="28849" spans="2:2" ht="15" hidden="1" x14ac:dyDescent="0.25">
      <c r="B28849" s="5"/>
    </row>
    <row r="28850" spans="2:2" ht="15" hidden="1" x14ac:dyDescent="0.25">
      <c r="B28850" s="5"/>
    </row>
    <row r="28851" spans="2:2" ht="15" hidden="1" x14ac:dyDescent="0.25">
      <c r="B28851" s="5"/>
    </row>
    <row r="28852" spans="2:2" ht="15" hidden="1" x14ac:dyDescent="0.25">
      <c r="B28852" s="5"/>
    </row>
    <row r="28853" spans="2:2" ht="15" hidden="1" x14ac:dyDescent="0.25">
      <c r="B28853" s="5"/>
    </row>
    <row r="28854" spans="2:2" ht="15" hidden="1" x14ac:dyDescent="0.25">
      <c r="B28854" s="5"/>
    </row>
    <row r="28855" spans="2:2" ht="15" hidden="1" x14ac:dyDescent="0.25">
      <c r="B28855" s="5"/>
    </row>
    <row r="28856" spans="2:2" ht="15" hidden="1" x14ac:dyDescent="0.25">
      <c r="B28856" s="5"/>
    </row>
    <row r="28857" spans="2:2" ht="15" hidden="1" x14ac:dyDescent="0.25">
      <c r="B28857" s="5"/>
    </row>
    <row r="28858" spans="2:2" ht="15" hidden="1" x14ac:dyDescent="0.25">
      <c r="B28858" s="5"/>
    </row>
    <row r="28859" spans="2:2" ht="15" hidden="1" x14ac:dyDescent="0.25">
      <c r="B28859" s="5"/>
    </row>
    <row r="28860" spans="2:2" ht="15" hidden="1" x14ac:dyDescent="0.25">
      <c r="B28860" s="5"/>
    </row>
    <row r="28861" spans="2:2" ht="15" hidden="1" x14ac:dyDescent="0.25">
      <c r="B28861" s="5"/>
    </row>
    <row r="28862" spans="2:2" ht="15" hidden="1" x14ac:dyDescent="0.25">
      <c r="B28862" s="5"/>
    </row>
    <row r="28863" spans="2:2" ht="15" hidden="1" x14ac:dyDescent="0.25">
      <c r="B28863" s="5"/>
    </row>
    <row r="28864" spans="2:2" ht="15" hidden="1" x14ac:dyDescent="0.25">
      <c r="B28864" s="5"/>
    </row>
    <row r="28865" spans="2:2" ht="15" hidden="1" x14ac:dyDescent="0.25">
      <c r="B28865" s="5"/>
    </row>
    <row r="28866" spans="2:2" ht="15" hidden="1" x14ac:dyDescent="0.25">
      <c r="B28866" s="5"/>
    </row>
    <row r="28867" spans="2:2" ht="15" hidden="1" x14ac:dyDescent="0.25">
      <c r="B28867" s="5"/>
    </row>
    <row r="28868" spans="2:2" ht="15" hidden="1" x14ac:dyDescent="0.25">
      <c r="B28868" s="5"/>
    </row>
    <row r="28869" spans="2:2" ht="15" hidden="1" x14ac:dyDescent="0.25">
      <c r="B28869" s="5"/>
    </row>
    <row r="28870" spans="2:2" ht="15" hidden="1" x14ac:dyDescent="0.25">
      <c r="B28870" s="5"/>
    </row>
    <row r="28871" spans="2:2" ht="15" hidden="1" x14ac:dyDescent="0.25">
      <c r="B28871" s="5"/>
    </row>
    <row r="28872" spans="2:2" ht="15" hidden="1" x14ac:dyDescent="0.25">
      <c r="B28872" s="5"/>
    </row>
    <row r="28873" spans="2:2" ht="15" hidden="1" x14ac:dyDescent="0.25">
      <c r="B28873" s="5"/>
    </row>
    <row r="28874" spans="2:2" ht="15" hidden="1" x14ac:dyDescent="0.25">
      <c r="B28874" s="5"/>
    </row>
    <row r="28875" spans="2:2" ht="15" hidden="1" x14ac:dyDescent="0.25">
      <c r="B28875" s="5"/>
    </row>
    <row r="28876" spans="2:2" ht="15" hidden="1" x14ac:dyDescent="0.25">
      <c r="B28876" s="5"/>
    </row>
    <row r="28877" spans="2:2" ht="15" hidden="1" x14ac:dyDescent="0.25">
      <c r="B28877" s="5"/>
    </row>
    <row r="28878" spans="2:2" ht="15" hidden="1" x14ac:dyDescent="0.25">
      <c r="B28878" s="5"/>
    </row>
    <row r="28879" spans="2:2" ht="15" hidden="1" x14ac:dyDescent="0.25">
      <c r="B28879" s="5"/>
    </row>
    <row r="28880" spans="2:2" ht="15" hidden="1" x14ac:dyDescent="0.25">
      <c r="B28880" s="5"/>
    </row>
    <row r="28881" spans="2:2" ht="15" hidden="1" x14ac:dyDescent="0.25">
      <c r="B28881" s="5"/>
    </row>
    <row r="28882" spans="2:2" ht="15" hidden="1" x14ac:dyDescent="0.25">
      <c r="B28882" s="5"/>
    </row>
    <row r="28883" spans="2:2" ht="15" hidden="1" x14ac:dyDescent="0.25">
      <c r="B28883" s="5"/>
    </row>
    <row r="28884" spans="2:2" ht="15" hidden="1" x14ac:dyDescent="0.25">
      <c r="B28884" s="5"/>
    </row>
    <row r="28885" spans="2:2" ht="15" hidden="1" x14ac:dyDescent="0.25">
      <c r="B28885" s="5"/>
    </row>
    <row r="28886" spans="2:2" ht="15" hidden="1" x14ac:dyDescent="0.25">
      <c r="B28886" s="5"/>
    </row>
    <row r="28887" spans="2:2" ht="15" hidden="1" x14ac:dyDescent="0.25">
      <c r="B28887" s="5"/>
    </row>
    <row r="28888" spans="2:2" ht="15" hidden="1" x14ac:dyDescent="0.25">
      <c r="B28888" s="5"/>
    </row>
    <row r="28889" spans="2:2" ht="15" hidden="1" x14ac:dyDescent="0.25">
      <c r="B28889" s="5"/>
    </row>
    <row r="28890" spans="2:2" ht="15" hidden="1" x14ac:dyDescent="0.25">
      <c r="B28890" s="5"/>
    </row>
    <row r="28891" spans="2:2" ht="15" hidden="1" x14ac:dyDescent="0.25">
      <c r="B28891" s="5"/>
    </row>
    <row r="28892" spans="2:2" ht="15" hidden="1" x14ac:dyDescent="0.25">
      <c r="B28892" s="5"/>
    </row>
    <row r="28893" spans="2:2" ht="15" hidden="1" x14ac:dyDescent="0.25">
      <c r="B28893" s="5"/>
    </row>
    <row r="28894" spans="2:2" ht="15" hidden="1" x14ac:dyDescent="0.25">
      <c r="B28894" s="5"/>
    </row>
    <row r="28895" spans="2:2" ht="15" hidden="1" x14ac:dyDescent="0.25">
      <c r="B28895" s="5"/>
    </row>
    <row r="28896" spans="2:2" ht="15" hidden="1" x14ac:dyDescent="0.25">
      <c r="B28896" s="5"/>
    </row>
    <row r="28897" spans="2:2" ht="15" hidden="1" x14ac:dyDescent="0.25">
      <c r="B28897" s="5"/>
    </row>
    <row r="28898" spans="2:2" ht="15" hidden="1" x14ac:dyDescent="0.25">
      <c r="B28898" s="5"/>
    </row>
    <row r="28899" spans="2:2" ht="15" hidden="1" x14ac:dyDescent="0.25">
      <c r="B28899" s="5"/>
    </row>
    <row r="28900" spans="2:2" ht="15" hidden="1" x14ac:dyDescent="0.25">
      <c r="B28900" s="5"/>
    </row>
    <row r="28901" spans="2:2" ht="15" hidden="1" x14ac:dyDescent="0.25">
      <c r="B28901" s="5"/>
    </row>
    <row r="28902" spans="2:2" ht="15" hidden="1" x14ac:dyDescent="0.25">
      <c r="B28902" s="5"/>
    </row>
    <row r="28903" spans="2:2" ht="15" hidden="1" x14ac:dyDescent="0.25">
      <c r="B28903" s="5"/>
    </row>
    <row r="28904" spans="2:2" ht="15" hidden="1" x14ac:dyDescent="0.25">
      <c r="B28904" s="5"/>
    </row>
    <row r="28905" spans="2:2" ht="15" hidden="1" x14ac:dyDescent="0.25">
      <c r="B28905" s="5"/>
    </row>
    <row r="28906" spans="2:2" ht="15" hidden="1" x14ac:dyDescent="0.25">
      <c r="B28906" s="5"/>
    </row>
    <row r="28907" spans="2:2" ht="15" hidden="1" x14ac:dyDescent="0.25">
      <c r="B28907" s="5"/>
    </row>
    <row r="28908" spans="2:2" ht="15" hidden="1" x14ac:dyDescent="0.25">
      <c r="B28908" s="5"/>
    </row>
    <row r="28909" spans="2:2" ht="15" hidden="1" x14ac:dyDescent="0.25">
      <c r="B28909" s="5"/>
    </row>
    <row r="28910" spans="2:2" ht="15" hidden="1" x14ac:dyDescent="0.25">
      <c r="B28910" s="5"/>
    </row>
    <row r="28911" spans="2:2" ht="15" hidden="1" x14ac:dyDescent="0.25">
      <c r="B28911" s="5"/>
    </row>
    <row r="28912" spans="2:2" ht="15" hidden="1" x14ac:dyDescent="0.25">
      <c r="B28912" s="5"/>
    </row>
    <row r="28913" spans="2:2" ht="15" hidden="1" x14ac:dyDescent="0.25">
      <c r="B28913" s="5"/>
    </row>
    <row r="28914" spans="2:2" ht="15" hidden="1" x14ac:dyDescent="0.25">
      <c r="B28914" s="5"/>
    </row>
    <row r="28915" spans="2:2" ht="15" hidden="1" x14ac:dyDescent="0.25">
      <c r="B28915" s="5"/>
    </row>
    <row r="28916" spans="2:2" ht="15" hidden="1" x14ac:dyDescent="0.25">
      <c r="B28916" s="5"/>
    </row>
    <row r="28917" spans="2:2" ht="15" hidden="1" x14ac:dyDescent="0.25">
      <c r="B28917" s="5"/>
    </row>
    <row r="28918" spans="2:2" ht="15" hidden="1" x14ac:dyDescent="0.25">
      <c r="B28918" s="5"/>
    </row>
    <row r="28919" spans="2:2" ht="15" hidden="1" x14ac:dyDescent="0.25">
      <c r="B28919" s="5"/>
    </row>
    <row r="28920" spans="2:2" ht="15" hidden="1" x14ac:dyDescent="0.25">
      <c r="B28920" s="5"/>
    </row>
    <row r="28921" spans="2:2" ht="15" hidden="1" x14ac:dyDescent="0.25">
      <c r="B28921" s="5"/>
    </row>
    <row r="28922" spans="2:2" ht="15" hidden="1" x14ac:dyDescent="0.25">
      <c r="B28922" s="5"/>
    </row>
    <row r="28923" spans="2:2" ht="15" hidden="1" x14ac:dyDescent="0.25">
      <c r="B28923" s="5"/>
    </row>
    <row r="28924" spans="2:2" ht="15" hidden="1" x14ac:dyDescent="0.25">
      <c r="B28924" s="5"/>
    </row>
    <row r="28925" spans="2:2" ht="15" hidden="1" x14ac:dyDescent="0.25">
      <c r="B28925" s="5"/>
    </row>
    <row r="28926" spans="2:2" ht="15" hidden="1" x14ac:dyDescent="0.25">
      <c r="B28926" s="5"/>
    </row>
    <row r="28927" spans="2:2" ht="15" hidden="1" x14ac:dyDescent="0.25">
      <c r="B28927" s="5"/>
    </row>
    <row r="28928" spans="2:2" ht="15" hidden="1" x14ac:dyDescent="0.25">
      <c r="B28928" s="5"/>
    </row>
    <row r="28929" spans="2:2" ht="15" hidden="1" x14ac:dyDescent="0.25">
      <c r="B28929" s="5"/>
    </row>
    <row r="28930" spans="2:2" ht="15" hidden="1" x14ac:dyDescent="0.25">
      <c r="B28930" s="5"/>
    </row>
    <row r="28931" spans="2:2" ht="15" hidden="1" x14ac:dyDescent="0.25">
      <c r="B28931" s="5"/>
    </row>
    <row r="28932" spans="2:2" ht="15" hidden="1" x14ac:dyDescent="0.25">
      <c r="B28932" s="5"/>
    </row>
    <row r="28933" spans="2:2" ht="15" hidden="1" x14ac:dyDescent="0.25">
      <c r="B28933" s="5"/>
    </row>
    <row r="28934" spans="2:2" ht="15" hidden="1" x14ac:dyDescent="0.25">
      <c r="B28934" s="5"/>
    </row>
    <row r="28935" spans="2:2" ht="15" hidden="1" x14ac:dyDescent="0.25">
      <c r="B28935" s="5"/>
    </row>
    <row r="28936" spans="2:2" ht="15" hidden="1" x14ac:dyDescent="0.25">
      <c r="B28936" s="5"/>
    </row>
    <row r="28937" spans="2:2" ht="15" hidden="1" x14ac:dyDescent="0.25">
      <c r="B28937" s="5"/>
    </row>
    <row r="28938" spans="2:2" ht="15" hidden="1" x14ac:dyDescent="0.25">
      <c r="B28938" s="5"/>
    </row>
    <row r="28939" spans="2:2" ht="15" hidden="1" x14ac:dyDescent="0.25">
      <c r="B28939" s="5"/>
    </row>
    <row r="28940" spans="2:2" ht="15" hidden="1" x14ac:dyDescent="0.25">
      <c r="B28940" s="5"/>
    </row>
    <row r="28941" spans="2:2" ht="15" hidden="1" x14ac:dyDescent="0.25">
      <c r="B28941" s="5"/>
    </row>
    <row r="28942" spans="2:2" ht="15" hidden="1" x14ac:dyDescent="0.25">
      <c r="B28942" s="5"/>
    </row>
    <row r="28943" spans="2:2" ht="15" hidden="1" x14ac:dyDescent="0.25">
      <c r="B28943" s="5"/>
    </row>
    <row r="28944" spans="2:2" ht="15" hidden="1" x14ac:dyDescent="0.25">
      <c r="B28944" s="5"/>
    </row>
    <row r="28945" spans="2:2" ht="15" hidden="1" x14ac:dyDescent="0.25">
      <c r="B28945" s="5"/>
    </row>
    <row r="28946" spans="2:2" ht="15" hidden="1" x14ac:dyDescent="0.25">
      <c r="B28946" s="5"/>
    </row>
    <row r="28947" spans="2:2" ht="15" hidden="1" x14ac:dyDescent="0.25">
      <c r="B28947" s="5"/>
    </row>
    <row r="28948" spans="2:2" ht="15" hidden="1" x14ac:dyDescent="0.25">
      <c r="B28948" s="5"/>
    </row>
    <row r="28949" spans="2:2" ht="15" hidden="1" x14ac:dyDescent="0.25">
      <c r="B28949" s="5"/>
    </row>
    <row r="28950" spans="2:2" ht="15" hidden="1" x14ac:dyDescent="0.25">
      <c r="B28950" s="5"/>
    </row>
    <row r="28951" spans="2:2" ht="15" hidden="1" x14ac:dyDescent="0.25">
      <c r="B28951" s="5"/>
    </row>
    <row r="28952" spans="2:2" ht="15" hidden="1" x14ac:dyDescent="0.25">
      <c r="B28952" s="5"/>
    </row>
    <row r="28953" spans="2:2" ht="15" hidden="1" x14ac:dyDescent="0.25">
      <c r="B28953" s="5"/>
    </row>
    <row r="28954" spans="2:2" ht="15" hidden="1" x14ac:dyDescent="0.25">
      <c r="B28954" s="5"/>
    </row>
    <row r="28955" spans="2:2" ht="15" hidden="1" x14ac:dyDescent="0.25">
      <c r="B28955" s="5"/>
    </row>
    <row r="28956" spans="2:2" ht="15" hidden="1" x14ac:dyDescent="0.25">
      <c r="B28956" s="5"/>
    </row>
    <row r="28957" spans="2:2" ht="15" hidden="1" x14ac:dyDescent="0.25">
      <c r="B28957" s="5"/>
    </row>
    <row r="28958" spans="2:2" ht="15" hidden="1" x14ac:dyDescent="0.25">
      <c r="B28958" s="5"/>
    </row>
    <row r="28959" spans="2:2" ht="15" hidden="1" x14ac:dyDescent="0.25">
      <c r="B28959" s="5"/>
    </row>
    <row r="28960" spans="2:2" ht="15" hidden="1" x14ac:dyDescent="0.25">
      <c r="B28960" s="5"/>
    </row>
    <row r="28961" spans="2:2" ht="15" hidden="1" x14ac:dyDescent="0.25">
      <c r="B28961" s="5"/>
    </row>
    <row r="28962" spans="2:2" ht="15" hidden="1" x14ac:dyDescent="0.25">
      <c r="B28962" s="5"/>
    </row>
    <row r="28963" spans="2:2" ht="15" hidden="1" x14ac:dyDescent="0.25">
      <c r="B28963" s="5"/>
    </row>
    <row r="28964" spans="2:2" ht="15" hidden="1" x14ac:dyDescent="0.25">
      <c r="B28964" s="5"/>
    </row>
    <row r="28965" spans="2:2" ht="15" hidden="1" x14ac:dyDescent="0.25">
      <c r="B28965" s="5"/>
    </row>
    <row r="28966" spans="2:2" ht="15" hidden="1" x14ac:dyDescent="0.25">
      <c r="B28966" s="5"/>
    </row>
    <row r="28967" spans="2:2" ht="15" hidden="1" x14ac:dyDescent="0.25">
      <c r="B28967" s="5"/>
    </row>
    <row r="28968" spans="2:2" ht="15" hidden="1" x14ac:dyDescent="0.25">
      <c r="B28968" s="5"/>
    </row>
    <row r="28969" spans="2:2" ht="15" hidden="1" x14ac:dyDescent="0.25">
      <c r="B28969" s="5"/>
    </row>
    <row r="28970" spans="2:2" ht="15" hidden="1" x14ac:dyDescent="0.25">
      <c r="B28970" s="5"/>
    </row>
    <row r="28971" spans="2:2" ht="15" hidden="1" x14ac:dyDescent="0.25">
      <c r="B28971" s="5"/>
    </row>
    <row r="28972" spans="2:2" ht="15" hidden="1" x14ac:dyDescent="0.25">
      <c r="B28972" s="5"/>
    </row>
    <row r="28973" spans="2:2" ht="15" hidden="1" x14ac:dyDescent="0.25">
      <c r="B28973" s="5"/>
    </row>
    <row r="28974" spans="2:2" ht="15" hidden="1" x14ac:dyDescent="0.25">
      <c r="B28974" s="5"/>
    </row>
    <row r="28975" spans="2:2" ht="15" hidden="1" x14ac:dyDescent="0.25">
      <c r="B28975" s="5"/>
    </row>
    <row r="28976" spans="2:2" ht="15" hidden="1" x14ac:dyDescent="0.25">
      <c r="B28976" s="5"/>
    </row>
    <row r="28977" spans="2:2" ht="15" hidden="1" x14ac:dyDescent="0.25">
      <c r="B28977" s="5"/>
    </row>
    <row r="28978" spans="2:2" ht="15" hidden="1" x14ac:dyDescent="0.25">
      <c r="B28978" s="5"/>
    </row>
    <row r="28979" spans="2:2" ht="15" hidden="1" x14ac:dyDescent="0.25">
      <c r="B28979" s="5"/>
    </row>
    <row r="28980" spans="2:2" ht="15" hidden="1" x14ac:dyDescent="0.25">
      <c r="B28980" s="5"/>
    </row>
    <row r="28981" spans="2:2" ht="15" hidden="1" x14ac:dyDescent="0.25">
      <c r="B28981" s="5"/>
    </row>
    <row r="28982" spans="2:2" ht="15" hidden="1" x14ac:dyDescent="0.25">
      <c r="B28982" s="5"/>
    </row>
    <row r="28983" spans="2:2" ht="15" hidden="1" x14ac:dyDescent="0.25">
      <c r="B28983" s="5"/>
    </row>
    <row r="28984" spans="2:2" ht="15" hidden="1" x14ac:dyDescent="0.25">
      <c r="B28984" s="5"/>
    </row>
    <row r="28985" spans="2:2" ht="15" hidden="1" x14ac:dyDescent="0.25">
      <c r="B28985" s="5"/>
    </row>
    <row r="28986" spans="2:2" ht="15" hidden="1" x14ac:dyDescent="0.25">
      <c r="B28986" s="5"/>
    </row>
    <row r="28987" spans="2:2" ht="15" hidden="1" x14ac:dyDescent="0.25">
      <c r="B28987" s="5"/>
    </row>
    <row r="28988" spans="2:2" ht="15" hidden="1" x14ac:dyDescent="0.25">
      <c r="B28988" s="5"/>
    </row>
    <row r="28989" spans="2:2" ht="15" hidden="1" x14ac:dyDescent="0.25">
      <c r="B28989" s="5"/>
    </row>
    <row r="28990" spans="2:2" ht="15" hidden="1" x14ac:dyDescent="0.25">
      <c r="B28990" s="5"/>
    </row>
    <row r="28991" spans="2:2" ht="15" hidden="1" x14ac:dyDescent="0.25">
      <c r="B28991" s="5"/>
    </row>
    <row r="28992" spans="2:2" ht="15" hidden="1" x14ac:dyDescent="0.25">
      <c r="B28992" s="5"/>
    </row>
    <row r="28993" spans="2:2" ht="15" hidden="1" x14ac:dyDescent="0.25">
      <c r="B28993" s="5"/>
    </row>
    <row r="28994" spans="2:2" ht="15" hidden="1" x14ac:dyDescent="0.25">
      <c r="B28994" s="5"/>
    </row>
    <row r="28995" spans="2:2" ht="15" hidden="1" x14ac:dyDescent="0.25">
      <c r="B28995" s="5"/>
    </row>
    <row r="28996" spans="2:2" ht="15" hidden="1" x14ac:dyDescent="0.25">
      <c r="B28996" s="5"/>
    </row>
    <row r="28997" spans="2:2" ht="15" hidden="1" x14ac:dyDescent="0.25">
      <c r="B28997" s="5"/>
    </row>
    <row r="28998" spans="2:2" ht="15" hidden="1" x14ac:dyDescent="0.25">
      <c r="B28998" s="5"/>
    </row>
    <row r="28999" spans="2:2" ht="15" hidden="1" x14ac:dyDescent="0.25">
      <c r="B28999" s="5"/>
    </row>
    <row r="29000" spans="2:2" ht="15" hidden="1" x14ac:dyDescent="0.25">
      <c r="B29000" s="5"/>
    </row>
    <row r="29001" spans="2:2" ht="15" hidden="1" x14ac:dyDescent="0.25">
      <c r="B29001" s="5"/>
    </row>
    <row r="29002" spans="2:2" ht="15" hidden="1" x14ac:dyDescent="0.25">
      <c r="B29002" s="5"/>
    </row>
    <row r="29003" spans="2:2" ht="15" hidden="1" x14ac:dyDescent="0.25">
      <c r="B29003" s="5"/>
    </row>
    <row r="29004" spans="2:2" ht="15" hidden="1" x14ac:dyDescent="0.25">
      <c r="B29004" s="5"/>
    </row>
    <row r="29005" spans="2:2" ht="15" hidden="1" x14ac:dyDescent="0.25">
      <c r="B29005" s="5"/>
    </row>
    <row r="29006" spans="2:2" ht="15" hidden="1" x14ac:dyDescent="0.25">
      <c r="B29006" s="5"/>
    </row>
    <row r="29007" spans="2:2" ht="15" hidden="1" x14ac:dyDescent="0.25">
      <c r="B29007" s="5"/>
    </row>
    <row r="29008" spans="2:2" ht="15" hidden="1" x14ac:dyDescent="0.25">
      <c r="B29008" s="5"/>
    </row>
    <row r="29009" spans="2:2" ht="15" hidden="1" x14ac:dyDescent="0.25">
      <c r="B29009" s="5"/>
    </row>
    <row r="29010" spans="2:2" ht="15" hidden="1" x14ac:dyDescent="0.25">
      <c r="B29010" s="5"/>
    </row>
    <row r="29011" spans="2:2" ht="15" hidden="1" x14ac:dyDescent="0.25">
      <c r="B29011" s="5"/>
    </row>
    <row r="29012" spans="2:2" ht="15" hidden="1" x14ac:dyDescent="0.25">
      <c r="B29012" s="5"/>
    </row>
    <row r="29013" spans="2:2" ht="15" hidden="1" x14ac:dyDescent="0.25">
      <c r="B29013" s="5"/>
    </row>
    <row r="29014" spans="2:2" ht="15" hidden="1" x14ac:dyDescent="0.25">
      <c r="B29014" s="5"/>
    </row>
    <row r="29015" spans="2:2" ht="15" hidden="1" x14ac:dyDescent="0.25">
      <c r="B29015" s="5"/>
    </row>
    <row r="29016" spans="2:2" ht="15" hidden="1" x14ac:dyDescent="0.25">
      <c r="B29016" s="5"/>
    </row>
    <row r="29017" spans="2:2" ht="15" hidden="1" x14ac:dyDescent="0.25">
      <c r="B29017" s="5"/>
    </row>
    <row r="29018" spans="2:2" ht="15" hidden="1" x14ac:dyDescent="0.25">
      <c r="B29018" s="5"/>
    </row>
    <row r="29019" spans="2:2" ht="15" hidden="1" x14ac:dyDescent="0.25">
      <c r="B29019" s="5"/>
    </row>
    <row r="29020" spans="2:2" ht="15" hidden="1" x14ac:dyDescent="0.25">
      <c r="B29020" s="5"/>
    </row>
    <row r="29021" spans="2:2" ht="15" hidden="1" x14ac:dyDescent="0.25">
      <c r="B29021" s="5"/>
    </row>
    <row r="29022" spans="2:2" ht="15" hidden="1" x14ac:dyDescent="0.25">
      <c r="B29022" s="5"/>
    </row>
    <row r="29023" spans="2:2" ht="15" hidden="1" x14ac:dyDescent="0.25">
      <c r="B29023" s="5"/>
    </row>
    <row r="29024" spans="2:2" ht="15" hidden="1" x14ac:dyDescent="0.25">
      <c r="B29024" s="5"/>
    </row>
    <row r="29025" spans="2:2" ht="15" hidden="1" x14ac:dyDescent="0.25">
      <c r="B29025" s="5"/>
    </row>
    <row r="29026" spans="2:2" ht="15" hidden="1" x14ac:dyDescent="0.25">
      <c r="B29026" s="5"/>
    </row>
    <row r="29027" spans="2:2" ht="15" hidden="1" x14ac:dyDescent="0.25">
      <c r="B29027" s="5"/>
    </row>
    <row r="29028" spans="2:2" ht="15" hidden="1" x14ac:dyDescent="0.25">
      <c r="B29028" s="5"/>
    </row>
    <row r="29029" spans="2:2" ht="15" hidden="1" x14ac:dyDescent="0.25">
      <c r="B29029" s="5"/>
    </row>
    <row r="29030" spans="2:2" ht="15" hidden="1" x14ac:dyDescent="0.25">
      <c r="B29030" s="5"/>
    </row>
    <row r="29031" spans="2:2" ht="15" hidden="1" x14ac:dyDescent="0.25">
      <c r="B29031" s="5"/>
    </row>
    <row r="29032" spans="2:2" ht="15" hidden="1" x14ac:dyDescent="0.25">
      <c r="B29032" s="5"/>
    </row>
    <row r="29033" spans="2:2" ht="15" hidden="1" x14ac:dyDescent="0.25">
      <c r="B29033" s="5"/>
    </row>
    <row r="29034" spans="2:2" ht="15" hidden="1" x14ac:dyDescent="0.25">
      <c r="B29034" s="5"/>
    </row>
    <row r="29035" spans="2:2" ht="15" hidden="1" x14ac:dyDescent="0.25">
      <c r="B29035" s="5"/>
    </row>
    <row r="29036" spans="2:2" ht="15" hidden="1" x14ac:dyDescent="0.25">
      <c r="B29036" s="5"/>
    </row>
    <row r="29037" spans="2:2" ht="15" hidden="1" x14ac:dyDescent="0.25">
      <c r="B29037" s="5"/>
    </row>
    <row r="29038" spans="2:2" ht="15" hidden="1" x14ac:dyDescent="0.25">
      <c r="B29038" s="5"/>
    </row>
    <row r="29039" spans="2:2" ht="15" hidden="1" x14ac:dyDescent="0.25">
      <c r="B29039" s="5"/>
    </row>
    <row r="29040" spans="2:2" ht="15" hidden="1" x14ac:dyDescent="0.25">
      <c r="B29040" s="5"/>
    </row>
    <row r="29041" spans="2:2" ht="15" hidden="1" x14ac:dyDescent="0.25">
      <c r="B29041" s="5"/>
    </row>
    <row r="29042" spans="2:2" ht="15" hidden="1" x14ac:dyDescent="0.25">
      <c r="B29042" s="5"/>
    </row>
    <row r="29043" spans="2:2" ht="15" hidden="1" x14ac:dyDescent="0.25">
      <c r="B29043" s="5"/>
    </row>
    <row r="29044" spans="2:2" ht="15" hidden="1" x14ac:dyDescent="0.25">
      <c r="B29044" s="5"/>
    </row>
    <row r="29045" spans="2:2" ht="15" hidden="1" x14ac:dyDescent="0.25">
      <c r="B29045" s="5"/>
    </row>
    <row r="29046" spans="2:2" ht="15" hidden="1" x14ac:dyDescent="0.25">
      <c r="B29046" s="5"/>
    </row>
    <row r="29047" spans="2:2" ht="15" hidden="1" x14ac:dyDescent="0.25">
      <c r="B29047" s="5"/>
    </row>
    <row r="29048" spans="2:2" ht="15" hidden="1" x14ac:dyDescent="0.25">
      <c r="B29048" s="5"/>
    </row>
    <row r="29049" spans="2:2" ht="15" hidden="1" x14ac:dyDescent="0.25">
      <c r="B29049" s="5"/>
    </row>
    <row r="29050" spans="2:2" ht="15" hidden="1" x14ac:dyDescent="0.25">
      <c r="B29050" s="5"/>
    </row>
    <row r="29051" spans="2:2" ht="15" hidden="1" x14ac:dyDescent="0.25">
      <c r="B29051" s="5"/>
    </row>
    <row r="29052" spans="2:2" ht="15" hidden="1" x14ac:dyDescent="0.25">
      <c r="B29052" s="5"/>
    </row>
    <row r="29053" spans="2:2" ht="15" hidden="1" x14ac:dyDescent="0.25">
      <c r="B29053" s="5"/>
    </row>
    <row r="29054" spans="2:2" ht="15" hidden="1" x14ac:dyDescent="0.25">
      <c r="B29054" s="5"/>
    </row>
    <row r="29055" spans="2:2" ht="15" hidden="1" x14ac:dyDescent="0.25">
      <c r="B29055" s="5"/>
    </row>
    <row r="29056" spans="2:2" ht="15" hidden="1" x14ac:dyDescent="0.25">
      <c r="B29056" s="5"/>
    </row>
    <row r="29057" spans="2:2" ht="15" hidden="1" x14ac:dyDescent="0.25">
      <c r="B29057" s="5"/>
    </row>
    <row r="29058" spans="2:2" ht="15" hidden="1" x14ac:dyDescent="0.25">
      <c r="B29058" s="5"/>
    </row>
    <row r="29059" spans="2:2" ht="15" hidden="1" x14ac:dyDescent="0.25">
      <c r="B29059" s="5"/>
    </row>
    <row r="29060" spans="2:2" ht="15" hidden="1" x14ac:dyDescent="0.25">
      <c r="B29060" s="5"/>
    </row>
    <row r="29061" spans="2:2" ht="15" hidden="1" x14ac:dyDescent="0.25">
      <c r="B29061" s="5"/>
    </row>
    <row r="29062" spans="2:2" ht="15" hidden="1" x14ac:dyDescent="0.25">
      <c r="B29062" s="5"/>
    </row>
    <row r="29063" spans="2:2" ht="15" hidden="1" x14ac:dyDescent="0.25">
      <c r="B29063" s="5"/>
    </row>
    <row r="29064" spans="2:2" ht="15" hidden="1" x14ac:dyDescent="0.25">
      <c r="B29064" s="5"/>
    </row>
    <row r="29065" spans="2:2" ht="15" hidden="1" x14ac:dyDescent="0.25">
      <c r="B29065" s="5"/>
    </row>
    <row r="29066" spans="2:2" ht="15" hidden="1" x14ac:dyDescent="0.25">
      <c r="B29066" s="5"/>
    </row>
    <row r="29067" spans="2:2" ht="15" hidden="1" x14ac:dyDescent="0.25">
      <c r="B29067" s="5"/>
    </row>
    <row r="29068" spans="2:2" ht="15" hidden="1" x14ac:dyDescent="0.25">
      <c r="B29068" s="5"/>
    </row>
    <row r="29069" spans="2:2" ht="15" hidden="1" x14ac:dyDescent="0.25">
      <c r="B29069" s="5"/>
    </row>
    <row r="29070" spans="2:2" ht="15" hidden="1" x14ac:dyDescent="0.25">
      <c r="B29070" s="5"/>
    </row>
    <row r="29071" spans="2:2" ht="15" hidden="1" x14ac:dyDescent="0.25">
      <c r="B29071" s="5"/>
    </row>
    <row r="29072" spans="2:2" ht="15" hidden="1" x14ac:dyDescent="0.25">
      <c r="B29072" s="5"/>
    </row>
    <row r="29073" spans="2:2" ht="15" hidden="1" x14ac:dyDescent="0.25">
      <c r="B29073" s="5"/>
    </row>
    <row r="29074" spans="2:2" ht="15" hidden="1" x14ac:dyDescent="0.25">
      <c r="B29074" s="5"/>
    </row>
    <row r="29075" spans="2:2" ht="15" hidden="1" x14ac:dyDescent="0.25">
      <c r="B29075" s="5"/>
    </row>
    <row r="29076" spans="2:2" ht="15" hidden="1" x14ac:dyDescent="0.25">
      <c r="B29076" s="5"/>
    </row>
    <row r="29077" spans="2:2" ht="15" hidden="1" x14ac:dyDescent="0.25">
      <c r="B29077" s="5"/>
    </row>
    <row r="29078" spans="2:2" ht="15" hidden="1" x14ac:dyDescent="0.25">
      <c r="B29078" s="5"/>
    </row>
    <row r="29079" spans="2:2" ht="15" hidden="1" x14ac:dyDescent="0.25">
      <c r="B29079" s="5"/>
    </row>
    <row r="29080" spans="2:2" ht="15" hidden="1" x14ac:dyDescent="0.25">
      <c r="B29080" s="5"/>
    </row>
    <row r="29081" spans="2:2" ht="15" hidden="1" x14ac:dyDescent="0.25">
      <c r="B29081" s="5"/>
    </row>
    <row r="29082" spans="2:2" ht="15" hidden="1" x14ac:dyDescent="0.25">
      <c r="B29082" s="5"/>
    </row>
    <row r="29083" spans="2:2" ht="15" hidden="1" x14ac:dyDescent="0.25">
      <c r="B29083" s="5"/>
    </row>
    <row r="29084" spans="2:2" ht="15" hidden="1" x14ac:dyDescent="0.25">
      <c r="B29084" s="5"/>
    </row>
    <row r="29085" spans="2:2" ht="15" hidden="1" x14ac:dyDescent="0.25">
      <c r="B29085" s="5"/>
    </row>
    <row r="29086" spans="2:2" ht="15" hidden="1" x14ac:dyDescent="0.25">
      <c r="B29086" s="5"/>
    </row>
    <row r="29087" spans="2:2" ht="15" hidden="1" x14ac:dyDescent="0.25">
      <c r="B29087" s="5"/>
    </row>
    <row r="29088" spans="2:2" ht="15" hidden="1" x14ac:dyDescent="0.25">
      <c r="B29088" s="5"/>
    </row>
    <row r="29089" spans="2:2" ht="15" hidden="1" x14ac:dyDescent="0.25">
      <c r="B29089" s="5"/>
    </row>
    <row r="29090" spans="2:2" ht="15" hidden="1" x14ac:dyDescent="0.25">
      <c r="B29090" s="5"/>
    </row>
    <row r="29091" spans="2:2" ht="15" hidden="1" x14ac:dyDescent="0.25">
      <c r="B29091" s="5"/>
    </row>
    <row r="29092" spans="2:2" ht="15" hidden="1" x14ac:dyDescent="0.25">
      <c r="B29092" s="5"/>
    </row>
    <row r="29093" spans="2:2" ht="15" hidden="1" x14ac:dyDescent="0.25">
      <c r="B29093" s="5"/>
    </row>
    <row r="29094" spans="2:2" ht="15" hidden="1" x14ac:dyDescent="0.25">
      <c r="B29094" s="5"/>
    </row>
    <row r="29095" spans="2:2" ht="15" hidden="1" x14ac:dyDescent="0.25">
      <c r="B29095" s="5"/>
    </row>
    <row r="29096" spans="2:2" ht="15" hidden="1" x14ac:dyDescent="0.25">
      <c r="B29096" s="5"/>
    </row>
    <row r="29097" spans="2:2" ht="15" hidden="1" x14ac:dyDescent="0.25">
      <c r="B29097" s="5"/>
    </row>
    <row r="29098" spans="2:2" ht="15" hidden="1" x14ac:dyDescent="0.25">
      <c r="B29098" s="5"/>
    </row>
    <row r="29099" spans="2:2" ht="15" hidden="1" x14ac:dyDescent="0.25">
      <c r="B29099" s="5"/>
    </row>
    <row r="29100" spans="2:2" ht="15" hidden="1" x14ac:dyDescent="0.25">
      <c r="B29100" s="5"/>
    </row>
    <row r="29101" spans="2:2" ht="15" hidden="1" x14ac:dyDescent="0.25">
      <c r="B29101" s="5"/>
    </row>
    <row r="29102" spans="2:2" ht="15" hidden="1" x14ac:dyDescent="0.25">
      <c r="B29102" s="5"/>
    </row>
    <row r="29103" spans="2:2" ht="15" hidden="1" x14ac:dyDescent="0.25">
      <c r="B29103" s="5"/>
    </row>
    <row r="29104" spans="2:2" ht="15" hidden="1" x14ac:dyDescent="0.25">
      <c r="B29104" s="5"/>
    </row>
    <row r="29105" spans="2:2" ht="15" hidden="1" x14ac:dyDescent="0.25">
      <c r="B29105" s="5"/>
    </row>
    <row r="29106" spans="2:2" ht="15" hidden="1" x14ac:dyDescent="0.25">
      <c r="B29106" s="5"/>
    </row>
    <row r="29107" spans="2:2" ht="15" hidden="1" x14ac:dyDescent="0.25">
      <c r="B29107" s="5"/>
    </row>
    <row r="29108" spans="2:2" ht="15" hidden="1" x14ac:dyDescent="0.25">
      <c r="B29108" s="5"/>
    </row>
    <row r="29109" spans="2:2" ht="15" hidden="1" x14ac:dyDescent="0.25">
      <c r="B29109" s="5"/>
    </row>
    <row r="29110" spans="2:2" ht="15" hidden="1" x14ac:dyDescent="0.25">
      <c r="B29110" s="5"/>
    </row>
    <row r="29111" spans="2:2" ht="15" hidden="1" x14ac:dyDescent="0.25">
      <c r="B29111" s="5"/>
    </row>
    <row r="29112" spans="2:2" ht="15" hidden="1" x14ac:dyDescent="0.25">
      <c r="B29112" s="5"/>
    </row>
    <row r="29113" spans="2:2" ht="15" hidden="1" x14ac:dyDescent="0.25">
      <c r="B29113" s="5"/>
    </row>
    <row r="29114" spans="2:2" ht="15" hidden="1" x14ac:dyDescent="0.25">
      <c r="B29114" s="5"/>
    </row>
    <row r="29115" spans="2:2" ht="15" hidden="1" x14ac:dyDescent="0.25">
      <c r="B29115" s="5"/>
    </row>
    <row r="29116" spans="2:2" ht="15" hidden="1" x14ac:dyDescent="0.25">
      <c r="B29116" s="5"/>
    </row>
    <row r="29117" spans="2:2" ht="15" hidden="1" x14ac:dyDescent="0.25">
      <c r="B29117" s="5"/>
    </row>
    <row r="29118" spans="2:2" ht="15" hidden="1" x14ac:dyDescent="0.25">
      <c r="B29118" s="5"/>
    </row>
    <row r="29119" spans="2:2" ht="15" hidden="1" x14ac:dyDescent="0.25">
      <c r="B29119" s="5"/>
    </row>
    <row r="29120" spans="2:2" ht="15" hidden="1" x14ac:dyDescent="0.25">
      <c r="B29120" s="5"/>
    </row>
    <row r="29121" spans="2:2" ht="15" hidden="1" x14ac:dyDescent="0.25">
      <c r="B29121" s="5"/>
    </row>
    <row r="29122" spans="2:2" ht="15" hidden="1" x14ac:dyDescent="0.25">
      <c r="B29122" s="5"/>
    </row>
    <row r="29123" spans="2:2" ht="15" hidden="1" x14ac:dyDescent="0.25">
      <c r="B29123" s="5"/>
    </row>
    <row r="29124" spans="2:2" ht="15" hidden="1" x14ac:dyDescent="0.25">
      <c r="B29124" s="5"/>
    </row>
    <row r="29125" spans="2:2" ht="15" hidden="1" x14ac:dyDescent="0.25">
      <c r="B29125" s="5"/>
    </row>
    <row r="29126" spans="2:2" ht="15" hidden="1" x14ac:dyDescent="0.25">
      <c r="B29126" s="5"/>
    </row>
    <row r="29127" spans="2:2" ht="15" hidden="1" x14ac:dyDescent="0.25">
      <c r="B29127" s="5"/>
    </row>
    <row r="29128" spans="2:2" ht="15" hidden="1" x14ac:dyDescent="0.25">
      <c r="B29128" s="5"/>
    </row>
    <row r="29129" spans="2:2" ht="15" hidden="1" x14ac:dyDescent="0.25">
      <c r="B29129" s="5"/>
    </row>
    <row r="29130" spans="2:2" ht="15" hidden="1" x14ac:dyDescent="0.25">
      <c r="B29130" s="5"/>
    </row>
    <row r="29131" spans="2:2" ht="15" hidden="1" x14ac:dyDescent="0.25">
      <c r="B29131" s="5"/>
    </row>
    <row r="29132" spans="2:2" ht="15" hidden="1" x14ac:dyDescent="0.25">
      <c r="B29132" s="5"/>
    </row>
    <row r="29133" spans="2:2" ht="15" hidden="1" x14ac:dyDescent="0.25">
      <c r="B29133" s="5"/>
    </row>
    <row r="29134" spans="2:2" ht="15" hidden="1" x14ac:dyDescent="0.25">
      <c r="B29134" s="5"/>
    </row>
    <row r="29135" spans="2:2" ht="15" hidden="1" x14ac:dyDescent="0.25">
      <c r="B29135" s="5"/>
    </row>
    <row r="29136" spans="2:2" ht="15" hidden="1" x14ac:dyDescent="0.25">
      <c r="B29136" s="5"/>
    </row>
    <row r="29137" spans="2:2" ht="15" hidden="1" x14ac:dyDescent="0.25">
      <c r="B29137" s="5"/>
    </row>
    <row r="29138" spans="2:2" ht="15" hidden="1" x14ac:dyDescent="0.25">
      <c r="B29138" s="5"/>
    </row>
    <row r="29139" spans="2:2" ht="15" hidden="1" x14ac:dyDescent="0.25">
      <c r="B29139" s="5"/>
    </row>
    <row r="29140" spans="2:2" ht="15" hidden="1" x14ac:dyDescent="0.25">
      <c r="B29140" s="5"/>
    </row>
    <row r="29141" spans="2:2" ht="15" hidden="1" x14ac:dyDescent="0.25">
      <c r="B29141" s="5"/>
    </row>
    <row r="29142" spans="2:2" ht="15" hidden="1" x14ac:dyDescent="0.25">
      <c r="B29142" s="5"/>
    </row>
    <row r="29143" spans="2:2" ht="15" hidden="1" x14ac:dyDescent="0.25">
      <c r="B29143" s="5"/>
    </row>
    <row r="29144" spans="2:2" ht="15" hidden="1" x14ac:dyDescent="0.25">
      <c r="B29144" s="5"/>
    </row>
    <row r="29145" spans="2:2" ht="15" hidden="1" x14ac:dyDescent="0.25">
      <c r="B29145" s="5"/>
    </row>
    <row r="29146" spans="2:2" ht="15" hidden="1" x14ac:dyDescent="0.25">
      <c r="B29146" s="5"/>
    </row>
    <row r="29147" spans="2:2" ht="15" hidden="1" x14ac:dyDescent="0.25">
      <c r="B29147" s="5"/>
    </row>
    <row r="29148" spans="2:2" ht="15" hidden="1" x14ac:dyDescent="0.25">
      <c r="B29148" s="5"/>
    </row>
    <row r="29149" spans="2:2" ht="15" hidden="1" x14ac:dyDescent="0.25">
      <c r="B29149" s="5"/>
    </row>
    <row r="29150" spans="2:2" ht="15" hidden="1" x14ac:dyDescent="0.25">
      <c r="B29150" s="5"/>
    </row>
    <row r="29151" spans="2:2" ht="15" hidden="1" x14ac:dyDescent="0.25">
      <c r="B29151" s="5"/>
    </row>
    <row r="29152" spans="2:2" ht="15" hidden="1" x14ac:dyDescent="0.25">
      <c r="B29152" s="5"/>
    </row>
    <row r="29153" spans="2:2" ht="15" hidden="1" x14ac:dyDescent="0.25">
      <c r="B29153" s="5"/>
    </row>
    <row r="29154" spans="2:2" ht="15" hidden="1" x14ac:dyDescent="0.25">
      <c r="B29154" s="5"/>
    </row>
    <row r="29155" spans="2:2" ht="15" hidden="1" x14ac:dyDescent="0.25">
      <c r="B29155" s="5"/>
    </row>
    <row r="29156" spans="2:2" ht="15" hidden="1" x14ac:dyDescent="0.25">
      <c r="B29156" s="5"/>
    </row>
    <row r="29157" spans="2:2" ht="15" hidden="1" x14ac:dyDescent="0.25">
      <c r="B29157" s="5"/>
    </row>
    <row r="29158" spans="2:2" ht="15" hidden="1" x14ac:dyDescent="0.25">
      <c r="B29158" s="5"/>
    </row>
    <row r="29159" spans="2:2" ht="15" hidden="1" x14ac:dyDescent="0.25">
      <c r="B29159" s="5"/>
    </row>
    <row r="29160" spans="2:2" ht="15" hidden="1" x14ac:dyDescent="0.25">
      <c r="B29160" s="5"/>
    </row>
    <row r="29161" spans="2:2" ht="15" hidden="1" x14ac:dyDescent="0.25">
      <c r="B29161" s="5"/>
    </row>
    <row r="29162" spans="2:2" ht="15" hidden="1" x14ac:dyDescent="0.25">
      <c r="B29162" s="5"/>
    </row>
    <row r="29163" spans="2:2" ht="15" hidden="1" x14ac:dyDescent="0.25">
      <c r="B29163" s="5"/>
    </row>
    <row r="29164" spans="2:2" ht="15" hidden="1" x14ac:dyDescent="0.25">
      <c r="B29164" s="5"/>
    </row>
    <row r="29165" spans="2:2" ht="15" hidden="1" x14ac:dyDescent="0.25">
      <c r="B29165" s="5"/>
    </row>
    <row r="29166" spans="2:2" ht="15" hidden="1" x14ac:dyDescent="0.25">
      <c r="B29166" s="5"/>
    </row>
    <row r="29167" spans="2:2" ht="15" hidden="1" x14ac:dyDescent="0.25">
      <c r="B29167" s="5"/>
    </row>
    <row r="29168" spans="2:2" ht="15" hidden="1" x14ac:dyDescent="0.25">
      <c r="B29168" s="5"/>
    </row>
    <row r="29169" spans="2:2" ht="15" hidden="1" x14ac:dyDescent="0.25">
      <c r="B29169" s="5"/>
    </row>
    <row r="29170" spans="2:2" ht="15" hidden="1" x14ac:dyDescent="0.25">
      <c r="B29170" s="5"/>
    </row>
    <row r="29171" spans="2:2" ht="15" hidden="1" x14ac:dyDescent="0.25">
      <c r="B29171" s="5"/>
    </row>
    <row r="29172" spans="2:2" ht="15" hidden="1" x14ac:dyDescent="0.25">
      <c r="B29172" s="5"/>
    </row>
    <row r="29173" spans="2:2" ht="15" hidden="1" x14ac:dyDescent="0.25">
      <c r="B29173" s="5"/>
    </row>
    <row r="29174" spans="2:2" ht="15" hidden="1" x14ac:dyDescent="0.25">
      <c r="B29174" s="5"/>
    </row>
    <row r="29175" spans="2:2" ht="15" hidden="1" x14ac:dyDescent="0.25">
      <c r="B29175" s="5"/>
    </row>
    <row r="29176" spans="2:2" ht="15" hidden="1" x14ac:dyDescent="0.25">
      <c r="B29176" s="5"/>
    </row>
    <row r="29177" spans="2:2" ht="15" hidden="1" x14ac:dyDescent="0.25">
      <c r="B29177" s="5"/>
    </row>
    <row r="29178" spans="2:2" ht="15" hidden="1" x14ac:dyDescent="0.25">
      <c r="B29178" s="5"/>
    </row>
    <row r="29179" spans="2:2" ht="15" hidden="1" x14ac:dyDescent="0.25">
      <c r="B29179" s="5"/>
    </row>
    <row r="29180" spans="2:2" ht="15" hidden="1" x14ac:dyDescent="0.25">
      <c r="B29180" s="5"/>
    </row>
    <row r="29181" spans="2:2" ht="15" hidden="1" x14ac:dyDescent="0.25">
      <c r="B29181" s="5"/>
    </row>
    <row r="29182" spans="2:2" ht="15" hidden="1" x14ac:dyDescent="0.25">
      <c r="B29182" s="5"/>
    </row>
    <row r="29183" spans="2:2" ht="15" hidden="1" x14ac:dyDescent="0.25">
      <c r="B29183" s="5"/>
    </row>
    <row r="29184" spans="2:2" ht="15" hidden="1" x14ac:dyDescent="0.25">
      <c r="B29184" s="5"/>
    </row>
    <row r="29185" spans="2:2" ht="15" hidden="1" x14ac:dyDescent="0.25">
      <c r="B29185" s="5"/>
    </row>
    <row r="29186" spans="2:2" ht="15" hidden="1" x14ac:dyDescent="0.25">
      <c r="B29186" s="5"/>
    </row>
    <row r="29187" spans="2:2" ht="15" hidden="1" x14ac:dyDescent="0.25">
      <c r="B29187" s="5"/>
    </row>
    <row r="29188" spans="2:2" ht="15" hidden="1" x14ac:dyDescent="0.25">
      <c r="B29188" s="5"/>
    </row>
    <row r="29189" spans="2:2" ht="15" hidden="1" x14ac:dyDescent="0.25">
      <c r="B29189" s="5"/>
    </row>
    <row r="29190" spans="2:2" ht="15" hidden="1" x14ac:dyDescent="0.25">
      <c r="B29190" s="5"/>
    </row>
    <row r="29191" spans="2:2" ht="15" hidden="1" x14ac:dyDescent="0.25">
      <c r="B29191" s="5"/>
    </row>
    <row r="29192" spans="2:2" ht="15" hidden="1" x14ac:dyDescent="0.25">
      <c r="B29192" s="5"/>
    </row>
    <row r="29193" spans="2:2" ht="15" hidden="1" x14ac:dyDescent="0.25">
      <c r="B29193" s="5"/>
    </row>
    <row r="29194" spans="2:2" ht="15" hidden="1" x14ac:dyDescent="0.25">
      <c r="B29194" s="5"/>
    </row>
    <row r="29195" spans="2:2" ht="15" hidden="1" x14ac:dyDescent="0.25">
      <c r="B29195" s="5"/>
    </row>
    <row r="29196" spans="2:2" ht="15" hidden="1" x14ac:dyDescent="0.25">
      <c r="B29196" s="5"/>
    </row>
    <row r="29197" spans="2:2" ht="15" hidden="1" x14ac:dyDescent="0.25">
      <c r="B29197" s="5"/>
    </row>
    <row r="29198" spans="2:2" ht="15" hidden="1" x14ac:dyDescent="0.25">
      <c r="B29198" s="5"/>
    </row>
    <row r="29199" spans="2:2" ht="15" hidden="1" x14ac:dyDescent="0.25">
      <c r="B29199" s="5"/>
    </row>
    <row r="29200" spans="2:2" ht="15" hidden="1" x14ac:dyDescent="0.25">
      <c r="B29200" s="5"/>
    </row>
    <row r="29201" spans="2:2" ht="15" hidden="1" x14ac:dyDescent="0.25">
      <c r="B29201" s="5"/>
    </row>
    <row r="29202" spans="2:2" ht="15" hidden="1" x14ac:dyDescent="0.25">
      <c r="B29202" s="5"/>
    </row>
    <row r="29203" spans="2:2" ht="15" hidden="1" x14ac:dyDescent="0.25">
      <c r="B29203" s="5"/>
    </row>
    <row r="29204" spans="2:2" ht="15" hidden="1" x14ac:dyDescent="0.25">
      <c r="B29204" s="5"/>
    </row>
    <row r="29205" spans="2:2" ht="15" hidden="1" x14ac:dyDescent="0.25">
      <c r="B29205" s="5"/>
    </row>
    <row r="29206" spans="2:2" ht="15" hidden="1" x14ac:dyDescent="0.25">
      <c r="B29206" s="5"/>
    </row>
    <row r="29207" spans="2:2" ht="15" hidden="1" x14ac:dyDescent="0.25">
      <c r="B29207" s="5"/>
    </row>
    <row r="29208" spans="2:2" ht="15" hidden="1" x14ac:dyDescent="0.25">
      <c r="B29208" s="5"/>
    </row>
    <row r="29209" spans="2:2" ht="15" hidden="1" x14ac:dyDescent="0.25">
      <c r="B29209" s="5"/>
    </row>
    <row r="29210" spans="2:2" ht="15" hidden="1" x14ac:dyDescent="0.25">
      <c r="B29210" s="5"/>
    </row>
    <row r="29211" spans="2:2" ht="15" hidden="1" x14ac:dyDescent="0.25">
      <c r="B29211" s="5"/>
    </row>
    <row r="29212" spans="2:2" ht="15" hidden="1" x14ac:dyDescent="0.25">
      <c r="B29212" s="5"/>
    </row>
    <row r="29213" spans="2:2" ht="15" hidden="1" x14ac:dyDescent="0.25">
      <c r="B29213" s="5"/>
    </row>
    <row r="29214" spans="2:2" ht="15" hidden="1" x14ac:dyDescent="0.25">
      <c r="B29214" s="5"/>
    </row>
    <row r="29215" spans="2:2" ht="15" hidden="1" x14ac:dyDescent="0.25">
      <c r="B29215" s="5"/>
    </row>
    <row r="29216" spans="2:2" ht="15" hidden="1" x14ac:dyDescent="0.25">
      <c r="B29216" s="5"/>
    </row>
    <row r="29217" spans="2:2" ht="15" hidden="1" x14ac:dyDescent="0.25">
      <c r="B29217" s="5"/>
    </row>
    <row r="29218" spans="2:2" ht="15" hidden="1" x14ac:dyDescent="0.25">
      <c r="B29218" s="5"/>
    </row>
    <row r="29219" spans="2:2" ht="15" hidden="1" x14ac:dyDescent="0.25">
      <c r="B29219" s="5"/>
    </row>
    <row r="29220" spans="2:2" ht="15" hidden="1" x14ac:dyDescent="0.25">
      <c r="B29220" s="5"/>
    </row>
    <row r="29221" spans="2:2" ht="15" hidden="1" x14ac:dyDescent="0.25">
      <c r="B29221" s="5"/>
    </row>
    <row r="29222" spans="2:2" ht="15" hidden="1" x14ac:dyDescent="0.25">
      <c r="B29222" s="5"/>
    </row>
    <row r="29223" spans="2:2" ht="15" hidden="1" x14ac:dyDescent="0.25">
      <c r="B29223" s="5"/>
    </row>
    <row r="29224" spans="2:2" ht="15" hidden="1" x14ac:dyDescent="0.25">
      <c r="B29224" s="5"/>
    </row>
    <row r="29225" spans="2:2" ht="15" hidden="1" x14ac:dyDescent="0.25">
      <c r="B29225" s="5"/>
    </row>
    <row r="29226" spans="2:2" ht="15" hidden="1" x14ac:dyDescent="0.25">
      <c r="B29226" s="5"/>
    </row>
    <row r="29227" spans="2:2" ht="15" hidden="1" x14ac:dyDescent="0.25">
      <c r="B29227" s="5"/>
    </row>
    <row r="29228" spans="2:2" ht="15" hidden="1" x14ac:dyDescent="0.25">
      <c r="B29228" s="5"/>
    </row>
    <row r="29229" spans="2:2" ht="15" hidden="1" x14ac:dyDescent="0.25">
      <c r="B29229" s="5"/>
    </row>
    <row r="29230" spans="2:2" ht="15" hidden="1" x14ac:dyDescent="0.25">
      <c r="B29230" s="5"/>
    </row>
    <row r="29231" spans="2:2" ht="15" hidden="1" x14ac:dyDescent="0.25">
      <c r="B29231" s="5"/>
    </row>
    <row r="29232" spans="2:2" ht="15" hidden="1" x14ac:dyDescent="0.25">
      <c r="B29232" s="5"/>
    </row>
    <row r="29233" spans="2:2" ht="15" hidden="1" x14ac:dyDescent="0.25">
      <c r="B29233" s="5"/>
    </row>
    <row r="29234" spans="2:2" ht="15" hidden="1" x14ac:dyDescent="0.25">
      <c r="B29234" s="5"/>
    </row>
    <row r="29235" spans="2:2" ht="15" hidden="1" x14ac:dyDescent="0.25">
      <c r="B29235" s="5"/>
    </row>
    <row r="29236" spans="2:2" ht="15" hidden="1" x14ac:dyDescent="0.25">
      <c r="B29236" s="5"/>
    </row>
    <row r="29237" spans="2:2" ht="15" hidden="1" x14ac:dyDescent="0.25">
      <c r="B29237" s="5"/>
    </row>
    <row r="29238" spans="2:2" ht="15" hidden="1" x14ac:dyDescent="0.25">
      <c r="B29238" s="5"/>
    </row>
    <row r="29239" spans="2:2" ht="15" hidden="1" x14ac:dyDescent="0.25">
      <c r="B29239" s="5"/>
    </row>
    <row r="29240" spans="2:2" ht="15" hidden="1" x14ac:dyDescent="0.25">
      <c r="B29240" s="5"/>
    </row>
    <row r="29241" spans="2:2" ht="15" hidden="1" x14ac:dyDescent="0.25">
      <c r="B29241" s="5"/>
    </row>
    <row r="29242" spans="2:2" ht="15" hidden="1" x14ac:dyDescent="0.25">
      <c r="B29242" s="5"/>
    </row>
    <row r="29243" spans="2:2" ht="15" hidden="1" x14ac:dyDescent="0.25">
      <c r="B29243" s="5"/>
    </row>
    <row r="29244" spans="2:2" ht="15" hidden="1" x14ac:dyDescent="0.25">
      <c r="B29244" s="5"/>
    </row>
    <row r="29245" spans="2:2" ht="15" hidden="1" x14ac:dyDescent="0.25">
      <c r="B29245" s="5"/>
    </row>
    <row r="29246" spans="2:2" ht="15" hidden="1" x14ac:dyDescent="0.25">
      <c r="B29246" s="5"/>
    </row>
    <row r="29247" spans="2:2" ht="15" hidden="1" x14ac:dyDescent="0.25">
      <c r="B29247" s="5"/>
    </row>
    <row r="29248" spans="2:2" ht="15" hidden="1" x14ac:dyDescent="0.25">
      <c r="B29248" s="5"/>
    </row>
    <row r="29249" spans="2:2" ht="15" hidden="1" x14ac:dyDescent="0.25">
      <c r="B29249" s="5"/>
    </row>
    <row r="29250" spans="2:2" ht="15" hidden="1" x14ac:dyDescent="0.25">
      <c r="B29250" s="5"/>
    </row>
    <row r="29251" spans="2:2" ht="15" hidden="1" x14ac:dyDescent="0.25">
      <c r="B29251" s="5"/>
    </row>
    <row r="29252" spans="2:2" ht="15" hidden="1" x14ac:dyDescent="0.25">
      <c r="B29252" s="5"/>
    </row>
    <row r="29253" spans="2:2" ht="15" hidden="1" x14ac:dyDescent="0.25">
      <c r="B29253" s="5"/>
    </row>
    <row r="29254" spans="2:2" ht="15" hidden="1" x14ac:dyDescent="0.25">
      <c r="B29254" s="5"/>
    </row>
    <row r="29255" spans="2:2" ht="15" hidden="1" x14ac:dyDescent="0.25">
      <c r="B29255" s="5"/>
    </row>
    <row r="29256" spans="2:2" ht="15" hidden="1" x14ac:dyDescent="0.25">
      <c r="B29256" s="5"/>
    </row>
    <row r="29257" spans="2:2" ht="15" hidden="1" x14ac:dyDescent="0.25">
      <c r="B29257" s="5"/>
    </row>
    <row r="29258" spans="2:2" ht="15" hidden="1" x14ac:dyDescent="0.25">
      <c r="B29258" s="5"/>
    </row>
    <row r="29259" spans="2:2" ht="15" hidden="1" x14ac:dyDescent="0.25">
      <c r="B29259" s="5"/>
    </row>
    <row r="29260" spans="2:2" ht="15" hidden="1" x14ac:dyDescent="0.25">
      <c r="B29260" s="5"/>
    </row>
    <row r="29261" spans="2:2" ht="15" hidden="1" x14ac:dyDescent="0.25">
      <c r="B29261" s="5"/>
    </row>
    <row r="29262" spans="2:2" ht="15" hidden="1" x14ac:dyDescent="0.25">
      <c r="B29262" s="5"/>
    </row>
    <row r="29263" spans="2:2" ht="15" hidden="1" x14ac:dyDescent="0.25">
      <c r="B29263" s="5"/>
    </row>
    <row r="29264" spans="2:2" ht="15" hidden="1" x14ac:dyDescent="0.25">
      <c r="B29264" s="5"/>
    </row>
    <row r="29265" spans="2:2" ht="15" hidden="1" x14ac:dyDescent="0.25">
      <c r="B29265" s="5"/>
    </row>
    <row r="29266" spans="2:2" ht="15" hidden="1" x14ac:dyDescent="0.25">
      <c r="B29266" s="5"/>
    </row>
    <row r="29267" spans="2:2" ht="15" hidden="1" x14ac:dyDescent="0.25">
      <c r="B29267" s="5"/>
    </row>
    <row r="29268" spans="2:2" ht="15" hidden="1" x14ac:dyDescent="0.25">
      <c r="B29268" s="5"/>
    </row>
    <row r="29269" spans="2:2" ht="15" hidden="1" x14ac:dyDescent="0.25">
      <c r="B29269" s="5"/>
    </row>
    <row r="29270" spans="2:2" ht="15" hidden="1" x14ac:dyDescent="0.25">
      <c r="B29270" s="5"/>
    </row>
    <row r="29271" spans="2:2" ht="15" hidden="1" x14ac:dyDescent="0.25">
      <c r="B29271" s="5"/>
    </row>
    <row r="29272" spans="2:2" ht="15" hidden="1" x14ac:dyDescent="0.25">
      <c r="B29272" s="5"/>
    </row>
    <row r="29273" spans="2:2" ht="15" hidden="1" x14ac:dyDescent="0.25">
      <c r="B29273" s="5"/>
    </row>
    <row r="29274" spans="2:2" ht="15" hidden="1" x14ac:dyDescent="0.25">
      <c r="B29274" s="5"/>
    </row>
    <row r="29275" spans="2:2" ht="15" hidden="1" x14ac:dyDescent="0.25">
      <c r="B29275" s="5"/>
    </row>
    <row r="29276" spans="2:2" ht="15" hidden="1" x14ac:dyDescent="0.25">
      <c r="B29276" s="5"/>
    </row>
    <row r="29277" spans="2:2" ht="15" hidden="1" x14ac:dyDescent="0.25">
      <c r="B29277" s="5"/>
    </row>
    <row r="29278" spans="2:2" ht="15" hidden="1" x14ac:dyDescent="0.25">
      <c r="B29278" s="5"/>
    </row>
    <row r="29279" spans="2:2" ht="15" hidden="1" x14ac:dyDescent="0.25">
      <c r="B29279" s="5"/>
    </row>
    <row r="29280" spans="2:2" ht="15" hidden="1" x14ac:dyDescent="0.25">
      <c r="B29280" s="5"/>
    </row>
    <row r="29281" spans="2:2" ht="15" hidden="1" x14ac:dyDescent="0.25">
      <c r="B29281" s="5"/>
    </row>
    <row r="29282" spans="2:2" ht="15" hidden="1" x14ac:dyDescent="0.25">
      <c r="B29282" s="5"/>
    </row>
    <row r="29283" spans="2:2" ht="15" hidden="1" x14ac:dyDescent="0.25">
      <c r="B29283" s="5"/>
    </row>
    <row r="29284" spans="2:2" ht="15" hidden="1" x14ac:dyDescent="0.25">
      <c r="B29284" s="5"/>
    </row>
    <row r="29285" spans="2:2" ht="15" hidden="1" x14ac:dyDescent="0.25">
      <c r="B29285" s="5"/>
    </row>
    <row r="29286" spans="2:2" ht="15" hidden="1" x14ac:dyDescent="0.25">
      <c r="B29286" s="5"/>
    </row>
    <row r="29287" spans="2:2" ht="15" hidden="1" x14ac:dyDescent="0.25">
      <c r="B29287" s="5"/>
    </row>
    <row r="29288" spans="2:2" ht="15" hidden="1" x14ac:dyDescent="0.25">
      <c r="B29288" s="5"/>
    </row>
    <row r="29289" spans="2:2" ht="15" hidden="1" x14ac:dyDescent="0.25">
      <c r="B29289" s="5"/>
    </row>
    <row r="29290" spans="2:2" ht="15" hidden="1" x14ac:dyDescent="0.25">
      <c r="B29290" s="5"/>
    </row>
    <row r="29291" spans="2:2" ht="15" hidden="1" x14ac:dyDescent="0.25">
      <c r="B29291" s="5"/>
    </row>
    <row r="29292" spans="2:2" ht="15" hidden="1" x14ac:dyDescent="0.25">
      <c r="B29292" s="5"/>
    </row>
    <row r="29293" spans="2:2" ht="15" hidden="1" x14ac:dyDescent="0.25">
      <c r="B29293" s="5"/>
    </row>
    <row r="29294" spans="2:2" ht="15" hidden="1" x14ac:dyDescent="0.25">
      <c r="B29294" s="5"/>
    </row>
    <row r="29295" spans="2:2" ht="15" hidden="1" x14ac:dyDescent="0.25">
      <c r="B29295" s="5"/>
    </row>
    <row r="29296" spans="2:2" ht="15" hidden="1" x14ac:dyDescent="0.25">
      <c r="B29296" s="5"/>
    </row>
    <row r="29297" spans="2:2" ht="15" hidden="1" x14ac:dyDescent="0.25">
      <c r="B29297" s="5"/>
    </row>
    <row r="29298" spans="2:2" ht="15" hidden="1" x14ac:dyDescent="0.25">
      <c r="B29298" s="5"/>
    </row>
    <row r="29299" spans="2:2" ht="15" hidden="1" x14ac:dyDescent="0.25">
      <c r="B29299" s="5"/>
    </row>
    <row r="29300" spans="2:2" ht="15" hidden="1" x14ac:dyDescent="0.25">
      <c r="B29300" s="5"/>
    </row>
    <row r="29301" spans="2:2" ht="15" hidden="1" x14ac:dyDescent="0.25">
      <c r="B29301" s="5"/>
    </row>
    <row r="29302" spans="2:2" ht="15" hidden="1" x14ac:dyDescent="0.25">
      <c r="B29302" s="5"/>
    </row>
    <row r="29303" spans="2:2" ht="15" hidden="1" x14ac:dyDescent="0.25">
      <c r="B29303" s="5"/>
    </row>
    <row r="29304" spans="2:2" ht="15" hidden="1" x14ac:dyDescent="0.25">
      <c r="B29304" s="5"/>
    </row>
    <row r="29305" spans="2:2" ht="15" hidden="1" x14ac:dyDescent="0.25">
      <c r="B29305" s="5"/>
    </row>
    <row r="29306" spans="2:2" ht="15" hidden="1" x14ac:dyDescent="0.25">
      <c r="B29306" s="5"/>
    </row>
    <row r="29307" spans="2:2" ht="15" hidden="1" x14ac:dyDescent="0.25">
      <c r="B29307" s="5"/>
    </row>
    <row r="29308" spans="2:2" ht="15" hidden="1" x14ac:dyDescent="0.25">
      <c r="B29308" s="5"/>
    </row>
    <row r="29309" spans="2:2" ht="15" hidden="1" x14ac:dyDescent="0.25">
      <c r="B29309" s="5"/>
    </row>
    <row r="29310" spans="2:2" ht="15" hidden="1" x14ac:dyDescent="0.25">
      <c r="B29310" s="5"/>
    </row>
    <row r="29311" spans="2:2" ht="15" hidden="1" x14ac:dyDescent="0.25">
      <c r="B29311" s="5"/>
    </row>
    <row r="29312" spans="2:2" ht="15" hidden="1" x14ac:dyDescent="0.25">
      <c r="B29312" s="5"/>
    </row>
    <row r="29313" spans="2:2" ht="15" hidden="1" x14ac:dyDescent="0.25">
      <c r="B29313" s="5"/>
    </row>
    <row r="29314" spans="2:2" ht="15" hidden="1" x14ac:dyDescent="0.25">
      <c r="B29314" s="5"/>
    </row>
    <row r="29315" spans="2:2" ht="15" hidden="1" x14ac:dyDescent="0.25">
      <c r="B29315" s="5"/>
    </row>
    <row r="29316" spans="2:2" ht="15" hidden="1" x14ac:dyDescent="0.25">
      <c r="B29316" s="5"/>
    </row>
    <row r="29317" spans="2:2" ht="15" hidden="1" x14ac:dyDescent="0.25">
      <c r="B29317" s="5"/>
    </row>
    <row r="29318" spans="2:2" ht="15" hidden="1" x14ac:dyDescent="0.25">
      <c r="B29318" s="5"/>
    </row>
    <row r="29319" spans="2:2" ht="15" hidden="1" x14ac:dyDescent="0.25">
      <c r="B29319" s="5"/>
    </row>
    <row r="29320" spans="2:2" ht="15" hidden="1" x14ac:dyDescent="0.25">
      <c r="B29320" s="5"/>
    </row>
    <row r="29321" spans="2:2" ht="15" hidden="1" x14ac:dyDescent="0.25">
      <c r="B29321" s="5"/>
    </row>
    <row r="29322" spans="2:2" ht="15" hidden="1" x14ac:dyDescent="0.25">
      <c r="B29322" s="5"/>
    </row>
    <row r="29323" spans="2:2" ht="15" hidden="1" x14ac:dyDescent="0.25">
      <c r="B29323" s="5"/>
    </row>
    <row r="29324" spans="2:2" ht="15" hidden="1" x14ac:dyDescent="0.25">
      <c r="B29324" s="5"/>
    </row>
    <row r="29325" spans="2:2" ht="15" hidden="1" x14ac:dyDescent="0.25">
      <c r="B29325" s="5"/>
    </row>
    <row r="29326" spans="2:2" ht="15" hidden="1" x14ac:dyDescent="0.25">
      <c r="B29326" s="5"/>
    </row>
    <row r="29327" spans="2:2" ht="15" hidden="1" x14ac:dyDescent="0.25">
      <c r="B29327" s="5"/>
    </row>
    <row r="29328" spans="2:2" ht="15" hidden="1" x14ac:dyDescent="0.25">
      <c r="B29328" s="5"/>
    </row>
    <row r="29329" spans="2:2" ht="15" hidden="1" x14ac:dyDescent="0.25">
      <c r="B29329" s="5"/>
    </row>
    <row r="29330" spans="2:2" ht="15" hidden="1" x14ac:dyDescent="0.25">
      <c r="B29330" s="5"/>
    </row>
    <row r="29331" spans="2:2" ht="15" hidden="1" x14ac:dyDescent="0.25">
      <c r="B29331" s="5"/>
    </row>
    <row r="29332" spans="2:2" ht="15" hidden="1" x14ac:dyDescent="0.25">
      <c r="B29332" s="5"/>
    </row>
    <row r="29333" spans="2:2" ht="15" hidden="1" x14ac:dyDescent="0.25">
      <c r="B29333" s="5"/>
    </row>
    <row r="29334" spans="2:2" ht="15" hidden="1" x14ac:dyDescent="0.25">
      <c r="B29334" s="5"/>
    </row>
    <row r="29335" spans="2:2" ht="15" hidden="1" x14ac:dyDescent="0.25">
      <c r="B29335" s="5"/>
    </row>
    <row r="29336" spans="2:2" ht="15" hidden="1" x14ac:dyDescent="0.25">
      <c r="B29336" s="5"/>
    </row>
    <row r="29337" spans="2:2" ht="15" hidden="1" x14ac:dyDescent="0.25">
      <c r="B29337" s="5"/>
    </row>
    <row r="29338" spans="2:2" ht="15" hidden="1" x14ac:dyDescent="0.25">
      <c r="B29338" s="5"/>
    </row>
    <row r="29339" spans="2:2" ht="15" hidden="1" x14ac:dyDescent="0.25">
      <c r="B29339" s="5"/>
    </row>
    <row r="29340" spans="2:2" ht="15" hidden="1" x14ac:dyDescent="0.25">
      <c r="B29340" s="5"/>
    </row>
    <row r="29341" spans="2:2" ht="15" hidden="1" x14ac:dyDescent="0.25">
      <c r="B29341" s="5"/>
    </row>
    <row r="29342" spans="2:2" ht="15" hidden="1" x14ac:dyDescent="0.25">
      <c r="B29342" s="5"/>
    </row>
    <row r="29343" spans="2:2" ht="15" hidden="1" x14ac:dyDescent="0.25">
      <c r="B29343" s="5"/>
    </row>
    <row r="29344" spans="2:2" ht="15" hidden="1" x14ac:dyDescent="0.25">
      <c r="B29344" s="5"/>
    </row>
    <row r="29345" spans="2:2" ht="15" hidden="1" x14ac:dyDescent="0.25">
      <c r="B29345" s="5"/>
    </row>
    <row r="29346" spans="2:2" ht="15" hidden="1" x14ac:dyDescent="0.25">
      <c r="B29346" s="5"/>
    </row>
    <row r="29347" spans="2:2" ht="15" hidden="1" x14ac:dyDescent="0.25">
      <c r="B29347" s="5"/>
    </row>
    <row r="29348" spans="2:2" ht="15" hidden="1" x14ac:dyDescent="0.25">
      <c r="B29348" s="5"/>
    </row>
    <row r="29349" spans="2:2" ht="15" hidden="1" x14ac:dyDescent="0.25">
      <c r="B29349" s="5"/>
    </row>
    <row r="29350" spans="2:2" ht="15" hidden="1" x14ac:dyDescent="0.25">
      <c r="B29350" s="5"/>
    </row>
    <row r="29351" spans="2:2" ht="15" hidden="1" x14ac:dyDescent="0.25">
      <c r="B29351" s="5"/>
    </row>
    <row r="29352" spans="2:2" ht="15" hidden="1" x14ac:dyDescent="0.25">
      <c r="B29352" s="5"/>
    </row>
    <row r="29353" spans="2:2" ht="15" hidden="1" x14ac:dyDescent="0.25">
      <c r="B29353" s="5"/>
    </row>
    <row r="29354" spans="2:2" ht="15" hidden="1" x14ac:dyDescent="0.25">
      <c r="B29354" s="5"/>
    </row>
    <row r="29355" spans="2:2" ht="15" hidden="1" x14ac:dyDescent="0.25">
      <c r="B29355" s="5"/>
    </row>
    <row r="29356" spans="2:2" ht="15" hidden="1" x14ac:dyDescent="0.25">
      <c r="B29356" s="5"/>
    </row>
    <row r="29357" spans="2:2" ht="15" hidden="1" x14ac:dyDescent="0.25">
      <c r="B29357" s="5"/>
    </row>
    <row r="29358" spans="2:2" ht="15" hidden="1" x14ac:dyDescent="0.25">
      <c r="B29358" s="5"/>
    </row>
    <row r="29359" spans="2:2" ht="15" hidden="1" x14ac:dyDescent="0.25">
      <c r="B29359" s="5"/>
    </row>
    <row r="29360" spans="2:2" ht="15" hidden="1" x14ac:dyDescent="0.25">
      <c r="B29360" s="5"/>
    </row>
    <row r="29361" spans="2:2" ht="15" hidden="1" x14ac:dyDescent="0.25">
      <c r="B29361" s="5"/>
    </row>
    <row r="29362" spans="2:2" ht="15" hidden="1" x14ac:dyDescent="0.25">
      <c r="B29362" s="5"/>
    </row>
    <row r="29363" spans="2:2" ht="15" hidden="1" x14ac:dyDescent="0.25">
      <c r="B29363" s="5"/>
    </row>
    <row r="29364" spans="2:2" ht="15" hidden="1" x14ac:dyDescent="0.25">
      <c r="B29364" s="5"/>
    </row>
    <row r="29365" spans="2:2" ht="15" hidden="1" x14ac:dyDescent="0.25">
      <c r="B29365" s="5"/>
    </row>
    <row r="29366" spans="2:2" ht="15" hidden="1" x14ac:dyDescent="0.25">
      <c r="B29366" s="5"/>
    </row>
    <row r="29367" spans="2:2" ht="15" hidden="1" x14ac:dyDescent="0.25">
      <c r="B29367" s="5"/>
    </row>
    <row r="29368" spans="2:2" ht="15" hidden="1" x14ac:dyDescent="0.25">
      <c r="B29368" s="5"/>
    </row>
    <row r="29369" spans="2:2" ht="15" hidden="1" x14ac:dyDescent="0.25">
      <c r="B29369" s="5"/>
    </row>
    <row r="29370" spans="2:2" ht="15" hidden="1" x14ac:dyDescent="0.25">
      <c r="B29370" s="5"/>
    </row>
    <row r="29371" spans="2:2" ht="15" hidden="1" x14ac:dyDescent="0.25">
      <c r="B29371" s="5"/>
    </row>
    <row r="29372" spans="2:2" ht="15" hidden="1" x14ac:dyDescent="0.25">
      <c r="B29372" s="5"/>
    </row>
    <row r="29373" spans="2:2" ht="15" hidden="1" x14ac:dyDescent="0.25">
      <c r="B29373" s="5"/>
    </row>
    <row r="29374" spans="2:2" ht="15" hidden="1" x14ac:dyDescent="0.25">
      <c r="B29374" s="5"/>
    </row>
    <row r="29375" spans="2:2" ht="15" hidden="1" x14ac:dyDescent="0.25">
      <c r="B29375" s="5"/>
    </row>
    <row r="29376" spans="2:2" ht="15" hidden="1" x14ac:dyDescent="0.25">
      <c r="B29376" s="5"/>
    </row>
    <row r="29377" spans="2:2" ht="15" hidden="1" x14ac:dyDescent="0.25">
      <c r="B29377" s="5"/>
    </row>
    <row r="29378" spans="2:2" ht="15" hidden="1" x14ac:dyDescent="0.25">
      <c r="B29378" s="5"/>
    </row>
    <row r="29379" spans="2:2" ht="15" hidden="1" x14ac:dyDescent="0.25">
      <c r="B29379" s="5"/>
    </row>
    <row r="29380" spans="2:2" ht="15" hidden="1" x14ac:dyDescent="0.25">
      <c r="B29380" s="5"/>
    </row>
    <row r="29381" spans="2:2" ht="15" hidden="1" x14ac:dyDescent="0.25">
      <c r="B29381" s="5"/>
    </row>
    <row r="29382" spans="2:2" ht="15" hidden="1" x14ac:dyDescent="0.25">
      <c r="B29382" s="5"/>
    </row>
    <row r="29383" spans="2:2" ht="15" hidden="1" x14ac:dyDescent="0.25">
      <c r="B29383" s="5"/>
    </row>
    <row r="29384" spans="2:2" ht="15" hidden="1" x14ac:dyDescent="0.25">
      <c r="B29384" s="5"/>
    </row>
    <row r="29385" spans="2:2" ht="15" hidden="1" x14ac:dyDescent="0.25">
      <c r="B29385" s="5"/>
    </row>
    <row r="29386" spans="2:2" ht="15" hidden="1" x14ac:dyDescent="0.25">
      <c r="B29386" s="5"/>
    </row>
    <row r="29387" spans="2:2" ht="15" hidden="1" x14ac:dyDescent="0.25">
      <c r="B29387" s="5"/>
    </row>
    <row r="29388" spans="2:2" ht="15" hidden="1" x14ac:dyDescent="0.25">
      <c r="B29388" s="5"/>
    </row>
    <row r="29389" spans="2:2" ht="15" hidden="1" x14ac:dyDescent="0.25">
      <c r="B29389" s="5"/>
    </row>
    <row r="29390" spans="2:2" ht="15" hidden="1" x14ac:dyDescent="0.25">
      <c r="B29390" s="5"/>
    </row>
    <row r="29391" spans="2:2" ht="15" hidden="1" x14ac:dyDescent="0.25">
      <c r="B29391" s="5"/>
    </row>
    <row r="29392" spans="2:2" ht="15" hidden="1" x14ac:dyDescent="0.25">
      <c r="B29392" s="5"/>
    </row>
    <row r="29393" spans="2:2" ht="15" hidden="1" x14ac:dyDescent="0.25">
      <c r="B29393" s="5"/>
    </row>
    <row r="29394" spans="2:2" ht="15" hidden="1" x14ac:dyDescent="0.25">
      <c r="B29394" s="5"/>
    </row>
    <row r="29395" spans="2:2" ht="15" hidden="1" x14ac:dyDescent="0.25">
      <c r="B29395" s="5"/>
    </row>
    <row r="29396" spans="2:2" ht="15" hidden="1" x14ac:dyDescent="0.25">
      <c r="B29396" s="5"/>
    </row>
    <row r="29397" spans="2:2" ht="15" hidden="1" x14ac:dyDescent="0.25">
      <c r="B29397" s="5"/>
    </row>
    <row r="29398" spans="2:2" ht="15" hidden="1" x14ac:dyDescent="0.25">
      <c r="B29398" s="5"/>
    </row>
    <row r="29399" spans="2:2" ht="15" hidden="1" x14ac:dyDescent="0.25">
      <c r="B29399" s="5"/>
    </row>
    <row r="29400" spans="2:2" ht="15" hidden="1" x14ac:dyDescent="0.25">
      <c r="B29400" s="5"/>
    </row>
    <row r="29401" spans="2:2" ht="15" hidden="1" x14ac:dyDescent="0.25">
      <c r="B29401" s="5"/>
    </row>
    <row r="29402" spans="2:2" ht="15" hidden="1" x14ac:dyDescent="0.25">
      <c r="B29402" s="5"/>
    </row>
    <row r="29403" spans="2:2" ht="15" hidden="1" x14ac:dyDescent="0.25">
      <c r="B29403" s="5"/>
    </row>
    <row r="29404" spans="2:2" ht="15" hidden="1" x14ac:dyDescent="0.25">
      <c r="B29404" s="5"/>
    </row>
    <row r="29405" spans="2:2" ht="15" hidden="1" x14ac:dyDescent="0.25">
      <c r="B29405" s="5"/>
    </row>
    <row r="29406" spans="2:2" ht="15" hidden="1" x14ac:dyDescent="0.25">
      <c r="B29406" s="5"/>
    </row>
    <row r="29407" spans="2:2" ht="15" hidden="1" x14ac:dyDescent="0.25">
      <c r="B29407" s="5"/>
    </row>
    <row r="29408" spans="2:2" ht="15" hidden="1" x14ac:dyDescent="0.25">
      <c r="B29408" s="5"/>
    </row>
    <row r="29409" spans="2:2" ht="15" hidden="1" x14ac:dyDescent="0.25">
      <c r="B29409" s="5"/>
    </row>
    <row r="29410" spans="2:2" ht="15" hidden="1" x14ac:dyDescent="0.25">
      <c r="B29410" s="5"/>
    </row>
    <row r="29411" spans="2:2" ht="15" hidden="1" x14ac:dyDescent="0.25">
      <c r="B29411" s="5"/>
    </row>
    <row r="29412" spans="2:2" ht="15" hidden="1" x14ac:dyDescent="0.25">
      <c r="B29412" s="5"/>
    </row>
    <row r="29413" spans="2:2" ht="15" hidden="1" x14ac:dyDescent="0.25">
      <c r="B29413" s="5"/>
    </row>
    <row r="29414" spans="2:2" ht="15" hidden="1" x14ac:dyDescent="0.25">
      <c r="B29414" s="5"/>
    </row>
    <row r="29415" spans="2:2" ht="15" hidden="1" x14ac:dyDescent="0.25">
      <c r="B29415" s="5"/>
    </row>
    <row r="29416" spans="2:2" ht="15" hidden="1" x14ac:dyDescent="0.25">
      <c r="B29416" s="5"/>
    </row>
    <row r="29417" spans="2:2" ht="15" hidden="1" x14ac:dyDescent="0.25">
      <c r="B29417" s="5"/>
    </row>
    <row r="29418" spans="2:2" ht="15" hidden="1" x14ac:dyDescent="0.25">
      <c r="B29418" s="5"/>
    </row>
    <row r="29419" spans="2:2" ht="15" hidden="1" x14ac:dyDescent="0.25">
      <c r="B29419" s="5"/>
    </row>
    <row r="29420" spans="2:2" ht="15" hidden="1" x14ac:dyDescent="0.25">
      <c r="B29420" s="5"/>
    </row>
    <row r="29421" spans="2:2" ht="15" hidden="1" x14ac:dyDescent="0.25">
      <c r="B29421" s="5"/>
    </row>
    <row r="29422" spans="2:2" ht="15" hidden="1" x14ac:dyDescent="0.25">
      <c r="B29422" s="5"/>
    </row>
    <row r="29423" spans="2:2" ht="15" hidden="1" x14ac:dyDescent="0.25">
      <c r="B29423" s="5"/>
    </row>
    <row r="29424" spans="2:2" ht="15" hidden="1" x14ac:dyDescent="0.25">
      <c r="B29424" s="5"/>
    </row>
    <row r="29425" spans="2:2" ht="15" hidden="1" x14ac:dyDescent="0.25">
      <c r="B29425" s="5"/>
    </row>
    <row r="29426" spans="2:2" ht="15" hidden="1" x14ac:dyDescent="0.25">
      <c r="B29426" s="5"/>
    </row>
    <row r="29427" spans="2:2" ht="15" hidden="1" x14ac:dyDescent="0.25">
      <c r="B29427" s="5"/>
    </row>
    <row r="29428" spans="2:2" ht="15" hidden="1" x14ac:dyDescent="0.25">
      <c r="B29428" s="5"/>
    </row>
    <row r="29429" spans="2:2" ht="15" hidden="1" x14ac:dyDescent="0.25">
      <c r="B29429" s="5"/>
    </row>
    <row r="29430" spans="2:2" ht="15" hidden="1" x14ac:dyDescent="0.25">
      <c r="B29430" s="5"/>
    </row>
    <row r="29431" spans="2:2" ht="15" hidden="1" x14ac:dyDescent="0.25">
      <c r="B29431" s="5"/>
    </row>
    <row r="29432" spans="2:2" ht="15" hidden="1" x14ac:dyDescent="0.25">
      <c r="B29432" s="5"/>
    </row>
    <row r="29433" spans="2:2" ht="15" hidden="1" x14ac:dyDescent="0.25">
      <c r="B29433" s="5"/>
    </row>
    <row r="29434" spans="2:2" ht="15" hidden="1" x14ac:dyDescent="0.25">
      <c r="B29434" s="5"/>
    </row>
    <row r="29435" spans="2:2" ht="15" hidden="1" x14ac:dyDescent="0.25">
      <c r="B29435" s="5"/>
    </row>
    <row r="29436" spans="2:2" ht="15" hidden="1" x14ac:dyDescent="0.25">
      <c r="B29436" s="5"/>
    </row>
    <row r="29437" spans="2:2" ht="15" hidden="1" x14ac:dyDescent="0.25">
      <c r="B29437" s="5"/>
    </row>
    <row r="29438" spans="2:2" ht="15" hidden="1" x14ac:dyDescent="0.25">
      <c r="B29438" s="5"/>
    </row>
    <row r="29439" spans="2:2" ht="15" hidden="1" x14ac:dyDescent="0.25">
      <c r="B29439" s="5"/>
    </row>
    <row r="29440" spans="2:2" ht="15" hidden="1" x14ac:dyDescent="0.25">
      <c r="B29440" s="5"/>
    </row>
    <row r="29441" spans="2:2" ht="15" hidden="1" x14ac:dyDescent="0.25">
      <c r="B29441" s="5"/>
    </row>
    <row r="29442" spans="2:2" ht="15" hidden="1" x14ac:dyDescent="0.25">
      <c r="B29442" s="5"/>
    </row>
    <row r="29443" spans="2:2" ht="15" hidden="1" x14ac:dyDescent="0.25">
      <c r="B29443" s="5"/>
    </row>
    <row r="29444" spans="2:2" ht="15" hidden="1" x14ac:dyDescent="0.25">
      <c r="B29444" s="5"/>
    </row>
    <row r="29445" spans="2:2" ht="15" hidden="1" x14ac:dyDescent="0.25">
      <c r="B29445" s="5"/>
    </row>
    <row r="29446" spans="2:2" ht="15" hidden="1" x14ac:dyDescent="0.25">
      <c r="B29446" s="5"/>
    </row>
    <row r="29447" spans="2:2" ht="15" hidden="1" x14ac:dyDescent="0.25">
      <c r="B29447" s="5"/>
    </row>
    <row r="29448" spans="2:2" ht="15" hidden="1" x14ac:dyDescent="0.25">
      <c r="B29448" s="5"/>
    </row>
    <row r="29449" spans="2:2" ht="15" hidden="1" x14ac:dyDescent="0.25">
      <c r="B29449" s="5"/>
    </row>
    <row r="29450" spans="2:2" ht="15" hidden="1" x14ac:dyDescent="0.25">
      <c r="B29450" s="5"/>
    </row>
    <row r="29451" spans="2:2" ht="15" hidden="1" x14ac:dyDescent="0.25">
      <c r="B29451" s="5"/>
    </row>
    <row r="29452" spans="2:2" ht="15" hidden="1" x14ac:dyDescent="0.25">
      <c r="B29452" s="5"/>
    </row>
    <row r="29453" spans="2:2" ht="15" hidden="1" x14ac:dyDescent="0.25">
      <c r="B29453" s="5"/>
    </row>
    <row r="29454" spans="2:2" ht="15" hidden="1" x14ac:dyDescent="0.25">
      <c r="B29454" s="5"/>
    </row>
    <row r="29455" spans="2:2" ht="15" hidden="1" x14ac:dyDescent="0.25">
      <c r="B29455" s="5"/>
    </row>
    <row r="29456" spans="2:2" ht="15" hidden="1" x14ac:dyDescent="0.25">
      <c r="B29456" s="5"/>
    </row>
    <row r="29457" spans="2:2" ht="15" hidden="1" x14ac:dyDescent="0.25">
      <c r="B29457" s="5"/>
    </row>
    <row r="29458" spans="2:2" ht="15" hidden="1" x14ac:dyDescent="0.25">
      <c r="B29458" s="5"/>
    </row>
    <row r="29459" spans="2:2" ht="15" hidden="1" x14ac:dyDescent="0.25">
      <c r="B29459" s="5"/>
    </row>
    <row r="29460" spans="2:2" ht="15" hidden="1" x14ac:dyDescent="0.25">
      <c r="B29460" s="5"/>
    </row>
    <row r="29461" spans="2:2" ht="15" hidden="1" x14ac:dyDescent="0.25">
      <c r="B29461" s="5"/>
    </row>
    <row r="29462" spans="2:2" ht="15" hidden="1" x14ac:dyDescent="0.25">
      <c r="B29462" s="5"/>
    </row>
    <row r="29463" spans="2:2" ht="15" hidden="1" x14ac:dyDescent="0.25">
      <c r="B29463" s="5"/>
    </row>
    <row r="29464" spans="2:2" ht="15" hidden="1" x14ac:dyDescent="0.25">
      <c r="B29464" s="5"/>
    </row>
    <row r="29465" spans="2:2" ht="15" hidden="1" x14ac:dyDescent="0.25">
      <c r="B29465" s="5"/>
    </row>
    <row r="29466" spans="2:2" ht="15" hidden="1" x14ac:dyDescent="0.25">
      <c r="B29466" s="5"/>
    </row>
    <row r="29467" spans="2:2" ht="15" hidden="1" x14ac:dyDescent="0.25">
      <c r="B29467" s="5"/>
    </row>
    <row r="29468" spans="2:2" ht="15" hidden="1" x14ac:dyDescent="0.25">
      <c r="B29468" s="5"/>
    </row>
    <row r="29469" spans="2:2" ht="15" hidden="1" x14ac:dyDescent="0.25">
      <c r="B29469" s="5"/>
    </row>
    <row r="29470" spans="2:2" ht="15" hidden="1" x14ac:dyDescent="0.25">
      <c r="B29470" s="5"/>
    </row>
    <row r="29471" spans="2:2" ht="15" hidden="1" x14ac:dyDescent="0.25">
      <c r="B29471" s="5"/>
    </row>
    <row r="29472" spans="2:2" ht="15" hidden="1" x14ac:dyDescent="0.25">
      <c r="B29472" s="5"/>
    </row>
    <row r="29473" spans="2:2" ht="15" hidden="1" x14ac:dyDescent="0.25">
      <c r="B29473" s="5"/>
    </row>
    <row r="29474" spans="2:2" ht="15" hidden="1" x14ac:dyDescent="0.25">
      <c r="B29474" s="5"/>
    </row>
    <row r="29475" spans="2:2" ht="15" hidden="1" x14ac:dyDescent="0.25">
      <c r="B29475" s="5"/>
    </row>
    <row r="29476" spans="2:2" ht="15" hidden="1" x14ac:dyDescent="0.25">
      <c r="B29476" s="5"/>
    </row>
    <row r="29477" spans="2:2" ht="15" hidden="1" x14ac:dyDescent="0.25">
      <c r="B29477" s="5"/>
    </row>
    <row r="29478" spans="2:2" ht="15" hidden="1" x14ac:dyDescent="0.25">
      <c r="B29478" s="5"/>
    </row>
    <row r="29479" spans="2:2" ht="15" hidden="1" x14ac:dyDescent="0.25">
      <c r="B29479" s="5"/>
    </row>
    <row r="29480" spans="2:2" ht="15" hidden="1" x14ac:dyDescent="0.25">
      <c r="B29480" s="5"/>
    </row>
    <row r="29481" spans="2:2" ht="15" hidden="1" x14ac:dyDescent="0.25">
      <c r="B29481" s="5"/>
    </row>
    <row r="29482" spans="2:2" ht="15" hidden="1" x14ac:dyDescent="0.25">
      <c r="B29482" s="5"/>
    </row>
    <row r="29483" spans="2:2" ht="15" hidden="1" x14ac:dyDescent="0.25">
      <c r="B29483" s="5"/>
    </row>
    <row r="29484" spans="2:2" ht="15" hidden="1" x14ac:dyDescent="0.25">
      <c r="B29484" s="5"/>
    </row>
    <row r="29485" spans="2:2" ht="15" hidden="1" x14ac:dyDescent="0.25">
      <c r="B29485" s="5"/>
    </row>
    <row r="29486" spans="2:2" ht="15" hidden="1" x14ac:dyDescent="0.25">
      <c r="B29486" s="5"/>
    </row>
    <row r="29487" spans="2:2" ht="15" hidden="1" x14ac:dyDescent="0.25">
      <c r="B29487" s="5"/>
    </row>
    <row r="29488" spans="2:2" ht="15" hidden="1" x14ac:dyDescent="0.25">
      <c r="B29488" s="5"/>
    </row>
    <row r="29489" spans="2:2" ht="15" hidden="1" x14ac:dyDescent="0.25">
      <c r="B29489" s="5"/>
    </row>
    <row r="29490" spans="2:2" ht="15" hidden="1" x14ac:dyDescent="0.25">
      <c r="B29490" s="5"/>
    </row>
    <row r="29491" spans="2:2" ht="15" hidden="1" x14ac:dyDescent="0.25">
      <c r="B29491" s="5"/>
    </row>
    <row r="29492" spans="2:2" ht="15" hidden="1" x14ac:dyDescent="0.25">
      <c r="B29492" s="5"/>
    </row>
    <row r="29493" spans="2:2" ht="15" hidden="1" x14ac:dyDescent="0.25">
      <c r="B29493" s="5"/>
    </row>
    <row r="29494" spans="2:2" ht="15" hidden="1" x14ac:dyDescent="0.25">
      <c r="B29494" s="5"/>
    </row>
    <row r="29495" spans="2:2" ht="15" hidden="1" x14ac:dyDescent="0.25">
      <c r="B29495" s="5"/>
    </row>
    <row r="29496" spans="2:2" ht="15" hidden="1" x14ac:dyDescent="0.25">
      <c r="B29496" s="5"/>
    </row>
    <row r="29497" spans="2:2" ht="15" hidden="1" x14ac:dyDescent="0.25">
      <c r="B29497" s="5"/>
    </row>
    <row r="29498" spans="2:2" ht="15" hidden="1" x14ac:dyDescent="0.25">
      <c r="B29498" s="5"/>
    </row>
    <row r="29499" spans="2:2" ht="15" hidden="1" x14ac:dyDescent="0.25">
      <c r="B29499" s="5"/>
    </row>
    <row r="29500" spans="2:2" ht="15" hidden="1" x14ac:dyDescent="0.25">
      <c r="B29500" s="5"/>
    </row>
    <row r="29501" spans="2:2" ht="15" hidden="1" x14ac:dyDescent="0.25">
      <c r="B29501" s="5"/>
    </row>
    <row r="29502" spans="2:2" ht="15" hidden="1" x14ac:dyDescent="0.25">
      <c r="B29502" s="5"/>
    </row>
    <row r="29503" spans="2:2" ht="15" hidden="1" x14ac:dyDescent="0.25">
      <c r="B29503" s="5"/>
    </row>
    <row r="29504" spans="2:2" ht="15" hidden="1" x14ac:dyDescent="0.25">
      <c r="B29504" s="5"/>
    </row>
    <row r="29505" spans="2:2" ht="15" hidden="1" x14ac:dyDescent="0.25">
      <c r="B29505" s="5"/>
    </row>
    <row r="29506" spans="2:2" ht="15" hidden="1" x14ac:dyDescent="0.25">
      <c r="B29506" s="5"/>
    </row>
    <row r="29507" spans="2:2" ht="15" hidden="1" x14ac:dyDescent="0.25">
      <c r="B29507" s="5"/>
    </row>
    <row r="29508" spans="2:2" ht="15" hidden="1" x14ac:dyDescent="0.25">
      <c r="B29508" s="5"/>
    </row>
    <row r="29509" spans="2:2" ht="15" hidden="1" x14ac:dyDescent="0.25">
      <c r="B29509" s="5"/>
    </row>
    <row r="29510" spans="2:2" ht="15" hidden="1" x14ac:dyDescent="0.25">
      <c r="B29510" s="5"/>
    </row>
    <row r="29511" spans="2:2" ht="15" hidden="1" x14ac:dyDescent="0.25">
      <c r="B29511" s="5"/>
    </row>
    <row r="29512" spans="2:2" ht="15" hidden="1" x14ac:dyDescent="0.25">
      <c r="B29512" s="5"/>
    </row>
    <row r="29513" spans="2:2" ht="15" hidden="1" x14ac:dyDescent="0.25">
      <c r="B29513" s="5"/>
    </row>
    <row r="29514" spans="2:2" ht="15" hidden="1" x14ac:dyDescent="0.25">
      <c r="B29514" s="5"/>
    </row>
    <row r="29515" spans="2:2" ht="15" hidden="1" x14ac:dyDescent="0.25">
      <c r="B29515" s="5"/>
    </row>
    <row r="29516" spans="2:2" ht="15" hidden="1" x14ac:dyDescent="0.25">
      <c r="B29516" s="5"/>
    </row>
    <row r="29517" spans="2:2" ht="15" hidden="1" x14ac:dyDescent="0.25">
      <c r="B29517" s="5"/>
    </row>
    <row r="29518" spans="2:2" ht="15" hidden="1" x14ac:dyDescent="0.25">
      <c r="B29518" s="5"/>
    </row>
    <row r="29519" spans="2:2" ht="15" hidden="1" x14ac:dyDescent="0.25">
      <c r="B29519" s="5"/>
    </row>
    <row r="29520" spans="2:2" ht="15" hidden="1" x14ac:dyDescent="0.25">
      <c r="B29520" s="5"/>
    </row>
    <row r="29521" spans="2:2" ht="15" hidden="1" x14ac:dyDescent="0.25">
      <c r="B29521" s="5"/>
    </row>
    <row r="29522" spans="2:2" ht="15" hidden="1" x14ac:dyDescent="0.25">
      <c r="B29522" s="5"/>
    </row>
    <row r="29523" spans="2:2" ht="15" hidden="1" x14ac:dyDescent="0.25">
      <c r="B29523" s="5"/>
    </row>
    <row r="29524" spans="2:2" ht="15" hidden="1" x14ac:dyDescent="0.25">
      <c r="B29524" s="5"/>
    </row>
    <row r="29525" spans="2:2" ht="15" hidden="1" x14ac:dyDescent="0.25">
      <c r="B29525" s="5"/>
    </row>
    <row r="29526" spans="2:2" ht="15" hidden="1" x14ac:dyDescent="0.25">
      <c r="B29526" s="5"/>
    </row>
    <row r="29527" spans="2:2" ht="15" hidden="1" x14ac:dyDescent="0.25">
      <c r="B29527" s="5"/>
    </row>
    <row r="29528" spans="2:2" ht="15" hidden="1" x14ac:dyDescent="0.25">
      <c r="B29528" s="5"/>
    </row>
    <row r="29529" spans="2:2" ht="15" hidden="1" x14ac:dyDescent="0.25">
      <c r="B29529" s="5"/>
    </row>
    <row r="29530" spans="2:2" ht="15" hidden="1" x14ac:dyDescent="0.25">
      <c r="B29530" s="5"/>
    </row>
    <row r="29531" spans="2:2" ht="15" hidden="1" x14ac:dyDescent="0.25">
      <c r="B29531" s="5"/>
    </row>
    <row r="29532" spans="2:2" ht="15" hidden="1" x14ac:dyDescent="0.25">
      <c r="B29532" s="5"/>
    </row>
    <row r="29533" spans="2:2" ht="15" hidden="1" x14ac:dyDescent="0.25">
      <c r="B29533" s="5"/>
    </row>
    <row r="29534" spans="2:2" ht="15" hidden="1" x14ac:dyDescent="0.25">
      <c r="B29534" s="5"/>
    </row>
    <row r="29535" spans="2:2" ht="15" hidden="1" x14ac:dyDescent="0.25">
      <c r="B29535" s="5"/>
    </row>
    <row r="29536" spans="2:2" ht="15" hidden="1" x14ac:dyDescent="0.25">
      <c r="B29536" s="5"/>
    </row>
    <row r="29537" spans="2:2" ht="15" hidden="1" x14ac:dyDescent="0.25">
      <c r="B29537" s="5"/>
    </row>
    <row r="29538" spans="2:2" ht="15" hidden="1" x14ac:dyDescent="0.25">
      <c r="B29538" s="5"/>
    </row>
    <row r="29539" spans="2:2" ht="15" hidden="1" x14ac:dyDescent="0.25">
      <c r="B29539" s="5"/>
    </row>
    <row r="29540" spans="2:2" ht="15" hidden="1" x14ac:dyDescent="0.25">
      <c r="B29540" s="5"/>
    </row>
    <row r="29541" spans="2:2" ht="15" hidden="1" x14ac:dyDescent="0.25">
      <c r="B29541" s="5"/>
    </row>
    <row r="29542" spans="2:2" ht="15" hidden="1" x14ac:dyDescent="0.25">
      <c r="B29542" s="5"/>
    </row>
    <row r="29543" spans="2:2" ht="15" hidden="1" x14ac:dyDescent="0.25">
      <c r="B29543" s="5"/>
    </row>
    <row r="29544" spans="2:2" ht="15" hidden="1" x14ac:dyDescent="0.25">
      <c r="B29544" s="5"/>
    </row>
    <row r="29545" spans="2:2" ht="15" hidden="1" x14ac:dyDescent="0.25">
      <c r="B29545" s="5"/>
    </row>
    <row r="29546" spans="2:2" ht="15" hidden="1" x14ac:dyDescent="0.25">
      <c r="B29546" s="5"/>
    </row>
    <row r="29547" spans="2:2" ht="15" hidden="1" x14ac:dyDescent="0.25">
      <c r="B29547" s="5"/>
    </row>
    <row r="29548" spans="2:2" ht="15" hidden="1" x14ac:dyDescent="0.25">
      <c r="B29548" s="5"/>
    </row>
    <row r="29549" spans="2:2" ht="15" hidden="1" x14ac:dyDescent="0.25">
      <c r="B29549" s="5"/>
    </row>
    <row r="29550" spans="2:2" ht="15" hidden="1" x14ac:dyDescent="0.25">
      <c r="B29550" s="5"/>
    </row>
    <row r="29551" spans="2:2" ht="15" hidden="1" x14ac:dyDescent="0.25">
      <c r="B29551" s="5"/>
    </row>
    <row r="29552" spans="2:2" ht="15" hidden="1" x14ac:dyDescent="0.25">
      <c r="B29552" s="5"/>
    </row>
    <row r="29553" spans="2:2" ht="15" hidden="1" x14ac:dyDescent="0.25">
      <c r="B29553" s="5"/>
    </row>
    <row r="29554" spans="2:2" ht="15" hidden="1" x14ac:dyDescent="0.25">
      <c r="B29554" s="5"/>
    </row>
    <row r="29555" spans="2:2" ht="15" hidden="1" x14ac:dyDescent="0.25">
      <c r="B29555" s="5"/>
    </row>
    <row r="29556" spans="2:2" ht="15" hidden="1" x14ac:dyDescent="0.25">
      <c r="B29556" s="5"/>
    </row>
    <row r="29557" spans="2:2" ht="15" hidden="1" x14ac:dyDescent="0.25">
      <c r="B29557" s="5"/>
    </row>
    <row r="29558" spans="2:2" ht="15" hidden="1" x14ac:dyDescent="0.25">
      <c r="B29558" s="5"/>
    </row>
    <row r="29559" spans="2:2" ht="15" hidden="1" x14ac:dyDescent="0.25">
      <c r="B29559" s="5"/>
    </row>
    <row r="29560" spans="2:2" ht="15" hidden="1" x14ac:dyDescent="0.25">
      <c r="B29560" s="5"/>
    </row>
    <row r="29561" spans="2:2" ht="15" hidden="1" x14ac:dyDescent="0.25">
      <c r="B29561" s="5"/>
    </row>
    <row r="29562" spans="2:2" ht="15" hidden="1" x14ac:dyDescent="0.25">
      <c r="B29562" s="5"/>
    </row>
    <row r="29563" spans="2:2" ht="15" hidden="1" x14ac:dyDescent="0.25">
      <c r="B29563" s="5"/>
    </row>
    <row r="29564" spans="2:2" ht="15" hidden="1" x14ac:dyDescent="0.25">
      <c r="B29564" s="5"/>
    </row>
    <row r="29565" spans="2:2" ht="15" hidden="1" x14ac:dyDescent="0.25">
      <c r="B29565" s="5"/>
    </row>
    <row r="29566" spans="2:2" ht="15" hidden="1" x14ac:dyDescent="0.25">
      <c r="B29566" s="5"/>
    </row>
    <row r="29567" spans="2:2" ht="15" hidden="1" x14ac:dyDescent="0.25">
      <c r="B29567" s="5"/>
    </row>
    <row r="29568" spans="2:2" ht="15" hidden="1" x14ac:dyDescent="0.25">
      <c r="B29568" s="5"/>
    </row>
    <row r="29569" spans="2:2" ht="15" hidden="1" x14ac:dyDescent="0.25">
      <c r="B29569" s="5"/>
    </row>
    <row r="29570" spans="2:2" ht="15" hidden="1" x14ac:dyDescent="0.25">
      <c r="B29570" s="5"/>
    </row>
    <row r="29571" spans="2:2" ht="15" hidden="1" x14ac:dyDescent="0.25">
      <c r="B29571" s="5"/>
    </row>
    <row r="29572" spans="2:2" ht="15" hidden="1" x14ac:dyDescent="0.25">
      <c r="B29572" s="5"/>
    </row>
    <row r="29573" spans="2:2" ht="15" hidden="1" x14ac:dyDescent="0.25">
      <c r="B29573" s="5"/>
    </row>
    <row r="29574" spans="2:2" ht="15" hidden="1" x14ac:dyDescent="0.25">
      <c r="B29574" s="5"/>
    </row>
    <row r="29575" spans="2:2" ht="15" hidden="1" x14ac:dyDescent="0.25">
      <c r="B29575" s="5"/>
    </row>
    <row r="29576" spans="2:2" ht="15" hidden="1" x14ac:dyDescent="0.25">
      <c r="B29576" s="5"/>
    </row>
    <row r="29577" spans="2:2" ht="15" hidden="1" x14ac:dyDescent="0.25">
      <c r="B29577" s="5"/>
    </row>
    <row r="29578" spans="2:2" ht="15" hidden="1" x14ac:dyDescent="0.25">
      <c r="B29578" s="5"/>
    </row>
    <row r="29579" spans="2:2" ht="15" hidden="1" x14ac:dyDescent="0.25">
      <c r="B29579" s="5"/>
    </row>
    <row r="29580" spans="2:2" ht="15" hidden="1" x14ac:dyDescent="0.25">
      <c r="B29580" s="5"/>
    </row>
    <row r="29581" spans="2:2" ht="15" hidden="1" x14ac:dyDescent="0.25">
      <c r="B29581" s="5"/>
    </row>
    <row r="29582" spans="2:2" ht="15" hidden="1" x14ac:dyDescent="0.25">
      <c r="B29582" s="5"/>
    </row>
    <row r="29583" spans="2:2" ht="15" hidden="1" x14ac:dyDescent="0.25">
      <c r="B29583" s="5"/>
    </row>
    <row r="29584" spans="2:2" ht="15" hidden="1" x14ac:dyDescent="0.25">
      <c r="B29584" s="5"/>
    </row>
    <row r="29585" spans="2:2" ht="15" hidden="1" x14ac:dyDescent="0.25">
      <c r="B29585" s="5"/>
    </row>
    <row r="29586" spans="2:2" ht="15" hidden="1" x14ac:dyDescent="0.25">
      <c r="B29586" s="5"/>
    </row>
    <row r="29587" spans="2:2" ht="15" hidden="1" x14ac:dyDescent="0.25">
      <c r="B29587" s="5"/>
    </row>
    <row r="29588" spans="2:2" ht="15" hidden="1" x14ac:dyDescent="0.25">
      <c r="B29588" s="5"/>
    </row>
    <row r="29589" spans="2:2" ht="15" hidden="1" x14ac:dyDescent="0.25">
      <c r="B29589" s="5"/>
    </row>
    <row r="29590" spans="2:2" ht="15" hidden="1" x14ac:dyDescent="0.25">
      <c r="B29590" s="5"/>
    </row>
    <row r="29591" spans="2:2" ht="15" hidden="1" x14ac:dyDescent="0.25">
      <c r="B29591" s="5"/>
    </row>
    <row r="29592" spans="2:2" ht="15" hidden="1" x14ac:dyDescent="0.25">
      <c r="B29592" s="5"/>
    </row>
    <row r="29593" spans="2:2" ht="15" hidden="1" x14ac:dyDescent="0.25">
      <c r="B29593" s="5"/>
    </row>
    <row r="29594" spans="2:2" ht="15" hidden="1" x14ac:dyDescent="0.25">
      <c r="B29594" s="5"/>
    </row>
    <row r="29595" spans="2:2" ht="15" hidden="1" x14ac:dyDescent="0.25">
      <c r="B29595" s="5"/>
    </row>
    <row r="29596" spans="2:2" ht="15" hidden="1" x14ac:dyDescent="0.25">
      <c r="B29596" s="5"/>
    </row>
    <row r="29597" spans="2:2" ht="15" hidden="1" x14ac:dyDescent="0.25">
      <c r="B29597" s="5"/>
    </row>
    <row r="29598" spans="2:2" ht="15" hidden="1" x14ac:dyDescent="0.25">
      <c r="B29598" s="5"/>
    </row>
    <row r="29599" spans="2:2" ht="15" hidden="1" x14ac:dyDescent="0.25">
      <c r="B29599" s="5"/>
    </row>
    <row r="29600" spans="2:2" ht="15" hidden="1" x14ac:dyDescent="0.25">
      <c r="B29600" s="5"/>
    </row>
    <row r="29601" spans="2:2" ht="15" hidden="1" x14ac:dyDescent="0.25">
      <c r="B29601" s="5"/>
    </row>
    <row r="29602" spans="2:2" ht="15" hidden="1" x14ac:dyDescent="0.25">
      <c r="B29602" s="5"/>
    </row>
    <row r="29603" spans="2:2" ht="15" hidden="1" x14ac:dyDescent="0.25">
      <c r="B29603" s="5"/>
    </row>
    <row r="29604" spans="2:2" ht="15" hidden="1" x14ac:dyDescent="0.25">
      <c r="B29604" s="5"/>
    </row>
    <row r="29605" spans="2:2" ht="15" hidden="1" x14ac:dyDescent="0.25">
      <c r="B29605" s="5"/>
    </row>
    <row r="29606" spans="2:2" ht="15" hidden="1" x14ac:dyDescent="0.25">
      <c r="B29606" s="5"/>
    </row>
    <row r="29607" spans="2:2" ht="15" hidden="1" x14ac:dyDescent="0.25">
      <c r="B29607" s="5"/>
    </row>
    <row r="29608" spans="2:2" ht="15" hidden="1" x14ac:dyDescent="0.25">
      <c r="B29608" s="5"/>
    </row>
    <row r="29609" spans="2:2" ht="15" hidden="1" x14ac:dyDescent="0.25">
      <c r="B29609" s="5"/>
    </row>
    <row r="29610" spans="2:2" ht="15" hidden="1" x14ac:dyDescent="0.25">
      <c r="B29610" s="5"/>
    </row>
    <row r="29611" spans="2:2" ht="15" hidden="1" x14ac:dyDescent="0.25">
      <c r="B29611" s="5"/>
    </row>
    <row r="29612" spans="2:2" ht="15" hidden="1" x14ac:dyDescent="0.25">
      <c r="B29612" s="5"/>
    </row>
    <row r="29613" spans="2:2" ht="15" hidden="1" x14ac:dyDescent="0.25">
      <c r="B29613" s="5"/>
    </row>
    <row r="29614" spans="2:2" ht="15" hidden="1" x14ac:dyDescent="0.25">
      <c r="B29614" s="5"/>
    </row>
    <row r="29615" spans="2:2" ht="15" hidden="1" x14ac:dyDescent="0.25">
      <c r="B29615" s="5"/>
    </row>
    <row r="29616" spans="2:2" ht="15" hidden="1" x14ac:dyDescent="0.25">
      <c r="B29616" s="5"/>
    </row>
    <row r="29617" spans="2:2" ht="15" hidden="1" x14ac:dyDescent="0.25">
      <c r="B29617" s="5"/>
    </row>
    <row r="29618" spans="2:2" ht="15" hidden="1" x14ac:dyDescent="0.25">
      <c r="B29618" s="5"/>
    </row>
    <row r="29619" spans="2:2" ht="15" hidden="1" x14ac:dyDescent="0.25">
      <c r="B29619" s="5"/>
    </row>
    <row r="29620" spans="2:2" ht="15" hidden="1" x14ac:dyDescent="0.25">
      <c r="B29620" s="5"/>
    </row>
    <row r="29621" spans="2:2" ht="15" hidden="1" x14ac:dyDescent="0.25">
      <c r="B29621" s="5"/>
    </row>
    <row r="29622" spans="2:2" ht="15" hidden="1" x14ac:dyDescent="0.25">
      <c r="B29622" s="5"/>
    </row>
    <row r="29623" spans="2:2" ht="15" hidden="1" x14ac:dyDescent="0.25">
      <c r="B29623" s="5"/>
    </row>
    <row r="29624" spans="2:2" ht="15" hidden="1" x14ac:dyDescent="0.25">
      <c r="B29624" s="5"/>
    </row>
    <row r="29625" spans="2:2" ht="15" hidden="1" x14ac:dyDescent="0.25">
      <c r="B29625" s="5"/>
    </row>
    <row r="29626" spans="2:2" ht="15" hidden="1" x14ac:dyDescent="0.25">
      <c r="B29626" s="5"/>
    </row>
    <row r="29627" spans="2:2" ht="15" hidden="1" x14ac:dyDescent="0.25">
      <c r="B29627" s="5"/>
    </row>
    <row r="29628" spans="2:2" ht="15" hidden="1" x14ac:dyDescent="0.25">
      <c r="B29628" s="5"/>
    </row>
    <row r="29629" spans="2:2" ht="15" hidden="1" x14ac:dyDescent="0.25">
      <c r="B29629" s="5"/>
    </row>
    <row r="29630" spans="2:2" ht="15" hidden="1" x14ac:dyDescent="0.25">
      <c r="B29630" s="5"/>
    </row>
    <row r="29631" spans="2:2" ht="15" hidden="1" x14ac:dyDescent="0.25">
      <c r="B29631" s="5"/>
    </row>
    <row r="29632" spans="2:2" ht="15" hidden="1" x14ac:dyDescent="0.25">
      <c r="B29632" s="5"/>
    </row>
    <row r="29633" spans="2:2" ht="15" hidden="1" x14ac:dyDescent="0.25">
      <c r="B29633" s="5"/>
    </row>
    <row r="29634" spans="2:2" ht="15" hidden="1" x14ac:dyDescent="0.25">
      <c r="B29634" s="5"/>
    </row>
    <row r="29635" spans="2:2" ht="15" hidden="1" x14ac:dyDescent="0.25">
      <c r="B29635" s="5"/>
    </row>
    <row r="29636" spans="2:2" ht="15" hidden="1" x14ac:dyDescent="0.25">
      <c r="B29636" s="5"/>
    </row>
    <row r="29637" spans="2:2" ht="15" hidden="1" x14ac:dyDescent="0.25">
      <c r="B29637" s="5"/>
    </row>
    <row r="29638" spans="2:2" ht="15" hidden="1" x14ac:dyDescent="0.25">
      <c r="B29638" s="5"/>
    </row>
    <row r="29639" spans="2:2" ht="15" hidden="1" x14ac:dyDescent="0.25">
      <c r="B29639" s="5"/>
    </row>
    <row r="29640" spans="2:2" ht="15" hidden="1" x14ac:dyDescent="0.25">
      <c r="B29640" s="5"/>
    </row>
    <row r="29641" spans="2:2" ht="15" hidden="1" x14ac:dyDescent="0.25">
      <c r="B29641" s="5"/>
    </row>
    <row r="29642" spans="2:2" ht="15" hidden="1" x14ac:dyDescent="0.25">
      <c r="B29642" s="5"/>
    </row>
    <row r="29643" spans="2:2" ht="15" hidden="1" x14ac:dyDescent="0.25">
      <c r="B29643" s="5"/>
    </row>
    <row r="29644" spans="2:2" ht="15" hidden="1" x14ac:dyDescent="0.25">
      <c r="B29644" s="5"/>
    </row>
    <row r="29645" spans="2:2" ht="15" hidden="1" x14ac:dyDescent="0.25">
      <c r="B29645" s="5"/>
    </row>
    <row r="29646" spans="2:2" ht="15" hidden="1" x14ac:dyDescent="0.25">
      <c r="B29646" s="5"/>
    </row>
    <row r="29647" spans="2:2" ht="15" hidden="1" x14ac:dyDescent="0.25">
      <c r="B29647" s="5"/>
    </row>
    <row r="29648" spans="2:2" ht="15" hidden="1" x14ac:dyDescent="0.25">
      <c r="B29648" s="5"/>
    </row>
    <row r="29649" spans="2:2" ht="15" hidden="1" x14ac:dyDescent="0.25">
      <c r="B29649" s="5"/>
    </row>
    <row r="29650" spans="2:2" ht="15" hidden="1" x14ac:dyDescent="0.25">
      <c r="B29650" s="5"/>
    </row>
    <row r="29651" spans="2:2" ht="15" hidden="1" x14ac:dyDescent="0.25">
      <c r="B29651" s="5"/>
    </row>
    <row r="29652" spans="2:2" ht="15" hidden="1" x14ac:dyDescent="0.25">
      <c r="B29652" s="5"/>
    </row>
    <row r="29653" spans="2:2" ht="15" hidden="1" x14ac:dyDescent="0.25">
      <c r="B29653" s="5"/>
    </row>
    <row r="29654" spans="2:2" ht="15" hidden="1" x14ac:dyDescent="0.25">
      <c r="B29654" s="5"/>
    </row>
    <row r="29655" spans="2:2" ht="15" hidden="1" x14ac:dyDescent="0.25">
      <c r="B29655" s="5"/>
    </row>
    <row r="29656" spans="2:2" ht="15" hidden="1" x14ac:dyDescent="0.25">
      <c r="B29656" s="5"/>
    </row>
    <row r="29657" spans="2:2" ht="15" hidden="1" x14ac:dyDescent="0.25">
      <c r="B29657" s="5"/>
    </row>
    <row r="29658" spans="2:2" ht="15" hidden="1" x14ac:dyDescent="0.25">
      <c r="B29658" s="5"/>
    </row>
    <row r="29659" spans="2:2" ht="15" hidden="1" x14ac:dyDescent="0.25">
      <c r="B29659" s="5"/>
    </row>
    <row r="29660" spans="2:2" ht="15" hidden="1" x14ac:dyDescent="0.25">
      <c r="B29660" s="5"/>
    </row>
    <row r="29661" spans="2:2" ht="15" hidden="1" x14ac:dyDescent="0.25">
      <c r="B29661" s="5"/>
    </row>
    <row r="29662" spans="2:2" ht="15" hidden="1" x14ac:dyDescent="0.25">
      <c r="B29662" s="5"/>
    </row>
    <row r="29663" spans="2:2" ht="15" hidden="1" x14ac:dyDescent="0.25">
      <c r="B29663" s="5"/>
    </row>
    <row r="29664" spans="2:2" ht="15" hidden="1" x14ac:dyDescent="0.25">
      <c r="B29664" s="5"/>
    </row>
    <row r="29665" spans="2:2" ht="15" hidden="1" x14ac:dyDescent="0.25">
      <c r="B29665" s="5"/>
    </row>
    <row r="29666" spans="2:2" ht="15" hidden="1" x14ac:dyDescent="0.25">
      <c r="B29666" s="5"/>
    </row>
    <row r="29667" spans="2:2" ht="15" hidden="1" x14ac:dyDescent="0.25">
      <c r="B29667" s="5"/>
    </row>
    <row r="29668" spans="2:2" ht="15" hidden="1" x14ac:dyDescent="0.25">
      <c r="B29668" s="5"/>
    </row>
    <row r="29669" spans="2:2" ht="15" hidden="1" x14ac:dyDescent="0.25">
      <c r="B29669" s="5"/>
    </row>
    <row r="29670" spans="2:2" ht="15" hidden="1" x14ac:dyDescent="0.25">
      <c r="B29670" s="5"/>
    </row>
    <row r="29671" spans="2:2" ht="15" hidden="1" x14ac:dyDescent="0.25">
      <c r="B29671" s="5"/>
    </row>
    <row r="29672" spans="2:2" ht="15" hidden="1" x14ac:dyDescent="0.25">
      <c r="B29672" s="5"/>
    </row>
    <row r="29673" spans="2:2" ht="15" hidden="1" x14ac:dyDescent="0.25">
      <c r="B29673" s="5"/>
    </row>
    <row r="29674" spans="2:2" ht="15" hidden="1" x14ac:dyDescent="0.25">
      <c r="B29674" s="5"/>
    </row>
    <row r="29675" spans="2:2" ht="15" hidden="1" x14ac:dyDescent="0.25">
      <c r="B29675" s="5"/>
    </row>
    <row r="29676" spans="2:2" ht="15" hidden="1" x14ac:dyDescent="0.25">
      <c r="B29676" s="5"/>
    </row>
    <row r="29677" spans="2:2" ht="15" hidden="1" x14ac:dyDescent="0.25">
      <c r="B29677" s="5"/>
    </row>
    <row r="29678" spans="2:2" ht="15" hidden="1" x14ac:dyDescent="0.25">
      <c r="B29678" s="5"/>
    </row>
    <row r="29679" spans="2:2" ht="15" hidden="1" x14ac:dyDescent="0.25">
      <c r="B29679" s="5"/>
    </row>
    <row r="29680" spans="2:2" ht="15" hidden="1" x14ac:dyDescent="0.25">
      <c r="B29680" s="5"/>
    </row>
    <row r="29681" spans="2:2" ht="15" hidden="1" x14ac:dyDescent="0.25">
      <c r="B29681" s="5"/>
    </row>
    <row r="29682" spans="2:2" ht="15" hidden="1" x14ac:dyDescent="0.25">
      <c r="B29682" s="5"/>
    </row>
    <row r="29683" spans="2:2" ht="15" hidden="1" x14ac:dyDescent="0.25">
      <c r="B29683" s="5"/>
    </row>
    <row r="29684" spans="2:2" ht="15" hidden="1" x14ac:dyDescent="0.25">
      <c r="B29684" s="5"/>
    </row>
    <row r="29685" spans="2:2" ht="15" hidden="1" x14ac:dyDescent="0.25">
      <c r="B29685" s="5"/>
    </row>
    <row r="29686" spans="2:2" ht="15" hidden="1" x14ac:dyDescent="0.25">
      <c r="B29686" s="5"/>
    </row>
    <row r="29687" spans="2:2" ht="15" hidden="1" x14ac:dyDescent="0.25">
      <c r="B29687" s="5"/>
    </row>
    <row r="29688" spans="2:2" ht="15" hidden="1" x14ac:dyDescent="0.25">
      <c r="B29688" s="5"/>
    </row>
    <row r="29689" spans="2:2" ht="15" hidden="1" x14ac:dyDescent="0.25">
      <c r="B29689" s="5"/>
    </row>
    <row r="29690" spans="2:2" ht="15" hidden="1" x14ac:dyDescent="0.25">
      <c r="B29690" s="5"/>
    </row>
    <row r="29691" spans="2:2" ht="15" hidden="1" x14ac:dyDescent="0.25">
      <c r="B29691" s="5"/>
    </row>
    <row r="29692" spans="2:2" ht="15" hidden="1" x14ac:dyDescent="0.25">
      <c r="B29692" s="5"/>
    </row>
    <row r="29693" spans="2:2" ht="15" hidden="1" x14ac:dyDescent="0.25">
      <c r="B29693" s="5"/>
    </row>
    <row r="29694" spans="2:2" ht="15" hidden="1" x14ac:dyDescent="0.25">
      <c r="B29694" s="5"/>
    </row>
    <row r="29695" spans="2:2" ht="15" hidden="1" x14ac:dyDescent="0.25">
      <c r="B29695" s="5"/>
    </row>
    <row r="29696" spans="2:2" ht="15" hidden="1" x14ac:dyDescent="0.25">
      <c r="B29696" s="5"/>
    </row>
    <row r="29697" spans="2:2" ht="15" hidden="1" x14ac:dyDescent="0.25">
      <c r="B29697" s="5"/>
    </row>
    <row r="29698" spans="2:2" ht="15" hidden="1" x14ac:dyDescent="0.25">
      <c r="B29698" s="5"/>
    </row>
    <row r="29699" spans="2:2" ht="15" hidden="1" x14ac:dyDescent="0.25">
      <c r="B29699" s="5"/>
    </row>
    <row r="29700" spans="2:2" ht="15" hidden="1" x14ac:dyDescent="0.25">
      <c r="B29700" s="5"/>
    </row>
    <row r="29701" spans="2:2" ht="15" hidden="1" x14ac:dyDescent="0.25">
      <c r="B29701" s="5"/>
    </row>
    <row r="29702" spans="2:2" ht="15" hidden="1" x14ac:dyDescent="0.25">
      <c r="B29702" s="5"/>
    </row>
    <row r="29703" spans="2:2" ht="15" hidden="1" x14ac:dyDescent="0.25">
      <c r="B29703" s="5"/>
    </row>
    <row r="29704" spans="2:2" ht="15" hidden="1" x14ac:dyDescent="0.25">
      <c r="B29704" s="5"/>
    </row>
    <row r="29705" spans="2:2" ht="15" hidden="1" x14ac:dyDescent="0.25">
      <c r="B29705" s="5"/>
    </row>
    <row r="29706" spans="2:2" ht="15" hidden="1" x14ac:dyDescent="0.25">
      <c r="B29706" s="5"/>
    </row>
    <row r="29707" spans="2:2" ht="15" hidden="1" x14ac:dyDescent="0.25">
      <c r="B29707" s="5"/>
    </row>
    <row r="29708" spans="2:2" ht="15" hidden="1" x14ac:dyDescent="0.25">
      <c r="B29708" s="5"/>
    </row>
    <row r="29709" spans="2:2" ht="15" hidden="1" x14ac:dyDescent="0.25">
      <c r="B29709" s="5"/>
    </row>
    <row r="29710" spans="2:2" ht="15" hidden="1" x14ac:dyDescent="0.25">
      <c r="B29710" s="5"/>
    </row>
    <row r="29711" spans="2:2" ht="15" hidden="1" x14ac:dyDescent="0.25">
      <c r="B29711" s="5"/>
    </row>
    <row r="29712" spans="2:2" ht="15" hidden="1" x14ac:dyDescent="0.25">
      <c r="B29712" s="5"/>
    </row>
    <row r="29713" spans="2:2" ht="15" hidden="1" x14ac:dyDescent="0.25">
      <c r="B29713" s="5"/>
    </row>
    <row r="29714" spans="2:2" ht="15" hidden="1" x14ac:dyDescent="0.25">
      <c r="B29714" s="5"/>
    </row>
    <row r="29715" spans="2:2" ht="15" hidden="1" x14ac:dyDescent="0.25">
      <c r="B29715" s="5"/>
    </row>
    <row r="29716" spans="2:2" ht="15" hidden="1" x14ac:dyDescent="0.25">
      <c r="B29716" s="5"/>
    </row>
    <row r="29717" spans="2:2" ht="15" hidden="1" x14ac:dyDescent="0.25">
      <c r="B29717" s="5"/>
    </row>
    <row r="29718" spans="2:2" ht="15" hidden="1" x14ac:dyDescent="0.25">
      <c r="B29718" s="5"/>
    </row>
    <row r="29719" spans="2:2" ht="15" hidden="1" x14ac:dyDescent="0.25">
      <c r="B29719" s="5"/>
    </row>
    <row r="29720" spans="2:2" ht="15" hidden="1" x14ac:dyDescent="0.25">
      <c r="B29720" s="5"/>
    </row>
    <row r="29721" spans="2:2" ht="15" hidden="1" x14ac:dyDescent="0.25">
      <c r="B29721" s="5"/>
    </row>
    <row r="29722" spans="2:2" ht="15" hidden="1" x14ac:dyDescent="0.25">
      <c r="B29722" s="5"/>
    </row>
    <row r="29723" spans="2:2" ht="15" hidden="1" x14ac:dyDescent="0.25">
      <c r="B29723" s="5"/>
    </row>
    <row r="29724" spans="2:2" ht="15" hidden="1" x14ac:dyDescent="0.25">
      <c r="B29724" s="5"/>
    </row>
    <row r="29725" spans="2:2" ht="15" hidden="1" x14ac:dyDescent="0.25">
      <c r="B29725" s="5"/>
    </row>
    <row r="29726" spans="2:2" ht="15" hidden="1" x14ac:dyDescent="0.25">
      <c r="B29726" s="5"/>
    </row>
    <row r="29727" spans="2:2" ht="15" hidden="1" x14ac:dyDescent="0.25">
      <c r="B29727" s="5"/>
    </row>
    <row r="29728" spans="2:2" ht="15" hidden="1" x14ac:dyDescent="0.25">
      <c r="B29728" s="5"/>
    </row>
    <row r="29729" spans="2:2" ht="15" hidden="1" x14ac:dyDescent="0.25">
      <c r="B29729" s="5"/>
    </row>
    <row r="29730" spans="2:2" ht="15" hidden="1" x14ac:dyDescent="0.25">
      <c r="B29730" s="5"/>
    </row>
    <row r="29731" spans="2:2" ht="15" hidden="1" x14ac:dyDescent="0.25">
      <c r="B29731" s="5"/>
    </row>
    <row r="29732" spans="2:2" ht="15" hidden="1" x14ac:dyDescent="0.25">
      <c r="B29732" s="5"/>
    </row>
    <row r="29733" spans="2:2" ht="15" hidden="1" x14ac:dyDescent="0.25">
      <c r="B29733" s="5"/>
    </row>
    <row r="29734" spans="2:2" ht="15" hidden="1" x14ac:dyDescent="0.25">
      <c r="B29734" s="5"/>
    </row>
    <row r="29735" spans="2:2" ht="15" hidden="1" x14ac:dyDescent="0.25">
      <c r="B29735" s="5"/>
    </row>
    <row r="29736" spans="2:2" ht="15" hidden="1" x14ac:dyDescent="0.25">
      <c r="B29736" s="5"/>
    </row>
    <row r="29737" spans="2:2" ht="15" hidden="1" x14ac:dyDescent="0.25">
      <c r="B29737" s="5"/>
    </row>
    <row r="29738" spans="2:2" ht="15" hidden="1" x14ac:dyDescent="0.25">
      <c r="B29738" s="5"/>
    </row>
    <row r="29739" spans="2:2" ht="15" hidden="1" x14ac:dyDescent="0.25">
      <c r="B29739" s="5"/>
    </row>
    <row r="29740" spans="2:2" ht="15" hidden="1" x14ac:dyDescent="0.25">
      <c r="B29740" s="5"/>
    </row>
    <row r="29741" spans="2:2" ht="15" hidden="1" x14ac:dyDescent="0.25">
      <c r="B29741" s="5"/>
    </row>
    <row r="29742" spans="2:2" ht="15" hidden="1" x14ac:dyDescent="0.25">
      <c r="B29742" s="5"/>
    </row>
    <row r="29743" spans="2:2" ht="15" hidden="1" x14ac:dyDescent="0.25">
      <c r="B29743" s="5"/>
    </row>
    <row r="29744" spans="2:2" ht="15" hidden="1" x14ac:dyDescent="0.25">
      <c r="B29744" s="5"/>
    </row>
    <row r="29745" spans="2:2" ht="15" hidden="1" x14ac:dyDescent="0.25">
      <c r="B29745" s="5"/>
    </row>
    <row r="29746" spans="2:2" ht="15" hidden="1" x14ac:dyDescent="0.25">
      <c r="B29746" s="5"/>
    </row>
    <row r="29747" spans="2:2" ht="15" hidden="1" x14ac:dyDescent="0.25">
      <c r="B29747" s="5"/>
    </row>
    <row r="29748" spans="2:2" ht="15" hidden="1" x14ac:dyDescent="0.25">
      <c r="B29748" s="5"/>
    </row>
    <row r="29749" spans="2:2" ht="15" hidden="1" x14ac:dyDescent="0.25">
      <c r="B29749" s="5"/>
    </row>
    <row r="29750" spans="2:2" ht="15" hidden="1" x14ac:dyDescent="0.25">
      <c r="B29750" s="5"/>
    </row>
    <row r="29751" spans="2:2" ht="15" hidden="1" x14ac:dyDescent="0.25">
      <c r="B29751" s="5"/>
    </row>
    <row r="29752" spans="2:2" ht="15" hidden="1" x14ac:dyDescent="0.25">
      <c r="B29752" s="5"/>
    </row>
    <row r="29753" spans="2:2" ht="15" hidden="1" x14ac:dyDescent="0.25">
      <c r="B29753" s="5"/>
    </row>
    <row r="29754" spans="2:2" ht="15" hidden="1" x14ac:dyDescent="0.25">
      <c r="B29754" s="5"/>
    </row>
    <row r="29755" spans="2:2" ht="15" hidden="1" x14ac:dyDescent="0.25">
      <c r="B29755" s="5"/>
    </row>
    <row r="29756" spans="2:2" ht="15" hidden="1" x14ac:dyDescent="0.25">
      <c r="B29756" s="5"/>
    </row>
    <row r="29757" spans="2:2" ht="15" hidden="1" x14ac:dyDescent="0.25">
      <c r="B29757" s="5"/>
    </row>
    <row r="29758" spans="2:2" ht="15" hidden="1" x14ac:dyDescent="0.25">
      <c r="B29758" s="5"/>
    </row>
    <row r="29759" spans="2:2" ht="15" hidden="1" x14ac:dyDescent="0.25">
      <c r="B29759" s="5"/>
    </row>
    <row r="29760" spans="2:2" ht="15" hidden="1" x14ac:dyDescent="0.25">
      <c r="B29760" s="5"/>
    </row>
    <row r="29761" spans="2:2" ht="15" hidden="1" x14ac:dyDescent="0.25">
      <c r="B29761" s="5"/>
    </row>
    <row r="29762" spans="2:2" ht="15" hidden="1" x14ac:dyDescent="0.25">
      <c r="B29762" s="5"/>
    </row>
    <row r="29763" spans="2:2" ht="15" hidden="1" x14ac:dyDescent="0.25">
      <c r="B29763" s="5"/>
    </row>
    <row r="29764" spans="2:2" ht="15" hidden="1" x14ac:dyDescent="0.25">
      <c r="B29764" s="5"/>
    </row>
    <row r="29765" spans="2:2" ht="15" hidden="1" x14ac:dyDescent="0.25">
      <c r="B29765" s="5"/>
    </row>
    <row r="29766" spans="2:2" ht="15" hidden="1" x14ac:dyDescent="0.25">
      <c r="B29766" s="5"/>
    </row>
    <row r="29767" spans="2:2" ht="15" hidden="1" x14ac:dyDescent="0.25">
      <c r="B29767" s="5"/>
    </row>
    <row r="29768" spans="2:2" ht="15" hidden="1" x14ac:dyDescent="0.25">
      <c r="B29768" s="5"/>
    </row>
    <row r="29769" spans="2:2" ht="15" hidden="1" x14ac:dyDescent="0.25">
      <c r="B29769" s="5"/>
    </row>
    <row r="29770" spans="2:2" ht="15" hidden="1" x14ac:dyDescent="0.25">
      <c r="B29770" s="5"/>
    </row>
    <row r="29771" spans="2:2" ht="15" hidden="1" x14ac:dyDescent="0.25">
      <c r="B29771" s="5"/>
    </row>
    <row r="29772" spans="2:2" ht="15" hidden="1" x14ac:dyDescent="0.25">
      <c r="B29772" s="5"/>
    </row>
    <row r="29773" spans="2:2" ht="15" hidden="1" x14ac:dyDescent="0.25">
      <c r="B29773" s="5"/>
    </row>
    <row r="29774" spans="2:2" ht="15" hidden="1" x14ac:dyDescent="0.25">
      <c r="B29774" s="5"/>
    </row>
    <row r="29775" spans="2:2" ht="15" hidden="1" x14ac:dyDescent="0.25">
      <c r="B29775" s="5"/>
    </row>
    <row r="29776" spans="2:2" ht="15" hidden="1" x14ac:dyDescent="0.25">
      <c r="B29776" s="5"/>
    </row>
    <row r="29777" spans="2:2" ht="15" hidden="1" x14ac:dyDescent="0.25">
      <c r="B29777" s="5"/>
    </row>
    <row r="29778" spans="2:2" ht="15" hidden="1" x14ac:dyDescent="0.25">
      <c r="B29778" s="5"/>
    </row>
    <row r="29779" spans="2:2" ht="15" hidden="1" x14ac:dyDescent="0.25">
      <c r="B29779" s="5"/>
    </row>
    <row r="29780" spans="2:2" ht="15" hidden="1" x14ac:dyDescent="0.25">
      <c r="B29780" s="5"/>
    </row>
    <row r="29781" spans="2:2" ht="15" hidden="1" x14ac:dyDescent="0.25">
      <c r="B29781" s="5"/>
    </row>
    <row r="29782" spans="2:2" ht="15" hidden="1" x14ac:dyDescent="0.25">
      <c r="B29782" s="5"/>
    </row>
    <row r="29783" spans="2:2" ht="15" hidden="1" x14ac:dyDescent="0.25">
      <c r="B29783" s="5"/>
    </row>
    <row r="29784" spans="2:2" ht="15" hidden="1" x14ac:dyDescent="0.25">
      <c r="B29784" s="5"/>
    </row>
    <row r="29785" spans="2:2" ht="15" hidden="1" x14ac:dyDescent="0.25">
      <c r="B29785" s="5"/>
    </row>
    <row r="29786" spans="2:2" ht="15" hidden="1" x14ac:dyDescent="0.25">
      <c r="B29786" s="5"/>
    </row>
    <row r="29787" spans="2:2" ht="15" hidden="1" x14ac:dyDescent="0.25">
      <c r="B29787" s="5"/>
    </row>
    <row r="29788" spans="2:2" ht="15" hidden="1" x14ac:dyDescent="0.25">
      <c r="B29788" s="5"/>
    </row>
    <row r="29789" spans="2:2" ht="15" hidden="1" x14ac:dyDescent="0.25">
      <c r="B29789" s="5"/>
    </row>
    <row r="29790" spans="2:2" ht="15" hidden="1" x14ac:dyDescent="0.25">
      <c r="B29790" s="5"/>
    </row>
    <row r="29791" spans="2:2" ht="15" hidden="1" x14ac:dyDescent="0.25">
      <c r="B29791" s="5"/>
    </row>
    <row r="29792" spans="2:2" ht="15" hidden="1" x14ac:dyDescent="0.25">
      <c r="B29792" s="5"/>
    </row>
    <row r="29793" spans="2:2" ht="15" hidden="1" x14ac:dyDescent="0.25">
      <c r="B29793" s="5"/>
    </row>
    <row r="29794" spans="2:2" ht="15" hidden="1" x14ac:dyDescent="0.25">
      <c r="B29794" s="5"/>
    </row>
    <row r="29795" spans="2:2" ht="15" hidden="1" x14ac:dyDescent="0.25">
      <c r="B29795" s="5"/>
    </row>
    <row r="29796" spans="2:2" ht="15" hidden="1" x14ac:dyDescent="0.25">
      <c r="B29796" s="5"/>
    </row>
    <row r="29797" spans="2:2" ht="15" hidden="1" x14ac:dyDescent="0.25">
      <c r="B29797" s="5"/>
    </row>
    <row r="29798" spans="2:2" ht="15" hidden="1" x14ac:dyDescent="0.25">
      <c r="B29798" s="5"/>
    </row>
    <row r="29799" spans="2:2" ht="15" hidden="1" x14ac:dyDescent="0.25">
      <c r="B29799" s="5"/>
    </row>
    <row r="29800" spans="2:2" ht="15" hidden="1" x14ac:dyDescent="0.25">
      <c r="B29800" s="5"/>
    </row>
    <row r="29801" spans="2:2" ht="15" hidden="1" x14ac:dyDescent="0.25">
      <c r="B29801" s="5"/>
    </row>
    <row r="29802" spans="2:2" ht="15" hidden="1" x14ac:dyDescent="0.25">
      <c r="B29802" s="5"/>
    </row>
    <row r="29803" spans="2:2" ht="15" hidden="1" x14ac:dyDescent="0.25">
      <c r="B29803" s="5"/>
    </row>
    <row r="29804" spans="2:2" ht="15" hidden="1" x14ac:dyDescent="0.25">
      <c r="B29804" s="5"/>
    </row>
    <row r="29805" spans="2:2" ht="15" hidden="1" x14ac:dyDescent="0.25">
      <c r="B29805" s="5"/>
    </row>
    <row r="29806" spans="2:2" ht="15" hidden="1" x14ac:dyDescent="0.25">
      <c r="B29806" s="5"/>
    </row>
    <row r="29807" spans="2:2" ht="15" hidden="1" x14ac:dyDescent="0.25">
      <c r="B29807" s="5"/>
    </row>
    <row r="29808" spans="2:2" ht="15" hidden="1" x14ac:dyDescent="0.25">
      <c r="B29808" s="5"/>
    </row>
    <row r="29809" spans="2:2" ht="15" hidden="1" x14ac:dyDescent="0.25">
      <c r="B29809" s="5"/>
    </row>
    <row r="29810" spans="2:2" ht="15" hidden="1" x14ac:dyDescent="0.25">
      <c r="B29810" s="5"/>
    </row>
    <row r="29811" spans="2:2" ht="15" hidden="1" x14ac:dyDescent="0.25">
      <c r="B29811" s="5"/>
    </row>
    <row r="29812" spans="2:2" ht="15" hidden="1" x14ac:dyDescent="0.25">
      <c r="B29812" s="5"/>
    </row>
    <row r="29813" spans="2:2" ht="15" hidden="1" x14ac:dyDescent="0.25">
      <c r="B29813" s="5"/>
    </row>
    <row r="29814" spans="2:2" ht="15" hidden="1" x14ac:dyDescent="0.25">
      <c r="B29814" s="5"/>
    </row>
    <row r="29815" spans="2:2" ht="15" hidden="1" x14ac:dyDescent="0.25">
      <c r="B29815" s="5"/>
    </row>
    <row r="29816" spans="2:2" ht="15" hidden="1" x14ac:dyDescent="0.25">
      <c r="B29816" s="5"/>
    </row>
    <row r="29817" spans="2:2" ht="15" hidden="1" x14ac:dyDescent="0.25">
      <c r="B29817" s="5"/>
    </row>
    <row r="29818" spans="2:2" ht="15" hidden="1" x14ac:dyDescent="0.25">
      <c r="B29818" s="5"/>
    </row>
    <row r="29819" spans="2:2" ht="15" hidden="1" x14ac:dyDescent="0.25">
      <c r="B29819" s="5"/>
    </row>
    <row r="29820" spans="2:2" ht="15" hidden="1" x14ac:dyDescent="0.25">
      <c r="B29820" s="5"/>
    </row>
    <row r="29821" spans="2:2" ht="15" hidden="1" x14ac:dyDescent="0.25">
      <c r="B29821" s="5"/>
    </row>
    <row r="29822" spans="2:2" ht="15" hidden="1" x14ac:dyDescent="0.25">
      <c r="B29822" s="5"/>
    </row>
    <row r="29823" spans="2:2" ht="15" hidden="1" x14ac:dyDescent="0.25">
      <c r="B29823" s="5"/>
    </row>
    <row r="29824" spans="2:2" ht="15" hidden="1" x14ac:dyDescent="0.25">
      <c r="B29824" s="5"/>
    </row>
    <row r="29825" spans="2:2" ht="15" hidden="1" x14ac:dyDescent="0.25">
      <c r="B29825" s="5"/>
    </row>
    <row r="29826" spans="2:2" ht="15" hidden="1" x14ac:dyDescent="0.25">
      <c r="B29826" s="5"/>
    </row>
    <row r="29827" spans="2:2" ht="15" hidden="1" x14ac:dyDescent="0.25">
      <c r="B29827" s="5"/>
    </row>
    <row r="29828" spans="2:2" ht="15" hidden="1" x14ac:dyDescent="0.25">
      <c r="B29828" s="5"/>
    </row>
    <row r="29829" spans="2:2" ht="15" hidden="1" x14ac:dyDescent="0.25">
      <c r="B29829" s="5"/>
    </row>
    <row r="29830" spans="2:2" ht="15" hidden="1" x14ac:dyDescent="0.25">
      <c r="B29830" s="5"/>
    </row>
    <row r="29831" spans="2:2" ht="15" hidden="1" x14ac:dyDescent="0.25">
      <c r="B29831" s="5"/>
    </row>
    <row r="29832" spans="2:2" ht="15" hidden="1" x14ac:dyDescent="0.25">
      <c r="B29832" s="5"/>
    </row>
    <row r="29833" spans="2:2" ht="15" hidden="1" x14ac:dyDescent="0.25">
      <c r="B29833" s="5"/>
    </row>
    <row r="29834" spans="2:2" ht="15" hidden="1" x14ac:dyDescent="0.25">
      <c r="B29834" s="5"/>
    </row>
    <row r="29835" spans="2:2" ht="15" hidden="1" x14ac:dyDescent="0.25">
      <c r="B29835" s="5"/>
    </row>
    <row r="29836" spans="2:2" ht="15" hidden="1" x14ac:dyDescent="0.25">
      <c r="B29836" s="5"/>
    </row>
    <row r="29837" spans="2:2" ht="15" hidden="1" x14ac:dyDescent="0.25">
      <c r="B29837" s="5"/>
    </row>
    <row r="29838" spans="2:2" ht="15" hidden="1" x14ac:dyDescent="0.25">
      <c r="B29838" s="5"/>
    </row>
    <row r="29839" spans="2:2" ht="15" hidden="1" x14ac:dyDescent="0.25">
      <c r="B29839" s="5"/>
    </row>
    <row r="29840" spans="2:2" ht="15" hidden="1" x14ac:dyDescent="0.25">
      <c r="B29840" s="5"/>
    </row>
    <row r="29841" spans="2:2" ht="15" hidden="1" x14ac:dyDescent="0.25">
      <c r="B29841" s="5"/>
    </row>
    <row r="29842" spans="2:2" ht="15" hidden="1" x14ac:dyDescent="0.25">
      <c r="B29842" s="5"/>
    </row>
    <row r="29843" spans="2:2" ht="15" hidden="1" x14ac:dyDescent="0.25">
      <c r="B29843" s="5"/>
    </row>
    <row r="29844" spans="2:2" ht="15" hidden="1" x14ac:dyDescent="0.25">
      <c r="B29844" s="5"/>
    </row>
    <row r="29845" spans="2:2" ht="15" hidden="1" x14ac:dyDescent="0.25">
      <c r="B29845" s="5"/>
    </row>
    <row r="29846" spans="2:2" ht="15" hidden="1" x14ac:dyDescent="0.25">
      <c r="B29846" s="5"/>
    </row>
    <row r="29847" spans="2:2" ht="15" hidden="1" x14ac:dyDescent="0.25">
      <c r="B29847" s="5"/>
    </row>
    <row r="29848" spans="2:2" ht="15" hidden="1" x14ac:dyDescent="0.25">
      <c r="B29848" s="5"/>
    </row>
    <row r="29849" spans="2:2" ht="15" hidden="1" x14ac:dyDescent="0.25">
      <c r="B29849" s="5"/>
    </row>
    <row r="29850" spans="2:2" ht="15" hidden="1" x14ac:dyDescent="0.25">
      <c r="B29850" s="5"/>
    </row>
    <row r="29851" spans="2:2" ht="15" hidden="1" x14ac:dyDescent="0.25">
      <c r="B29851" s="5"/>
    </row>
    <row r="29852" spans="2:2" ht="15" hidden="1" x14ac:dyDescent="0.25">
      <c r="B29852" s="5"/>
    </row>
    <row r="29853" spans="2:2" ht="15" hidden="1" x14ac:dyDescent="0.25">
      <c r="B29853" s="5"/>
    </row>
    <row r="29854" spans="2:2" ht="15" hidden="1" x14ac:dyDescent="0.25">
      <c r="B29854" s="5"/>
    </row>
    <row r="29855" spans="2:2" ht="15" hidden="1" x14ac:dyDescent="0.25">
      <c r="B29855" s="5"/>
    </row>
    <row r="29856" spans="2:2" ht="15" hidden="1" x14ac:dyDescent="0.25">
      <c r="B29856" s="5"/>
    </row>
    <row r="29857" spans="2:2" ht="15" hidden="1" x14ac:dyDescent="0.25">
      <c r="B29857" s="5"/>
    </row>
    <row r="29858" spans="2:2" ht="15" hidden="1" x14ac:dyDescent="0.25">
      <c r="B29858" s="5"/>
    </row>
    <row r="29859" spans="2:2" ht="15" hidden="1" x14ac:dyDescent="0.25">
      <c r="B29859" s="5"/>
    </row>
    <row r="29860" spans="2:2" ht="15" hidden="1" x14ac:dyDescent="0.25">
      <c r="B29860" s="5"/>
    </row>
    <row r="29861" spans="2:2" ht="15" hidden="1" x14ac:dyDescent="0.25">
      <c r="B29861" s="5"/>
    </row>
    <row r="29862" spans="2:2" ht="15" hidden="1" x14ac:dyDescent="0.25">
      <c r="B29862" s="5"/>
    </row>
    <row r="29863" spans="2:2" ht="15" hidden="1" x14ac:dyDescent="0.25">
      <c r="B29863" s="5"/>
    </row>
    <row r="29864" spans="2:2" ht="15" hidden="1" x14ac:dyDescent="0.25">
      <c r="B29864" s="5"/>
    </row>
    <row r="29865" spans="2:2" ht="15" hidden="1" x14ac:dyDescent="0.25">
      <c r="B29865" s="5"/>
    </row>
    <row r="29866" spans="2:2" ht="15" hidden="1" x14ac:dyDescent="0.25">
      <c r="B29866" s="5"/>
    </row>
    <row r="29867" spans="2:2" ht="15" hidden="1" x14ac:dyDescent="0.25">
      <c r="B29867" s="5"/>
    </row>
    <row r="29868" spans="2:2" ht="15" hidden="1" x14ac:dyDescent="0.25">
      <c r="B29868" s="5"/>
    </row>
    <row r="29869" spans="2:2" ht="15" hidden="1" x14ac:dyDescent="0.25">
      <c r="B29869" s="5"/>
    </row>
    <row r="29870" spans="2:2" ht="15" hidden="1" x14ac:dyDescent="0.25">
      <c r="B29870" s="5"/>
    </row>
    <row r="29871" spans="2:2" ht="15" hidden="1" x14ac:dyDescent="0.25">
      <c r="B29871" s="5"/>
    </row>
    <row r="29872" spans="2:2" ht="15" hidden="1" x14ac:dyDescent="0.25">
      <c r="B29872" s="5"/>
    </row>
    <row r="29873" spans="2:2" ht="15" hidden="1" x14ac:dyDescent="0.25">
      <c r="B29873" s="5"/>
    </row>
    <row r="29874" spans="2:2" ht="15" hidden="1" x14ac:dyDescent="0.25">
      <c r="B29874" s="5"/>
    </row>
    <row r="29875" spans="2:2" ht="15" hidden="1" x14ac:dyDescent="0.25">
      <c r="B29875" s="5"/>
    </row>
    <row r="29876" spans="2:2" ht="15" hidden="1" x14ac:dyDescent="0.25">
      <c r="B29876" s="5"/>
    </row>
    <row r="29877" spans="2:2" ht="15" hidden="1" x14ac:dyDescent="0.25">
      <c r="B29877" s="5"/>
    </row>
    <row r="29878" spans="2:2" ht="15" hidden="1" x14ac:dyDescent="0.25">
      <c r="B29878" s="5"/>
    </row>
    <row r="29879" spans="2:2" ht="15" hidden="1" x14ac:dyDescent="0.25">
      <c r="B29879" s="5"/>
    </row>
    <row r="29880" spans="2:2" ht="15" hidden="1" x14ac:dyDescent="0.25">
      <c r="B29880" s="5"/>
    </row>
    <row r="29881" spans="2:2" ht="15" hidden="1" x14ac:dyDescent="0.25">
      <c r="B29881" s="5"/>
    </row>
    <row r="29882" spans="2:2" ht="15" hidden="1" x14ac:dyDescent="0.25">
      <c r="B29882" s="5"/>
    </row>
    <row r="29883" spans="2:2" ht="15" hidden="1" x14ac:dyDescent="0.25">
      <c r="B29883" s="5"/>
    </row>
    <row r="29884" spans="2:2" ht="15" hidden="1" x14ac:dyDescent="0.25">
      <c r="B29884" s="5"/>
    </row>
    <row r="29885" spans="2:2" ht="15" hidden="1" x14ac:dyDescent="0.25">
      <c r="B29885" s="5"/>
    </row>
    <row r="29886" spans="2:2" ht="15" hidden="1" x14ac:dyDescent="0.25">
      <c r="B29886" s="5"/>
    </row>
    <row r="29887" spans="2:2" ht="15" hidden="1" x14ac:dyDescent="0.25">
      <c r="B29887" s="5"/>
    </row>
    <row r="29888" spans="2:2" ht="15" hidden="1" x14ac:dyDescent="0.25">
      <c r="B29888" s="5"/>
    </row>
    <row r="29889" spans="2:2" ht="15" hidden="1" x14ac:dyDescent="0.25">
      <c r="B29889" s="5"/>
    </row>
    <row r="29890" spans="2:2" ht="15" hidden="1" x14ac:dyDescent="0.25">
      <c r="B29890" s="5"/>
    </row>
    <row r="29891" spans="2:2" ht="15" hidden="1" x14ac:dyDescent="0.25">
      <c r="B29891" s="5"/>
    </row>
    <row r="29892" spans="2:2" ht="15" hidden="1" x14ac:dyDescent="0.25">
      <c r="B29892" s="5"/>
    </row>
    <row r="29893" spans="2:2" ht="15" hidden="1" x14ac:dyDescent="0.25">
      <c r="B29893" s="5"/>
    </row>
    <row r="29894" spans="2:2" ht="15" hidden="1" x14ac:dyDescent="0.25">
      <c r="B29894" s="5"/>
    </row>
    <row r="29895" spans="2:2" ht="15" hidden="1" x14ac:dyDescent="0.25">
      <c r="B29895" s="5"/>
    </row>
    <row r="29896" spans="2:2" ht="15" hidden="1" x14ac:dyDescent="0.25">
      <c r="B29896" s="5"/>
    </row>
    <row r="29897" spans="2:2" ht="15" hidden="1" x14ac:dyDescent="0.25">
      <c r="B29897" s="5"/>
    </row>
    <row r="29898" spans="2:2" ht="15" hidden="1" x14ac:dyDescent="0.25">
      <c r="B29898" s="5"/>
    </row>
    <row r="29899" spans="2:2" ht="15" hidden="1" x14ac:dyDescent="0.25">
      <c r="B29899" s="5"/>
    </row>
    <row r="29900" spans="2:2" ht="15" hidden="1" x14ac:dyDescent="0.25">
      <c r="B29900" s="5"/>
    </row>
    <row r="29901" spans="2:2" ht="15" hidden="1" x14ac:dyDescent="0.25">
      <c r="B29901" s="5"/>
    </row>
    <row r="29902" spans="2:2" ht="15" hidden="1" x14ac:dyDescent="0.25">
      <c r="B29902" s="5"/>
    </row>
    <row r="29903" spans="2:2" ht="15" hidden="1" x14ac:dyDescent="0.25">
      <c r="B29903" s="5"/>
    </row>
    <row r="29904" spans="2:2" ht="15" hidden="1" x14ac:dyDescent="0.25">
      <c r="B29904" s="5"/>
    </row>
    <row r="29905" spans="2:2" ht="15" hidden="1" x14ac:dyDescent="0.25">
      <c r="B29905" s="5"/>
    </row>
    <row r="29906" spans="2:2" ht="15" hidden="1" x14ac:dyDescent="0.25">
      <c r="B29906" s="5"/>
    </row>
    <row r="29907" spans="2:2" ht="15" hidden="1" x14ac:dyDescent="0.25">
      <c r="B29907" s="5"/>
    </row>
    <row r="29908" spans="2:2" ht="15" hidden="1" x14ac:dyDescent="0.25">
      <c r="B29908" s="5"/>
    </row>
    <row r="29909" spans="2:2" ht="15" hidden="1" x14ac:dyDescent="0.25">
      <c r="B29909" s="5"/>
    </row>
    <row r="29910" spans="2:2" ht="15" hidden="1" x14ac:dyDescent="0.25">
      <c r="B29910" s="5"/>
    </row>
    <row r="29911" spans="2:2" ht="15" hidden="1" x14ac:dyDescent="0.25">
      <c r="B29911" s="5"/>
    </row>
    <row r="29912" spans="2:2" ht="15" hidden="1" x14ac:dyDescent="0.25">
      <c r="B29912" s="5"/>
    </row>
    <row r="29913" spans="2:2" ht="15" hidden="1" x14ac:dyDescent="0.25">
      <c r="B29913" s="5"/>
    </row>
    <row r="29914" spans="2:2" ht="15" hidden="1" x14ac:dyDescent="0.25">
      <c r="B29914" s="5"/>
    </row>
    <row r="29915" spans="2:2" ht="15" hidden="1" x14ac:dyDescent="0.25">
      <c r="B29915" s="5"/>
    </row>
    <row r="29916" spans="2:2" ht="15" hidden="1" x14ac:dyDescent="0.25">
      <c r="B29916" s="5"/>
    </row>
    <row r="29917" spans="2:2" ht="15" hidden="1" x14ac:dyDescent="0.25">
      <c r="B29917" s="5"/>
    </row>
    <row r="29918" spans="2:2" ht="15" hidden="1" x14ac:dyDescent="0.25">
      <c r="B29918" s="5"/>
    </row>
    <row r="29919" spans="2:2" ht="15" hidden="1" x14ac:dyDescent="0.25">
      <c r="B29919" s="5"/>
    </row>
    <row r="29920" spans="2:2" ht="15" hidden="1" x14ac:dyDescent="0.25">
      <c r="B29920" s="5"/>
    </row>
    <row r="29921" spans="2:2" ht="15" hidden="1" x14ac:dyDescent="0.25">
      <c r="B29921" s="5"/>
    </row>
    <row r="29922" spans="2:2" ht="15" hidden="1" x14ac:dyDescent="0.25">
      <c r="B29922" s="5"/>
    </row>
    <row r="29923" spans="2:2" ht="15" hidden="1" x14ac:dyDescent="0.25">
      <c r="B29923" s="5"/>
    </row>
    <row r="29924" spans="2:2" ht="15" hidden="1" x14ac:dyDescent="0.25">
      <c r="B29924" s="5"/>
    </row>
    <row r="29925" spans="2:2" ht="15" hidden="1" x14ac:dyDescent="0.25">
      <c r="B29925" s="5"/>
    </row>
    <row r="29926" spans="2:2" ht="15" hidden="1" x14ac:dyDescent="0.25">
      <c r="B29926" s="5"/>
    </row>
    <row r="29927" spans="2:2" ht="15" hidden="1" x14ac:dyDescent="0.25">
      <c r="B29927" s="5"/>
    </row>
    <row r="29928" spans="2:2" ht="15" hidden="1" x14ac:dyDescent="0.25">
      <c r="B29928" s="5"/>
    </row>
    <row r="29929" spans="2:2" ht="15" hidden="1" x14ac:dyDescent="0.25">
      <c r="B29929" s="5"/>
    </row>
    <row r="29930" spans="2:2" ht="15" hidden="1" x14ac:dyDescent="0.25">
      <c r="B29930" s="5"/>
    </row>
    <row r="29931" spans="2:2" ht="15" hidden="1" x14ac:dyDescent="0.25">
      <c r="B29931" s="5"/>
    </row>
    <row r="29932" spans="2:2" ht="15" hidden="1" x14ac:dyDescent="0.25">
      <c r="B29932" s="5"/>
    </row>
    <row r="29933" spans="2:2" ht="15" hidden="1" x14ac:dyDescent="0.25">
      <c r="B29933" s="5"/>
    </row>
    <row r="29934" spans="2:2" ht="15" hidden="1" x14ac:dyDescent="0.25">
      <c r="B29934" s="5"/>
    </row>
    <row r="29935" spans="2:2" ht="15" hidden="1" x14ac:dyDescent="0.25">
      <c r="B29935" s="5"/>
    </row>
    <row r="29936" spans="2:2" ht="15" hidden="1" x14ac:dyDescent="0.25">
      <c r="B29936" s="5"/>
    </row>
    <row r="29937" spans="2:2" ht="15" hidden="1" x14ac:dyDescent="0.25">
      <c r="B29937" s="5"/>
    </row>
    <row r="29938" spans="2:2" ht="15" hidden="1" x14ac:dyDescent="0.25">
      <c r="B29938" s="5"/>
    </row>
    <row r="29939" spans="2:2" ht="15" hidden="1" x14ac:dyDescent="0.25">
      <c r="B29939" s="5"/>
    </row>
    <row r="29940" spans="2:2" ht="15" hidden="1" x14ac:dyDescent="0.25">
      <c r="B29940" s="5"/>
    </row>
    <row r="29941" spans="2:2" ht="15" hidden="1" x14ac:dyDescent="0.25">
      <c r="B29941" s="5"/>
    </row>
    <row r="29942" spans="2:2" ht="15" hidden="1" x14ac:dyDescent="0.25">
      <c r="B29942" s="5"/>
    </row>
    <row r="29943" spans="2:2" ht="15" hidden="1" x14ac:dyDescent="0.25">
      <c r="B29943" s="5"/>
    </row>
    <row r="29944" spans="2:2" ht="15" hidden="1" x14ac:dyDescent="0.25">
      <c r="B29944" s="5"/>
    </row>
    <row r="29945" spans="2:2" ht="15" hidden="1" x14ac:dyDescent="0.25">
      <c r="B29945" s="5"/>
    </row>
    <row r="29946" spans="2:2" ht="15" hidden="1" x14ac:dyDescent="0.25">
      <c r="B29946" s="5"/>
    </row>
    <row r="29947" spans="2:2" ht="15" hidden="1" x14ac:dyDescent="0.25">
      <c r="B29947" s="5"/>
    </row>
    <row r="29948" spans="2:2" ht="15" hidden="1" x14ac:dyDescent="0.25">
      <c r="B29948" s="5"/>
    </row>
    <row r="29949" spans="2:2" ht="15" hidden="1" x14ac:dyDescent="0.25">
      <c r="B29949" s="5"/>
    </row>
    <row r="29950" spans="2:2" ht="15" hidden="1" x14ac:dyDescent="0.25">
      <c r="B29950" s="5"/>
    </row>
    <row r="29951" spans="2:2" ht="15" hidden="1" x14ac:dyDescent="0.25">
      <c r="B29951" s="5"/>
    </row>
    <row r="29952" spans="2:2" ht="15" hidden="1" x14ac:dyDescent="0.25">
      <c r="B29952" s="5"/>
    </row>
    <row r="29953" spans="2:2" ht="15" hidden="1" x14ac:dyDescent="0.25">
      <c r="B29953" s="5"/>
    </row>
    <row r="29954" spans="2:2" ht="15" hidden="1" x14ac:dyDescent="0.25">
      <c r="B29954" s="5"/>
    </row>
    <row r="29955" spans="2:2" ht="15" hidden="1" x14ac:dyDescent="0.25">
      <c r="B29955" s="5"/>
    </row>
    <row r="29956" spans="2:2" ht="15" hidden="1" x14ac:dyDescent="0.25">
      <c r="B29956" s="5"/>
    </row>
    <row r="29957" spans="2:2" ht="15" hidden="1" x14ac:dyDescent="0.25">
      <c r="B29957" s="5"/>
    </row>
    <row r="29958" spans="2:2" ht="15" hidden="1" x14ac:dyDescent="0.25">
      <c r="B29958" s="5"/>
    </row>
    <row r="29959" spans="2:2" ht="15" hidden="1" x14ac:dyDescent="0.25">
      <c r="B29959" s="5"/>
    </row>
    <row r="29960" spans="2:2" ht="15" hidden="1" x14ac:dyDescent="0.25">
      <c r="B29960" s="5"/>
    </row>
    <row r="29961" spans="2:2" ht="15" hidden="1" x14ac:dyDescent="0.25">
      <c r="B29961" s="5"/>
    </row>
    <row r="29962" spans="2:2" ht="15" hidden="1" x14ac:dyDescent="0.25">
      <c r="B29962" s="5"/>
    </row>
    <row r="29963" spans="2:2" ht="15" hidden="1" x14ac:dyDescent="0.25">
      <c r="B29963" s="5"/>
    </row>
    <row r="29964" spans="2:2" ht="15" hidden="1" x14ac:dyDescent="0.25">
      <c r="B29964" s="5"/>
    </row>
    <row r="29965" spans="2:2" ht="15" hidden="1" x14ac:dyDescent="0.25">
      <c r="B29965" s="5"/>
    </row>
    <row r="29966" spans="2:2" ht="15" hidden="1" x14ac:dyDescent="0.25">
      <c r="B29966" s="5"/>
    </row>
    <row r="29967" spans="2:2" ht="15" hidden="1" x14ac:dyDescent="0.25">
      <c r="B29967" s="5"/>
    </row>
    <row r="29968" spans="2:2" ht="15" hidden="1" x14ac:dyDescent="0.25">
      <c r="B29968" s="5"/>
    </row>
    <row r="29969" spans="2:2" ht="15" hidden="1" x14ac:dyDescent="0.25">
      <c r="B29969" s="5"/>
    </row>
    <row r="29970" spans="2:2" ht="15" hidden="1" x14ac:dyDescent="0.25">
      <c r="B29970" s="5"/>
    </row>
    <row r="29971" spans="2:2" ht="15" hidden="1" x14ac:dyDescent="0.25">
      <c r="B29971" s="5"/>
    </row>
    <row r="29972" spans="2:2" ht="15" hidden="1" x14ac:dyDescent="0.25">
      <c r="B29972" s="5"/>
    </row>
    <row r="29973" spans="2:2" ht="15" hidden="1" x14ac:dyDescent="0.25">
      <c r="B29973" s="5"/>
    </row>
    <row r="29974" spans="2:2" ht="15" hidden="1" x14ac:dyDescent="0.25">
      <c r="B29974" s="5"/>
    </row>
    <row r="29975" spans="2:2" ht="15" hidden="1" x14ac:dyDescent="0.25">
      <c r="B29975" s="5"/>
    </row>
    <row r="29976" spans="2:2" ht="15" hidden="1" x14ac:dyDescent="0.25">
      <c r="B29976" s="5"/>
    </row>
    <row r="29977" spans="2:2" ht="15" hidden="1" x14ac:dyDescent="0.25">
      <c r="B29977" s="5"/>
    </row>
    <row r="29978" spans="2:2" ht="15" hidden="1" x14ac:dyDescent="0.25">
      <c r="B29978" s="5"/>
    </row>
    <row r="29979" spans="2:2" ht="15" hidden="1" x14ac:dyDescent="0.25">
      <c r="B29979" s="5"/>
    </row>
    <row r="29980" spans="2:2" ht="15" hidden="1" x14ac:dyDescent="0.25">
      <c r="B29980" s="5"/>
    </row>
    <row r="29981" spans="2:2" ht="15" hidden="1" x14ac:dyDescent="0.25">
      <c r="B29981" s="5"/>
    </row>
    <row r="29982" spans="2:2" ht="15" hidden="1" x14ac:dyDescent="0.25">
      <c r="B29982" s="5"/>
    </row>
    <row r="29983" spans="2:2" ht="15" hidden="1" x14ac:dyDescent="0.25">
      <c r="B29983" s="5"/>
    </row>
    <row r="29984" spans="2:2" ht="15" hidden="1" x14ac:dyDescent="0.25">
      <c r="B29984" s="5"/>
    </row>
    <row r="29985" spans="2:2" ht="15" hidden="1" x14ac:dyDescent="0.25">
      <c r="B29985" s="5"/>
    </row>
    <row r="29986" spans="2:2" ht="15" hidden="1" x14ac:dyDescent="0.25">
      <c r="B29986" s="5"/>
    </row>
    <row r="29987" spans="2:2" ht="15" hidden="1" x14ac:dyDescent="0.25">
      <c r="B29987" s="5"/>
    </row>
    <row r="29988" spans="2:2" ht="15" hidden="1" x14ac:dyDescent="0.25">
      <c r="B29988" s="5"/>
    </row>
    <row r="29989" spans="2:2" ht="15" hidden="1" x14ac:dyDescent="0.25">
      <c r="B29989" s="5"/>
    </row>
    <row r="29990" spans="2:2" ht="15" hidden="1" x14ac:dyDescent="0.25">
      <c r="B29990" s="5"/>
    </row>
    <row r="29991" spans="2:2" ht="15" hidden="1" x14ac:dyDescent="0.25">
      <c r="B29991" s="5"/>
    </row>
    <row r="29992" spans="2:2" ht="15" hidden="1" x14ac:dyDescent="0.25">
      <c r="B29992" s="5"/>
    </row>
    <row r="29993" spans="2:2" ht="15" hidden="1" x14ac:dyDescent="0.25">
      <c r="B29993" s="5"/>
    </row>
    <row r="29994" spans="2:2" ht="15" hidden="1" x14ac:dyDescent="0.25">
      <c r="B29994" s="5"/>
    </row>
    <row r="29995" spans="2:2" ht="15" hidden="1" x14ac:dyDescent="0.25">
      <c r="B29995" s="5"/>
    </row>
    <row r="29996" spans="2:2" ht="15" hidden="1" x14ac:dyDescent="0.25">
      <c r="B29996" s="5"/>
    </row>
    <row r="29997" spans="2:2" ht="15" hidden="1" x14ac:dyDescent="0.25">
      <c r="B29997" s="5"/>
    </row>
    <row r="29998" spans="2:2" ht="15" hidden="1" x14ac:dyDescent="0.25">
      <c r="B29998" s="5"/>
    </row>
    <row r="29999" spans="2:2" ht="15" hidden="1" x14ac:dyDescent="0.25">
      <c r="B29999" s="5"/>
    </row>
    <row r="30000" spans="2:2" ht="15" hidden="1" x14ac:dyDescent="0.25">
      <c r="B30000" s="5"/>
    </row>
    <row r="30001" spans="2:2" ht="15" hidden="1" x14ac:dyDescent="0.25">
      <c r="B30001" s="5"/>
    </row>
    <row r="30002" spans="2:2" ht="15" hidden="1" x14ac:dyDescent="0.25">
      <c r="B30002" s="5"/>
    </row>
    <row r="30003" spans="2:2" ht="15" hidden="1" x14ac:dyDescent="0.25">
      <c r="B30003" s="5"/>
    </row>
    <row r="30004" spans="2:2" ht="15" hidden="1" x14ac:dyDescent="0.25">
      <c r="B30004" s="5"/>
    </row>
    <row r="30005" spans="2:2" ht="15" hidden="1" x14ac:dyDescent="0.25">
      <c r="B30005" s="5"/>
    </row>
    <row r="30006" spans="2:2" ht="15" hidden="1" x14ac:dyDescent="0.25">
      <c r="B30006" s="5"/>
    </row>
    <row r="30007" spans="2:2" ht="15" hidden="1" x14ac:dyDescent="0.25">
      <c r="B30007" s="5"/>
    </row>
    <row r="30008" spans="2:2" ht="15" hidden="1" x14ac:dyDescent="0.25">
      <c r="B30008" s="5"/>
    </row>
    <row r="30009" spans="2:2" ht="15" hidden="1" x14ac:dyDescent="0.25">
      <c r="B30009" s="5"/>
    </row>
    <row r="30010" spans="2:2" ht="15" hidden="1" x14ac:dyDescent="0.25">
      <c r="B30010" s="5"/>
    </row>
    <row r="30011" spans="2:2" ht="15" hidden="1" x14ac:dyDescent="0.25">
      <c r="B30011" s="5"/>
    </row>
    <row r="30012" spans="2:2" ht="15" hidden="1" x14ac:dyDescent="0.25">
      <c r="B30012" s="5"/>
    </row>
    <row r="30013" spans="2:2" ht="15" hidden="1" x14ac:dyDescent="0.25">
      <c r="B30013" s="5"/>
    </row>
    <row r="30014" spans="2:2" ht="15" hidden="1" x14ac:dyDescent="0.25">
      <c r="B30014" s="5"/>
    </row>
    <row r="30015" spans="2:2" ht="15" hidden="1" x14ac:dyDescent="0.25">
      <c r="B30015" s="5"/>
    </row>
    <row r="30016" spans="2:2" ht="15" hidden="1" x14ac:dyDescent="0.25">
      <c r="B30016" s="5"/>
    </row>
    <row r="30017" spans="2:2" ht="15" hidden="1" x14ac:dyDescent="0.25">
      <c r="B30017" s="5"/>
    </row>
    <row r="30018" spans="2:2" ht="15" hidden="1" x14ac:dyDescent="0.25">
      <c r="B30018" s="5"/>
    </row>
    <row r="30019" spans="2:2" ht="15" hidden="1" x14ac:dyDescent="0.25">
      <c r="B30019" s="5"/>
    </row>
    <row r="30020" spans="2:2" ht="15" hidden="1" x14ac:dyDescent="0.25">
      <c r="B30020" s="5"/>
    </row>
    <row r="30021" spans="2:2" ht="15" hidden="1" x14ac:dyDescent="0.25">
      <c r="B30021" s="5"/>
    </row>
    <row r="30022" spans="2:2" ht="15" hidden="1" x14ac:dyDescent="0.25">
      <c r="B30022" s="5"/>
    </row>
    <row r="30023" spans="2:2" ht="15" hidden="1" x14ac:dyDescent="0.25">
      <c r="B30023" s="5"/>
    </row>
    <row r="30024" spans="2:2" ht="15" hidden="1" x14ac:dyDescent="0.25">
      <c r="B30024" s="5"/>
    </row>
    <row r="30025" spans="2:2" ht="15" hidden="1" x14ac:dyDescent="0.25">
      <c r="B30025" s="5"/>
    </row>
    <row r="30026" spans="2:2" ht="15" hidden="1" x14ac:dyDescent="0.25">
      <c r="B30026" s="5"/>
    </row>
    <row r="30027" spans="2:2" ht="15" hidden="1" x14ac:dyDescent="0.25">
      <c r="B30027" s="5"/>
    </row>
    <row r="30028" spans="2:2" ht="15" hidden="1" x14ac:dyDescent="0.25">
      <c r="B30028" s="5"/>
    </row>
    <row r="30029" spans="2:2" ht="15" hidden="1" x14ac:dyDescent="0.25">
      <c r="B30029" s="5"/>
    </row>
    <row r="30030" spans="2:2" ht="15" hidden="1" x14ac:dyDescent="0.25">
      <c r="B30030" s="5"/>
    </row>
    <row r="30031" spans="2:2" ht="15" hidden="1" x14ac:dyDescent="0.25">
      <c r="B30031" s="5"/>
    </row>
    <row r="30032" spans="2:2" ht="15" hidden="1" x14ac:dyDescent="0.25">
      <c r="B30032" s="5"/>
    </row>
    <row r="30033" spans="2:2" ht="15" hidden="1" x14ac:dyDescent="0.25">
      <c r="B30033" s="5"/>
    </row>
    <row r="30034" spans="2:2" ht="15" hidden="1" x14ac:dyDescent="0.25">
      <c r="B30034" s="5"/>
    </row>
    <row r="30035" spans="2:2" ht="15" hidden="1" x14ac:dyDescent="0.25">
      <c r="B30035" s="5"/>
    </row>
    <row r="30036" spans="2:2" ht="15" hidden="1" x14ac:dyDescent="0.25">
      <c r="B30036" s="5"/>
    </row>
    <row r="30037" spans="2:2" ht="15" hidden="1" x14ac:dyDescent="0.25">
      <c r="B30037" s="5"/>
    </row>
    <row r="30038" spans="2:2" ht="15" hidden="1" x14ac:dyDescent="0.25">
      <c r="B30038" s="5"/>
    </row>
    <row r="30039" spans="2:2" ht="15" hidden="1" x14ac:dyDescent="0.25">
      <c r="B30039" s="5"/>
    </row>
    <row r="30040" spans="2:2" ht="15" hidden="1" x14ac:dyDescent="0.25">
      <c r="B30040" s="5"/>
    </row>
    <row r="30041" spans="2:2" ht="15" hidden="1" x14ac:dyDescent="0.25">
      <c r="B30041" s="5"/>
    </row>
    <row r="30042" spans="2:2" ht="15" hidden="1" x14ac:dyDescent="0.25">
      <c r="B30042" s="5"/>
    </row>
    <row r="30043" spans="2:2" ht="15" hidden="1" x14ac:dyDescent="0.25">
      <c r="B30043" s="5"/>
    </row>
    <row r="30044" spans="2:2" ht="15" hidden="1" x14ac:dyDescent="0.25">
      <c r="B30044" s="5"/>
    </row>
    <row r="30045" spans="2:2" ht="15" hidden="1" x14ac:dyDescent="0.25">
      <c r="B30045" s="5"/>
    </row>
    <row r="30046" spans="2:2" ht="15" hidden="1" x14ac:dyDescent="0.25">
      <c r="B30046" s="5"/>
    </row>
    <row r="30047" spans="2:2" ht="15" hidden="1" x14ac:dyDescent="0.25">
      <c r="B30047" s="5"/>
    </row>
    <row r="30048" spans="2:2" ht="15" hidden="1" x14ac:dyDescent="0.25">
      <c r="B30048" s="5"/>
    </row>
    <row r="30049" spans="2:2" ht="15" hidden="1" x14ac:dyDescent="0.25">
      <c r="B30049" s="5"/>
    </row>
    <row r="30050" spans="2:2" ht="15" hidden="1" x14ac:dyDescent="0.25">
      <c r="B30050" s="5"/>
    </row>
    <row r="30051" spans="2:2" ht="15" hidden="1" x14ac:dyDescent="0.25">
      <c r="B30051" s="5"/>
    </row>
    <row r="30052" spans="2:2" ht="15" hidden="1" x14ac:dyDescent="0.25">
      <c r="B30052" s="5"/>
    </row>
    <row r="30053" spans="2:2" ht="15" hidden="1" x14ac:dyDescent="0.25">
      <c r="B30053" s="5"/>
    </row>
    <row r="30054" spans="2:2" ht="15" hidden="1" x14ac:dyDescent="0.25">
      <c r="B30054" s="5"/>
    </row>
    <row r="30055" spans="2:2" ht="15" hidden="1" x14ac:dyDescent="0.25">
      <c r="B30055" s="5"/>
    </row>
    <row r="30056" spans="2:2" ht="15" hidden="1" x14ac:dyDescent="0.25">
      <c r="B30056" s="5"/>
    </row>
    <row r="30057" spans="2:2" ht="15" hidden="1" x14ac:dyDescent="0.25">
      <c r="B30057" s="5"/>
    </row>
    <row r="30058" spans="2:2" ht="15" hidden="1" x14ac:dyDescent="0.25">
      <c r="B30058" s="5"/>
    </row>
    <row r="30059" spans="2:2" ht="15" hidden="1" x14ac:dyDescent="0.25">
      <c r="B30059" s="5"/>
    </row>
    <row r="30060" spans="2:2" ht="15" hidden="1" x14ac:dyDescent="0.25">
      <c r="B30060" s="5"/>
    </row>
    <row r="30061" spans="2:2" ht="15" hidden="1" x14ac:dyDescent="0.25">
      <c r="B30061" s="5"/>
    </row>
    <row r="30062" spans="2:2" ht="15" hidden="1" x14ac:dyDescent="0.25">
      <c r="B30062" s="5"/>
    </row>
    <row r="30063" spans="2:2" ht="15" hidden="1" x14ac:dyDescent="0.25">
      <c r="B30063" s="5"/>
    </row>
    <row r="30064" spans="2:2" ht="15" hidden="1" x14ac:dyDescent="0.25">
      <c r="B30064" s="5"/>
    </row>
    <row r="30065" spans="2:2" ht="15" hidden="1" x14ac:dyDescent="0.25">
      <c r="B30065" s="5"/>
    </row>
    <row r="30066" spans="2:2" ht="15" hidden="1" x14ac:dyDescent="0.25">
      <c r="B30066" s="5"/>
    </row>
    <row r="30067" spans="2:2" ht="15" hidden="1" x14ac:dyDescent="0.25">
      <c r="B30067" s="5"/>
    </row>
    <row r="30068" spans="2:2" ht="15" hidden="1" x14ac:dyDescent="0.25">
      <c r="B30068" s="5"/>
    </row>
    <row r="30069" spans="2:2" ht="15" hidden="1" x14ac:dyDescent="0.25">
      <c r="B30069" s="5"/>
    </row>
    <row r="30070" spans="2:2" ht="15" hidden="1" x14ac:dyDescent="0.25">
      <c r="B30070" s="5"/>
    </row>
    <row r="30071" spans="2:2" ht="15" hidden="1" x14ac:dyDescent="0.25">
      <c r="B30071" s="5"/>
    </row>
    <row r="30072" spans="2:2" ht="15" hidden="1" x14ac:dyDescent="0.25">
      <c r="B30072" s="5"/>
    </row>
    <row r="30073" spans="2:2" ht="15" hidden="1" x14ac:dyDescent="0.25">
      <c r="B30073" s="5"/>
    </row>
    <row r="30074" spans="2:2" ht="15" hidden="1" x14ac:dyDescent="0.25">
      <c r="B30074" s="5"/>
    </row>
    <row r="30075" spans="2:2" ht="15" hidden="1" x14ac:dyDescent="0.25">
      <c r="B30075" s="5"/>
    </row>
    <row r="30076" spans="2:2" ht="15" hidden="1" x14ac:dyDescent="0.25">
      <c r="B30076" s="5"/>
    </row>
    <row r="30077" spans="2:2" ht="15" hidden="1" x14ac:dyDescent="0.25">
      <c r="B30077" s="5"/>
    </row>
    <row r="30078" spans="2:2" ht="15" hidden="1" x14ac:dyDescent="0.25">
      <c r="B30078" s="5"/>
    </row>
    <row r="30079" spans="2:2" ht="15" hidden="1" x14ac:dyDescent="0.25">
      <c r="B30079" s="5"/>
    </row>
    <row r="30080" spans="2:2" ht="15" hidden="1" x14ac:dyDescent="0.25">
      <c r="B30080" s="5"/>
    </row>
    <row r="30081" spans="2:2" ht="15" hidden="1" x14ac:dyDescent="0.25">
      <c r="B30081" s="5"/>
    </row>
    <row r="30082" spans="2:2" ht="15" hidden="1" x14ac:dyDescent="0.25">
      <c r="B30082" s="5"/>
    </row>
    <row r="30083" spans="2:2" ht="15" hidden="1" x14ac:dyDescent="0.25">
      <c r="B30083" s="5"/>
    </row>
    <row r="30084" spans="2:2" ht="15" hidden="1" x14ac:dyDescent="0.25">
      <c r="B30084" s="5"/>
    </row>
    <row r="30085" spans="2:2" ht="15" hidden="1" x14ac:dyDescent="0.25">
      <c r="B30085" s="5"/>
    </row>
    <row r="30086" spans="2:2" ht="15" hidden="1" x14ac:dyDescent="0.25">
      <c r="B30086" s="5"/>
    </row>
    <row r="30087" spans="2:2" ht="15" hidden="1" x14ac:dyDescent="0.25">
      <c r="B30087" s="5"/>
    </row>
    <row r="30088" spans="2:2" ht="15" hidden="1" x14ac:dyDescent="0.25">
      <c r="B30088" s="5"/>
    </row>
    <row r="30089" spans="2:2" ht="15" hidden="1" x14ac:dyDescent="0.25">
      <c r="B30089" s="5"/>
    </row>
    <row r="30090" spans="2:2" ht="15" hidden="1" x14ac:dyDescent="0.25">
      <c r="B30090" s="5"/>
    </row>
    <row r="30091" spans="2:2" ht="15" hidden="1" x14ac:dyDescent="0.25">
      <c r="B30091" s="5"/>
    </row>
    <row r="30092" spans="2:2" ht="15" hidden="1" x14ac:dyDescent="0.25">
      <c r="B30092" s="5"/>
    </row>
    <row r="30093" spans="2:2" ht="15" hidden="1" x14ac:dyDescent="0.25">
      <c r="B30093" s="5"/>
    </row>
    <row r="30094" spans="2:2" ht="15" hidden="1" x14ac:dyDescent="0.25">
      <c r="B30094" s="5"/>
    </row>
    <row r="30095" spans="2:2" ht="15" hidden="1" x14ac:dyDescent="0.25">
      <c r="B30095" s="5"/>
    </row>
    <row r="30096" spans="2:2" ht="15" hidden="1" x14ac:dyDescent="0.25">
      <c r="B30096" s="5"/>
    </row>
    <row r="30097" spans="2:2" ht="15" hidden="1" x14ac:dyDescent="0.25">
      <c r="B30097" s="5"/>
    </row>
    <row r="30098" spans="2:2" ht="15" hidden="1" x14ac:dyDescent="0.25">
      <c r="B30098" s="5"/>
    </row>
    <row r="30099" spans="2:2" ht="15" hidden="1" x14ac:dyDescent="0.25">
      <c r="B30099" s="5"/>
    </row>
    <row r="30100" spans="2:2" ht="15" hidden="1" x14ac:dyDescent="0.25">
      <c r="B30100" s="5"/>
    </row>
    <row r="30101" spans="2:2" ht="15" hidden="1" x14ac:dyDescent="0.25">
      <c r="B30101" s="5"/>
    </row>
    <row r="30102" spans="2:2" ht="15" hidden="1" x14ac:dyDescent="0.25">
      <c r="B30102" s="5"/>
    </row>
    <row r="30103" spans="2:2" ht="15" hidden="1" x14ac:dyDescent="0.25">
      <c r="B30103" s="5"/>
    </row>
    <row r="30104" spans="2:2" ht="15" hidden="1" x14ac:dyDescent="0.25">
      <c r="B30104" s="5"/>
    </row>
    <row r="30105" spans="2:2" ht="15" hidden="1" x14ac:dyDescent="0.25">
      <c r="B30105" s="5"/>
    </row>
    <row r="30106" spans="2:2" ht="15" hidden="1" x14ac:dyDescent="0.25">
      <c r="B30106" s="5"/>
    </row>
    <row r="30107" spans="2:2" ht="15" hidden="1" x14ac:dyDescent="0.25">
      <c r="B30107" s="5"/>
    </row>
    <row r="30108" spans="2:2" ht="15" hidden="1" x14ac:dyDescent="0.25">
      <c r="B30108" s="5"/>
    </row>
    <row r="30109" spans="2:2" ht="15" hidden="1" x14ac:dyDescent="0.25">
      <c r="B30109" s="5"/>
    </row>
    <row r="30110" spans="2:2" ht="15" hidden="1" x14ac:dyDescent="0.25">
      <c r="B30110" s="5"/>
    </row>
    <row r="30111" spans="2:2" ht="15" hidden="1" x14ac:dyDescent="0.25">
      <c r="B30111" s="5"/>
    </row>
    <row r="30112" spans="2:2" ht="15" hidden="1" x14ac:dyDescent="0.25">
      <c r="B30112" s="5"/>
    </row>
    <row r="30113" spans="2:2" ht="15" hidden="1" x14ac:dyDescent="0.25">
      <c r="B30113" s="5"/>
    </row>
    <row r="30114" spans="2:2" ht="15" hidden="1" x14ac:dyDescent="0.25">
      <c r="B30114" s="5"/>
    </row>
    <row r="30115" spans="2:2" ht="15" hidden="1" x14ac:dyDescent="0.25">
      <c r="B30115" s="5"/>
    </row>
    <row r="30116" spans="2:2" ht="15" hidden="1" x14ac:dyDescent="0.25">
      <c r="B30116" s="5"/>
    </row>
    <row r="30117" spans="2:2" ht="15" hidden="1" x14ac:dyDescent="0.25">
      <c r="B30117" s="5"/>
    </row>
    <row r="30118" spans="2:2" ht="15" hidden="1" x14ac:dyDescent="0.25">
      <c r="B30118" s="5"/>
    </row>
    <row r="30119" spans="2:2" ht="15" hidden="1" x14ac:dyDescent="0.25">
      <c r="B30119" s="5"/>
    </row>
    <row r="30120" spans="2:2" ht="15" hidden="1" x14ac:dyDescent="0.25">
      <c r="B30120" s="5"/>
    </row>
    <row r="30121" spans="2:2" ht="15" hidden="1" x14ac:dyDescent="0.25">
      <c r="B30121" s="5"/>
    </row>
    <row r="30122" spans="2:2" ht="15" hidden="1" x14ac:dyDescent="0.25">
      <c r="B30122" s="5"/>
    </row>
    <row r="30123" spans="2:2" ht="15" hidden="1" x14ac:dyDescent="0.25">
      <c r="B30123" s="5"/>
    </row>
    <row r="30124" spans="2:2" ht="15" hidden="1" x14ac:dyDescent="0.25">
      <c r="B30124" s="5"/>
    </row>
    <row r="30125" spans="2:2" ht="15" hidden="1" x14ac:dyDescent="0.25">
      <c r="B30125" s="5"/>
    </row>
    <row r="30126" spans="2:2" ht="15" hidden="1" x14ac:dyDescent="0.25">
      <c r="B30126" s="5"/>
    </row>
    <row r="30127" spans="2:2" ht="15" hidden="1" x14ac:dyDescent="0.25">
      <c r="B30127" s="5"/>
    </row>
    <row r="30128" spans="2:2" ht="15" hidden="1" x14ac:dyDescent="0.25">
      <c r="B30128" s="5"/>
    </row>
    <row r="30129" spans="2:2" ht="15" hidden="1" x14ac:dyDescent="0.25">
      <c r="B30129" s="5"/>
    </row>
    <row r="30130" spans="2:2" ht="15" hidden="1" x14ac:dyDescent="0.25">
      <c r="B30130" s="5"/>
    </row>
    <row r="30131" spans="2:2" ht="15" hidden="1" x14ac:dyDescent="0.25">
      <c r="B30131" s="5"/>
    </row>
    <row r="30132" spans="2:2" ht="15" hidden="1" x14ac:dyDescent="0.25">
      <c r="B30132" s="5"/>
    </row>
    <row r="30133" spans="2:2" ht="15" hidden="1" x14ac:dyDescent="0.25">
      <c r="B30133" s="5"/>
    </row>
    <row r="30134" spans="2:2" ht="15" hidden="1" x14ac:dyDescent="0.25">
      <c r="B30134" s="5"/>
    </row>
    <row r="30135" spans="2:2" ht="15" hidden="1" x14ac:dyDescent="0.25">
      <c r="B30135" s="5"/>
    </row>
    <row r="30136" spans="2:2" ht="15" hidden="1" x14ac:dyDescent="0.25">
      <c r="B30136" s="5"/>
    </row>
    <row r="30137" spans="2:2" ht="15" hidden="1" x14ac:dyDescent="0.25">
      <c r="B30137" s="5"/>
    </row>
    <row r="30138" spans="2:2" ht="15" hidden="1" x14ac:dyDescent="0.25">
      <c r="B30138" s="5"/>
    </row>
    <row r="30139" spans="2:2" ht="15" hidden="1" x14ac:dyDescent="0.25">
      <c r="B30139" s="5"/>
    </row>
    <row r="30140" spans="2:2" ht="15" hidden="1" x14ac:dyDescent="0.25">
      <c r="B30140" s="5"/>
    </row>
    <row r="30141" spans="2:2" ht="15" hidden="1" x14ac:dyDescent="0.25">
      <c r="B30141" s="5"/>
    </row>
    <row r="30142" spans="2:2" ht="15" hidden="1" x14ac:dyDescent="0.25">
      <c r="B30142" s="5"/>
    </row>
    <row r="30143" spans="2:2" ht="15" hidden="1" x14ac:dyDescent="0.25">
      <c r="B30143" s="5"/>
    </row>
    <row r="30144" spans="2:2" ht="15" hidden="1" x14ac:dyDescent="0.25">
      <c r="B30144" s="5"/>
    </row>
    <row r="30145" spans="2:2" ht="15" hidden="1" x14ac:dyDescent="0.25">
      <c r="B30145" s="5"/>
    </row>
    <row r="30146" spans="2:2" ht="15" hidden="1" x14ac:dyDescent="0.25">
      <c r="B30146" s="5"/>
    </row>
    <row r="30147" spans="2:2" ht="15" hidden="1" x14ac:dyDescent="0.25">
      <c r="B30147" s="5"/>
    </row>
    <row r="30148" spans="2:2" ht="15" hidden="1" x14ac:dyDescent="0.25">
      <c r="B30148" s="5"/>
    </row>
    <row r="30149" spans="2:2" ht="15" hidden="1" x14ac:dyDescent="0.25">
      <c r="B30149" s="5"/>
    </row>
    <row r="30150" spans="2:2" ht="15" hidden="1" x14ac:dyDescent="0.25">
      <c r="B30150" s="5"/>
    </row>
    <row r="30151" spans="2:2" ht="15" hidden="1" x14ac:dyDescent="0.25">
      <c r="B30151" s="5"/>
    </row>
    <row r="30152" spans="2:2" ht="15" hidden="1" x14ac:dyDescent="0.25">
      <c r="B30152" s="5"/>
    </row>
    <row r="30153" spans="2:2" ht="15" hidden="1" x14ac:dyDescent="0.25">
      <c r="B30153" s="5"/>
    </row>
    <row r="30154" spans="2:2" ht="15" hidden="1" x14ac:dyDescent="0.25">
      <c r="B30154" s="5"/>
    </row>
    <row r="30155" spans="2:2" ht="15" hidden="1" x14ac:dyDescent="0.25">
      <c r="B30155" s="5"/>
    </row>
    <row r="30156" spans="2:2" ht="15" hidden="1" x14ac:dyDescent="0.25">
      <c r="B30156" s="5"/>
    </row>
    <row r="30157" spans="2:2" ht="15" hidden="1" x14ac:dyDescent="0.25">
      <c r="B30157" s="5"/>
    </row>
    <row r="30158" spans="2:2" ht="15" hidden="1" x14ac:dyDescent="0.25">
      <c r="B30158" s="5"/>
    </row>
    <row r="30159" spans="2:2" ht="15" hidden="1" x14ac:dyDescent="0.25">
      <c r="B30159" s="5"/>
    </row>
    <row r="30160" spans="2:2" ht="15" hidden="1" x14ac:dyDescent="0.25">
      <c r="B30160" s="5"/>
    </row>
    <row r="30161" spans="2:2" ht="15" hidden="1" x14ac:dyDescent="0.25">
      <c r="B30161" s="5"/>
    </row>
    <row r="30162" spans="2:2" ht="15" hidden="1" x14ac:dyDescent="0.25">
      <c r="B30162" s="5"/>
    </row>
    <row r="30163" spans="2:2" ht="15" hidden="1" x14ac:dyDescent="0.25">
      <c r="B30163" s="5"/>
    </row>
    <row r="30164" spans="2:2" ht="15" hidden="1" x14ac:dyDescent="0.25">
      <c r="B30164" s="5"/>
    </row>
    <row r="30165" spans="2:2" ht="15" hidden="1" x14ac:dyDescent="0.25">
      <c r="B30165" s="5"/>
    </row>
    <row r="30166" spans="2:2" ht="15" hidden="1" x14ac:dyDescent="0.25">
      <c r="B30166" s="5"/>
    </row>
    <row r="30167" spans="2:2" ht="15" hidden="1" x14ac:dyDescent="0.25">
      <c r="B30167" s="5"/>
    </row>
    <row r="30168" spans="2:2" ht="15" hidden="1" x14ac:dyDescent="0.25">
      <c r="B30168" s="5"/>
    </row>
    <row r="30169" spans="2:2" ht="15" hidden="1" x14ac:dyDescent="0.25">
      <c r="B30169" s="5"/>
    </row>
    <row r="30170" spans="2:2" ht="15" hidden="1" x14ac:dyDescent="0.25">
      <c r="B30170" s="5"/>
    </row>
    <row r="30171" spans="2:2" ht="15" hidden="1" x14ac:dyDescent="0.25">
      <c r="B30171" s="5"/>
    </row>
    <row r="30172" spans="2:2" ht="15" hidden="1" x14ac:dyDescent="0.25">
      <c r="B30172" s="5"/>
    </row>
    <row r="30173" spans="2:2" ht="15" hidden="1" x14ac:dyDescent="0.25">
      <c r="B30173" s="5"/>
    </row>
    <row r="30174" spans="2:2" ht="15" hidden="1" x14ac:dyDescent="0.25">
      <c r="B30174" s="5"/>
    </row>
    <row r="30175" spans="2:2" ht="15" hidden="1" x14ac:dyDescent="0.25">
      <c r="B30175" s="5"/>
    </row>
    <row r="30176" spans="2:2" ht="15" hidden="1" x14ac:dyDescent="0.25">
      <c r="B30176" s="5"/>
    </row>
    <row r="30177" spans="2:2" ht="15" hidden="1" x14ac:dyDescent="0.25">
      <c r="B30177" s="5"/>
    </row>
    <row r="30178" spans="2:2" ht="15" hidden="1" x14ac:dyDescent="0.25">
      <c r="B30178" s="5"/>
    </row>
    <row r="30179" spans="2:2" ht="15" hidden="1" x14ac:dyDescent="0.25">
      <c r="B30179" s="5"/>
    </row>
    <row r="30180" spans="2:2" ht="15" hidden="1" x14ac:dyDescent="0.25">
      <c r="B30180" s="5"/>
    </row>
    <row r="30181" spans="2:2" ht="15" hidden="1" x14ac:dyDescent="0.25">
      <c r="B30181" s="5"/>
    </row>
    <row r="30182" spans="2:2" ht="15" hidden="1" x14ac:dyDescent="0.25">
      <c r="B30182" s="5"/>
    </row>
    <row r="30183" spans="2:2" ht="15" hidden="1" x14ac:dyDescent="0.25">
      <c r="B30183" s="5"/>
    </row>
    <row r="30184" spans="2:2" ht="15" hidden="1" x14ac:dyDescent="0.25">
      <c r="B30184" s="5"/>
    </row>
    <row r="30185" spans="2:2" ht="15" hidden="1" x14ac:dyDescent="0.25">
      <c r="B30185" s="5"/>
    </row>
    <row r="30186" spans="2:2" ht="15" hidden="1" x14ac:dyDescent="0.25">
      <c r="B30186" s="5"/>
    </row>
    <row r="30187" spans="2:2" ht="15" hidden="1" x14ac:dyDescent="0.25">
      <c r="B30187" s="5"/>
    </row>
    <row r="30188" spans="2:2" ht="15" hidden="1" x14ac:dyDescent="0.25">
      <c r="B30188" s="5"/>
    </row>
    <row r="30189" spans="2:2" ht="15" hidden="1" x14ac:dyDescent="0.25">
      <c r="B30189" s="5"/>
    </row>
    <row r="30190" spans="2:2" ht="15" hidden="1" x14ac:dyDescent="0.25">
      <c r="B30190" s="5"/>
    </row>
    <row r="30191" spans="2:2" ht="15" hidden="1" x14ac:dyDescent="0.25">
      <c r="B30191" s="5"/>
    </row>
    <row r="30192" spans="2:2" ht="15" hidden="1" x14ac:dyDescent="0.25">
      <c r="B30192" s="5"/>
    </row>
    <row r="30193" spans="2:2" ht="15" hidden="1" x14ac:dyDescent="0.25">
      <c r="B30193" s="5"/>
    </row>
    <row r="30194" spans="2:2" ht="15" hidden="1" x14ac:dyDescent="0.25">
      <c r="B30194" s="5"/>
    </row>
    <row r="30195" spans="2:2" ht="15" hidden="1" x14ac:dyDescent="0.25">
      <c r="B30195" s="5"/>
    </row>
    <row r="30196" spans="2:2" ht="15" hidden="1" x14ac:dyDescent="0.25">
      <c r="B30196" s="5"/>
    </row>
    <row r="30197" spans="2:2" ht="15" hidden="1" x14ac:dyDescent="0.25">
      <c r="B30197" s="5"/>
    </row>
    <row r="30198" spans="2:2" ht="15" hidden="1" x14ac:dyDescent="0.25">
      <c r="B30198" s="5"/>
    </row>
    <row r="30199" spans="2:2" ht="15" hidden="1" x14ac:dyDescent="0.25">
      <c r="B30199" s="5"/>
    </row>
    <row r="30200" spans="2:2" ht="15" hidden="1" x14ac:dyDescent="0.25">
      <c r="B30200" s="5"/>
    </row>
    <row r="30201" spans="2:2" ht="15" hidden="1" x14ac:dyDescent="0.25">
      <c r="B30201" s="5"/>
    </row>
    <row r="30202" spans="2:2" ht="15" hidden="1" x14ac:dyDescent="0.25">
      <c r="B30202" s="5"/>
    </row>
    <row r="30203" spans="2:2" ht="15" hidden="1" x14ac:dyDescent="0.25">
      <c r="B30203" s="5"/>
    </row>
    <row r="30204" spans="2:2" ht="15" hidden="1" x14ac:dyDescent="0.25">
      <c r="B30204" s="5"/>
    </row>
    <row r="30205" spans="2:2" ht="15" hidden="1" x14ac:dyDescent="0.25">
      <c r="B30205" s="5"/>
    </row>
    <row r="30206" spans="2:2" ht="15" hidden="1" x14ac:dyDescent="0.25">
      <c r="B30206" s="5"/>
    </row>
    <row r="30207" spans="2:2" ht="15" hidden="1" x14ac:dyDescent="0.25">
      <c r="B30207" s="5"/>
    </row>
    <row r="30208" spans="2:2" ht="15" hidden="1" x14ac:dyDescent="0.25">
      <c r="B30208" s="5"/>
    </row>
    <row r="30209" spans="2:2" ht="15" hidden="1" x14ac:dyDescent="0.25">
      <c r="B30209" s="5"/>
    </row>
    <row r="30210" spans="2:2" ht="15" hidden="1" x14ac:dyDescent="0.25">
      <c r="B30210" s="5"/>
    </row>
    <row r="30211" spans="2:2" ht="15" hidden="1" x14ac:dyDescent="0.25">
      <c r="B30211" s="5"/>
    </row>
    <row r="30212" spans="2:2" ht="15" hidden="1" x14ac:dyDescent="0.25">
      <c r="B30212" s="5"/>
    </row>
    <row r="30213" spans="2:2" ht="15" hidden="1" x14ac:dyDescent="0.25">
      <c r="B30213" s="5"/>
    </row>
    <row r="30214" spans="2:2" ht="15" hidden="1" x14ac:dyDescent="0.25">
      <c r="B30214" s="5"/>
    </row>
    <row r="30215" spans="2:2" ht="15" hidden="1" x14ac:dyDescent="0.25">
      <c r="B30215" s="5"/>
    </row>
    <row r="30216" spans="2:2" ht="15" hidden="1" x14ac:dyDescent="0.25">
      <c r="B30216" s="5"/>
    </row>
    <row r="30217" spans="2:2" ht="15" hidden="1" x14ac:dyDescent="0.25">
      <c r="B30217" s="5"/>
    </row>
    <row r="30218" spans="2:2" ht="15" hidden="1" x14ac:dyDescent="0.25">
      <c r="B30218" s="5"/>
    </row>
    <row r="30219" spans="2:2" ht="15" hidden="1" x14ac:dyDescent="0.25">
      <c r="B30219" s="5"/>
    </row>
    <row r="30220" spans="2:2" ht="15" hidden="1" x14ac:dyDescent="0.25">
      <c r="B30220" s="5"/>
    </row>
    <row r="30221" spans="2:2" ht="15" hidden="1" x14ac:dyDescent="0.25">
      <c r="B30221" s="5"/>
    </row>
    <row r="30222" spans="2:2" ht="15" hidden="1" x14ac:dyDescent="0.25">
      <c r="B30222" s="5"/>
    </row>
    <row r="30223" spans="2:2" ht="15" hidden="1" x14ac:dyDescent="0.25">
      <c r="B30223" s="5"/>
    </row>
    <row r="30224" spans="2:2" ht="15" hidden="1" x14ac:dyDescent="0.25">
      <c r="B30224" s="5"/>
    </row>
    <row r="30225" spans="2:2" ht="15" hidden="1" x14ac:dyDescent="0.25">
      <c r="B30225" s="5"/>
    </row>
    <row r="30226" spans="2:2" ht="15" hidden="1" x14ac:dyDescent="0.25">
      <c r="B30226" s="5"/>
    </row>
    <row r="30227" spans="2:2" ht="15" hidden="1" x14ac:dyDescent="0.25">
      <c r="B30227" s="5"/>
    </row>
    <row r="30228" spans="2:2" ht="15" hidden="1" x14ac:dyDescent="0.25">
      <c r="B30228" s="5"/>
    </row>
    <row r="30229" spans="2:2" ht="15" hidden="1" x14ac:dyDescent="0.25">
      <c r="B30229" s="5"/>
    </row>
    <row r="30230" spans="2:2" ht="15" hidden="1" x14ac:dyDescent="0.25">
      <c r="B30230" s="5"/>
    </row>
    <row r="30231" spans="2:2" ht="15" hidden="1" x14ac:dyDescent="0.25">
      <c r="B30231" s="5"/>
    </row>
    <row r="30232" spans="2:2" ht="15" hidden="1" x14ac:dyDescent="0.25">
      <c r="B30232" s="5"/>
    </row>
    <row r="30233" spans="2:2" ht="15" hidden="1" x14ac:dyDescent="0.25">
      <c r="B30233" s="5"/>
    </row>
    <row r="30234" spans="2:2" ht="15" hidden="1" x14ac:dyDescent="0.25">
      <c r="B30234" s="5"/>
    </row>
    <row r="30235" spans="2:2" ht="15" hidden="1" x14ac:dyDescent="0.25">
      <c r="B30235" s="5"/>
    </row>
    <row r="30236" spans="2:2" ht="15" hidden="1" x14ac:dyDescent="0.25">
      <c r="B30236" s="5"/>
    </row>
    <row r="30237" spans="2:2" ht="15" hidden="1" x14ac:dyDescent="0.25">
      <c r="B30237" s="5"/>
    </row>
    <row r="30238" spans="2:2" ht="15" hidden="1" x14ac:dyDescent="0.25">
      <c r="B30238" s="5"/>
    </row>
    <row r="30239" spans="2:2" ht="15" hidden="1" x14ac:dyDescent="0.25">
      <c r="B30239" s="5"/>
    </row>
    <row r="30240" spans="2:2" ht="15" hidden="1" x14ac:dyDescent="0.25">
      <c r="B30240" s="5"/>
    </row>
    <row r="30241" spans="2:2" ht="15" hidden="1" x14ac:dyDescent="0.25">
      <c r="B30241" s="5"/>
    </row>
    <row r="30242" spans="2:2" ht="15" hidden="1" x14ac:dyDescent="0.25">
      <c r="B30242" s="5"/>
    </row>
    <row r="30243" spans="2:2" ht="15" hidden="1" x14ac:dyDescent="0.25">
      <c r="B30243" s="5"/>
    </row>
    <row r="30244" spans="2:2" ht="15" hidden="1" x14ac:dyDescent="0.25">
      <c r="B30244" s="5"/>
    </row>
    <row r="30245" spans="2:2" ht="15" hidden="1" x14ac:dyDescent="0.25">
      <c r="B30245" s="5"/>
    </row>
    <row r="30246" spans="2:2" ht="15" hidden="1" x14ac:dyDescent="0.25">
      <c r="B30246" s="5"/>
    </row>
    <row r="30247" spans="2:2" ht="15" hidden="1" x14ac:dyDescent="0.25">
      <c r="B30247" s="5"/>
    </row>
    <row r="30248" spans="2:2" ht="15" hidden="1" x14ac:dyDescent="0.25">
      <c r="B30248" s="5"/>
    </row>
    <row r="30249" spans="2:2" ht="15" hidden="1" x14ac:dyDescent="0.25">
      <c r="B30249" s="5"/>
    </row>
    <row r="30250" spans="2:2" ht="15" hidden="1" x14ac:dyDescent="0.25">
      <c r="B30250" s="5"/>
    </row>
    <row r="30251" spans="2:2" ht="15" hidden="1" x14ac:dyDescent="0.25">
      <c r="B30251" s="5"/>
    </row>
    <row r="30252" spans="2:2" ht="15" hidden="1" x14ac:dyDescent="0.25">
      <c r="B30252" s="5"/>
    </row>
    <row r="30253" spans="2:2" ht="15" hidden="1" x14ac:dyDescent="0.25">
      <c r="B30253" s="5"/>
    </row>
    <row r="30254" spans="2:2" ht="15" hidden="1" x14ac:dyDescent="0.25">
      <c r="B30254" s="5"/>
    </row>
    <row r="30255" spans="2:2" ht="15" hidden="1" x14ac:dyDescent="0.25">
      <c r="B30255" s="5"/>
    </row>
    <row r="30256" spans="2:2" ht="15" hidden="1" x14ac:dyDescent="0.25">
      <c r="B30256" s="5"/>
    </row>
    <row r="30257" spans="2:2" ht="15" hidden="1" x14ac:dyDescent="0.25">
      <c r="B30257" s="5"/>
    </row>
    <row r="30258" spans="2:2" ht="15" hidden="1" x14ac:dyDescent="0.25">
      <c r="B30258" s="5"/>
    </row>
    <row r="30259" spans="2:2" ht="15" hidden="1" x14ac:dyDescent="0.25">
      <c r="B30259" s="5"/>
    </row>
    <row r="30260" spans="2:2" ht="15" hidden="1" x14ac:dyDescent="0.25">
      <c r="B30260" s="5"/>
    </row>
    <row r="30261" spans="2:2" ht="15" hidden="1" x14ac:dyDescent="0.25">
      <c r="B30261" s="5"/>
    </row>
    <row r="30262" spans="2:2" ht="15" hidden="1" x14ac:dyDescent="0.25">
      <c r="B30262" s="5"/>
    </row>
    <row r="30263" spans="2:2" ht="15" hidden="1" x14ac:dyDescent="0.25">
      <c r="B30263" s="5"/>
    </row>
    <row r="30264" spans="2:2" ht="15" hidden="1" x14ac:dyDescent="0.25">
      <c r="B30264" s="5"/>
    </row>
    <row r="30265" spans="2:2" ht="15" hidden="1" x14ac:dyDescent="0.25">
      <c r="B30265" s="5"/>
    </row>
    <row r="30266" spans="2:2" ht="15" hidden="1" x14ac:dyDescent="0.25">
      <c r="B30266" s="5"/>
    </row>
    <row r="30267" spans="2:2" ht="15" hidden="1" x14ac:dyDescent="0.25">
      <c r="B30267" s="5"/>
    </row>
    <row r="30268" spans="2:2" ht="15" hidden="1" x14ac:dyDescent="0.25">
      <c r="B30268" s="5"/>
    </row>
    <row r="30269" spans="2:2" ht="15" hidden="1" x14ac:dyDescent="0.25">
      <c r="B30269" s="5"/>
    </row>
    <row r="30270" spans="2:2" ht="15" hidden="1" x14ac:dyDescent="0.25">
      <c r="B30270" s="5"/>
    </row>
    <row r="30271" spans="2:2" ht="15" hidden="1" x14ac:dyDescent="0.25">
      <c r="B30271" s="5"/>
    </row>
    <row r="30272" spans="2:2" ht="15" hidden="1" x14ac:dyDescent="0.25">
      <c r="B30272" s="5"/>
    </row>
    <row r="30273" spans="2:2" ht="15" hidden="1" x14ac:dyDescent="0.25">
      <c r="B30273" s="5"/>
    </row>
    <row r="30274" spans="2:2" ht="15" hidden="1" x14ac:dyDescent="0.25">
      <c r="B30274" s="5"/>
    </row>
    <row r="30275" spans="2:2" ht="15" hidden="1" x14ac:dyDescent="0.25">
      <c r="B30275" s="5"/>
    </row>
    <row r="30276" spans="2:2" ht="15" hidden="1" x14ac:dyDescent="0.25">
      <c r="B30276" s="5"/>
    </row>
    <row r="30277" spans="2:2" ht="15" hidden="1" x14ac:dyDescent="0.25">
      <c r="B30277" s="5"/>
    </row>
    <row r="30278" spans="2:2" ht="15" hidden="1" x14ac:dyDescent="0.25">
      <c r="B30278" s="5"/>
    </row>
    <row r="30279" spans="2:2" ht="15" hidden="1" x14ac:dyDescent="0.25">
      <c r="B30279" s="5"/>
    </row>
    <row r="30280" spans="2:2" ht="15" hidden="1" x14ac:dyDescent="0.25">
      <c r="B30280" s="5"/>
    </row>
    <row r="30281" spans="2:2" ht="15" hidden="1" x14ac:dyDescent="0.25">
      <c r="B30281" s="5"/>
    </row>
    <row r="30282" spans="2:2" ht="15" hidden="1" x14ac:dyDescent="0.25">
      <c r="B30282" s="5"/>
    </row>
    <row r="30283" spans="2:2" ht="15" hidden="1" x14ac:dyDescent="0.25">
      <c r="B30283" s="5"/>
    </row>
    <row r="30284" spans="2:2" ht="15" hidden="1" x14ac:dyDescent="0.25">
      <c r="B30284" s="5"/>
    </row>
    <row r="30285" spans="2:2" ht="15" hidden="1" x14ac:dyDescent="0.25">
      <c r="B30285" s="5"/>
    </row>
    <row r="30286" spans="2:2" ht="15" hidden="1" x14ac:dyDescent="0.25">
      <c r="B30286" s="5"/>
    </row>
    <row r="30287" spans="2:2" ht="15" hidden="1" x14ac:dyDescent="0.25">
      <c r="B30287" s="5"/>
    </row>
    <row r="30288" spans="2:2" ht="15" hidden="1" x14ac:dyDescent="0.25">
      <c r="B30288" s="5"/>
    </row>
    <row r="30289" spans="2:2" ht="15" hidden="1" x14ac:dyDescent="0.25">
      <c r="B30289" s="5"/>
    </row>
    <row r="30290" spans="2:2" ht="15" hidden="1" x14ac:dyDescent="0.25">
      <c r="B30290" s="5"/>
    </row>
    <row r="30291" spans="2:2" ht="15" hidden="1" x14ac:dyDescent="0.25">
      <c r="B30291" s="5"/>
    </row>
    <row r="30292" spans="2:2" ht="15" hidden="1" x14ac:dyDescent="0.25">
      <c r="B30292" s="5"/>
    </row>
    <row r="30293" spans="2:2" ht="15" hidden="1" x14ac:dyDescent="0.25">
      <c r="B30293" s="5"/>
    </row>
    <row r="30294" spans="2:2" ht="15" hidden="1" x14ac:dyDescent="0.25">
      <c r="B30294" s="5"/>
    </row>
    <row r="30295" spans="2:2" ht="15" hidden="1" x14ac:dyDescent="0.25">
      <c r="B30295" s="5"/>
    </row>
    <row r="30296" spans="2:2" ht="15" hidden="1" x14ac:dyDescent="0.25">
      <c r="B30296" s="5"/>
    </row>
    <row r="30297" spans="2:2" ht="15" hidden="1" x14ac:dyDescent="0.25">
      <c r="B30297" s="5"/>
    </row>
    <row r="30298" spans="2:2" ht="15" hidden="1" x14ac:dyDescent="0.25">
      <c r="B30298" s="5"/>
    </row>
    <row r="30299" spans="2:2" ht="15" hidden="1" x14ac:dyDescent="0.25">
      <c r="B30299" s="5"/>
    </row>
    <row r="30300" spans="2:2" ht="15" hidden="1" x14ac:dyDescent="0.25">
      <c r="B30300" s="5"/>
    </row>
    <row r="30301" spans="2:2" ht="15" hidden="1" x14ac:dyDescent="0.25">
      <c r="B30301" s="5"/>
    </row>
    <row r="30302" spans="2:2" ht="15" hidden="1" x14ac:dyDescent="0.25">
      <c r="B30302" s="5"/>
    </row>
    <row r="30303" spans="2:2" ht="15" hidden="1" x14ac:dyDescent="0.25">
      <c r="B30303" s="5"/>
    </row>
    <row r="30304" spans="2:2" ht="15" hidden="1" x14ac:dyDescent="0.25">
      <c r="B30304" s="5"/>
    </row>
    <row r="30305" spans="2:2" ht="15" hidden="1" x14ac:dyDescent="0.25">
      <c r="B30305" s="5"/>
    </row>
    <row r="30306" spans="2:2" ht="15" hidden="1" x14ac:dyDescent="0.25">
      <c r="B30306" s="5"/>
    </row>
    <row r="30307" spans="2:2" ht="15" hidden="1" x14ac:dyDescent="0.25">
      <c r="B30307" s="5"/>
    </row>
    <row r="30308" spans="2:2" ht="15" hidden="1" x14ac:dyDescent="0.25">
      <c r="B30308" s="5"/>
    </row>
    <row r="30309" spans="2:2" ht="15" hidden="1" x14ac:dyDescent="0.25">
      <c r="B30309" s="5"/>
    </row>
    <row r="30310" spans="2:2" ht="15" hidden="1" x14ac:dyDescent="0.25">
      <c r="B30310" s="5"/>
    </row>
    <row r="30311" spans="2:2" ht="15" hidden="1" x14ac:dyDescent="0.25">
      <c r="B30311" s="5"/>
    </row>
    <row r="30312" spans="2:2" ht="15" hidden="1" x14ac:dyDescent="0.25">
      <c r="B30312" s="5"/>
    </row>
    <row r="30313" spans="2:2" ht="15" hidden="1" x14ac:dyDescent="0.25">
      <c r="B30313" s="5"/>
    </row>
    <row r="30314" spans="2:2" ht="15" hidden="1" x14ac:dyDescent="0.25">
      <c r="B30314" s="5"/>
    </row>
    <row r="30315" spans="2:2" ht="15" hidden="1" x14ac:dyDescent="0.25">
      <c r="B30315" s="5"/>
    </row>
    <row r="30316" spans="2:2" ht="15" hidden="1" x14ac:dyDescent="0.25">
      <c r="B30316" s="5"/>
    </row>
    <row r="30317" spans="2:2" ht="15" hidden="1" x14ac:dyDescent="0.25">
      <c r="B30317" s="5"/>
    </row>
    <row r="30318" spans="2:2" ht="15" hidden="1" x14ac:dyDescent="0.25">
      <c r="B30318" s="5"/>
    </row>
    <row r="30319" spans="2:2" ht="15" hidden="1" x14ac:dyDescent="0.25">
      <c r="B30319" s="5"/>
    </row>
    <row r="30320" spans="2:2" ht="15" hidden="1" x14ac:dyDescent="0.25">
      <c r="B30320" s="5"/>
    </row>
    <row r="30321" spans="2:2" ht="15" hidden="1" x14ac:dyDescent="0.25">
      <c r="B30321" s="5"/>
    </row>
    <row r="30322" spans="2:2" ht="15" hidden="1" x14ac:dyDescent="0.25">
      <c r="B30322" s="5"/>
    </row>
    <row r="30323" spans="2:2" ht="15" hidden="1" x14ac:dyDescent="0.25">
      <c r="B30323" s="5"/>
    </row>
    <row r="30324" spans="2:2" ht="15" hidden="1" x14ac:dyDescent="0.25">
      <c r="B30324" s="5"/>
    </row>
    <row r="30325" spans="2:2" ht="15" hidden="1" x14ac:dyDescent="0.25">
      <c r="B30325" s="5"/>
    </row>
    <row r="30326" spans="2:2" ht="15" hidden="1" x14ac:dyDescent="0.25">
      <c r="B30326" s="5"/>
    </row>
    <row r="30327" spans="2:2" ht="15" hidden="1" x14ac:dyDescent="0.25">
      <c r="B30327" s="5"/>
    </row>
    <row r="30328" spans="2:2" ht="15" hidden="1" x14ac:dyDescent="0.25">
      <c r="B30328" s="5"/>
    </row>
    <row r="30329" spans="2:2" ht="15" hidden="1" x14ac:dyDescent="0.25">
      <c r="B30329" s="5"/>
    </row>
    <row r="30330" spans="2:2" ht="15" hidden="1" x14ac:dyDescent="0.25">
      <c r="B30330" s="5"/>
    </row>
    <row r="30331" spans="2:2" ht="15" hidden="1" x14ac:dyDescent="0.25">
      <c r="B30331" s="5"/>
    </row>
    <row r="30332" spans="2:2" ht="15" hidden="1" x14ac:dyDescent="0.25">
      <c r="B30332" s="5"/>
    </row>
    <row r="30333" spans="2:2" ht="15" hidden="1" x14ac:dyDescent="0.25">
      <c r="B30333" s="5"/>
    </row>
    <row r="30334" spans="2:2" ht="15" hidden="1" x14ac:dyDescent="0.25">
      <c r="B30334" s="5"/>
    </row>
    <row r="30335" spans="2:2" ht="15" hidden="1" x14ac:dyDescent="0.25">
      <c r="B30335" s="5"/>
    </row>
    <row r="30336" spans="2:2" ht="15" hidden="1" x14ac:dyDescent="0.25">
      <c r="B30336" s="5"/>
    </row>
    <row r="30337" spans="2:2" ht="15" hidden="1" x14ac:dyDescent="0.25">
      <c r="B30337" s="5"/>
    </row>
    <row r="30338" spans="2:2" ht="15" hidden="1" x14ac:dyDescent="0.25">
      <c r="B30338" s="5"/>
    </row>
    <row r="30339" spans="2:2" ht="15" hidden="1" x14ac:dyDescent="0.25">
      <c r="B30339" s="5"/>
    </row>
    <row r="30340" spans="2:2" ht="15" hidden="1" x14ac:dyDescent="0.25">
      <c r="B30340" s="5"/>
    </row>
    <row r="30341" spans="2:2" ht="15" hidden="1" x14ac:dyDescent="0.25">
      <c r="B30341" s="5"/>
    </row>
    <row r="30342" spans="2:2" ht="15" hidden="1" x14ac:dyDescent="0.25">
      <c r="B30342" s="5"/>
    </row>
    <row r="30343" spans="2:2" ht="15" hidden="1" x14ac:dyDescent="0.25">
      <c r="B30343" s="5"/>
    </row>
    <row r="30344" spans="2:2" ht="15" hidden="1" x14ac:dyDescent="0.25">
      <c r="B30344" s="5"/>
    </row>
    <row r="30345" spans="2:2" ht="15" hidden="1" x14ac:dyDescent="0.25">
      <c r="B30345" s="5"/>
    </row>
    <row r="30346" spans="2:2" ht="15" hidden="1" x14ac:dyDescent="0.25">
      <c r="B30346" s="5"/>
    </row>
    <row r="30347" spans="2:2" ht="15" hidden="1" x14ac:dyDescent="0.25">
      <c r="B30347" s="5"/>
    </row>
    <row r="30348" spans="2:2" ht="15" hidden="1" x14ac:dyDescent="0.25">
      <c r="B30348" s="5"/>
    </row>
    <row r="30349" spans="2:2" ht="15" hidden="1" x14ac:dyDescent="0.25">
      <c r="B30349" s="5"/>
    </row>
    <row r="30350" spans="2:2" ht="15" hidden="1" x14ac:dyDescent="0.25">
      <c r="B30350" s="5"/>
    </row>
    <row r="30351" spans="2:2" ht="15" hidden="1" x14ac:dyDescent="0.25">
      <c r="B30351" s="5"/>
    </row>
    <row r="30352" spans="2:2" ht="15" hidden="1" x14ac:dyDescent="0.25">
      <c r="B30352" s="5"/>
    </row>
    <row r="30353" spans="2:2" ht="15" hidden="1" x14ac:dyDescent="0.25">
      <c r="B30353" s="5"/>
    </row>
    <row r="30354" spans="2:2" ht="15" hidden="1" x14ac:dyDescent="0.25">
      <c r="B30354" s="5"/>
    </row>
    <row r="30355" spans="2:2" ht="15" hidden="1" x14ac:dyDescent="0.25">
      <c r="B30355" s="5"/>
    </row>
    <row r="30356" spans="2:2" ht="15" hidden="1" x14ac:dyDescent="0.25">
      <c r="B30356" s="5"/>
    </row>
    <row r="30357" spans="2:2" ht="15" hidden="1" x14ac:dyDescent="0.25">
      <c r="B30357" s="5"/>
    </row>
    <row r="30358" spans="2:2" ht="15" hidden="1" x14ac:dyDescent="0.25">
      <c r="B30358" s="5"/>
    </row>
    <row r="30359" spans="2:2" ht="15" hidden="1" x14ac:dyDescent="0.25">
      <c r="B30359" s="5"/>
    </row>
    <row r="30360" spans="2:2" ht="15" hidden="1" x14ac:dyDescent="0.25">
      <c r="B30360" s="5"/>
    </row>
    <row r="30361" spans="2:2" ht="15" hidden="1" x14ac:dyDescent="0.25">
      <c r="B30361" s="5"/>
    </row>
    <row r="30362" spans="2:2" ht="15" hidden="1" x14ac:dyDescent="0.25">
      <c r="B30362" s="5"/>
    </row>
    <row r="30363" spans="2:2" ht="15" hidden="1" x14ac:dyDescent="0.25">
      <c r="B30363" s="5"/>
    </row>
    <row r="30364" spans="2:2" ht="15" hidden="1" x14ac:dyDescent="0.25">
      <c r="B30364" s="5"/>
    </row>
    <row r="30365" spans="2:2" ht="15" hidden="1" x14ac:dyDescent="0.25">
      <c r="B30365" s="5"/>
    </row>
    <row r="30366" spans="2:2" ht="15" hidden="1" x14ac:dyDescent="0.25">
      <c r="B30366" s="5"/>
    </row>
    <row r="30367" spans="2:2" ht="15" hidden="1" x14ac:dyDescent="0.25">
      <c r="B30367" s="5"/>
    </row>
    <row r="30368" spans="2:2" ht="15" hidden="1" x14ac:dyDescent="0.25">
      <c r="B30368" s="5"/>
    </row>
    <row r="30369" spans="2:2" ht="15" hidden="1" x14ac:dyDescent="0.25">
      <c r="B30369" s="5"/>
    </row>
    <row r="30370" spans="2:2" ht="15" hidden="1" x14ac:dyDescent="0.25">
      <c r="B30370" s="5"/>
    </row>
    <row r="30371" spans="2:2" ht="15" hidden="1" x14ac:dyDescent="0.25">
      <c r="B30371" s="5"/>
    </row>
    <row r="30372" spans="2:2" ht="15" hidden="1" x14ac:dyDescent="0.25">
      <c r="B30372" s="5"/>
    </row>
    <row r="30373" spans="2:2" ht="15" hidden="1" x14ac:dyDescent="0.25">
      <c r="B30373" s="5"/>
    </row>
    <row r="30374" spans="2:2" ht="15" hidden="1" x14ac:dyDescent="0.25">
      <c r="B30374" s="5"/>
    </row>
    <row r="30375" spans="2:2" ht="15" hidden="1" x14ac:dyDescent="0.25">
      <c r="B30375" s="5"/>
    </row>
    <row r="30376" spans="2:2" ht="15" hidden="1" x14ac:dyDescent="0.25">
      <c r="B30376" s="5"/>
    </row>
    <row r="30377" spans="2:2" ht="15" hidden="1" x14ac:dyDescent="0.25">
      <c r="B30377" s="5"/>
    </row>
    <row r="30378" spans="2:2" ht="15" hidden="1" x14ac:dyDescent="0.25">
      <c r="B30378" s="5"/>
    </row>
    <row r="30379" spans="2:2" ht="15" hidden="1" x14ac:dyDescent="0.25">
      <c r="B30379" s="5"/>
    </row>
    <row r="30380" spans="2:2" ht="15" hidden="1" x14ac:dyDescent="0.25">
      <c r="B30380" s="5"/>
    </row>
    <row r="30381" spans="2:2" ht="15" hidden="1" x14ac:dyDescent="0.25">
      <c r="B30381" s="5"/>
    </row>
    <row r="30382" spans="2:2" ht="15" hidden="1" x14ac:dyDescent="0.25">
      <c r="B30382" s="5"/>
    </row>
    <row r="30383" spans="2:2" ht="15" hidden="1" x14ac:dyDescent="0.25">
      <c r="B30383" s="5"/>
    </row>
    <row r="30384" spans="2:2" ht="15" hidden="1" x14ac:dyDescent="0.25">
      <c r="B30384" s="5"/>
    </row>
    <row r="30385" spans="2:2" ht="15" hidden="1" x14ac:dyDescent="0.25">
      <c r="B30385" s="5"/>
    </row>
    <row r="30386" spans="2:2" ht="15" hidden="1" x14ac:dyDescent="0.25">
      <c r="B30386" s="5"/>
    </row>
    <row r="30387" spans="2:2" ht="15" hidden="1" x14ac:dyDescent="0.25">
      <c r="B30387" s="5"/>
    </row>
    <row r="30388" spans="2:2" ht="15" hidden="1" x14ac:dyDescent="0.25">
      <c r="B30388" s="5"/>
    </row>
    <row r="30389" spans="2:2" ht="15" hidden="1" x14ac:dyDescent="0.25">
      <c r="B30389" s="5"/>
    </row>
    <row r="30390" spans="2:2" ht="15" hidden="1" x14ac:dyDescent="0.25">
      <c r="B30390" s="5"/>
    </row>
    <row r="30391" spans="2:2" ht="15" hidden="1" x14ac:dyDescent="0.25">
      <c r="B30391" s="5"/>
    </row>
    <row r="30392" spans="2:2" ht="15" hidden="1" x14ac:dyDescent="0.25">
      <c r="B30392" s="5"/>
    </row>
    <row r="30393" spans="2:2" ht="15" hidden="1" x14ac:dyDescent="0.25">
      <c r="B30393" s="5"/>
    </row>
    <row r="30394" spans="2:2" ht="15" hidden="1" x14ac:dyDescent="0.25">
      <c r="B30394" s="5"/>
    </row>
    <row r="30395" spans="2:2" ht="15" hidden="1" x14ac:dyDescent="0.25">
      <c r="B30395" s="5"/>
    </row>
    <row r="30396" spans="2:2" ht="15" hidden="1" x14ac:dyDescent="0.25">
      <c r="B30396" s="5"/>
    </row>
    <row r="30397" spans="2:2" ht="15" hidden="1" x14ac:dyDescent="0.25">
      <c r="B30397" s="5"/>
    </row>
    <row r="30398" spans="2:2" ht="15" hidden="1" x14ac:dyDescent="0.25">
      <c r="B30398" s="5"/>
    </row>
    <row r="30399" spans="2:2" ht="15" hidden="1" x14ac:dyDescent="0.25">
      <c r="B30399" s="5"/>
    </row>
    <row r="30400" spans="2:2" ht="15" hidden="1" x14ac:dyDescent="0.25">
      <c r="B30400" s="5"/>
    </row>
    <row r="30401" spans="2:2" ht="15" hidden="1" x14ac:dyDescent="0.25">
      <c r="B30401" s="5"/>
    </row>
    <row r="30402" spans="2:2" ht="15" hidden="1" x14ac:dyDescent="0.25">
      <c r="B30402" s="5"/>
    </row>
    <row r="30403" spans="2:2" ht="15" hidden="1" x14ac:dyDescent="0.25">
      <c r="B30403" s="5"/>
    </row>
    <row r="30404" spans="2:2" ht="15" hidden="1" x14ac:dyDescent="0.25">
      <c r="B30404" s="5"/>
    </row>
    <row r="30405" spans="2:2" ht="15" hidden="1" x14ac:dyDescent="0.25">
      <c r="B30405" s="5"/>
    </row>
    <row r="30406" spans="2:2" ht="15" hidden="1" x14ac:dyDescent="0.25">
      <c r="B30406" s="5"/>
    </row>
    <row r="30407" spans="2:2" ht="15" hidden="1" x14ac:dyDescent="0.25">
      <c r="B30407" s="5"/>
    </row>
    <row r="30408" spans="2:2" ht="15" hidden="1" x14ac:dyDescent="0.25">
      <c r="B30408" s="5"/>
    </row>
    <row r="30409" spans="2:2" ht="15" hidden="1" x14ac:dyDescent="0.25">
      <c r="B30409" s="5"/>
    </row>
    <row r="30410" spans="2:2" ht="15" hidden="1" x14ac:dyDescent="0.25">
      <c r="B30410" s="5"/>
    </row>
    <row r="30411" spans="2:2" ht="15" hidden="1" x14ac:dyDescent="0.25">
      <c r="B30411" s="5"/>
    </row>
    <row r="30412" spans="2:2" ht="15" hidden="1" x14ac:dyDescent="0.25">
      <c r="B30412" s="5"/>
    </row>
    <row r="30413" spans="2:2" ht="15" hidden="1" x14ac:dyDescent="0.25">
      <c r="B30413" s="5"/>
    </row>
    <row r="30414" spans="2:2" ht="15" hidden="1" x14ac:dyDescent="0.25">
      <c r="B30414" s="5"/>
    </row>
    <row r="30415" spans="2:2" ht="15" hidden="1" x14ac:dyDescent="0.25">
      <c r="B30415" s="5"/>
    </row>
    <row r="30416" spans="2:2" ht="15" hidden="1" x14ac:dyDescent="0.25">
      <c r="B30416" s="5"/>
    </row>
    <row r="30417" spans="2:2" ht="15" hidden="1" x14ac:dyDescent="0.25">
      <c r="B30417" s="5"/>
    </row>
    <row r="30418" spans="2:2" ht="15" hidden="1" x14ac:dyDescent="0.25">
      <c r="B30418" s="5"/>
    </row>
    <row r="30419" spans="2:2" ht="15" hidden="1" x14ac:dyDescent="0.25">
      <c r="B30419" s="5"/>
    </row>
    <row r="30420" spans="2:2" ht="15" hidden="1" x14ac:dyDescent="0.25">
      <c r="B30420" s="5"/>
    </row>
    <row r="30421" spans="2:2" ht="15" hidden="1" x14ac:dyDescent="0.25">
      <c r="B30421" s="5"/>
    </row>
    <row r="30422" spans="2:2" ht="15" hidden="1" x14ac:dyDescent="0.25">
      <c r="B30422" s="5"/>
    </row>
    <row r="30423" spans="2:2" ht="15" hidden="1" x14ac:dyDescent="0.25">
      <c r="B30423" s="5"/>
    </row>
    <row r="30424" spans="2:2" ht="15" hidden="1" x14ac:dyDescent="0.25">
      <c r="B30424" s="5"/>
    </row>
    <row r="30425" spans="2:2" ht="15" hidden="1" x14ac:dyDescent="0.25">
      <c r="B30425" s="5"/>
    </row>
    <row r="30426" spans="2:2" ht="15" hidden="1" x14ac:dyDescent="0.25">
      <c r="B30426" s="5"/>
    </row>
    <row r="30427" spans="2:2" ht="15" hidden="1" x14ac:dyDescent="0.25">
      <c r="B30427" s="5"/>
    </row>
    <row r="30428" spans="2:2" ht="15" hidden="1" x14ac:dyDescent="0.25">
      <c r="B30428" s="5"/>
    </row>
    <row r="30429" spans="2:2" ht="15" hidden="1" x14ac:dyDescent="0.25">
      <c r="B30429" s="5"/>
    </row>
    <row r="30430" spans="2:2" ht="15" hidden="1" x14ac:dyDescent="0.25">
      <c r="B30430" s="5"/>
    </row>
    <row r="30431" spans="2:2" ht="15" hidden="1" x14ac:dyDescent="0.25">
      <c r="B30431" s="5"/>
    </row>
    <row r="30432" spans="2:2" ht="15" hidden="1" x14ac:dyDescent="0.25">
      <c r="B30432" s="5"/>
    </row>
    <row r="30433" spans="2:2" ht="15" hidden="1" x14ac:dyDescent="0.25">
      <c r="B30433" s="5"/>
    </row>
    <row r="30434" spans="2:2" ht="15" hidden="1" x14ac:dyDescent="0.25">
      <c r="B30434" s="5"/>
    </row>
    <row r="30435" spans="2:2" ht="15" hidden="1" x14ac:dyDescent="0.25">
      <c r="B30435" s="5"/>
    </row>
    <row r="30436" spans="2:2" ht="15" hidden="1" x14ac:dyDescent="0.25">
      <c r="B30436" s="5"/>
    </row>
    <row r="30437" spans="2:2" ht="15" hidden="1" x14ac:dyDescent="0.25">
      <c r="B30437" s="5"/>
    </row>
    <row r="30438" spans="2:2" ht="15" hidden="1" x14ac:dyDescent="0.25">
      <c r="B30438" s="5"/>
    </row>
    <row r="30439" spans="2:2" ht="15" hidden="1" x14ac:dyDescent="0.25">
      <c r="B30439" s="5"/>
    </row>
    <row r="30440" spans="2:2" ht="15" hidden="1" x14ac:dyDescent="0.25">
      <c r="B30440" s="5"/>
    </row>
    <row r="30441" spans="2:2" ht="15" hidden="1" x14ac:dyDescent="0.25">
      <c r="B30441" s="5"/>
    </row>
    <row r="30442" spans="2:2" ht="15" hidden="1" x14ac:dyDescent="0.25">
      <c r="B30442" s="5"/>
    </row>
    <row r="30443" spans="2:2" ht="15" hidden="1" x14ac:dyDescent="0.25">
      <c r="B30443" s="5"/>
    </row>
    <row r="30444" spans="2:2" ht="15" hidden="1" x14ac:dyDescent="0.25">
      <c r="B30444" s="5"/>
    </row>
    <row r="30445" spans="2:2" ht="15" hidden="1" x14ac:dyDescent="0.25">
      <c r="B30445" s="5"/>
    </row>
    <row r="30446" spans="2:2" ht="15" hidden="1" x14ac:dyDescent="0.25">
      <c r="B30446" s="5"/>
    </row>
    <row r="30447" spans="2:2" ht="15" hidden="1" x14ac:dyDescent="0.25">
      <c r="B30447" s="5"/>
    </row>
    <row r="30448" spans="2:2" ht="15" hidden="1" x14ac:dyDescent="0.25">
      <c r="B30448" s="5"/>
    </row>
    <row r="30449" spans="2:2" ht="15" hidden="1" x14ac:dyDescent="0.25">
      <c r="B30449" s="5"/>
    </row>
    <row r="30450" spans="2:2" ht="15" hidden="1" x14ac:dyDescent="0.25">
      <c r="B30450" s="5"/>
    </row>
    <row r="30451" spans="2:2" ht="15" hidden="1" x14ac:dyDescent="0.25">
      <c r="B30451" s="5"/>
    </row>
    <row r="30452" spans="2:2" ht="15" hidden="1" x14ac:dyDescent="0.25">
      <c r="B30452" s="5"/>
    </row>
    <row r="30453" spans="2:2" ht="15" hidden="1" x14ac:dyDescent="0.25">
      <c r="B30453" s="5"/>
    </row>
    <row r="30454" spans="2:2" ht="15" hidden="1" x14ac:dyDescent="0.25">
      <c r="B30454" s="5"/>
    </row>
    <row r="30455" spans="2:2" ht="15" hidden="1" x14ac:dyDescent="0.25">
      <c r="B30455" s="5"/>
    </row>
    <row r="30456" spans="2:2" ht="15" hidden="1" x14ac:dyDescent="0.25">
      <c r="B30456" s="5"/>
    </row>
    <row r="30457" spans="2:2" ht="15" hidden="1" x14ac:dyDescent="0.25">
      <c r="B30457" s="5"/>
    </row>
    <row r="30458" spans="2:2" ht="15" hidden="1" x14ac:dyDescent="0.25">
      <c r="B30458" s="5"/>
    </row>
    <row r="30459" spans="2:2" ht="15" hidden="1" x14ac:dyDescent="0.25">
      <c r="B30459" s="5"/>
    </row>
    <row r="30460" spans="2:2" ht="15" hidden="1" x14ac:dyDescent="0.25">
      <c r="B30460" s="5"/>
    </row>
    <row r="30461" spans="2:2" ht="15" hidden="1" x14ac:dyDescent="0.25">
      <c r="B30461" s="5"/>
    </row>
    <row r="30462" spans="2:2" ht="15" hidden="1" x14ac:dyDescent="0.25">
      <c r="B30462" s="5"/>
    </row>
    <row r="30463" spans="2:2" ht="15" hidden="1" x14ac:dyDescent="0.25">
      <c r="B30463" s="5"/>
    </row>
    <row r="30464" spans="2:2" ht="15" hidden="1" x14ac:dyDescent="0.25">
      <c r="B30464" s="5"/>
    </row>
    <row r="30465" spans="2:2" ht="15" hidden="1" x14ac:dyDescent="0.25">
      <c r="B30465" s="5"/>
    </row>
    <row r="30466" spans="2:2" ht="15" hidden="1" x14ac:dyDescent="0.25">
      <c r="B30466" s="5"/>
    </row>
    <row r="30467" spans="2:2" ht="15" hidden="1" x14ac:dyDescent="0.25">
      <c r="B30467" s="5"/>
    </row>
    <row r="30468" spans="2:2" ht="15" hidden="1" x14ac:dyDescent="0.25">
      <c r="B30468" s="5"/>
    </row>
    <row r="30469" spans="2:2" ht="15" hidden="1" x14ac:dyDescent="0.25">
      <c r="B30469" s="5"/>
    </row>
    <row r="30470" spans="2:2" ht="15" hidden="1" x14ac:dyDescent="0.25">
      <c r="B30470" s="5"/>
    </row>
    <row r="30471" spans="2:2" ht="15" hidden="1" x14ac:dyDescent="0.25">
      <c r="B30471" s="5"/>
    </row>
    <row r="30472" spans="2:2" ht="15" hidden="1" x14ac:dyDescent="0.25">
      <c r="B30472" s="5"/>
    </row>
    <row r="30473" spans="2:2" ht="15" hidden="1" x14ac:dyDescent="0.25">
      <c r="B30473" s="5"/>
    </row>
    <row r="30474" spans="2:2" ht="15" hidden="1" x14ac:dyDescent="0.25">
      <c r="B30474" s="5"/>
    </row>
    <row r="30475" spans="2:2" ht="15" hidden="1" x14ac:dyDescent="0.25">
      <c r="B30475" s="5"/>
    </row>
    <row r="30476" spans="2:2" ht="15" hidden="1" x14ac:dyDescent="0.25">
      <c r="B30476" s="5"/>
    </row>
    <row r="30477" spans="2:2" ht="15" hidden="1" x14ac:dyDescent="0.25">
      <c r="B30477" s="5"/>
    </row>
    <row r="30478" spans="2:2" ht="15" hidden="1" x14ac:dyDescent="0.25">
      <c r="B30478" s="5"/>
    </row>
    <row r="30479" spans="2:2" ht="15" hidden="1" x14ac:dyDescent="0.25">
      <c r="B30479" s="5"/>
    </row>
    <row r="30480" spans="2:2" ht="15" hidden="1" x14ac:dyDescent="0.25">
      <c r="B30480" s="5"/>
    </row>
    <row r="30481" spans="2:2" ht="15" hidden="1" x14ac:dyDescent="0.25">
      <c r="B30481" s="5"/>
    </row>
    <row r="30482" spans="2:2" ht="15" hidden="1" x14ac:dyDescent="0.25">
      <c r="B30482" s="5"/>
    </row>
    <row r="30483" spans="2:2" ht="15" hidden="1" x14ac:dyDescent="0.25">
      <c r="B30483" s="5"/>
    </row>
    <row r="30484" spans="2:2" ht="15" hidden="1" x14ac:dyDescent="0.25">
      <c r="B30484" s="5"/>
    </row>
    <row r="30485" spans="2:2" ht="15" hidden="1" x14ac:dyDescent="0.25">
      <c r="B30485" s="5"/>
    </row>
    <row r="30486" spans="2:2" ht="15" hidden="1" x14ac:dyDescent="0.25">
      <c r="B30486" s="5"/>
    </row>
    <row r="30487" spans="2:2" ht="15" hidden="1" x14ac:dyDescent="0.25">
      <c r="B30487" s="5"/>
    </row>
    <row r="30488" spans="2:2" ht="15" hidden="1" x14ac:dyDescent="0.25">
      <c r="B30488" s="5"/>
    </row>
    <row r="30489" spans="2:2" ht="15" hidden="1" x14ac:dyDescent="0.25">
      <c r="B30489" s="5"/>
    </row>
    <row r="30490" spans="2:2" ht="15" hidden="1" x14ac:dyDescent="0.25">
      <c r="B30490" s="5"/>
    </row>
    <row r="30491" spans="2:2" ht="15" hidden="1" x14ac:dyDescent="0.25">
      <c r="B30491" s="5"/>
    </row>
    <row r="30492" spans="2:2" ht="15" hidden="1" x14ac:dyDescent="0.25">
      <c r="B30492" s="5"/>
    </row>
    <row r="30493" spans="2:2" ht="15" hidden="1" x14ac:dyDescent="0.25">
      <c r="B30493" s="5"/>
    </row>
    <row r="30494" spans="2:2" ht="15" hidden="1" x14ac:dyDescent="0.25">
      <c r="B30494" s="5"/>
    </row>
    <row r="30495" spans="2:2" ht="15" hidden="1" x14ac:dyDescent="0.25">
      <c r="B30495" s="5"/>
    </row>
    <row r="30496" spans="2:2" ht="15" hidden="1" x14ac:dyDescent="0.25">
      <c r="B30496" s="5"/>
    </row>
    <row r="30497" spans="2:2" ht="15" hidden="1" x14ac:dyDescent="0.25">
      <c r="B30497" s="5"/>
    </row>
    <row r="30498" spans="2:2" ht="15" hidden="1" x14ac:dyDescent="0.25">
      <c r="B30498" s="5"/>
    </row>
    <row r="30499" spans="2:2" ht="15" hidden="1" x14ac:dyDescent="0.25">
      <c r="B30499" s="5"/>
    </row>
    <row r="30500" spans="2:2" ht="15" hidden="1" x14ac:dyDescent="0.25">
      <c r="B30500" s="5"/>
    </row>
    <row r="30501" spans="2:2" ht="15" hidden="1" x14ac:dyDescent="0.25">
      <c r="B30501" s="5"/>
    </row>
    <row r="30502" spans="2:2" ht="15" hidden="1" x14ac:dyDescent="0.25">
      <c r="B30502" s="5"/>
    </row>
    <row r="30503" spans="2:2" ht="15" hidden="1" x14ac:dyDescent="0.25">
      <c r="B30503" s="5"/>
    </row>
    <row r="30504" spans="2:2" ht="15" hidden="1" x14ac:dyDescent="0.25">
      <c r="B30504" s="5"/>
    </row>
    <row r="30505" spans="2:2" ht="15" hidden="1" x14ac:dyDescent="0.25">
      <c r="B30505" s="5"/>
    </row>
    <row r="30506" spans="2:2" ht="15" hidden="1" x14ac:dyDescent="0.25">
      <c r="B30506" s="5"/>
    </row>
    <row r="30507" spans="2:2" ht="15" hidden="1" x14ac:dyDescent="0.25">
      <c r="B30507" s="5"/>
    </row>
    <row r="30508" spans="2:2" ht="15" hidden="1" x14ac:dyDescent="0.25">
      <c r="B30508" s="5"/>
    </row>
    <row r="30509" spans="2:2" ht="15" hidden="1" x14ac:dyDescent="0.25">
      <c r="B30509" s="5"/>
    </row>
    <row r="30510" spans="2:2" ht="15" hidden="1" x14ac:dyDescent="0.25">
      <c r="B30510" s="5"/>
    </row>
    <row r="30511" spans="2:2" ht="15" hidden="1" x14ac:dyDescent="0.25">
      <c r="B30511" s="5"/>
    </row>
    <row r="30512" spans="2:2" ht="15" hidden="1" x14ac:dyDescent="0.25">
      <c r="B30512" s="5"/>
    </row>
    <row r="30513" spans="2:2" ht="15" hidden="1" x14ac:dyDescent="0.25">
      <c r="B30513" s="5"/>
    </row>
    <row r="30514" spans="2:2" ht="15" hidden="1" x14ac:dyDescent="0.25">
      <c r="B30514" s="5"/>
    </row>
    <row r="30515" spans="2:2" ht="15" hidden="1" x14ac:dyDescent="0.25">
      <c r="B30515" s="5"/>
    </row>
    <row r="30516" spans="2:2" ht="15" hidden="1" x14ac:dyDescent="0.25">
      <c r="B30516" s="5"/>
    </row>
    <row r="30517" spans="2:2" ht="15" hidden="1" x14ac:dyDescent="0.25">
      <c r="B30517" s="5"/>
    </row>
    <row r="30518" spans="2:2" ht="15" hidden="1" x14ac:dyDescent="0.25">
      <c r="B30518" s="5"/>
    </row>
    <row r="30519" spans="2:2" ht="15" hidden="1" x14ac:dyDescent="0.25">
      <c r="B30519" s="5"/>
    </row>
    <row r="30520" spans="2:2" ht="15" hidden="1" x14ac:dyDescent="0.25">
      <c r="B30520" s="5"/>
    </row>
    <row r="30521" spans="2:2" ht="15" hidden="1" x14ac:dyDescent="0.25">
      <c r="B30521" s="5"/>
    </row>
    <row r="30522" spans="2:2" ht="15" hidden="1" x14ac:dyDescent="0.25">
      <c r="B30522" s="5"/>
    </row>
    <row r="30523" spans="2:2" ht="15" hidden="1" x14ac:dyDescent="0.25">
      <c r="B30523" s="5"/>
    </row>
    <row r="30524" spans="2:2" ht="15" hidden="1" x14ac:dyDescent="0.25">
      <c r="B30524" s="5"/>
    </row>
    <row r="30525" spans="2:2" ht="15" hidden="1" x14ac:dyDescent="0.25">
      <c r="B30525" s="5"/>
    </row>
    <row r="30526" spans="2:2" ht="15" hidden="1" x14ac:dyDescent="0.25">
      <c r="B30526" s="5"/>
    </row>
    <row r="30527" spans="2:2" ht="15" hidden="1" x14ac:dyDescent="0.25">
      <c r="B30527" s="5"/>
    </row>
    <row r="30528" spans="2:2" ht="15" hidden="1" x14ac:dyDescent="0.25">
      <c r="B30528" s="5"/>
    </row>
    <row r="30529" spans="2:2" ht="15" hidden="1" x14ac:dyDescent="0.25">
      <c r="B30529" s="5"/>
    </row>
    <row r="30530" spans="2:2" ht="15" hidden="1" x14ac:dyDescent="0.25">
      <c r="B30530" s="5"/>
    </row>
    <row r="30531" spans="2:2" ht="15" hidden="1" x14ac:dyDescent="0.25">
      <c r="B30531" s="5"/>
    </row>
    <row r="30532" spans="2:2" ht="15" hidden="1" x14ac:dyDescent="0.25">
      <c r="B30532" s="5"/>
    </row>
    <row r="30533" spans="2:2" ht="15" hidden="1" x14ac:dyDescent="0.25">
      <c r="B30533" s="5"/>
    </row>
    <row r="30534" spans="2:2" ht="15" hidden="1" x14ac:dyDescent="0.25">
      <c r="B30534" s="5"/>
    </row>
    <row r="30535" spans="2:2" ht="15" hidden="1" x14ac:dyDescent="0.25">
      <c r="B30535" s="5"/>
    </row>
    <row r="30536" spans="2:2" ht="15" hidden="1" x14ac:dyDescent="0.25">
      <c r="B30536" s="5"/>
    </row>
    <row r="30537" spans="2:2" ht="15" hidden="1" x14ac:dyDescent="0.25">
      <c r="B30537" s="5"/>
    </row>
    <row r="30538" spans="2:2" ht="15" hidden="1" x14ac:dyDescent="0.25">
      <c r="B30538" s="5"/>
    </row>
    <row r="30539" spans="2:2" ht="15" hidden="1" x14ac:dyDescent="0.25">
      <c r="B30539" s="5"/>
    </row>
    <row r="30540" spans="2:2" ht="15" hidden="1" x14ac:dyDescent="0.25">
      <c r="B30540" s="5"/>
    </row>
    <row r="30541" spans="2:2" ht="15" hidden="1" x14ac:dyDescent="0.25">
      <c r="B30541" s="5"/>
    </row>
    <row r="30542" spans="2:2" ht="15" hidden="1" x14ac:dyDescent="0.25">
      <c r="B30542" s="5"/>
    </row>
    <row r="30543" spans="2:2" ht="15" hidden="1" x14ac:dyDescent="0.25">
      <c r="B30543" s="5"/>
    </row>
    <row r="30544" spans="2:2" ht="15" hidden="1" x14ac:dyDescent="0.25">
      <c r="B30544" s="5"/>
    </row>
    <row r="30545" spans="2:2" ht="15" hidden="1" x14ac:dyDescent="0.25">
      <c r="B30545" s="5"/>
    </row>
    <row r="30546" spans="2:2" ht="15" hidden="1" x14ac:dyDescent="0.25">
      <c r="B30546" s="5"/>
    </row>
    <row r="30547" spans="2:2" ht="15" hidden="1" x14ac:dyDescent="0.25">
      <c r="B30547" s="5"/>
    </row>
    <row r="30548" spans="2:2" ht="15" hidden="1" x14ac:dyDescent="0.25">
      <c r="B30548" s="5"/>
    </row>
    <row r="30549" spans="2:2" ht="15" hidden="1" x14ac:dyDescent="0.25">
      <c r="B30549" s="5"/>
    </row>
    <row r="30550" spans="2:2" ht="15" hidden="1" x14ac:dyDescent="0.25">
      <c r="B30550" s="5"/>
    </row>
    <row r="30551" spans="2:2" ht="15" hidden="1" x14ac:dyDescent="0.25">
      <c r="B30551" s="5"/>
    </row>
    <row r="30552" spans="2:2" ht="15" hidden="1" x14ac:dyDescent="0.25">
      <c r="B30552" s="5"/>
    </row>
    <row r="30553" spans="2:2" ht="15" hidden="1" x14ac:dyDescent="0.25">
      <c r="B30553" s="5"/>
    </row>
    <row r="30554" spans="2:2" ht="15" hidden="1" x14ac:dyDescent="0.25">
      <c r="B30554" s="5"/>
    </row>
    <row r="30555" spans="2:2" ht="15" hidden="1" x14ac:dyDescent="0.25">
      <c r="B30555" s="5"/>
    </row>
    <row r="30556" spans="2:2" ht="15" hidden="1" x14ac:dyDescent="0.25">
      <c r="B30556" s="5"/>
    </row>
    <row r="30557" spans="2:2" ht="15" hidden="1" x14ac:dyDescent="0.25">
      <c r="B30557" s="5"/>
    </row>
    <row r="30558" spans="2:2" ht="15" hidden="1" x14ac:dyDescent="0.25">
      <c r="B30558" s="5"/>
    </row>
    <row r="30559" spans="2:2" ht="15" hidden="1" x14ac:dyDescent="0.25">
      <c r="B30559" s="5"/>
    </row>
    <row r="30560" spans="2:2" ht="15" hidden="1" x14ac:dyDescent="0.25">
      <c r="B30560" s="5"/>
    </row>
    <row r="30561" spans="2:2" ht="15" hidden="1" x14ac:dyDescent="0.25">
      <c r="B30561" s="5"/>
    </row>
    <row r="30562" spans="2:2" ht="15" hidden="1" x14ac:dyDescent="0.25">
      <c r="B30562" s="5"/>
    </row>
    <row r="30563" spans="2:2" ht="15" hidden="1" x14ac:dyDescent="0.25">
      <c r="B30563" s="5"/>
    </row>
    <row r="30564" spans="2:2" ht="15" hidden="1" x14ac:dyDescent="0.25">
      <c r="B30564" s="5"/>
    </row>
    <row r="30565" spans="2:2" ht="15" hidden="1" x14ac:dyDescent="0.25">
      <c r="B30565" s="5"/>
    </row>
    <row r="30566" spans="2:2" ht="15" hidden="1" x14ac:dyDescent="0.25">
      <c r="B30566" s="5"/>
    </row>
    <row r="30567" spans="2:2" ht="15" hidden="1" x14ac:dyDescent="0.25">
      <c r="B30567" s="5"/>
    </row>
    <row r="30568" spans="2:2" ht="15" hidden="1" x14ac:dyDescent="0.25">
      <c r="B30568" s="5"/>
    </row>
    <row r="30569" spans="2:2" ht="15" hidden="1" x14ac:dyDescent="0.25">
      <c r="B30569" s="5"/>
    </row>
    <row r="30570" spans="2:2" ht="15" hidden="1" x14ac:dyDescent="0.25">
      <c r="B30570" s="5"/>
    </row>
    <row r="30571" spans="2:2" ht="15" hidden="1" x14ac:dyDescent="0.25">
      <c r="B30571" s="5"/>
    </row>
    <row r="30572" spans="2:2" ht="15" hidden="1" x14ac:dyDescent="0.25">
      <c r="B30572" s="5"/>
    </row>
    <row r="30573" spans="2:2" ht="15" hidden="1" x14ac:dyDescent="0.25">
      <c r="B30573" s="5"/>
    </row>
    <row r="30574" spans="2:2" ht="15" hidden="1" x14ac:dyDescent="0.25">
      <c r="B30574" s="5"/>
    </row>
    <row r="30575" spans="2:2" ht="15" hidden="1" x14ac:dyDescent="0.25">
      <c r="B30575" s="5"/>
    </row>
    <row r="30576" spans="2:2" ht="15" hidden="1" x14ac:dyDescent="0.25">
      <c r="B30576" s="5"/>
    </row>
    <row r="30577" spans="2:2" ht="15" hidden="1" x14ac:dyDescent="0.25">
      <c r="B30577" s="5"/>
    </row>
    <row r="30578" spans="2:2" ht="15" hidden="1" x14ac:dyDescent="0.25">
      <c r="B30578" s="5"/>
    </row>
    <row r="30579" spans="2:2" ht="15" hidden="1" x14ac:dyDescent="0.25">
      <c r="B30579" s="5"/>
    </row>
    <row r="30580" spans="2:2" ht="15" hidden="1" x14ac:dyDescent="0.25">
      <c r="B30580" s="5"/>
    </row>
    <row r="30581" spans="2:2" ht="15" hidden="1" x14ac:dyDescent="0.25">
      <c r="B30581" s="5"/>
    </row>
    <row r="30582" spans="2:2" ht="15" hidden="1" x14ac:dyDescent="0.25">
      <c r="B30582" s="5"/>
    </row>
    <row r="30583" spans="2:2" ht="15" hidden="1" x14ac:dyDescent="0.25">
      <c r="B30583" s="5"/>
    </row>
    <row r="30584" spans="2:2" ht="15" hidden="1" x14ac:dyDescent="0.25">
      <c r="B30584" s="5"/>
    </row>
    <row r="30585" spans="2:2" ht="15" hidden="1" x14ac:dyDescent="0.25">
      <c r="B30585" s="5"/>
    </row>
    <row r="30586" spans="2:2" ht="15" hidden="1" x14ac:dyDescent="0.25">
      <c r="B30586" s="5"/>
    </row>
    <row r="30587" spans="2:2" ht="15" hidden="1" x14ac:dyDescent="0.25">
      <c r="B30587" s="5"/>
    </row>
    <row r="30588" spans="2:2" ht="15" hidden="1" x14ac:dyDescent="0.25">
      <c r="B30588" s="5"/>
    </row>
    <row r="30589" spans="2:2" ht="15" hidden="1" x14ac:dyDescent="0.25">
      <c r="B30589" s="5"/>
    </row>
    <row r="30590" spans="2:2" ht="15" hidden="1" x14ac:dyDescent="0.25">
      <c r="B30590" s="5"/>
    </row>
    <row r="30591" spans="2:2" ht="15" hidden="1" x14ac:dyDescent="0.25">
      <c r="B30591" s="5"/>
    </row>
    <row r="30592" spans="2:2" ht="15" hidden="1" x14ac:dyDescent="0.25">
      <c r="B30592" s="5"/>
    </row>
    <row r="30593" spans="2:2" ht="15" hidden="1" x14ac:dyDescent="0.25">
      <c r="B30593" s="5"/>
    </row>
    <row r="30594" spans="2:2" ht="15" hidden="1" x14ac:dyDescent="0.25">
      <c r="B30594" s="5"/>
    </row>
    <row r="30595" spans="2:2" ht="15" hidden="1" x14ac:dyDescent="0.25">
      <c r="B30595" s="5"/>
    </row>
    <row r="30596" spans="2:2" ht="15" hidden="1" x14ac:dyDescent="0.25">
      <c r="B30596" s="5"/>
    </row>
    <row r="30597" spans="2:2" ht="15" hidden="1" x14ac:dyDescent="0.25">
      <c r="B30597" s="5"/>
    </row>
    <row r="30598" spans="2:2" ht="15" hidden="1" x14ac:dyDescent="0.25">
      <c r="B30598" s="5"/>
    </row>
    <row r="30599" spans="2:2" ht="15" hidden="1" x14ac:dyDescent="0.25">
      <c r="B30599" s="5"/>
    </row>
    <row r="30600" spans="2:2" ht="15" hidden="1" x14ac:dyDescent="0.25">
      <c r="B30600" s="5"/>
    </row>
    <row r="30601" spans="2:2" ht="15" hidden="1" x14ac:dyDescent="0.25">
      <c r="B30601" s="5"/>
    </row>
    <row r="30602" spans="2:2" ht="15" hidden="1" x14ac:dyDescent="0.25">
      <c r="B30602" s="5"/>
    </row>
    <row r="30603" spans="2:2" ht="15" hidden="1" x14ac:dyDescent="0.25">
      <c r="B30603" s="5"/>
    </row>
    <row r="30604" spans="2:2" ht="15" hidden="1" x14ac:dyDescent="0.25">
      <c r="B30604" s="5"/>
    </row>
    <row r="30605" spans="2:2" ht="15" hidden="1" x14ac:dyDescent="0.25">
      <c r="B30605" s="5"/>
    </row>
    <row r="30606" spans="2:2" ht="15" hidden="1" x14ac:dyDescent="0.25">
      <c r="B30606" s="5"/>
    </row>
    <row r="30607" spans="2:2" ht="15" hidden="1" x14ac:dyDescent="0.25">
      <c r="B30607" s="5"/>
    </row>
    <row r="30608" spans="2:2" ht="15" hidden="1" x14ac:dyDescent="0.25">
      <c r="B30608" s="5"/>
    </row>
    <row r="30609" spans="2:2" ht="15" hidden="1" x14ac:dyDescent="0.25">
      <c r="B30609" s="5"/>
    </row>
    <row r="30610" spans="2:2" ht="15" hidden="1" x14ac:dyDescent="0.25">
      <c r="B30610" s="5"/>
    </row>
    <row r="30611" spans="2:2" ht="15" hidden="1" x14ac:dyDescent="0.25">
      <c r="B30611" s="5"/>
    </row>
    <row r="30612" spans="2:2" ht="15" hidden="1" x14ac:dyDescent="0.25">
      <c r="B30612" s="5"/>
    </row>
    <row r="30613" spans="2:2" ht="15" hidden="1" x14ac:dyDescent="0.25">
      <c r="B30613" s="5"/>
    </row>
    <row r="30614" spans="2:2" ht="15" hidden="1" x14ac:dyDescent="0.25">
      <c r="B30614" s="5"/>
    </row>
    <row r="30615" spans="2:2" ht="15" hidden="1" x14ac:dyDescent="0.25">
      <c r="B30615" s="5"/>
    </row>
    <row r="30616" spans="2:2" ht="15" hidden="1" x14ac:dyDescent="0.25">
      <c r="B30616" s="5"/>
    </row>
    <row r="30617" spans="2:2" ht="15" hidden="1" x14ac:dyDescent="0.25">
      <c r="B30617" s="5"/>
    </row>
    <row r="30618" spans="2:2" ht="15" hidden="1" x14ac:dyDescent="0.25">
      <c r="B30618" s="5"/>
    </row>
    <row r="30619" spans="2:2" ht="15" hidden="1" x14ac:dyDescent="0.25">
      <c r="B30619" s="5"/>
    </row>
    <row r="30620" spans="2:2" ht="15" hidden="1" x14ac:dyDescent="0.25">
      <c r="B30620" s="5"/>
    </row>
    <row r="30621" spans="2:2" ht="15" hidden="1" x14ac:dyDescent="0.25">
      <c r="B30621" s="5"/>
    </row>
    <row r="30622" spans="2:2" ht="15" hidden="1" x14ac:dyDescent="0.25">
      <c r="B30622" s="5"/>
    </row>
    <row r="30623" spans="2:2" ht="15" hidden="1" x14ac:dyDescent="0.25">
      <c r="B30623" s="5"/>
    </row>
    <row r="30624" spans="2:2" ht="15" hidden="1" x14ac:dyDescent="0.25">
      <c r="B30624" s="5"/>
    </row>
    <row r="30625" spans="2:2" ht="15" hidden="1" x14ac:dyDescent="0.25">
      <c r="B30625" s="5"/>
    </row>
    <row r="30626" spans="2:2" ht="15" hidden="1" x14ac:dyDescent="0.25">
      <c r="B30626" s="5"/>
    </row>
    <row r="30627" spans="2:2" ht="15" hidden="1" x14ac:dyDescent="0.25">
      <c r="B30627" s="5"/>
    </row>
    <row r="30628" spans="2:2" ht="15" hidden="1" x14ac:dyDescent="0.25">
      <c r="B30628" s="5"/>
    </row>
    <row r="30629" spans="2:2" ht="15" hidden="1" x14ac:dyDescent="0.25">
      <c r="B30629" s="5"/>
    </row>
    <row r="30630" spans="2:2" ht="15" hidden="1" x14ac:dyDescent="0.25">
      <c r="B30630" s="5"/>
    </row>
    <row r="30631" spans="2:2" ht="15" hidden="1" x14ac:dyDescent="0.25">
      <c r="B30631" s="5"/>
    </row>
    <row r="30632" spans="2:2" ht="15" hidden="1" x14ac:dyDescent="0.25">
      <c r="B30632" s="5"/>
    </row>
    <row r="30633" spans="2:2" ht="15" hidden="1" x14ac:dyDescent="0.25">
      <c r="B30633" s="5"/>
    </row>
    <row r="30634" spans="2:2" ht="15" hidden="1" x14ac:dyDescent="0.25">
      <c r="B30634" s="5"/>
    </row>
    <row r="30635" spans="2:2" ht="15" hidden="1" x14ac:dyDescent="0.25">
      <c r="B30635" s="5"/>
    </row>
    <row r="30636" spans="2:2" ht="15" hidden="1" x14ac:dyDescent="0.25">
      <c r="B30636" s="5"/>
    </row>
    <row r="30637" spans="2:2" ht="15" hidden="1" x14ac:dyDescent="0.25">
      <c r="B30637" s="5"/>
    </row>
    <row r="30638" spans="2:2" ht="15" hidden="1" x14ac:dyDescent="0.25">
      <c r="B30638" s="5"/>
    </row>
    <row r="30639" spans="2:2" ht="15" hidden="1" x14ac:dyDescent="0.25">
      <c r="B30639" s="5"/>
    </row>
    <row r="30640" spans="2:2" ht="15" hidden="1" x14ac:dyDescent="0.25">
      <c r="B30640" s="5"/>
    </row>
    <row r="30641" spans="2:2" ht="15" hidden="1" x14ac:dyDescent="0.25">
      <c r="B30641" s="5"/>
    </row>
    <row r="30642" spans="2:2" ht="15" hidden="1" x14ac:dyDescent="0.25">
      <c r="B30642" s="5"/>
    </row>
    <row r="30643" spans="2:2" ht="15" hidden="1" x14ac:dyDescent="0.25">
      <c r="B30643" s="5"/>
    </row>
    <row r="30644" spans="2:2" ht="15" hidden="1" x14ac:dyDescent="0.25">
      <c r="B30644" s="5"/>
    </row>
    <row r="30645" spans="2:2" ht="15" hidden="1" x14ac:dyDescent="0.25">
      <c r="B30645" s="5"/>
    </row>
    <row r="30646" spans="2:2" ht="15" hidden="1" x14ac:dyDescent="0.25">
      <c r="B30646" s="5"/>
    </row>
    <row r="30647" spans="2:2" ht="15" hidden="1" x14ac:dyDescent="0.25">
      <c r="B30647" s="5"/>
    </row>
    <row r="30648" spans="2:2" ht="15" hidden="1" x14ac:dyDescent="0.25">
      <c r="B30648" s="5"/>
    </row>
    <row r="30649" spans="2:2" ht="15" hidden="1" x14ac:dyDescent="0.25">
      <c r="B30649" s="5"/>
    </row>
    <row r="30650" spans="2:2" ht="15" hidden="1" x14ac:dyDescent="0.25">
      <c r="B30650" s="5"/>
    </row>
    <row r="30651" spans="2:2" ht="15" hidden="1" x14ac:dyDescent="0.25">
      <c r="B30651" s="5"/>
    </row>
    <row r="30652" spans="2:2" ht="15" hidden="1" x14ac:dyDescent="0.25">
      <c r="B30652" s="5"/>
    </row>
    <row r="30653" spans="2:2" ht="15" hidden="1" x14ac:dyDescent="0.25">
      <c r="B30653" s="5"/>
    </row>
    <row r="30654" spans="2:2" ht="15" hidden="1" x14ac:dyDescent="0.25">
      <c r="B30654" s="5"/>
    </row>
    <row r="30655" spans="2:2" ht="15" hidden="1" x14ac:dyDescent="0.25">
      <c r="B30655" s="5"/>
    </row>
    <row r="30656" spans="2:2" ht="15" hidden="1" x14ac:dyDescent="0.25">
      <c r="B30656" s="5"/>
    </row>
    <row r="30657" spans="2:2" ht="15" hidden="1" x14ac:dyDescent="0.25">
      <c r="B30657" s="5"/>
    </row>
    <row r="30658" spans="2:2" ht="15" hidden="1" x14ac:dyDescent="0.25">
      <c r="B30658" s="5"/>
    </row>
    <row r="30659" spans="2:2" ht="15" hidden="1" x14ac:dyDescent="0.25">
      <c r="B30659" s="5"/>
    </row>
    <row r="30660" spans="2:2" ht="15" hidden="1" x14ac:dyDescent="0.25">
      <c r="B30660" s="5"/>
    </row>
    <row r="30661" spans="2:2" ht="15" hidden="1" x14ac:dyDescent="0.25">
      <c r="B30661" s="5"/>
    </row>
    <row r="30662" spans="2:2" ht="15" hidden="1" x14ac:dyDescent="0.25">
      <c r="B30662" s="5"/>
    </row>
    <row r="30663" spans="2:2" ht="15" hidden="1" x14ac:dyDescent="0.25">
      <c r="B30663" s="5"/>
    </row>
    <row r="30664" spans="2:2" ht="15" hidden="1" x14ac:dyDescent="0.25">
      <c r="B30664" s="5"/>
    </row>
    <row r="30665" spans="2:2" ht="15" hidden="1" x14ac:dyDescent="0.25">
      <c r="B30665" s="5"/>
    </row>
    <row r="30666" spans="2:2" ht="15" hidden="1" x14ac:dyDescent="0.25">
      <c r="B30666" s="5"/>
    </row>
    <row r="30667" spans="2:2" ht="15" hidden="1" x14ac:dyDescent="0.25">
      <c r="B30667" s="5"/>
    </row>
    <row r="30668" spans="2:2" ht="15" hidden="1" x14ac:dyDescent="0.25">
      <c r="B30668" s="5"/>
    </row>
    <row r="30669" spans="2:2" ht="15" hidden="1" x14ac:dyDescent="0.25">
      <c r="B30669" s="5"/>
    </row>
    <row r="30670" spans="2:2" ht="15" hidden="1" x14ac:dyDescent="0.25">
      <c r="B30670" s="5"/>
    </row>
    <row r="30671" spans="2:2" ht="15" hidden="1" x14ac:dyDescent="0.25">
      <c r="B30671" s="5"/>
    </row>
    <row r="30672" spans="2:2" ht="15" hidden="1" x14ac:dyDescent="0.25">
      <c r="B30672" s="5"/>
    </row>
    <row r="30673" spans="2:2" ht="15" hidden="1" x14ac:dyDescent="0.25">
      <c r="B30673" s="5"/>
    </row>
    <row r="30674" spans="2:2" ht="15" hidden="1" x14ac:dyDescent="0.25">
      <c r="B30674" s="5"/>
    </row>
    <row r="30675" spans="2:2" ht="15" hidden="1" x14ac:dyDescent="0.25">
      <c r="B30675" s="5"/>
    </row>
    <row r="30676" spans="2:2" ht="15" hidden="1" x14ac:dyDescent="0.25">
      <c r="B30676" s="5"/>
    </row>
    <row r="30677" spans="2:2" ht="15" hidden="1" x14ac:dyDescent="0.25">
      <c r="B30677" s="5"/>
    </row>
    <row r="30678" spans="2:2" ht="15" hidden="1" x14ac:dyDescent="0.25">
      <c r="B30678" s="5"/>
    </row>
    <row r="30679" spans="2:2" ht="15" hidden="1" x14ac:dyDescent="0.25">
      <c r="B30679" s="5"/>
    </row>
    <row r="30680" spans="2:2" ht="15" hidden="1" x14ac:dyDescent="0.25">
      <c r="B30680" s="5"/>
    </row>
    <row r="30681" spans="2:2" ht="15" hidden="1" x14ac:dyDescent="0.25">
      <c r="B30681" s="5"/>
    </row>
    <row r="30682" spans="2:2" ht="15" hidden="1" x14ac:dyDescent="0.25">
      <c r="B30682" s="5"/>
    </row>
    <row r="30683" spans="2:2" ht="15" hidden="1" x14ac:dyDescent="0.25">
      <c r="B30683" s="5"/>
    </row>
    <row r="30684" spans="2:2" ht="15" hidden="1" x14ac:dyDescent="0.25">
      <c r="B30684" s="5"/>
    </row>
    <row r="30685" spans="2:2" ht="15" hidden="1" x14ac:dyDescent="0.25">
      <c r="B30685" s="5"/>
    </row>
    <row r="30686" spans="2:2" ht="15" hidden="1" x14ac:dyDescent="0.25">
      <c r="B30686" s="5"/>
    </row>
    <row r="30687" spans="2:2" ht="15" hidden="1" x14ac:dyDescent="0.25">
      <c r="B30687" s="5"/>
    </row>
    <row r="30688" spans="2:2" ht="15" hidden="1" x14ac:dyDescent="0.25">
      <c r="B30688" s="5"/>
    </row>
    <row r="30689" spans="2:2" ht="15" hidden="1" x14ac:dyDescent="0.25">
      <c r="B30689" s="5"/>
    </row>
    <row r="30690" spans="2:2" ht="15" hidden="1" x14ac:dyDescent="0.25">
      <c r="B30690" s="5"/>
    </row>
    <row r="30691" spans="2:2" ht="15" hidden="1" x14ac:dyDescent="0.25">
      <c r="B30691" s="5"/>
    </row>
    <row r="30692" spans="2:2" ht="15" hidden="1" x14ac:dyDescent="0.25">
      <c r="B30692" s="5"/>
    </row>
    <row r="30693" spans="2:2" ht="15" hidden="1" x14ac:dyDescent="0.25">
      <c r="B30693" s="5"/>
    </row>
    <row r="30694" spans="2:2" ht="15" hidden="1" x14ac:dyDescent="0.25">
      <c r="B30694" s="5"/>
    </row>
    <row r="30695" spans="2:2" ht="15" hidden="1" x14ac:dyDescent="0.25">
      <c r="B30695" s="5"/>
    </row>
    <row r="30696" spans="2:2" ht="15" hidden="1" x14ac:dyDescent="0.25">
      <c r="B30696" s="5"/>
    </row>
    <row r="30697" spans="2:2" ht="15" hidden="1" x14ac:dyDescent="0.25">
      <c r="B30697" s="5"/>
    </row>
    <row r="30698" spans="2:2" ht="15" hidden="1" x14ac:dyDescent="0.25">
      <c r="B30698" s="5"/>
    </row>
    <row r="30699" spans="2:2" ht="15" hidden="1" x14ac:dyDescent="0.25">
      <c r="B30699" s="5"/>
    </row>
    <row r="30700" spans="2:2" ht="15" hidden="1" x14ac:dyDescent="0.25">
      <c r="B30700" s="5"/>
    </row>
    <row r="30701" spans="2:2" ht="15" hidden="1" x14ac:dyDescent="0.25">
      <c r="B30701" s="5"/>
    </row>
    <row r="30702" spans="2:2" ht="15" hidden="1" x14ac:dyDescent="0.25">
      <c r="B30702" s="5"/>
    </row>
    <row r="30703" spans="2:2" ht="15" hidden="1" x14ac:dyDescent="0.25">
      <c r="B30703" s="5"/>
    </row>
    <row r="30704" spans="2:2" ht="15" hidden="1" x14ac:dyDescent="0.25">
      <c r="B30704" s="5"/>
    </row>
    <row r="30705" spans="2:2" ht="15" hidden="1" x14ac:dyDescent="0.25">
      <c r="B30705" s="5"/>
    </row>
    <row r="30706" spans="2:2" ht="15" hidden="1" x14ac:dyDescent="0.25">
      <c r="B30706" s="5"/>
    </row>
    <row r="30707" spans="2:2" ht="15" hidden="1" x14ac:dyDescent="0.25">
      <c r="B30707" s="5"/>
    </row>
    <row r="30708" spans="2:2" ht="15" hidden="1" x14ac:dyDescent="0.25">
      <c r="B30708" s="5"/>
    </row>
    <row r="30709" spans="2:2" ht="15" hidden="1" x14ac:dyDescent="0.25">
      <c r="B30709" s="5"/>
    </row>
    <row r="30710" spans="2:2" ht="15" hidden="1" x14ac:dyDescent="0.25">
      <c r="B30710" s="5"/>
    </row>
    <row r="30711" spans="2:2" ht="15" hidden="1" x14ac:dyDescent="0.25">
      <c r="B30711" s="5"/>
    </row>
    <row r="30712" spans="2:2" ht="15" hidden="1" x14ac:dyDescent="0.25">
      <c r="B30712" s="5"/>
    </row>
    <row r="30713" spans="2:2" ht="15" hidden="1" x14ac:dyDescent="0.25">
      <c r="B30713" s="5"/>
    </row>
    <row r="30714" spans="2:2" ht="15" hidden="1" x14ac:dyDescent="0.25">
      <c r="B30714" s="5"/>
    </row>
    <row r="30715" spans="2:2" ht="15" hidden="1" x14ac:dyDescent="0.25">
      <c r="B30715" s="5"/>
    </row>
    <row r="30716" spans="2:2" ht="15" hidden="1" x14ac:dyDescent="0.25">
      <c r="B30716" s="5"/>
    </row>
    <row r="30717" spans="2:2" ht="15" hidden="1" x14ac:dyDescent="0.25">
      <c r="B30717" s="5"/>
    </row>
    <row r="30718" spans="2:2" ht="15" hidden="1" x14ac:dyDescent="0.25">
      <c r="B30718" s="5"/>
    </row>
    <row r="30719" spans="2:2" ht="15" hidden="1" x14ac:dyDescent="0.25">
      <c r="B30719" s="5"/>
    </row>
    <row r="30720" spans="2:2" ht="15" hidden="1" x14ac:dyDescent="0.25">
      <c r="B30720" s="5"/>
    </row>
    <row r="30721" spans="2:2" ht="15" hidden="1" x14ac:dyDescent="0.25">
      <c r="B30721" s="5"/>
    </row>
    <row r="30722" spans="2:2" ht="15" hidden="1" x14ac:dyDescent="0.25">
      <c r="B30722" s="5"/>
    </row>
    <row r="30723" spans="2:2" ht="15" hidden="1" x14ac:dyDescent="0.25">
      <c r="B30723" s="5"/>
    </row>
    <row r="30724" spans="2:2" ht="15" hidden="1" x14ac:dyDescent="0.25">
      <c r="B30724" s="5"/>
    </row>
    <row r="30725" spans="2:2" ht="15" hidden="1" x14ac:dyDescent="0.25">
      <c r="B30725" s="5"/>
    </row>
    <row r="30726" spans="2:2" ht="15" hidden="1" x14ac:dyDescent="0.25">
      <c r="B30726" s="5"/>
    </row>
    <row r="30727" spans="2:2" ht="15" hidden="1" x14ac:dyDescent="0.25">
      <c r="B30727" s="5"/>
    </row>
    <row r="30728" spans="2:2" ht="15" hidden="1" x14ac:dyDescent="0.25">
      <c r="B30728" s="5"/>
    </row>
    <row r="30729" spans="2:2" ht="15" hidden="1" x14ac:dyDescent="0.25">
      <c r="B30729" s="5"/>
    </row>
    <row r="30730" spans="2:2" ht="15" hidden="1" x14ac:dyDescent="0.25">
      <c r="B30730" s="5"/>
    </row>
    <row r="30731" spans="2:2" ht="15" hidden="1" x14ac:dyDescent="0.25">
      <c r="B30731" s="5"/>
    </row>
    <row r="30732" spans="2:2" ht="15" hidden="1" x14ac:dyDescent="0.25">
      <c r="B30732" s="5"/>
    </row>
    <row r="30733" spans="2:2" ht="15" hidden="1" x14ac:dyDescent="0.25">
      <c r="B30733" s="5"/>
    </row>
    <row r="30734" spans="2:2" ht="15" hidden="1" x14ac:dyDescent="0.25">
      <c r="B30734" s="5"/>
    </row>
    <row r="30735" spans="2:2" ht="15" hidden="1" x14ac:dyDescent="0.25">
      <c r="B30735" s="5"/>
    </row>
    <row r="30736" spans="2:2" ht="15" hidden="1" x14ac:dyDescent="0.25">
      <c r="B30736" s="5"/>
    </row>
    <row r="30737" spans="2:2" ht="15" hidden="1" x14ac:dyDescent="0.25">
      <c r="B30737" s="5"/>
    </row>
    <row r="30738" spans="2:2" ht="15" hidden="1" x14ac:dyDescent="0.25">
      <c r="B30738" s="5"/>
    </row>
    <row r="30739" spans="2:2" ht="15" hidden="1" x14ac:dyDescent="0.25">
      <c r="B30739" s="5"/>
    </row>
    <row r="30740" spans="2:2" ht="15" hidden="1" x14ac:dyDescent="0.25">
      <c r="B30740" s="5"/>
    </row>
    <row r="30741" spans="2:2" ht="15" hidden="1" x14ac:dyDescent="0.25">
      <c r="B30741" s="5"/>
    </row>
    <row r="30742" spans="2:2" ht="15" hidden="1" x14ac:dyDescent="0.25">
      <c r="B30742" s="5"/>
    </row>
    <row r="30743" spans="2:2" ht="15" hidden="1" x14ac:dyDescent="0.25">
      <c r="B30743" s="5"/>
    </row>
    <row r="30744" spans="2:2" ht="15" hidden="1" x14ac:dyDescent="0.25">
      <c r="B30744" s="5"/>
    </row>
    <row r="30745" spans="2:2" ht="15" hidden="1" x14ac:dyDescent="0.25">
      <c r="B30745" s="5"/>
    </row>
    <row r="30746" spans="2:2" ht="15" hidden="1" x14ac:dyDescent="0.25">
      <c r="B30746" s="5"/>
    </row>
    <row r="30747" spans="2:2" ht="15" hidden="1" x14ac:dyDescent="0.25">
      <c r="B30747" s="5"/>
    </row>
    <row r="30748" spans="2:2" ht="15" hidden="1" x14ac:dyDescent="0.25">
      <c r="B30748" s="5"/>
    </row>
    <row r="30749" spans="2:2" ht="15" hidden="1" x14ac:dyDescent="0.25">
      <c r="B30749" s="5"/>
    </row>
    <row r="30750" spans="2:2" ht="15" hidden="1" x14ac:dyDescent="0.25">
      <c r="B30750" s="5"/>
    </row>
    <row r="30751" spans="2:2" ht="15" hidden="1" x14ac:dyDescent="0.25">
      <c r="B30751" s="5"/>
    </row>
    <row r="30752" spans="2:2" ht="15" hidden="1" x14ac:dyDescent="0.25">
      <c r="B30752" s="5"/>
    </row>
    <row r="30753" spans="2:2" ht="15" hidden="1" x14ac:dyDescent="0.25">
      <c r="B30753" s="5"/>
    </row>
    <row r="30754" spans="2:2" ht="15" hidden="1" x14ac:dyDescent="0.25">
      <c r="B30754" s="5"/>
    </row>
    <row r="30755" spans="2:2" ht="15" hidden="1" x14ac:dyDescent="0.25">
      <c r="B30755" s="5"/>
    </row>
    <row r="30756" spans="2:2" ht="15" hidden="1" x14ac:dyDescent="0.25">
      <c r="B30756" s="5"/>
    </row>
    <row r="30757" spans="2:2" ht="15" hidden="1" x14ac:dyDescent="0.25">
      <c r="B30757" s="5"/>
    </row>
    <row r="30758" spans="2:2" ht="15" hidden="1" x14ac:dyDescent="0.25">
      <c r="B30758" s="5"/>
    </row>
    <row r="30759" spans="2:2" ht="15" hidden="1" x14ac:dyDescent="0.25">
      <c r="B30759" s="5"/>
    </row>
    <row r="30760" spans="2:2" ht="15" hidden="1" x14ac:dyDescent="0.25">
      <c r="B30760" s="5"/>
    </row>
    <row r="30761" spans="2:2" ht="15" hidden="1" x14ac:dyDescent="0.25">
      <c r="B30761" s="5"/>
    </row>
    <row r="30762" spans="2:2" ht="15" hidden="1" x14ac:dyDescent="0.25">
      <c r="B30762" s="5"/>
    </row>
    <row r="30763" spans="2:2" ht="15" hidden="1" x14ac:dyDescent="0.25">
      <c r="B30763" s="5"/>
    </row>
    <row r="30764" spans="2:2" ht="15" hidden="1" x14ac:dyDescent="0.25">
      <c r="B30764" s="5"/>
    </row>
    <row r="30765" spans="2:2" ht="15" hidden="1" x14ac:dyDescent="0.25">
      <c r="B30765" s="5"/>
    </row>
    <row r="30766" spans="2:2" ht="15" hidden="1" x14ac:dyDescent="0.25">
      <c r="B30766" s="5"/>
    </row>
    <row r="30767" spans="2:2" ht="15" hidden="1" x14ac:dyDescent="0.25">
      <c r="B30767" s="5"/>
    </row>
    <row r="30768" spans="2:2" ht="15" hidden="1" x14ac:dyDescent="0.25">
      <c r="B30768" s="5"/>
    </row>
    <row r="30769" spans="2:2" ht="15" hidden="1" x14ac:dyDescent="0.25">
      <c r="B30769" s="5"/>
    </row>
    <row r="30770" spans="2:2" ht="15" hidden="1" x14ac:dyDescent="0.25">
      <c r="B30770" s="5"/>
    </row>
    <row r="30771" spans="2:2" ht="15" hidden="1" x14ac:dyDescent="0.25">
      <c r="B30771" s="5"/>
    </row>
    <row r="30772" spans="2:2" ht="15" hidden="1" x14ac:dyDescent="0.25">
      <c r="B30772" s="5"/>
    </row>
    <row r="30773" spans="2:2" ht="15" hidden="1" x14ac:dyDescent="0.25">
      <c r="B30773" s="5"/>
    </row>
    <row r="30774" spans="2:2" ht="15" hidden="1" x14ac:dyDescent="0.25">
      <c r="B30774" s="5"/>
    </row>
    <row r="30775" spans="2:2" ht="15" hidden="1" x14ac:dyDescent="0.25">
      <c r="B30775" s="5"/>
    </row>
    <row r="30776" spans="2:2" ht="15" hidden="1" x14ac:dyDescent="0.25">
      <c r="B30776" s="5"/>
    </row>
    <row r="30777" spans="2:2" ht="15" hidden="1" x14ac:dyDescent="0.25">
      <c r="B30777" s="5"/>
    </row>
    <row r="30778" spans="2:2" ht="15" hidden="1" x14ac:dyDescent="0.25">
      <c r="B30778" s="5"/>
    </row>
    <row r="30779" spans="2:2" ht="15" hidden="1" x14ac:dyDescent="0.25">
      <c r="B30779" s="5"/>
    </row>
    <row r="30780" spans="2:2" ht="15" hidden="1" x14ac:dyDescent="0.25">
      <c r="B30780" s="5"/>
    </row>
    <row r="30781" spans="2:2" ht="15" hidden="1" x14ac:dyDescent="0.25">
      <c r="B30781" s="5"/>
    </row>
    <row r="30782" spans="2:2" ht="15" hidden="1" x14ac:dyDescent="0.25">
      <c r="B30782" s="5"/>
    </row>
    <row r="30783" spans="2:2" ht="15" hidden="1" x14ac:dyDescent="0.25">
      <c r="B30783" s="5"/>
    </row>
    <row r="30784" spans="2:2" ht="15" hidden="1" x14ac:dyDescent="0.25">
      <c r="B30784" s="5"/>
    </row>
    <row r="30785" spans="2:2" ht="15" hidden="1" x14ac:dyDescent="0.25">
      <c r="B30785" s="5"/>
    </row>
    <row r="30786" spans="2:2" ht="15" hidden="1" x14ac:dyDescent="0.25">
      <c r="B30786" s="5"/>
    </row>
    <row r="30787" spans="2:2" ht="15" hidden="1" x14ac:dyDescent="0.25">
      <c r="B30787" s="5"/>
    </row>
    <row r="30788" spans="2:2" ht="15" hidden="1" x14ac:dyDescent="0.25">
      <c r="B30788" s="5"/>
    </row>
    <row r="30789" spans="2:2" ht="15" hidden="1" x14ac:dyDescent="0.25">
      <c r="B30789" s="5"/>
    </row>
    <row r="30790" spans="2:2" ht="15" hidden="1" x14ac:dyDescent="0.25">
      <c r="B30790" s="5"/>
    </row>
    <row r="30791" spans="2:2" ht="15" hidden="1" x14ac:dyDescent="0.25">
      <c r="B30791" s="5"/>
    </row>
    <row r="30792" spans="2:2" ht="15" hidden="1" x14ac:dyDescent="0.25">
      <c r="B30792" s="5"/>
    </row>
    <row r="30793" spans="2:2" ht="15" hidden="1" x14ac:dyDescent="0.25">
      <c r="B30793" s="5"/>
    </row>
    <row r="30794" spans="2:2" ht="15" hidden="1" x14ac:dyDescent="0.25">
      <c r="B30794" s="5"/>
    </row>
    <row r="30795" spans="2:2" ht="15" hidden="1" x14ac:dyDescent="0.25">
      <c r="B30795" s="5"/>
    </row>
    <row r="30796" spans="2:2" ht="15" hidden="1" x14ac:dyDescent="0.25">
      <c r="B30796" s="5"/>
    </row>
    <row r="30797" spans="2:2" ht="15" hidden="1" x14ac:dyDescent="0.25">
      <c r="B30797" s="5"/>
    </row>
    <row r="30798" spans="2:2" ht="15" hidden="1" x14ac:dyDescent="0.25">
      <c r="B30798" s="5"/>
    </row>
    <row r="30799" spans="2:2" ht="15" hidden="1" x14ac:dyDescent="0.25">
      <c r="B30799" s="5"/>
    </row>
    <row r="30800" spans="2:2" ht="15" hidden="1" x14ac:dyDescent="0.25">
      <c r="B30800" s="5"/>
    </row>
    <row r="30801" spans="2:2" ht="15" hidden="1" x14ac:dyDescent="0.25">
      <c r="B30801" s="5"/>
    </row>
    <row r="30802" spans="2:2" ht="15" hidden="1" x14ac:dyDescent="0.25">
      <c r="B30802" s="5"/>
    </row>
    <row r="30803" spans="2:2" ht="15" hidden="1" x14ac:dyDescent="0.25">
      <c r="B30803" s="5"/>
    </row>
    <row r="30804" spans="2:2" ht="15" hidden="1" x14ac:dyDescent="0.25">
      <c r="B30804" s="5"/>
    </row>
    <row r="30805" spans="2:2" ht="15" hidden="1" x14ac:dyDescent="0.25">
      <c r="B30805" s="5"/>
    </row>
    <row r="30806" spans="2:2" ht="15" hidden="1" x14ac:dyDescent="0.25">
      <c r="B30806" s="5"/>
    </row>
    <row r="30807" spans="2:2" ht="15" hidden="1" x14ac:dyDescent="0.25">
      <c r="B30807" s="5"/>
    </row>
    <row r="30808" spans="2:2" ht="15" hidden="1" x14ac:dyDescent="0.25">
      <c r="B30808" s="5"/>
    </row>
    <row r="30809" spans="2:2" ht="15" hidden="1" x14ac:dyDescent="0.25">
      <c r="B30809" s="5"/>
    </row>
    <row r="30810" spans="2:2" ht="15" hidden="1" x14ac:dyDescent="0.25">
      <c r="B30810" s="5"/>
    </row>
    <row r="30811" spans="2:2" ht="15" hidden="1" x14ac:dyDescent="0.25">
      <c r="B30811" s="5"/>
    </row>
    <row r="30812" spans="2:2" ht="15" hidden="1" x14ac:dyDescent="0.25">
      <c r="B30812" s="5"/>
    </row>
    <row r="30813" spans="2:2" ht="15" hidden="1" x14ac:dyDescent="0.25">
      <c r="B30813" s="5"/>
    </row>
    <row r="30814" spans="2:2" ht="15" hidden="1" x14ac:dyDescent="0.25">
      <c r="B30814" s="5"/>
    </row>
    <row r="30815" spans="2:2" ht="15" hidden="1" x14ac:dyDescent="0.25">
      <c r="B30815" s="5"/>
    </row>
    <row r="30816" spans="2:2" ht="15" hidden="1" x14ac:dyDescent="0.25">
      <c r="B30816" s="5"/>
    </row>
    <row r="30817" spans="2:2" ht="15" hidden="1" x14ac:dyDescent="0.25">
      <c r="B30817" s="5"/>
    </row>
    <row r="30818" spans="2:2" ht="15" hidden="1" x14ac:dyDescent="0.25">
      <c r="B30818" s="5"/>
    </row>
    <row r="30819" spans="2:2" ht="15" hidden="1" x14ac:dyDescent="0.25">
      <c r="B30819" s="5"/>
    </row>
    <row r="30820" spans="2:2" ht="15" hidden="1" x14ac:dyDescent="0.25">
      <c r="B30820" s="5"/>
    </row>
    <row r="30821" spans="2:2" ht="15" hidden="1" x14ac:dyDescent="0.25">
      <c r="B30821" s="5"/>
    </row>
    <row r="30822" spans="2:2" ht="15" hidden="1" x14ac:dyDescent="0.25">
      <c r="B30822" s="5"/>
    </row>
    <row r="30823" spans="2:2" ht="15" hidden="1" x14ac:dyDescent="0.25">
      <c r="B30823" s="5"/>
    </row>
    <row r="30824" spans="2:2" ht="15" hidden="1" x14ac:dyDescent="0.25">
      <c r="B30824" s="5"/>
    </row>
    <row r="30825" spans="2:2" ht="15" hidden="1" x14ac:dyDescent="0.25">
      <c r="B30825" s="5"/>
    </row>
    <row r="30826" spans="2:2" ht="15" hidden="1" x14ac:dyDescent="0.25">
      <c r="B30826" s="5"/>
    </row>
    <row r="30827" spans="2:2" ht="15" hidden="1" x14ac:dyDescent="0.25">
      <c r="B30827" s="5"/>
    </row>
    <row r="30828" spans="2:2" ht="15" hidden="1" x14ac:dyDescent="0.25">
      <c r="B30828" s="5"/>
    </row>
    <row r="30829" spans="2:2" ht="15" hidden="1" x14ac:dyDescent="0.25">
      <c r="B30829" s="5"/>
    </row>
    <row r="30830" spans="2:2" ht="15" hidden="1" x14ac:dyDescent="0.25">
      <c r="B30830" s="5"/>
    </row>
    <row r="30831" spans="2:2" ht="15" hidden="1" x14ac:dyDescent="0.25">
      <c r="B30831" s="5"/>
    </row>
    <row r="30832" spans="2:2" ht="15" hidden="1" x14ac:dyDescent="0.25">
      <c r="B30832" s="5"/>
    </row>
    <row r="30833" spans="2:2" ht="15" hidden="1" x14ac:dyDescent="0.25">
      <c r="B30833" s="5"/>
    </row>
    <row r="30834" spans="2:2" ht="15" hidden="1" x14ac:dyDescent="0.25">
      <c r="B30834" s="5"/>
    </row>
    <row r="30835" spans="2:2" ht="15" hidden="1" x14ac:dyDescent="0.25">
      <c r="B30835" s="5"/>
    </row>
    <row r="30836" spans="2:2" ht="15" hidden="1" x14ac:dyDescent="0.25">
      <c r="B30836" s="5"/>
    </row>
    <row r="30837" spans="2:2" ht="15" hidden="1" x14ac:dyDescent="0.25">
      <c r="B30837" s="5"/>
    </row>
    <row r="30838" spans="2:2" ht="15" hidden="1" x14ac:dyDescent="0.25">
      <c r="B30838" s="5"/>
    </row>
    <row r="30839" spans="2:2" ht="15" hidden="1" x14ac:dyDescent="0.25">
      <c r="B30839" s="5"/>
    </row>
    <row r="30840" spans="2:2" ht="15" hidden="1" x14ac:dyDescent="0.25">
      <c r="B30840" s="5"/>
    </row>
    <row r="30841" spans="2:2" ht="15" hidden="1" x14ac:dyDescent="0.25">
      <c r="B30841" s="5"/>
    </row>
    <row r="30842" spans="2:2" ht="15" hidden="1" x14ac:dyDescent="0.25">
      <c r="B30842" s="5"/>
    </row>
    <row r="30843" spans="2:2" ht="15" hidden="1" x14ac:dyDescent="0.25">
      <c r="B30843" s="5"/>
    </row>
    <row r="30844" spans="2:2" ht="15" hidden="1" x14ac:dyDescent="0.25">
      <c r="B30844" s="5"/>
    </row>
    <row r="30845" spans="2:2" ht="15" hidden="1" x14ac:dyDescent="0.25">
      <c r="B30845" s="5"/>
    </row>
    <row r="30846" spans="2:2" ht="15" hidden="1" x14ac:dyDescent="0.25">
      <c r="B30846" s="5"/>
    </row>
    <row r="30847" spans="2:2" ht="15" hidden="1" x14ac:dyDescent="0.25">
      <c r="B30847" s="5"/>
    </row>
    <row r="30848" spans="2:2" ht="15" hidden="1" x14ac:dyDescent="0.25">
      <c r="B30848" s="5"/>
    </row>
    <row r="30849" spans="2:2" ht="15" hidden="1" x14ac:dyDescent="0.25">
      <c r="B30849" s="5"/>
    </row>
    <row r="30850" spans="2:2" ht="15" hidden="1" x14ac:dyDescent="0.25">
      <c r="B30850" s="5"/>
    </row>
    <row r="30851" spans="2:2" ht="15" hidden="1" x14ac:dyDescent="0.25">
      <c r="B30851" s="5"/>
    </row>
    <row r="30852" spans="2:2" ht="15" hidden="1" x14ac:dyDescent="0.25">
      <c r="B30852" s="5"/>
    </row>
    <row r="30853" spans="2:2" ht="15" hidden="1" x14ac:dyDescent="0.25">
      <c r="B30853" s="5"/>
    </row>
    <row r="30854" spans="2:2" ht="15" hidden="1" x14ac:dyDescent="0.25">
      <c r="B30854" s="5"/>
    </row>
    <row r="30855" spans="2:2" ht="15" hidden="1" x14ac:dyDescent="0.25">
      <c r="B30855" s="5"/>
    </row>
    <row r="30856" spans="2:2" ht="15" hidden="1" x14ac:dyDescent="0.25">
      <c r="B30856" s="5"/>
    </row>
    <row r="30857" spans="2:2" ht="15" hidden="1" x14ac:dyDescent="0.25">
      <c r="B30857" s="5"/>
    </row>
    <row r="30858" spans="2:2" ht="15" hidden="1" x14ac:dyDescent="0.25">
      <c r="B30858" s="5"/>
    </row>
    <row r="30859" spans="2:2" ht="15" hidden="1" x14ac:dyDescent="0.25">
      <c r="B30859" s="5"/>
    </row>
    <row r="30860" spans="2:2" ht="15" hidden="1" x14ac:dyDescent="0.25">
      <c r="B30860" s="5"/>
    </row>
    <row r="30861" spans="2:2" ht="15" hidden="1" x14ac:dyDescent="0.25">
      <c r="B30861" s="5"/>
    </row>
    <row r="30862" spans="2:2" ht="15" hidden="1" x14ac:dyDescent="0.25">
      <c r="B30862" s="5"/>
    </row>
    <row r="30863" spans="2:2" ht="15" hidden="1" x14ac:dyDescent="0.25">
      <c r="B30863" s="5"/>
    </row>
    <row r="30864" spans="2:2" ht="15" hidden="1" x14ac:dyDescent="0.25">
      <c r="B30864" s="5"/>
    </row>
    <row r="30865" spans="2:2" ht="15" hidden="1" x14ac:dyDescent="0.25">
      <c r="B30865" s="5"/>
    </row>
    <row r="30866" spans="2:2" ht="15" hidden="1" x14ac:dyDescent="0.25">
      <c r="B30866" s="5"/>
    </row>
    <row r="30867" spans="2:2" ht="15" hidden="1" x14ac:dyDescent="0.25">
      <c r="B30867" s="5"/>
    </row>
    <row r="30868" spans="2:2" ht="15" hidden="1" x14ac:dyDescent="0.25">
      <c r="B30868" s="5"/>
    </row>
    <row r="30869" spans="2:2" ht="15" hidden="1" x14ac:dyDescent="0.25">
      <c r="B30869" s="5"/>
    </row>
    <row r="30870" spans="2:2" ht="15" hidden="1" x14ac:dyDescent="0.25">
      <c r="B30870" s="5"/>
    </row>
    <row r="30871" spans="2:2" ht="15" hidden="1" x14ac:dyDescent="0.25">
      <c r="B30871" s="5"/>
    </row>
    <row r="30872" spans="2:2" ht="15" hidden="1" x14ac:dyDescent="0.25">
      <c r="B30872" s="5"/>
    </row>
    <row r="30873" spans="2:2" ht="15" hidden="1" x14ac:dyDescent="0.25">
      <c r="B30873" s="5"/>
    </row>
    <row r="30874" spans="2:2" ht="15" hidden="1" x14ac:dyDescent="0.25">
      <c r="B30874" s="5"/>
    </row>
    <row r="30875" spans="2:2" ht="15" hidden="1" x14ac:dyDescent="0.25">
      <c r="B30875" s="5"/>
    </row>
    <row r="30876" spans="2:2" ht="15" hidden="1" x14ac:dyDescent="0.25">
      <c r="B30876" s="5"/>
    </row>
    <row r="30877" spans="2:2" ht="15" hidden="1" x14ac:dyDescent="0.25">
      <c r="B30877" s="5"/>
    </row>
    <row r="30878" spans="2:2" ht="15" hidden="1" x14ac:dyDescent="0.25">
      <c r="B30878" s="5"/>
    </row>
    <row r="30879" spans="2:2" ht="15" hidden="1" x14ac:dyDescent="0.25">
      <c r="B30879" s="5"/>
    </row>
    <row r="30880" spans="2:2" ht="15" hidden="1" x14ac:dyDescent="0.25">
      <c r="B30880" s="5"/>
    </row>
    <row r="30881" spans="2:2" ht="15" hidden="1" x14ac:dyDescent="0.25">
      <c r="B30881" s="5"/>
    </row>
    <row r="30882" spans="2:2" ht="15" hidden="1" x14ac:dyDescent="0.25">
      <c r="B30882" s="5"/>
    </row>
    <row r="30883" spans="2:2" ht="15" hidden="1" x14ac:dyDescent="0.25">
      <c r="B30883" s="5"/>
    </row>
    <row r="30884" spans="2:2" ht="15" hidden="1" x14ac:dyDescent="0.25">
      <c r="B30884" s="5"/>
    </row>
    <row r="30885" spans="2:2" ht="15" hidden="1" x14ac:dyDescent="0.25">
      <c r="B30885" s="5"/>
    </row>
    <row r="30886" spans="2:2" ht="15" hidden="1" x14ac:dyDescent="0.25">
      <c r="B30886" s="5"/>
    </row>
    <row r="30887" spans="2:2" ht="15" hidden="1" x14ac:dyDescent="0.25">
      <c r="B30887" s="5"/>
    </row>
    <row r="30888" spans="2:2" ht="15" hidden="1" x14ac:dyDescent="0.25">
      <c r="B30888" s="5"/>
    </row>
    <row r="30889" spans="2:2" ht="15" hidden="1" x14ac:dyDescent="0.25">
      <c r="B30889" s="5"/>
    </row>
    <row r="30890" spans="2:2" ht="15" hidden="1" x14ac:dyDescent="0.25">
      <c r="B30890" s="5"/>
    </row>
    <row r="30891" spans="2:2" ht="15" hidden="1" x14ac:dyDescent="0.25">
      <c r="B30891" s="5"/>
    </row>
    <row r="30892" spans="2:2" ht="15" hidden="1" x14ac:dyDescent="0.25">
      <c r="B30892" s="5"/>
    </row>
    <row r="30893" spans="2:2" ht="15" hidden="1" x14ac:dyDescent="0.25">
      <c r="B30893" s="5"/>
    </row>
    <row r="30894" spans="2:2" ht="15" hidden="1" x14ac:dyDescent="0.25">
      <c r="B30894" s="5"/>
    </row>
    <row r="30895" spans="2:2" ht="15" hidden="1" x14ac:dyDescent="0.25">
      <c r="B30895" s="5"/>
    </row>
    <row r="30896" spans="2:2" ht="15" hidden="1" x14ac:dyDescent="0.25">
      <c r="B30896" s="5"/>
    </row>
    <row r="30897" spans="2:2" ht="15" hidden="1" x14ac:dyDescent="0.25">
      <c r="B30897" s="5"/>
    </row>
    <row r="30898" spans="2:2" ht="15" hidden="1" x14ac:dyDescent="0.25">
      <c r="B30898" s="5"/>
    </row>
    <row r="30899" spans="2:2" ht="15" hidden="1" x14ac:dyDescent="0.25">
      <c r="B30899" s="5"/>
    </row>
    <row r="30900" spans="2:2" ht="15" hidden="1" x14ac:dyDescent="0.25">
      <c r="B30900" s="5"/>
    </row>
    <row r="30901" spans="2:2" ht="15" hidden="1" x14ac:dyDescent="0.25">
      <c r="B30901" s="5"/>
    </row>
    <row r="30902" spans="2:2" ht="15" hidden="1" x14ac:dyDescent="0.25">
      <c r="B30902" s="5"/>
    </row>
    <row r="30903" spans="2:2" ht="15" hidden="1" x14ac:dyDescent="0.25">
      <c r="B30903" s="5"/>
    </row>
    <row r="30904" spans="2:2" ht="15" hidden="1" x14ac:dyDescent="0.25">
      <c r="B30904" s="5"/>
    </row>
    <row r="30905" spans="2:2" ht="15" hidden="1" x14ac:dyDescent="0.25">
      <c r="B30905" s="5"/>
    </row>
    <row r="30906" spans="2:2" ht="15" hidden="1" x14ac:dyDescent="0.25">
      <c r="B30906" s="5"/>
    </row>
    <row r="30907" spans="2:2" ht="15" hidden="1" x14ac:dyDescent="0.25">
      <c r="B30907" s="5"/>
    </row>
    <row r="30908" spans="2:2" ht="15" hidden="1" x14ac:dyDescent="0.25">
      <c r="B30908" s="5"/>
    </row>
    <row r="30909" spans="2:2" ht="15" hidden="1" x14ac:dyDescent="0.25">
      <c r="B30909" s="5"/>
    </row>
    <row r="30910" spans="2:2" ht="15" hidden="1" x14ac:dyDescent="0.25">
      <c r="B30910" s="5"/>
    </row>
    <row r="30911" spans="2:2" ht="15" hidden="1" x14ac:dyDescent="0.25">
      <c r="B30911" s="5"/>
    </row>
    <row r="30912" spans="2:2" ht="15" hidden="1" x14ac:dyDescent="0.25">
      <c r="B30912" s="5"/>
    </row>
    <row r="30913" spans="2:2" ht="15" hidden="1" x14ac:dyDescent="0.25">
      <c r="B30913" s="5"/>
    </row>
    <row r="30914" spans="2:2" ht="15" hidden="1" x14ac:dyDescent="0.25">
      <c r="B30914" s="5"/>
    </row>
    <row r="30915" spans="2:2" ht="15" hidden="1" x14ac:dyDescent="0.25">
      <c r="B30915" s="5"/>
    </row>
    <row r="30916" spans="2:2" ht="15" hidden="1" x14ac:dyDescent="0.25">
      <c r="B30916" s="5"/>
    </row>
    <row r="30917" spans="2:2" ht="15" hidden="1" x14ac:dyDescent="0.25">
      <c r="B30917" s="5"/>
    </row>
    <row r="30918" spans="2:2" ht="15" hidden="1" x14ac:dyDescent="0.25">
      <c r="B30918" s="5"/>
    </row>
    <row r="30919" spans="2:2" ht="15" hidden="1" x14ac:dyDescent="0.25">
      <c r="B30919" s="5"/>
    </row>
    <row r="30920" spans="2:2" ht="15" hidden="1" x14ac:dyDescent="0.25">
      <c r="B30920" s="5"/>
    </row>
    <row r="30921" spans="2:2" ht="15" hidden="1" x14ac:dyDescent="0.25">
      <c r="B30921" s="5"/>
    </row>
    <row r="30922" spans="2:2" ht="15" hidden="1" x14ac:dyDescent="0.25">
      <c r="B30922" s="5"/>
    </row>
    <row r="30923" spans="2:2" ht="15" hidden="1" x14ac:dyDescent="0.25">
      <c r="B30923" s="5"/>
    </row>
    <row r="30924" spans="2:2" ht="15" hidden="1" x14ac:dyDescent="0.25">
      <c r="B30924" s="5"/>
    </row>
    <row r="30925" spans="2:2" ht="15" hidden="1" x14ac:dyDescent="0.25">
      <c r="B30925" s="5"/>
    </row>
    <row r="30926" spans="2:2" ht="15" hidden="1" x14ac:dyDescent="0.25">
      <c r="B30926" s="5"/>
    </row>
    <row r="30927" spans="2:2" ht="15" hidden="1" x14ac:dyDescent="0.25">
      <c r="B30927" s="5"/>
    </row>
    <row r="30928" spans="2:2" ht="15" hidden="1" x14ac:dyDescent="0.25">
      <c r="B30928" s="5"/>
    </row>
    <row r="30929" spans="2:2" ht="15" hidden="1" x14ac:dyDescent="0.25">
      <c r="B30929" s="5"/>
    </row>
    <row r="30930" spans="2:2" ht="15" hidden="1" x14ac:dyDescent="0.25">
      <c r="B30930" s="5"/>
    </row>
    <row r="30931" spans="2:2" ht="15" hidden="1" x14ac:dyDescent="0.25">
      <c r="B30931" s="5"/>
    </row>
    <row r="30932" spans="2:2" ht="15" hidden="1" x14ac:dyDescent="0.25">
      <c r="B30932" s="5"/>
    </row>
    <row r="30933" spans="2:2" ht="15" hidden="1" x14ac:dyDescent="0.25">
      <c r="B30933" s="5"/>
    </row>
    <row r="30934" spans="2:2" ht="15" hidden="1" x14ac:dyDescent="0.25">
      <c r="B30934" s="5"/>
    </row>
    <row r="30935" spans="2:2" ht="15" hidden="1" x14ac:dyDescent="0.25">
      <c r="B30935" s="5"/>
    </row>
    <row r="30936" spans="2:2" ht="15" hidden="1" x14ac:dyDescent="0.25">
      <c r="B30936" s="5"/>
    </row>
    <row r="30937" spans="2:2" ht="15" hidden="1" x14ac:dyDescent="0.25">
      <c r="B30937" s="5"/>
    </row>
    <row r="30938" spans="2:2" ht="15" hidden="1" x14ac:dyDescent="0.25">
      <c r="B30938" s="5"/>
    </row>
    <row r="30939" spans="2:2" ht="15" hidden="1" x14ac:dyDescent="0.25">
      <c r="B30939" s="5"/>
    </row>
    <row r="30940" spans="2:2" ht="15" hidden="1" x14ac:dyDescent="0.25">
      <c r="B30940" s="5"/>
    </row>
    <row r="30941" spans="2:2" ht="15" hidden="1" x14ac:dyDescent="0.25">
      <c r="B30941" s="5"/>
    </row>
    <row r="30942" spans="2:2" ht="15" hidden="1" x14ac:dyDescent="0.25">
      <c r="B30942" s="5"/>
    </row>
    <row r="30943" spans="2:2" ht="15" hidden="1" x14ac:dyDescent="0.25">
      <c r="B30943" s="5"/>
    </row>
    <row r="30944" spans="2:2" ht="15" hidden="1" x14ac:dyDescent="0.25">
      <c r="B30944" s="5"/>
    </row>
    <row r="30945" spans="2:2" ht="15" hidden="1" x14ac:dyDescent="0.25">
      <c r="B30945" s="5"/>
    </row>
    <row r="30946" spans="2:2" ht="15" hidden="1" x14ac:dyDescent="0.25">
      <c r="B30946" s="5"/>
    </row>
    <row r="30947" spans="2:2" ht="15" hidden="1" x14ac:dyDescent="0.25">
      <c r="B30947" s="5"/>
    </row>
    <row r="30948" spans="2:2" ht="15" hidden="1" x14ac:dyDescent="0.25">
      <c r="B30948" s="5"/>
    </row>
    <row r="30949" spans="2:2" ht="15" hidden="1" x14ac:dyDescent="0.25">
      <c r="B30949" s="5"/>
    </row>
    <row r="30950" spans="2:2" ht="15" hidden="1" x14ac:dyDescent="0.25">
      <c r="B30950" s="5"/>
    </row>
    <row r="30951" spans="2:2" ht="15" hidden="1" x14ac:dyDescent="0.25">
      <c r="B30951" s="5"/>
    </row>
    <row r="30952" spans="2:2" ht="15" hidden="1" x14ac:dyDescent="0.25">
      <c r="B30952" s="5"/>
    </row>
    <row r="30953" spans="2:2" ht="15" hidden="1" x14ac:dyDescent="0.25">
      <c r="B30953" s="5"/>
    </row>
    <row r="30954" spans="2:2" ht="15" hidden="1" x14ac:dyDescent="0.25">
      <c r="B30954" s="5"/>
    </row>
    <row r="30955" spans="2:2" ht="15" hidden="1" x14ac:dyDescent="0.25">
      <c r="B30955" s="5"/>
    </row>
    <row r="30956" spans="2:2" ht="15" hidden="1" x14ac:dyDescent="0.25">
      <c r="B30956" s="5"/>
    </row>
    <row r="30957" spans="2:2" ht="15" hidden="1" x14ac:dyDescent="0.25">
      <c r="B30957" s="5"/>
    </row>
    <row r="30958" spans="2:2" ht="15" hidden="1" x14ac:dyDescent="0.25">
      <c r="B30958" s="5"/>
    </row>
    <row r="30959" spans="2:2" ht="15" hidden="1" x14ac:dyDescent="0.25">
      <c r="B30959" s="5"/>
    </row>
    <row r="30960" spans="2:2" ht="15" hidden="1" x14ac:dyDescent="0.25">
      <c r="B30960" s="5"/>
    </row>
    <row r="30961" spans="2:2" ht="15" hidden="1" x14ac:dyDescent="0.25">
      <c r="B30961" s="5"/>
    </row>
    <row r="30962" spans="2:2" ht="15" hidden="1" x14ac:dyDescent="0.25">
      <c r="B30962" s="5"/>
    </row>
    <row r="30963" spans="2:2" ht="15" hidden="1" x14ac:dyDescent="0.25">
      <c r="B30963" s="5"/>
    </row>
    <row r="30964" spans="2:2" ht="15" hidden="1" x14ac:dyDescent="0.25">
      <c r="B30964" s="5"/>
    </row>
    <row r="30965" spans="2:2" ht="15" hidden="1" x14ac:dyDescent="0.25">
      <c r="B30965" s="5"/>
    </row>
    <row r="30966" spans="2:2" ht="15" hidden="1" x14ac:dyDescent="0.25">
      <c r="B30966" s="5"/>
    </row>
    <row r="30967" spans="2:2" ht="15" hidden="1" x14ac:dyDescent="0.25">
      <c r="B30967" s="5"/>
    </row>
    <row r="30968" spans="2:2" ht="15" hidden="1" x14ac:dyDescent="0.25">
      <c r="B30968" s="5"/>
    </row>
    <row r="30969" spans="2:2" ht="15" hidden="1" x14ac:dyDescent="0.25">
      <c r="B30969" s="5"/>
    </row>
    <row r="30970" spans="2:2" ht="15" hidden="1" x14ac:dyDescent="0.25">
      <c r="B30970" s="5"/>
    </row>
    <row r="30971" spans="2:2" ht="15" hidden="1" x14ac:dyDescent="0.25">
      <c r="B30971" s="5"/>
    </row>
    <row r="30972" spans="2:2" ht="15" hidden="1" x14ac:dyDescent="0.25">
      <c r="B30972" s="5"/>
    </row>
    <row r="30973" spans="2:2" ht="15" hidden="1" x14ac:dyDescent="0.25">
      <c r="B30973" s="5"/>
    </row>
    <row r="30974" spans="2:2" ht="15" hidden="1" x14ac:dyDescent="0.25">
      <c r="B30974" s="5"/>
    </row>
    <row r="30975" spans="2:2" ht="15" hidden="1" x14ac:dyDescent="0.25">
      <c r="B30975" s="5"/>
    </row>
    <row r="30976" spans="2:2" ht="15" hidden="1" x14ac:dyDescent="0.25">
      <c r="B30976" s="5"/>
    </row>
    <row r="30977" spans="2:2" ht="15" hidden="1" x14ac:dyDescent="0.25">
      <c r="B30977" s="5"/>
    </row>
    <row r="30978" spans="2:2" ht="15" hidden="1" x14ac:dyDescent="0.25">
      <c r="B30978" s="5"/>
    </row>
    <row r="30979" spans="2:2" ht="15" hidden="1" x14ac:dyDescent="0.25">
      <c r="B30979" s="5"/>
    </row>
    <row r="30980" spans="2:2" ht="15" hidden="1" x14ac:dyDescent="0.25">
      <c r="B30980" s="5"/>
    </row>
    <row r="30981" spans="2:2" ht="15" hidden="1" x14ac:dyDescent="0.25">
      <c r="B30981" s="5"/>
    </row>
    <row r="30982" spans="2:2" ht="15" hidden="1" x14ac:dyDescent="0.25">
      <c r="B30982" s="5"/>
    </row>
    <row r="30983" spans="2:2" ht="15" hidden="1" x14ac:dyDescent="0.25">
      <c r="B30983" s="5"/>
    </row>
    <row r="30984" spans="2:2" ht="15" hidden="1" x14ac:dyDescent="0.25">
      <c r="B30984" s="5"/>
    </row>
    <row r="30985" spans="2:2" ht="15" hidden="1" x14ac:dyDescent="0.25">
      <c r="B30985" s="5"/>
    </row>
    <row r="30986" spans="2:2" ht="15" hidden="1" x14ac:dyDescent="0.25">
      <c r="B30986" s="5"/>
    </row>
    <row r="30987" spans="2:2" ht="15" hidden="1" x14ac:dyDescent="0.25">
      <c r="B30987" s="5"/>
    </row>
    <row r="30988" spans="2:2" ht="15" hidden="1" x14ac:dyDescent="0.25">
      <c r="B30988" s="5"/>
    </row>
    <row r="30989" spans="2:2" ht="15" hidden="1" x14ac:dyDescent="0.25">
      <c r="B30989" s="5"/>
    </row>
    <row r="30990" spans="2:2" ht="15" hidden="1" x14ac:dyDescent="0.25">
      <c r="B30990" s="5"/>
    </row>
    <row r="30991" spans="2:2" ht="15" hidden="1" x14ac:dyDescent="0.25">
      <c r="B30991" s="5"/>
    </row>
    <row r="30992" spans="2:2" ht="15" hidden="1" x14ac:dyDescent="0.25">
      <c r="B30992" s="5"/>
    </row>
    <row r="30993" spans="2:2" ht="15" hidden="1" x14ac:dyDescent="0.25">
      <c r="B30993" s="5"/>
    </row>
    <row r="30994" spans="2:2" ht="15" hidden="1" x14ac:dyDescent="0.25">
      <c r="B30994" s="5"/>
    </row>
    <row r="30995" spans="2:2" ht="15" hidden="1" x14ac:dyDescent="0.25">
      <c r="B30995" s="5"/>
    </row>
    <row r="30996" spans="2:2" ht="15" hidden="1" x14ac:dyDescent="0.25">
      <c r="B30996" s="5"/>
    </row>
    <row r="30997" spans="2:2" ht="15" hidden="1" x14ac:dyDescent="0.25">
      <c r="B30997" s="5"/>
    </row>
    <row r="30998" spans="2:2" ht="15" hidden="1" x14ac:dyDescent="0.25">
      <c r="B30998" s="5"/>
    </row>
    <row r="30999" spans="2:2" ht="15" hidden="1" x14ac:dyDescent="0.25">
      <c r="B30999" s="5"/>
    </row>
    <row r="31000" spans="2:2" ht="15" hidden="1" x14ac:dyDescent="0.25">
      <c r="B31000" s="5"/>
    </row>
    <row r="31001" spans="2:2" ht="15" hidden="1" x14ac:dyDescent="0.25">
      <c r="B31001" s="5"/>
    </row>
    <row r="31002" spans="2:2" ht="15" hidden="1" x14ac:dyDescent="0.25">
      <c r="B31002" s="5"/>
    </row>
    <row r="31003" spans="2:2" ht="15" hidden="1" x14ac:dyDescent="0.25">
      <c r="B31003" s="5"/>
    </row>
    <row r="31004" spans="2:2" ht="15" hidden="1" x14ac:dyDescent="0.25">
      <c r="B31004" s="5"/>
    </row>
    <row r="31005" spans="2:2" ht="15" hidden="1" x14ac:dyDescent="0.25">
      <c r="B31005" s="5"/>
    </row>
    <row r="31006" spans="2:2" ht="15" hidden="1" x14ac:dyDescent="0.25">
      <c r="B31006" s="5"/>
    </row>
    <row r="31007" spans="2:2" ht="15" hidden="1" x14ac:dyDescent="0.25">
      <c r="B31007" s="5"/>
    </row>
    <row r="31008" spans="2:2" ht="15" hidden="1" x14ac:dyDescent="0.25">
      <c r="B31008" s="5"/>
    </row>
    <row r="31009" spans="2:2" ht="15" hidden="1" x14ac:dyDescent="0.25">
      <c r="B31009" s="5"/>
    </row>
    <row r="31010" spans="2:2" ht="15" hidden="1" x14ac:dyDescent="0.25">
      <c r="B31010" s="5"/>
    </row>
    <row r="31011" spans="2:2" ht="15" hidden="1" x14ac:dyDescent="0.25">
      <c r="B31011" s="5"/>
    </row>
    <row r="31012" spans="2:2" ht="15" hidden="1" x14ac:dyDescent="0.25">
      <c r="B31012" s="5"/>
    </row>
    <row r="31013" spans="2:2" ht="15" hidden="1" x14ac:dyDescent="0.25">
      <c r="B31013" s="5"/>
    </row>
    <row r="31014" spans="2:2" ht="15" hidden="1" x14ac:dyDescent="0.25">
      <c r="B31014" s="5"/>
    </row>
    <row r="31015" spans="2:2" ht="15" hidden="1" x14ac:dyDescent="0.25">
      <c r="B31015" s="5"/>
    </row>
    <row r="31016" spans="2:2" ht="15" hidden="1" x14ac:dyDescent="0.25">
      <c r="B31016" s="5"/>
    </row>
    <row r="31017" spans="2:2" ht="15" hidden="1" x14ac:dyDescent="0.25">
      <c r="B31017" s="5"/>
    </row>
    <row r="31018" spans="2:2" ht="15" hidden="1" x14ac:dyDescent="0.25">
      <c r="B31018" s="5"/>
    </row>
    <row r="31019" spans="2:2" ht="15" hidden="1" x14ac:dyDescent="0.25">
      <c r="B31019" s="5"/>
    </row>
    <row r="31020" spans="2:2" ht="15" hidden="1" x14ac:dyDescent="0.25">
      <c r="B31020" s="5"/>
    </row>
    <row r="31021" spans="2:2" ht="15" hidden="1" x14ac:dyDescent="0.25">
      <c r="B31021" s="5"/>
    </row>
    <row r="31022" spans="2:2" ht="15" hidden="1" x14ac:dyDescent="0.25">
      <c r="B31022" s="5"/>
    </row>
    <row r="31023" spans="2:2" ht="15" hidden="1" x14ac:dyDescent="0.25">
      <c r="B31023" s="5"/>
    </row>
    <row r="31024" spans="2:2" ht="15" hidden="1" x14ac:dyDescent="0.25">
      <c r="B31024" s="5"/>
    </row>
    <row r="31025" spans="2:2" ht="15" hidden="1" x14ac:dyDescent="0.25">
      <c r="B31025" s="5"/>
    </row>
    <row r="31026" spans="2:2" ht="15" hidden="1" x14ac:dyDescent="0.25">
      <c r="B31026" s="5"/>
    </row>
    <row r="31027" spans="2:2" ht="15" hidden="1" x14ac:dyDescent="0.25">
      <c r="B31027" s="5"/>
    </row>
    <row r="31028" spans="2:2" ht="15" hidden="1" x14ac:dyDescent="0.25">
      <c r="B31028" s="5"/>
    </row>
    <row r="31029" spans="2:2" ht="15" hidden="1" x14ac:dyDescent="0.25">
      <c r="B31029" s="5"/>
    </row>
    <row r="31030" spans="2:2" ht="15" hidden="1" x14ac:dyDescent="0.25">
      <c r="B31030" s="5"/>
    </row>
    <row r="31031" spans="2:2" ht="15" hidden="1" x14ac:dyDescent="0.25">
      <c r="B31031" s="5"/>
    </row>
    <row r="31032" spans="2:2" ht="15" hidden="1" x14ac:dyDescent="0.25">
      <c r="B31032" s="5"/>
    </row>
    <row r="31033" spans="2:2" ht="15" hidden="1" x14ac:dyDescent="0.25">
      <c r="B31033" s="5"/>
    </row>
    <row r="31034" spans="2:2" ht="15" hidden="1" x14ac:dyDescent="0.25">
      <c r="B31034" s="5"/>
    </row>
    <row r="31035" spans="2:2" ht="15" hidden="1" x14ac:dyDescent="0.25">
      <c r="B31035" s="5"/>
    </row>
    <row r="31036" spans="2:2" ht="15" hidden="1" x14ac:dyDescent="0.25">
      <c r="B31036" s="5"/>
    </row>
    <row r="31037" spans="2:2" ht="15" hidden="1" x14ac:dyDescent="0.25">
      <c r="B31037" s="5"/>
    </row>
    <row r="31038" spans="2:2" ht="15" hidden="1" x14ac:dyDescent="0.25">
      <c r="B31038" s="5"/>
    </row>
    <row r="31039" spans="2:2" ht="15" hidden="1" x14ac:dyDescent="0.25">
      <c r="B31039" s="5"/>
    </row>
    <row r="31040" spans="2:2" ht="15" hidden="1" x14ac:dyDescent="0.25">
      <c r="B31040" s="5"/>
    </row>
    <row r="31041" spans="2:2" ht="15" hidden="1" x14ac:dyDescent="0.25">
      <c r="B31041" s="5"/>
    </row>
    <row r="31042" spans="2:2" ht="15" hidden="1" x14ac:dyDescent="0.25">
      <c r="B31042" s="5"/>
    </row>
    <row r="31043" spans="2:2" ht="15" hidden="1" x14ac:dyDescent="0.25">
      <c r="B31043" s="5"/>
    </row>
    <row r="31044" spans="2:2" ht="15" hidden="1" x14ac:dyDescent="0.25">
      <c r="B31044" s="5"/>
    </row>
    <row r="31045" spans="2:2" ht="15" hidden="1" x14ac:dyDescent="0.25">
      <c r="B31045" s="5"/>
    </row>
    <row r="31046" spans="2:2" ht="15" hidden="1" x14ac:dyDescent="0.25">
      <c r="B31046" s="5"/>
    </row>
    <row r="31047" spans="2:2" ht="15" hidden="1" x14ac:dyDescent="0.25">
      <c r="B31047" s="5"/>
    </row>
    <row r="31048" spans="2:2" ht="15" hidden="1" x14ac:dyDescent="0.25">
      <c r="B31048" s="5"/>
    </row>
    <row r="31049" spans="2:2" ht="15" hidden="1" x14ac:dyDescent="0.25">
      <c r="B31049" s="5"/>
    </row>
    <row r="31050" spans="2:2" ht="15" hidden="1" x14ac:dyDescent="0.25">
      <c r="B31050" s="5"/>
    </row>
    <row r="31051" spans="2:2" ht="15" hidden="1" x14ac:dyDescent="0.25">
      <c r="B31051" s="5"/>
    </row>
    <row r="31052" spans="2:2" ht="15" hidden="1" x14ac:dyDescent="0.25">
      <c r="B31052" s="5"/>
    </row>
    <row r="31053" spans="2:2" ht="15" hidden="1" x14ac:dyDescent="0.25">
      <c r="B31053" s="5"/>
    </row>
    <row r="31054" spans="2:2" ht="15" hidden="1" x14ac:dyDescent="0.25">
      <c r="B31054" s="5"/>
    </row>
    <row r="31055" spans="2:2" ht="15" hidden="1" x14ac:dyDescent="0.25">
      <c r="B31055" s="5"/>
    </row>
    <row r="31056" spans="2:2" ht="15" hidden="1" x14ac:dyDescent="0.25">
      <c r="B31056" s="5"/>
    </row>
    <row r="31057" spans="2:2" ht="15" hidden="1" x14ac:dyDescent="0.25">
      <c r="B31057" s="5"/>
    </row>
    <row r="31058" spans="2:2" ht="15" hidden="1" x14ac:dyDescent="0.25">
      <c r="B31058" s="5"/>
    </row>
    <row r="31059" spans="2:2" ht="15" hidden="1" x14ac:dyDescent="0.25">
      <c r="B31059" s="5"/>
    </row>
    <row r="31060" spans="2:2" ht="15" hidden="1" x14ac:dyDescent="0.25">
      <c r="B31060" s="5"/>
    </row>
    <row r="31061" spans="2:2" ht="15" hidden="1" x14ac:dyDescent="0.25">
      <c r="B31061" s="5"/>
    </row>
    <row r="31062" spans="2:2" ht="15" hidden="1" x14ac:dyDescent="0.25">
      <c r="B31062" s="5"/>
    </row>
    <row r="31063" spans="2:2" ht="15" hidden="1" x14ac:dyDescent="0.25">
      <c r="B31063" s="5"/>
    </row>
    <row r="31064" spans="2:2" ht="15" hidden="1" x14ac:dyDescent="0.25">
      <c r="B31064" s="5"/>
    </row>
    <row r="31065" spans="2:2" ht="15" hidden="1" x14ac:dyDescent="0.25">
      <c r="B31065" s="5"/>
    </row>
    <row r="31066" spans="2:2" ht="15" hidden="1" x14ac:dyDescent="0.25">
      <c r="B31066" s="5"/>
    </row>
    <row r="31067" spans="2:2" ht="15" hidden="1" x14ac:dyDescent="0.25">
      <c r="B31067" s="5"/>
    </row>
    <row r="31068" spans="2:2" ht="15" hidden="1" x14ac:dyDescent="0.25">
      <c r="B31068" s="5"/>
    </row>
    <row r="31069" spans="2:2" ht="15" hidden="1" x14ac:dyDescent="0.25">
      <c r="B31069" s="5"/>
    </row>
    <row r="31070" spans="2:2" ht="15" hidden="1" x14ac:dyDescent="0.25">
      <c r="B31070" s="5"/>
    </row>
    <row r="31071" spans="2:2" ht="15" hidden="1" x14ac:dyDescent="0.25">
      <c r="B31071" s="5"/>
    </row>
    <row r="31072" spans="2:2" ht="15" hidden="1" x14ac:dyDescent="0.25">
      <c r="B31072" s="5"/>
    </row>
    <row r="31073" spans="2:2" ht="15" hidden="1" x14ac:dyDescent="0.25">
      <c r="B31073" s="5"/>
    </row>
    <row r="31074" spans="2:2" ht="15" hidden="1" x14ac:dyDescent="0.25">
      <c r="B31074" s="5"/>
    </row>
    <row r="31075" spans="2:2" ht="15" hidden="1" x14ac:dyDescent="0.25">
      <c r="B31075" s="5"/>
    </row>
    <row r="31076" spans="2:2" ht="15" hidden="1" x14ac:dyDescent="0.25">
      <c r="B31076" s="5"/>
    </row>
    <row r="31077" spans="2:2" ht="15" hidden="1" x14ac:dyDescent="0.25">
      <c r="B31077" s="5"/>
    </row>
    <row r="31078" spans="2:2" ht="15" hidden="1" x14ac:dyDescent="0.25">
      <c r="B31078" s="5"/>
    </row>
    <row r="31079" spans="2:2" ht="15" hidden="1" x14ac:dyDescent="0.25">
      <c r="B31079" s="5"/>
    </row>
    <row r="31080" spans="2:2" ht="15" hidden="1" x14ac:dyDescent="0.25">
      <c r="B31080" s="5"/>
    </row>
    <row r="31081" spans="2:2" ht="15" hidden="1" x14ac:dyDescent="0.25">
      <c r="B31081" s="5"/>
    </row>
    <row r="31082" spans="2:2" ht="15" hidden="1" x14ac:dyDescent="0.25">
      <c r="B31082" s="5"/>
    </row>
    <row r="31083" spans="2:2" ht="15" hidden="1" x14ac:dyDescent="0.25">
      <c r="B31083" s="5"/>
    </row>
    <row r="31084" spans="2:2" ht="15" hidden="1" x14ac:dyDescent="0.25">
      <c r="B31084" s="5"/>
    </row>
    <row r="31085" spans="2:2" ht="15" hidden="1" x14ac:dyDescent="0.25">
      <c r="B31085" s="5"/>
    </row>
    <row r="31086" spans="2:2" ht="15" hidden="1" x14ac:dyDescent="0.25">
      <c r="B31086" s="5"/>
    </row>
    <row r="31087" spans="2:2" ht="15" hidden="1" x14ac:dyDescent="0.25">
      <c r="B31087" s="5"/>
    </row>
    <row r="31088" spans="2:2" ht="15" hidden="1" x14ac:dyDescent="0.25">
      <c r="B31088" s="5"/>
    </row>
    <row r="31089" spans="2:2" ht="15" hidden="1" x14ac:dyDescent="0.25">
      <c r="B31089" s="5"/>
    </row>
    <row r="31090" spans="2:2" ht="15" hidden="1" x14ac:dyDescent="0.25">
      <c r="B31090" s="5"/>
    </row>
    <row r="31091" spans="2:2" ht="15" hidden="1" x14ac:dyDescent="0.25">
      <c r="B31091" s="5"/>
    </row>
    <row r="31092" spans="2:2" ht="15" hidden="1" x14ac:dyDescent="0.25">
      <c r="B31092" s="5"/>
    </row>
    <row r="31093" spans="2:2" ht="15" hidden="1" x14ac:dyDescent="0.25">
      <c r="B31093" s="5"/>
    </row>
    <row r="31094" spans="2:2" ht="15" hidden="1" x14ac:dyDescent="0.25">
      <c r="B31094" s="5"/>
    </row>
    <row r="31095" spans="2:2" ht="15" hidden="1" x14ac:dyDescent="0.25">
      <c r="B31095" s="5"/>
    </row>
    <row r="31096" spans="2:2" ht="15" hidden="1" x14ac:dyDescent="0.25">
      <c r="B31096" s="5"/>
    </row>
    <row r="31097" spans="2:2" ht="15" hidden="1" x14ac:dyDescent="0.25">
      <c r="B31097" s="5"/>
    </row>
    <row r="31098" spans="2:2" ht="15" hidden="1" x14ac:dyDescent="0.25">
      <c r="B31098" s="5"/>
    </row>
    <row r="31099" spans="2:2" ht="15" hidden="1" x14ac:dyDescent="0.25">
      <c r="B31099" s="5"/>
    </row>
    <row r="31100" spans="2:2" ht="15" hidden="1" x14ac:dyDescent="0.25">
      <c r="B31100" s="5"/>
    </row>
    <row r="31101" spans="2:2" ht="15" hidden="1" x14ac:dyDescent="0.25">
      <c r="B31101" s="5"/>
    </row>
    <row r="31102" spans="2:2" ht="15" hidden="1" x14ac:dyDescent="0.25">
      <c r="B31102" s="5"/>
    </row>
    <row r="31103" spans="2:2" ht="15" hidden="1" x14ac:dyDescent="0.25">
      <c r="B31103" s="5"/>
    </row>
    <row r="31104" spans="2:2" ht="15" hidden="1" x14ac:dyDescent="0.25">
      <c r="B31104" s="5"/>
    </row>
    <row r="31105" spans="2:2" ht="15" hidden="1" x14ac:dyDescent="0.25">
      <c r="B31105" s="5"/>
    </row>
    <row r="31106" spans="2:2" ht="15" hidden="1" x14ac:dyDescent="0.25">
      <c r="B31106" s="5"/>
    </row>
    <row r="31107" spans="2:2" ht="15" hidden="1" x14ac:dyDescent="0.25">
      <c r="B31107" s="5"/>
    </row>
    <row r="31108" spans="2:2" ht="15" hidden="1" x14ac:dyDescent="0.25">
      <c r="B31108" s="5"/>
    </row>
    <row r="31109" spans="2:2" ht="15" hidden="1" x14ac:dyDescent="0.25">
      <c r="B31109" s="5"/>
    </row>
    <row r="31110" spans="2:2" ht="15" hidden="1" x14ac:dyDescent="0.25">
      <c r="B31110" s="5"/>
    </row>
    <row r="31111" spans="2:2" ht="15" hidden="1" x14ac:dyDescent="0.25">
      <c r="B31111" s="5"/>
    </row>
    <row r="31112" spans="2:2" ht="15" hidden="1" x14ac:dyDescent="0.25">
      <c r="B31112" s="5"/>
    </row>
    <row r="31113" spans="2:2" ht="15" hidden="1" x14ac:dyDescent="0.25">
      <c r="B31113" s="5"/>
    </row>
    <row r="31114" spans="2:2" ht="15" hidden="1" x14ac:dyDescent="0.25">
      <c r="B31114" s="5"/>
    </row>
    <row r="31115" spans="2:2" ht="15" hidden="1" x14ac:dyDescent="0.25">
      <c r="B31115" s="5"/>
    </row>
    <row r="31116" spans="2:2" ht="15" hidden="1" x14ac:dyDescent="0.25">
      <c r="B31116" s="5"/>
    </row>
    <row r="31117" spans="2:2" ht="15" hidden="1" x14ac:dyDescent="0.25">
      <c r="B31117" s="5"/>
    </row>
    <row r="31118" spans="2:2" ht="15" hidden="1" x14ac:dyDescent="0.25">
      <c r="B31118" s="5"/>
    </row>
    <row r="31119" spans="2:2" ht="15" hidden="1" x14ac:dyDescent="0.25">
      <c r="B31119" s="5"/>
    </row>
    <row r="31120" spans="2:2" ht="15" hidden="1" x14ac:dyDescent="0.25">
      <c r="B31120" s="5"/>
    </row>
    <row r="31121" spans="2:2" ht="15" hidden="1" x14ac:dyDescent="0.25">
      <c r="B31121" s="5"/>
    </row>
    <row r="31122" spans="2:2" ht="15" hidden="1" x14ac:dyDescent="0.25">
      <c r="B31122" s="5"/>
    </row>
    <row r="31123" spans="2:2" ht="15" hidden="1" x14ac:dyDescent="0.25">
      <c r="B31123" s="5"/>
    </row>
    <row r="31124" spans="2:2" ht="15" hidden="1" x14ac:dyDescent="0.25">
      <c r="B31124" s="5"/>
    </row>
    <row r="31125" spans="2:2" ht="15" hidden="1" x14ac:dyDescent="0.25">
      <c r="B31125" s="5"/>
    </row>
    <row r="31126" spans="2:2" ht="15" hidden="1" x14ac:dyDescent="0.25">
      <c r="B31126" s="5"/>
    </row>
    <row r="31127" spans="2:2" ht="15" hidden="1" x14ac:dyDescent="0.25">
      <c r="B31127" s="5"/>
    </row>
    <row r="31128" spans="2:2" ht="15" hidden="1" x14ac:dyDescent="0.25">
      <c r="B31128" s="5"/>
    </row>
    <row r="31129" spans="2:2" ht="15" hidden="1" x14ac:dyDescent="0.25">
      <c r="B31129" s="5"/>
    </row>
    <row r="31130" spans="2:2" ht="15" hidden="1" x14ac:dyDescent="0.25">
      <c r="B31130" s="5"/>
    </row>
    <row r="31131" spans="2:2" ht="15" hidden="1" x14ac:dyDescent="0.25">
      <c r="B31131" s="5"/>
    </row>
    <row r="31132" spans="2:2" ht="15" hidden="1" x14ac:dyDescent="0.25">
      <c r="B31132" s="5"/>
    </row>
    <row r="31133" spans="2:2" ht="15" hidden="1" x14ac:dyDescent="0.25">
      <c r="B31133" s="5"/>
    </row>
    <row r="31134" spans="2:2" ht="15" hidden="1" x14ac:dyDescent="0.25">
      <c r="B31134" s="5"/>
    </row>
    <row r="31135" spans="2:2" ht="15" hidden="1" x14ac:dyDescent="0.25">
      <c r="B31135" s="5"/>
    </row>
    <row r="31136" spans="2:2" ht="15" hidden="1" x14ac:dyDescent="0.25">
      <c r="B31136" s="5"/>
    </row>
    <row r="31137" spans="2:2" ht="15" hidden="1" x14ac:dyDescent="0.25">
      <c r="B31137" s="5"/>
    </row>
    <row r="31138" spans="2:2" ht="15" hidden="1" x14ac:dyDescent="0.25">
      <c r="B31138" s="5"/>
    </row>
    <row r="31139" spans="2:2" ht="15" hidden="1" x14ac:dyDescent="0.25">
      <c r="B31139" s="5"/>
    </row>
    <row r="31140" spans="2:2" ht="15" hidden="1" x14ac:dyDescent="0.25">
      <c r="B31140" s="5"/>
    </row>
    <row r="31141" spans="2:2" ht="15" hidden="1" x14ac:dyDescent="0.25">
      <c r="B31141" s="5"/>
    </row>
    <row r="31142" spans="2:2" ht="15" hidden="1" x14ac:dyDescent="0.25">
      <c r="B31142" s="5"/>
    </row>
    <row r="31143" spans="2:2" ht="15" hidden="1" x14ac:dyDescent="0.25">
      <c r="B31143" s="5"/>
    </row>
    <row r="31144" spans="2:2" ht="15" hidden="1" x14ac:dyDescent="0.25">
      <c r="B31144" s="5"/>
    </row>
    <row r="31145" spans="2:2" ht="15" hidden="1" x14ac:dyDescent="0.25">
      <c r="B31145" s="5"/>
    </row>
    <row r="31146" spans="2:2" ht="15" hidden="1" x14ac:dyDescent="0.25">
      <c r="B31146" s="5"/>
    </row>
    <row r="31147" spans="2:2" ht="15" hidden="1" x14ac:dyDescent="0.25">
      <c r="B31147" s="5"/>
    </row>
    <row r="31148" spans="2:2" ht="15" hidden="1" x14ac:dyDescent="0.25">
      <c r="B31148" s="5"/>
    </row>
    <row r="31149" spans="2:2" ht="15" hidden="1" x14ac:dyDescent="0.25">
      <c r="B31149" s="5"/>
    </row>
    <row r="31150" spans="2:2" ht="15" hidden="1" x14ac:dyDescent="0.25">
      <c r="B31150" s="5"/>
    </row>
    <row r="31151" spans="2:2" ht="15" hidden="1" x14ac:dyDescent="0.25">
      <c r="B31151" s="5"/>
    </row>
    <row r="31152" spans="2:2" ht="15" hidden="1" x14ac:dyDescent="0.25">
      <c r="B31152" s="5"/>
    </row>
    <row r="31153" spans="2:2" ht="15" hidden="1" x14ac:dyDescent="0.25">
      <c r="B31153" s="5"/>
    </row>
    <row r="31154" spans="2:2" ht="15" hidden="1" x14ac:dyDescent="0.25">
      <c r="B31154" s="5"/>
    </row>
    <row r="31155" spans="2:2" ht="15" hidden="1" x14ac:dyDescent="0.25">
      <c r="B31155" s="5"/>
    </row>
    <row r="31156" spans="2:2" ht="15" hidden="1" x14ac:dyDescent="0.25">
      <c r="B31156" s="5"/>
    </row>
    <row r="31157" spans="2:2" ht="15" hidden="1" x14ac:dyDescent="0.25">
      <c r="B31157" s="5"/>
    </row>
    <row r="31158" spans="2:2" ht="15" hidden="1" x14ac:dyDescent="0.25">
      <c r="B31158" s="5"/>
    </row>
    <row r="31159" spans="2:2" ht="15" hidden="1" x14ac:dyDescent="0.25">
      <c r="B31159" s="5"/>
    </row>
    <row r="31160" spans="2:2" ht="15" hidden="1" x14ac:dyDescent="0.25">
      <c r="B31160" s="5"/>
    </row>
    <row r="31161" spans="2:2" ht="15" hidden="1" x14ac:dyDescent="0.25">
      <c r="B31161" s="5"/>
    </row>
    <row r="31162" spans="2:2" ht="15" hidden="1" x14ac:dyDescent="0.25">
      <c r="B31162" s="5"/>
    </row>
    <row r="31163" spans="2:2" ht="15" hidden="1" x14ac:dyDescent="0.25">
      <c r="B31163" s="5"/>
    </row>
    <row r="31164" spans="2:2" ht="15" hidden="1" x14ac:dyDescent="0.25">
      <c r="B31164" s="5"/>
    </row>
    <row r="31165" spans="2:2" ht="15" hidden="1" x14ac:dyDescent="0.25">
      <c r="B31165" s="5"/>
    </row>
    <row r="31166" spans="2:2" ht="15" hidden="1" x14ac:dyDescent="0.25">
      <c r="B31166" s="5"/>
    </row>
    <row r="31167" spans="2:2" ht="15" hidden="1" x14ac:dyDescent="0.25">
      <c r="B31167" s="5"/>
    </row>
    <row r="31168" spans="2:2" ht="15" hidden="1" x14ac:dyDescent="0.25">
      <c r="B31168" s="5"/>
    </row>
    <row r="31169" spans="2:2" ht="15" hidden="1" x14ac:dyDescent="0.25">
      <c r="B31169" s="5"/>
    </row>
    <row r="31170" spans="2:2" ht="15" hidden="1" x14ac:dyDescent="0.25">
      <c r="B31170" s="5"/>
    </row>
    <row r="31171" spans="2:2" ht="15" hidden="1" x14ac:dyDescent="0.25">
      <c r="B31171" s="5"/>
    </row>
    <row r="31172" spans="2:2" ht="15" hidden="1" x14ac:dyDescent="0.25">
      <c r="B31172" s="5"/>
    </row>
    <row r="31173" spans="2:2" ht="15" hidden="1" x14ac:dyDescent="0.25">
      <c r="B31173" s="5"/>
    </row>
    <row r="31174" spans="2:2" ht="15" hidden="1" x14ac:dyDescent="0.25">
      <c r="B31174" s="5"/>
    </row>
    <row r="31175" spans="2:2" ht="15" hidden="1" x14ac:dyDescent="0.25">
      <c r="B31175" s="5"/>
    </row>
    <row r="31176" spans="2:2" ht="15" hidden="1" x14ac:dyDescent="0.25">
      <c r="B31176" s="5"/>
    </row>
    <row r="31177" spans="2:2" ht="15" hidden="1" x14ac:dyDescent="0.25">
      <c r="B31177" s="5"/>
    </row>
    <row r="31178" spans="2:2" ht="15" hidden="1" x14ac:dyDescent="0.25">
      <c r="B31178" s="5"/>
    </row>
    <row r="31179" spans="2:2" ht="15" hidden="1" x14ac:dyDescent="0.25">
      <c r="B31179" s="5"/>
    </row>
    <row r="31180" spans="2:2" ht="15" hidden="1" x14ac:dyDescent="0.25">
      <c r="B31180" s="5"/>
    </row>
    <row r="31181" spans="2:2" ht="15" hidden="1" x14ac:dyDescent="0.25">
      <c r="B31181" s="5"/>
    </row>
    <row r="31182" spans="2:2" ht="15" hidden="1" x14ac:dyDescent="0.25">
      <c r="B31182" s="5"/>
    </row>
    <row r="31183" spans="2:2" ht="15" hidden="1" x14ac:dyDescent="0.25">
      <c r="B31183" s="5"/>
    </row>
    <row r="31184" spans="2:2" ht="15" hidden="1" x14ac:dyDescent="0.25">
      <c r="B31184" s="5"/>
    </row>
    <row r="31185" spans="2:2" ht="15" hidden="1" x14ac:dyDescent="0.25">
      <c r="B31185" s="5"/>
    </row>
    <row r="31186" spans="2:2" ht="15" hidden="1" x14ac:dyDescent="0.25">
      <c r="B31186" s="5"/>
    </row>
    <row r="31187" spans="2:2" ht="15" hidden="1" x14ac:dyDescent="0.25">
      <c r="B31187" s="5"/>
    </row>
    <row r="31188" spans="2:2" ht="15" hidden="1" x14ac:dyDescent="0.25">
      <c r="B31188" s="5"/>
    </row>
    <row r="31189" spans="2:2" ht="15" hidden="1" x14ac:dyDescent="0.25">
      <c r="B31189" s="5"/>
    </row>
    <row r="31190" spans="2:2" ht="15" hidden="1" x14ac:dyDescent="0.25">
      <c r="B31190" s="5"/>
    </row>
    <row r="31191" spans="2:2" ht="15" hidden="1" x14ac:dyDescent="0.25">
      <c r="B31191" s="5"/>
    </row>
    <row r="31192" spans="2:2" ht="15" hidden="1" x14ac:dyDescent="0.25">
      <c r="B31192" s="5"/>
    </row>
    <row r="31193" spans="2:2" ht="15" hidden="1" x14ac:dyDescent="0.25">
      <c r="B31193" s="5"/>
    </row>
    <row r="31194" spans="2:2" ht="15" hidden="1" x14ac:dyDescent="0.25">
      <c r="B31194" s="5"/>
    </row>
    <row r="31195" spans="2:2" ht="15" hidden="1" x14ac:dyDescent="0.25">
      <c r="B31195" s="5"/>
    </row>
    <row r="31196" spans="2:2" ht="15" hidden="1" x14ac:dyDescent="0.25">
      <c r="B31196" s="5"/>
    </row>
    <row r="31197" spans="2:2" ht="15" hidden="1" x14ac:dyDescent="0.25">
      <c r="B31197" s="5"/>
    </row>
    <row r="31198" spans="2:2" ht="15" hidden="1" x14ac:dyDescent="0.25">
      <c r="B31198" s="5"/>
    </row>
    <row r="31199" spans="2:2" ht="15" hidden="1" x14ac:dyDescent="0.25">
      <c r="B31199" s="5"/>
    </row>
    <row r="31200" spans="2:2" ht="15" hidden="1" x14ac:dyDescent="0.25">
      <c r="B31200" s="5"/>
    </row>
    <row r="31201" spans="2:2" ht="15" hidden="1" x14ac:dyDescent="0.25">
      <c r="B31201" s="5"/>
    </row>
    <row r="31202" spans="2:2" ht="15" hidden="1" x14ac:dyDescent="0.25">
      <c r="B31202" s="5"/>
    </row>
    <row r="31203" spans="2:2" ht="15" hidden="1" x14ac:dyDescent="0.25">
      <c r="B31203" s="5"/>
    </row>
    <row r="31204" spans="2:2" ht="15" hidden="1" x14ac:dyDescent="0.25">
      <c r="B31204" s="5"/>
    </row>
    <row r="31205" spans="2:2" ht="15" hidden="1" x14ac:dyDescent="0.25">
      <c r="B31205" s="5"/>
    </row>
    <row r="31206" spans="2:2" ht="15" hidden="1" x14ac:dyDescent="0.25">
      <c r="B31206" s="5"/>
    </row>
    <row r="31207" spans="2:2" ht="15" hidden="1" x14ac:dyDescent="0.25">
      <c r="B31207" s="5"/>
    </row>
    <row r="31208" spans="2:2" ht="15" hidden="1" x14ac:dyDescent="0.25">
      <c r="B31208" s="5"/>
    </row>
    <row r="31209" spans="2:2" ht="15" hidden="1" x14ac:dyDescent="0.25">
      <c r="B31209" s="5"/>
    </row>
    <row r="31210" spans="2:2" ht="15" hidden="1" x14ac:dyDescent="0.25">
      <c r="B31210" s="5"/>
    </row>
    <row r="31211" spans="2:2" ht="15" hidden="1" x14ac:dyDescent="0.25">
      <c r="B31211" s="5"/>
    </row>
    <row r="31212" spans="2:2" ht="15" hidden="1" x14ac:dyDescent="0.25">
      <c r="B31212" s="5"/>
    </row>
    <row r="31213" spans="2:2" ht="15" hidden="1" x14ac:dyDescent="0.25">
      <c r="B31213" s="5"/>
    </row>
    <row r="31214" spans="2:2" ht="15" hidden="1" x14ac:dyDescent="0.25">
      <c r="B31214" s="5"/>
    </row>
    <row r="31215" spans="2:2" ht="15" hidden="1" x14ac:dyDescent="0.25">
      <c r="B31215" s="5"/>
    </row>
    <row r="31216" spans="2:2" ht="15" hidden="1" x14ac:dyDescent="0.25">
      <c r="B31216" s="5"/>
    </row>
    <row r="31217" spans="2:2" ht="15" hidden="1" x14ac:dyDescent="0.25">
      <c r="B31217" s="5"/>
    </row>
    <row r="31218" spans="2:2" ht="15" hidden="1" x14ac:dyDescent="0.25">
      <c r="B31218" s="5"/>
    </row>
    <row r="31219" spans="2:2" ht="15" hidden="1" x14ac:dyDescent="0.25">
      <c r="B31219" s="5"/>
    </row>
    <row r="31220" spans="2:2" ht="15" hidden="1" x14ac:dyDescent="0.25">
      <c r="B31220" s="5"/>
    </row>
    <row r="31221" spans="2:2" ht="15" hidden="1" x14ac:dyDescent="0.25">
      <c r="B31221" s="5"/>
    </row>
    <row r="31222" spans="2:2" ht="15" hidden="1" x14ac:dyDescent="0.25">
      <c r="B31222" s="5"/>
    </row>
    <row r="31223" spans="2:2" ht="15" hidden="1" x14ac:dyDescent="0.25">
      <c r="B31223" s="5"/>
    </row>
    <row r="31224" spans="2:2" ht="15" hidden="1" x14ac:dyDescent="0.25">
      <c r="B31224" s="5"/>
    </row>
    <row r="31225" spans="2:2" ht="15" hidden="1" x14ac:dyDescent="0.25">
      <c r="B31225" s="5"/>
    </row>
    <row r="31226" spans="2:2" ht="15" hidden="1" x14ac:dyDescent="0.25">
      <c r="B31226" s="5"/>
    </row>
    <row r="31227" spans="2:2" ht="15" hidden="1" x14ac:dyDescent="0.25">
      <c r="B31227" s="5"/>
    </row>
    <row r="31228" spans="2:2" ht="15" hidden="1" x14ac:dyDescent="0.25">
      <c r="B31228" s="5"/>
    </row>
    <row r="31229" spans="2:2" ht="15" hidden="1" x14ac:dyDescent="0.25">
      <c r="B31229" s="5"/>
    </row>
    <row r="31230" spans="2:2" ht="15" hidden="1" x14ac:dyDescent="0.25">
      <c r="B31230" s="5"/>
    </row>
    <row r="31231" spans="2:2" ht="15" hidden="1" x14ac:dyDescent="0.25">
      <c r="B31231" s="5"/>
    </row>
    <row r="31232" spans="2:2" ht="15" hidden="1" x14ac:dyDescent="0.25">
      <c r="B31232" s="5"/>
    </row>
    <row r="31233" spans="2:2" ht="15" hidden="1" x14ac:dyDescent="0.25">
      <c r="B31233" s="5"/>
    </row>
    <row r="31234" spans="2:2" ht="15" hidden="1" x14ac:dyDescent="0.25">
      <c r="B31234" s="5"/>
    </row>
    <row r="31235" spans="2:2" ht="15" hidden="1" x14ac:dyDescent="0.25">
      <c r="B31235" s="5"/>
    </row>
    <row r="31236" spans="2:2" ht="15" hidden="1" x14ac:dyDescent="0.25">
      <c r="B31236" s="5"/>
    </row>
    <row r="31237" spans="2:2" ht="15" hidden="1" x14ac:dyDescent="0.25">
      <c r="B31237" s="5"/>
    </row>
    <row r="31238" spans="2:2" ht="15" hidden="1" x14ac:dyDescent="0.25">
      <c r="B31238" s="5"/>
    </row>
    <row r="31239" spans="2:2" ht="15" hidden="1" x14ac:dyDescent="0.25">
      <c r="B31239" s="5"/>
    </row>
    <row r="31240" spans="2:2" ht="15" hidden="1" x14ac:dyDescent="0.25">
      <c r="B31240" s="5"/>
    </row>
    <row r="31241" spans="2:2" ht="15" hidden="1" x14ac:dyDescent="0.25">
      <c r="B31241" s="5"/>
    </row>
    <row r="31242" spans="2:2" ht="15" hidden="1" x14ac:dyDescent="0.25">
      <c r="B31242" s="5"/>
    </row>
    <row r="31243" spans="2:2" ht="15" hidden="1" x14ac:dyDescent="0.25">
      <c r="B31243" s="5"/>
    </row>
    <row r="31244" spans="2:2" ht="15" hidden="1" x14ac:dyDescent="0.25">
      <c r="B31244" s="5"/>
    </row>
    <row r="31245" spans="2:2" ht="15" hidden="1" x14ac:dyDescent="0.25">
      <c r="B31245" s="5"/>
    </row>
    <row r="31246" spans="2:2" ht="15" hidden="1" x14ac:dyDescent="0.25">
      <c r="B31246" s="5"/>
    </row>
    <row r="31247" spans="2:2" ht="15" hidden="1" x14ac:dyDescent="0.25">
      <c r="B31247" s="5"/>
    </row>
    <row r="31248" spans="2:2" ht="15" hidden="1" x14ac:dyDescent="0.25">
      <c r="B31248" s="5"/>
    </row>
    <row r="31249" spans="2:2" ht="15" hidden="1" x14ac:dyDescent="0.25">
      <c r="B31249" s="5"/>
    </row>
    <row r="31250" spans="2:2" ht="15" hidden="1" x14ac:dyDescent="0.25">
      <c r="B31250" s="5"/>
    </row>
    <row r="31251" spans="2:2" ht="15" hidden="1" x14ac:dyDescent="0.25">
      <c r="B31251" s="5"/>
    </row>
    <row r="31252" spans="2:2" ht="15" hidden="1" x14ac:dyDescent="0.25">
      <c r="B31252" s="5"/>
    </row>
    <row r="31253" spans="2:2" ht="15" hidden="1" x14ac:dyDescent="0.25">
      <c r="B31253" s="5"/>
    </row>
    <row r="31254" spans="2:2" ht="15" hidden="1" x14ac:dyDescent="0.25">
      <c r="B31254" s="5"/>
    </row>
    <row r="31255" spans="2:2" ht="15" hidden="1" x14ac:dyDescent="0.25">
      <c r="B31255" s="5"/>
    </row>
    <row r="31256" spans="2:2" ht="15" hidden="1" x14ac:dyDescent="0.25">
      <c r="B31256" s="5"/>
    </row>
    <row r="31257" spans="2:2" ht="15" hidden="1" x14ac:dyDescent="0.25">
      <c r="B31257" s="5"/>
    </row>
    <row r="31258" spans="2:2" ht="15" hidden="1" x14ac:dyDescent="0.25">
      <c r="B31258" s="5"/>
    </row>
    <row r="31259" spans="2:2" ht="15" hidden="1" x14ac:dyDescent="0.25">
      <c r="B31259" s="5"/>
    </row>
    <row r="31260" spans="2:2" ht="15" hidden="1" x14ac:dyDescent="0.25">
      <c r="B31260" s="5"/>
    </row>
    <row r="31261" spans="2:2" ht="15" hidden="1" x14ac:dyDescent="0.25">
      <c r="B31261" s="5"/>
    </row>
    <row r="31262" spans="2:2" ht="15" hidden="1" x14ac:dyDescent="0.25">
      <c r="B31262" s="5"/>
    </row>
    <row r="31263" spans="2:2" ht="15" hidden="1" x14ac:dyDescent="0.25">
      <c r="B31263" s="5"/>
    </row>
    <row r="31264" spans="2:2" ht="15" hidden="1" x14ac:dyDescent="0.25">
      <c r="B31264" s="5"/>
    </row>
    <row r="31265" spans="2:2" ht="15" hidden="1" x14ac:dyDescent="0.25">
      <c r="B31265" s="5"/>
    </row>
    <row r="31266" spans="2:2" ht="15" hidden="1" x14ac:dyDescent="0.25">
      <c r="B31266" s="5"/>
    </row>
    <row r="31267" spans="2:2" ht="15" hidden="1" x14ac:dyDescent="0.25">
      <c r="B31267" s="5"/>
    </row>
    <row r="31268" spans="2:2" ht="15" hidden="1" x14ac:dyDescent="0.25">
      <c r="B31268" s="5"/>
    </row>
    <row r="31269" spans="2:2" ht="15" hidden="1" x14ac:dyDescent="0.25">
      <c r="B31269" s="5"/>
    </row>
    <row r="31270" spans="2:2" ht="15" hidden="1" x14ac:dyDescent="0.25">
      <c r="B31270" s="5"/>
    </row>
    <row r="31271" spans="2:2" ht="15" hidden="1" x14ac:dyDescent="0.25">
      <c r="B31271" s="5"/>
    </row>
    <row r="31272" spans="2:2" ht="15" hidden="1" x14ac:dyDescent="0.25">
      <c r="B31272" s="5"/>
    </row>
    <row r="31273" spans="2:2" ht="15" hidden="1" x14ac:dyDescent="0.25">
      <c r="B31273" s="5"/>
    </row>
    <row r="31274" spans="2:2" ht="15" hidden="1" x14ac:dyDescent="0.25">
      <c r="B31274" s="5"/>
    </row>
    <row r="31275" spans="2:2" ht="15" hidden="1" x14ac:dyDescent="0.25">
      <c r="B31275" s="5"/>
    </row>
    <row r="31276" spans="2:2" ht="15" hidden="1" x14ac:dyDescent="0.25">
      <c r="B31276" s="5"/>
    </row>
    <row r="31277" spans="2:2" ht="15" hidden="1" x14ac:dyDescent="0.25">
      <c r="B31277" s="5"/>
    </row>
    <row r="31278" spans="2:2" ht="15" hidden="1" x14ac:dyDescent="0.25">
      <c r="B31278" s="5"/>
    </row>
    <row r="31279" spans="2:2" ht="15" hidden="1" x14ac:dyDescent="0.25">
      <c r="B31279" s="5"/>
    </row>
    <row r="31280" spans="2:2" ht="15" hidden="1" x14ac:dyDescent="0.25">
      <c r="B31280" s="5"/>
    </row>
    <row r="31281" spans="2:2" ht="15" hidden="1" x14ac:dyDescent="0.25">
      <c r="B31281" s="5"/>
    </row>
    <row r="31282" spans="2:2" ht="15" hidden="1" x14ac:dyDescent="0.25">
      <c r="B31282" s="5"/>
    </row>
    <row r="31283" spans="2:2" ht="15" hidden="1" x14ac:dyDescent="0.25">
      <c r="B31283" s="5"/>
    </row>
    <row r="31284" spans="2:2" ht="15" hidden="1" x14ac:dyDescent="0.25">
      <c r="B31284" s="5"/>
    </row>
    <row r="31285" spans="2:2" ht="15" hidden="1" x14ac:dyDescent="0.25">
      <c r="B31285" s="5"/>
    </row>
    <row r="31286" spans="2:2" ht="15" hidden="1" x14ac:dyDescent="0.25">
      <c r="B31286" s="5"/>
    </row>
    <row r="31287" spans="2:2" ht="15" hidden="1" x14ac:dyDescent="0.25">
      <c r="B31287" s="5"/>
    </row>
    <row r="31288" spans="2:2" ht="15" hidden="1" x14ac:dyDescent="0.25">
      <c r="B31288" s="5"/>
    </row>
    <row r="31289" spans="2:2" ht="15" hidden="1" x14ac:dyDescent="0.25">
      <c r="B31289" s="5"/>
    </row>
    <row r="31290" spans="2:2" ht="15" hidden="1" x14ac:dyDescent="0.25">
      <c r="B31290" s="5"/>
    </row>
    <row r="31291" spans="2:2" ht="15" hidden="1" x14ac:dyDescent="0.25">
      <c r="B31291" s="5"/>
    </row>
    <row r="31292" spans="2:2" ht="15" hidden="1" x14ac:dyDescent="0.25">
      <c r="B31292" s="5"/>
    </row>
    <row r="31293" spans="2:2" ht="15" hidden="1" x14ac:dyDescent="0.25">
      <c r="B31293" s="5"/>
    </row>
    <row r="31294" spans="2:2" ht="15" hidden="1" x14ac:dyDescent="0.25">
      <c r="B31294" s="5"/>
    </row>
    <row r="31295" spans="2:2" ht="15" hidden="1" x14ac:dyDescent="0.25">
      <c r="B31295" s="5"/>
    </row>
    <row r="31296" spans="2:2" ht="15" hidden="1" x14ac:dyDescent="0.25">
      <c r="B31296" s="5"/>
    </row>
    <row r="31297" spans="2:2" ht="15" hidden="1" x14ac:dyDescent="0.25">
      <c r="B31297" s="5"/>
    </row>
    <row r="31298" spans="2:2" ht="15" hidden="1" x14ac:dyDescent="0.25">
      <c r="B31298" s="5"/>
    </row>
    <row r="31299" spans="2:2" ht="15" hidden="1" x14ac:dyDescent="0.25">
      <c r="B31299" s="5"/>
    </row>
    <row r="31300" spans="2:2" ht="15" hidden="1" x14ac:dyDescent="0.25">
      <c r="B31300" s="5"/>
    </row>
    <row r="31301" spans="2:2" ht="15" hidden="1" x14ac:dyDescent="0.25">
      <c r="B31301" s="5"/>
    </row>
    <row r="31302" spans="2:2" ht="15" hidden="1" x14ac:dyDescent="0.25">
      <c r="B31302" s="5"/>
    </row>
    <row r="31303" spans="2:2" ht="15" hidden="1" x14ac:dyDescent="0.25">
      <c r="B31303" s="5"/>
    </row>
    <row r="31304" spans="2:2" ht="15" hidden="1" x14ac:dyDescent="0.25">
      <c r="B31304" s="5"/>
    </row>
    <row r="31305" spans="2:2" ht="15" hidden="1" x14ac:dyDescent="0.25">
      <c r="B31305" s="5"/>
    </row>
    <row r="31306" spans="2:2" ht="15" hidden="1" x14ac:dyDescent="0.25">
      <c r="B31306" s="5"/>
    </row>
    <row r="31307" spans="2:2" ht="15" hidden="1" x14ac:dyDescent="0.25">
      <c r="B31307" s="5"/>
    </row>
    <row r="31308" spans="2:2" ht="15" hidden="1" x14ac:dyDescent="0.25">
      <c r="B31308" s="5"/>
    </row>
    <row r="31309" spans="2:2" ht="15" hidden="1" x14ac:dyDescent="0.25">
      <c r="B31309" s="5"/>
    </row>
    <row r="31310" spans="2:2" ht="15" hidden="1" x14ac:dyDescent="0.25">
      <c r="B31310" s="5"/>
    </row>
    <row r="31311" spans="2:2" ht="15" hidden="1" x14ac:dyDescent="0.25">
      <c r="B31311" s="5"/>
    </row>
    <row r="31312" spans="2:2" ht="15" hidden="1" x14ac:dyDescent="0.25">
      <c r="B31312" s="5"/>
    </row>
    <row r="31313" spans="2:2" ht="15" hidden="1" x14ac:dyDescent="0.25">
      <c r="B31313" s="5"/>
    </row>
    <row r="31314" spans="2:2" ht="15" hidden="1" x14ac:dyDescent="0.25">
      <c r="B31314" s="5"/>
    </row>
    <row r="31315" spans="2:2" ht="15" hidden="1" x14ac:dyDescent="0.25">
      <c r="B31315" s="5"/>
    </row>
    <row r="31316" spans="2:2" ht="15" hidden="1" x14ac:dyDescent="0.25">
      <c r="B31316" s="5"/>
    </row>
    <row r="31317" spans="2:2" ht="15" hidden="1" x14ac:dyDescent="0.25">
      <c r="B31317" s="5"/>
    </row>
    <row r="31318" spans="2:2" ht="15" hidden="1" x14ac:dyDescent="0.25">
      <c r="B31318" s="5"/>
    </row>
    <row r="31319" spans="2:2" ht="15" hidden="1" x14ac:dyDescent="0.25">
      <c r="B31319" s="5"/>
    </row>
    <row r="31320" spans="2:2" ht="15" hidden="1" x14ac:dyDescent="0.25">
      <c r="B31320" s="5"/>
    </row>
    <row r="31321" spans="2:2" ht="15" hidden="1" x14ac:dyDescent="0.25">
      <c r="B31321" s="5"/>
    </row>
    <row r="31322" spans="2:2" ht="15" hidden="1" x14ac:dyDescent="0.25">
      <c r="B31322" s="5"/>
    </row>
    <row r="31323" spans="2:2" ht="15" hidden="1" x14ac:dyDescent="0.25">
      <c r="B31323" s="5"/>
    </row>
    <row r="31324" spans="2:2" ht="15" hidden="1" x14ac:dyDescent="0.25">
      <c r="B31324" s="5"/>
    </row>
    <row r="31325" spans="2:2" ht="15" hidden="1" x14ac:dyDescent="0.25">
      <c r="B31325" s="5"/>
    </row>
    <row r="31326" spans="2:2" ht="15" hidden="1" x14ac:dyDescent="0.25">
      <c r="B31326" s="5"/>
    </row>
    <row r="31327" spans="2:2" ht="15" hidden="1" x14ac:dyDescent="0.25">
      <c r="B31327" s="5"/>
    </row>
    <row r="31328" spans="2:2" ht="15" hidden="1" x14ac:dyDescent="0.25">
      <c r="B31328" s="5"/>
    </row>
    <row r="31329" spans="2:2" ht="15" hidden="1" x14ac:dyDescent="0.25">
      <c r="B31329" s="5"/>
    </row>
    <row r="31330" spans="2:2" ht="15" hidden="1" x14ac:dyDescent="0.25">
      <c r="B31330" s="5"/>
    </row>
    <row r="31331" spans="2:2" ht="15" hidden="1" x14ac:dyDescent="0.25">
      <c r="B31331" s="5"/>
    </row>
    <row r="31332" spans="2:2" ht="15" hidden="1" x14ac:dyDescent="0.25">
      <c r="B31332" s="5"/>
    </row>
    <row r="31333" spans="2:2" ht="15" hidden="1" x14ac:dyDescent="0.25">
      <c r="B31333" s="5"/>
    </row>
    <row r="31334" spans="2:2" ht="15" hidden="1" x14ac:dyDescent="0.25">
      <c r="B31334" s="5"/>
    </row>
    <row r="31335" spans="2:2" ht="15" hidden="1" x14ac:dyDescent="0.25">
      <c r="B31335" s="5"/>
    </row>
    <row r="31336" spans="2:2" ht="15" hidden="1" x14ac:dyDescent="0.25">
      <c r="B31336" s="5"/>
    </row>
    <row r="31337" spans="2:2" ht="15" hidden="1" x14ac:dyDescent="0.25">
      <c r="B31337" s="5"/>
    </row>
    <row r="31338" spans="2:2" ht="15" hidden="1" x14ac:dyDescent="0.25">
      <c r="B31338" s="5"/>
    </row>
    <row r="31339" spans="2:2" ht="15" hidden="1" x14ac:dyDescent="0.25">
      <c r="B31339" s="5"/>
    </row>
    <row r="31340" spans="2:2" ht="15" hidden="1" x14ac:dyDescent="0.25">
      <c r="B31340" s="5"/>
    </row>
    <row r="31341" spans="2:2" ht="15" hidden="1" x14ac:dyDescent="0.25">
      <c r="B31341" s="5"/>
    </row>
    <row r="31342" spans="2:2" ht="15" hidden="1" x14ac:dyDescent="0.25">
      <c r="B31342" s="5"/>
    </row>
    <row r="31343" spans="2:2" ht="15" hidden="1" x14ac:dyDescent="0.25">
      <c r="B31343" s="5"/>
    </row>
    <row r="31344" spans="2:2" ht="15" hidden="1" x14ac:dyDescent="0.25">
      <c r="B31344" s="5"/>
    </row>
    <row r="31345" spans="2:2" ht="15" hidden="1" x14ac:dyDescent="0.25">
      <c r="B31345" s="5"/>
    </row>
    <row r="31346" spans="2:2" ht="15" hidden="1" x14ac:dyDescent="0.25">
      <c r="B31346" s="5"/>
    </row>
    <row r="31347" spans="2:2" ht="15" hidden="1" x14ac:dyDescent="0.25">
      <c r="B31347" s="5"/>
    </row>
    <row r="31348" spans="2:2" ht="15" hidden="1" x14ac:dyDescent="0.25">
      <c r="B31348" s="5"/>
    </row>
    <row r="31349" spans="2:2" ht="15" hidden="1" x14ac:dyDescent="0.25">
      <c r="B31349" s="5"/>
    </row>
    <row r="31350" spans="2:2" ht="15" hidden="1" x14ac:dyDescent="0.25">
      <c r="B31350" s="5"/>
    </row>
    <row r="31351" spans="2:2" ht="15" hidden="1" x14ac:dyDescent="0.25">
      <c r="B31351" s="5"/>
    </row>
    <row r="31352" spans="2:2" ht="15" hidden="1" x14ac:dyDescent="0.25">
      <c r="B31352" s="5"/>
    </row>
    <row r="31353" spans="2:2" ht="15" hidden="1" x14ac:dyDescent="0.25">
      <c r="B31353" s="5"/>
    </row>
    <row r="31354" spans="2:2" ht="15" hidden="1" x14ac:dyDescent="0.25">
      <c r="B31354" s="5"/>
    </row>
    <row r="31355" spans="2:2" ht="15" hidden="1" x14ac:dyDescent="0.25">
      <c r="B31355" s="5"/>
    </row>
    <row r="31356" spans="2:2" ht="15" hidden="1" x14ac:dyDescent="0.25">
      <c r="B31356" s="5"/>
    </row>
    <row r="31357" spans="2:2" ht="15" hidden="1" x14ac:dyDescent="0.25">
      <c r="B31357" s="5"/>
    </row>
    <row r="31358" spans="2:2" ht="15" hidden="1" x14ac:dyDescent="0.25">
      <c r="B31358" s="5"/>
    </row>
    <row r="31359" spans="2:2" ht="15" hidden="1" x14ac:dyDescent="0.25">
      <c r="B31359" s="5"/>
    </row>
    <row r="31360" spans="2:2" ht="15" hidden="1" x14ac:dyDescent="0.25">
      <c r="B31360" s="5"/>
    </row>
    <row r="31361" spans="2:2" ht="15" hidden="1" x14ac:dyDescent="0.25">
      <c r="B31361" s="5"/>
    </row>
    <row r="31362" spans="2:2" ht="15" hidden="1" x14ac:dyDescent="0.25">
      <c r="B31362" s="5"/>
    </row>
    <row r="31363" spans="2:2" ht="15" hidden="1" x14ac:dyDescent="0.25">
      <c r="B31363" s="5"/>
    </row>
    <row r="31364" spans="2:2" ht="15" hidden="1" x14ac:dyDescent="0.25">
      <c r="B31364" s="5"/>
    </row>
    <row r="31365" spans="2:2" ht="15" hidden="1" x14ac:dyDescent="0.25">
      <c r="B31365" s="5"/>
    </row>
    <row r="31366" spans="2:2" ht="15" hidden="1" x14ac:dyDescent="0.25">
      <c r="B31366" s="5"/>
    </row>
    <row r="31367" spans="2:2" ht="15" hidden="1" x14ac:dyDescent="0.25">
      <c r="B31367" s="5"/>
    </row>
    <row r="31368" spans="2:2" ht="15" hidden="1" x14ac:dyDescent="0.25">
      <c r="B31368" s="5"/>
    </row>
    <row r="31369" spans="2:2" ht="15" hidden="1" x14ac:dyDescent="0.25">
      <c r="B31369" s="5"/>
    </row>
    <row r="31370" spans="2:2" ht="15" hidden="1" x14ac:dyDescent="0.25">
      <c r="B31370" s="5"/>
    </row>
    <row r="31371" spans="2:2" ht="15" hidden="1" x14ac:dyDescent="0.25">
      <c r="B31371" s="5"/>
    </row>
    <row r="31372" spans="2:2" ht="15" hidden="1" x14ac:dyDescent="0.25">
      <c r="B31372" s="5"/>
    </row>
    <row r="31373" spans="2:2" ht="15" hidden="1" x14ac:dyDescent="0.25">
      <c r="B31373" s="5"/>
    </row>
    <row r="31374" spans="2:2" ht="15" hidden="1" x14ac:dyDescent="0.25">
      <c r="B31374" s="5"/>
    </row>
    <row r="31375" spans="2:2" ht="15" hidden="1" x14ac:dyDescent="0.25">
      <c r="B31375" s="5"/>
    </row>
    <row r="31376" spans="2:2" ht="15" hidden="1" x14ac:dyDescent="0.25">
      <c r="B31376" s="5"/>
    </row>
    <row r="31377" spans="2:2" ht="15" hidden="1" x14ac:dyDescent="0.25">
      <c r="B31377" s="5"/>
    </row>
    <row r="31378" spans="2:2" ht="15" hidden="1" x14ac:dyDescent="0.25">
      <c r="B31378" s="5"/>
    </row>
    <row r="31379" spans="2:2" ht="15" hidden="1" x14ac:dyDescent="0.25">
      <c r="B31379" s="5"/>
    </row>
    <row r="31380" spans="2:2" ht="15" hidden="1" x14ac:dyDescent="0.25">
      <c r="B31380" s="5"/>
    </row>
    <row r="31381" spans="2:2" ht="15" hidden="1" x14ac:dyDescent="0.25">
      <c r="B31381" s="5"/>
    </row>
    <row r="31382" spans="2:2" ht="15" hidden="1" x14ac:dyDescent="0.25">
      <c r="B31382" s="5"/>
    </row>
    <row r="31383" spans="2:2" ht="15" hidden="1" x14ac:dyDescent="0.25">
      <c r="B31383" s="5"/>
    </row>
    <row r="31384" spans="2:2" ht="15" hidden="1" x14ac:dyDescent="0.25">
      <c r="B31384" s="5"/>
    </row>
    <row r="31385" spans="2:2" ht="15" hidden="1" x14ac:dyDescent="0.25">
      <c r="B31385" s="5"/>
    </row>
    <row r="31386" spans="2:2" ht="15" hidden="1" x14ac:dyDescent="0.25">
      <c r="B31386" s="5"/>
    </row>
    <row r="31387" spans="2:2" ht="15" hidden="1" x14ac:dyDescent="0.25">
      <c r="B31387" s="5"/>
    </row>
    <row r="31388" spans="2:2" ht="15" hidden="1" x14ac:dyDescent="0.25">
      <c r="B31388" s="5"/>
    </row>
    <row r="31389" spans="2:2" ht="15" hidden="1" x14ac:dyDescent="0.25">
      <c r="B31389" s="5"/>
    </row>
    <row r="31390" spans="2:2" ht="15" hidden="1" x14ac:dyDescent="0.25">
      <c r="B31390" s="5"/>
    </row>
    <row r="31391" spans="2:2" ht="15" hidden="1" x14ac:dyDescent="0.25">
      <c r="B31391" s="5"/>
    </row>
    <row r="31392" spans="2:2" ht="15" hidden="1" x14ac:dyDescent="0.25">
      <c r="B31392" s="5"/>
    </row>
    <row r="31393" spans="2:2" ht="15" hidden="1" x14ac:dyDescent="0.25">
      <c r="B31393" s="5"/>
    </row>
    <row r="31394" spans="2:2" ht="15" hidden="1" x14ac:dyDescent="0.25">
      <c r="B31394" s="5"/>
    </row>
    <row r="31395" spans="2:2" ht="15" hidden="1" x14ac:dyDescent="0.25">
      <c r="B31395" s="5"/>
    </row>
    <row r="31396" spans="2:2" ht="15" hidden="1" x14ac:dyDescent="0.25">
      <c r="B31396" s="5"/>
    </row>
    <row r="31397" spans="2:2" ht="15" hidden="1" x14ac:dyDescent="0.25">
      <c r="B31397" s="5"/>
    </row>
    <row r="31398" spans="2:2" ht="15" hidden="1" x14ac:dyDescent="0.25">
      <c r="B31398" s="5"/>
    </row>
    <row r="31399" spans="2:2" ht="15" hidden="1" x14ac:dyDescent="0.25">
      <c r="B31399" s="5"/>
    </row>
    <row r="31400" spans="2:2" ht="15" hidden="1" x14ac:dyDescent="0.25">
      <c r="B31400" s="5"/>
    </row>
    <row r="31401" spans="2:2" ht="15" hidden="1" x14ac:dyDescent="0.25">
      <c r="B31401" s="5"/>
    </row>
    <row r="31402" spans="2:2" ht="15" hidden="1" x14ac:dyDescent="0.25">
      <c r="B31402" s="5"/>
    </row>
    <row r="31403" spans="2:2" ht="15" hidden="1" x14ac:dyDescent="0.25">
      <c r="B31403" s="5"/>
    </row>
    <row r="31404" spans="2:2" ht="15" hidden="1" x14ac:dyDescent="0.25">
      <c r="B31404" s="5"/>
    </row>
    <row r="31405" spans="2:2" ht="15" hidden="1" x14ac:dyDescent="0.25">
      <c r="B31405" s="5"/>
    </row>
    <row r="31406" spans="2:2" ht="15" hidden="1" x14ac:dyDescent="0.25">
      <c r="B31406" s="5"/>
    </row>
    <row r="31407" spans="2:2" ht="15" hidden="1" x14ac:dyDescent="0.25">
      <c r="B31407" s="5"/>
    </row>
    <row r="31408" spans="2:2" ht="15" hidden="1" x14ac:dyDescent="0.25">
      <c r="B31408" s="5"/>
    </row>
    <row r="31409" spans="2:2" ht="15" hidden="1" x14ac:dyDescent="0.25">
      <c r="B31409" s="5"/>
    </row>
    <row r="31410" spans="2:2" ht="15" hidden="1" x14ac:dyDescent="0.25">
      <c r="B31410" s="5"/>
    </row>
    <row r="31411" spans="2:2" ht="15" hidden="1" x14ac:dyDescent="0.25">
      <c r="B31411" s="5"/>
    </row>
    <row r="31412" spans="2:2" ht="15" hidden="1" x14ac:dyDescent="0.25">
      <c r="B31412" s="5"/>
    </row>
    <row r="31413" spans="2:2" ht="15" hidden="1" x14ac:dyDescent="0.25">
      <c r="B31413" s="5"/>
    </row>
    <row r="31414" spans="2:2" ht="15" hidden="1" x14ac:dyDescent="0.25">
      <c r="B31414" s="5"/>
    </row>
    <row r="31415" spans="2:2" ht="15" hidden="1" x14ac:dyDescent="0.25">
      <c r="B31415" s="5"/>
    </row>
    <row r="31416" spans="2:2" ht="15" hidden="1" x14ac:dyDescent="0.25">
      <c r="B31416" s="5"/>
    </row>
    <row r="31417" spans="2:2" ht="15" hidden="1" x14ac:dyDescent="0.25">
      <c r="B31417" s="5"/>
    </row>
    <row r="31418" spans="2:2" ht="15" hidden="1" x14ac:dyDescent="0.25">
      <c r="B31418" s="5"/>
    </row>
    <row r="31419" spans="2:2" ht="15" hidden="1" x14ac:dyDescent="0.25">
      <c r="B31419" s="5"/>
    </row>
    <row r="31420" spans="2:2" ht="15" hidden="1" x14ac:dyDescent="0.25">
      <c r="B31420" s="5"/>
    </row>
    <row r="31421" spans="2:2" ht="15" hidden="1" x14ac:dyDescent="0.25">
      <c r="B31421" s="5"/>
    </row>
    <row r="31422" spans="2:2" ht="15" hidden="1" x14ac:dyDescent="0.25">
      <c r="B31422" s="5"/>
    </row>
    <row r="31423" spans="2:2" ht="15" hidden="1" x14ac:dyDescent="0.25">
      <c r="B31423" s="5"/>
    </row>
    <row r="31424" spans="2:2" ht="15" hidden="1" x14ac:dyDescent="0.25">
      <c r="B31424" s="5"/>
    </row>
    <row r="31425" spans="2:2" ht="15" hidden="1" x14ac:dyDescent="0.25">
      <c r="B31425" s="5"/>
    </row>
    <row r="31426" spans="2:2" ht="15" hidden="1" x14ac:dyDescent="0.25">
      <c r="B31426" s="5"/>
    </row>
    <row r="31427" spans="2:2" ht="15" hidden="1" x14ac:dyDescent="0.25">
      <c r="B31427" s="5"/>
    </row>
    <row r="31428" spans="2:2" ht="15" hidden="1" x14ac:dyDescent="0.25">
      <c r="B31428" s="5"/>
    </row>
    <row r="31429" spans="2:2" ht="15" hidden="1" x14ac:dyDescent="0.25">
      <c r="B31429" s="5"/>
    </row>
    <row r="31430" spans="2:2" ht="15" hidden="1" x14ac:dyDescent="0.25">
      <c r="B31430" s="5"/>
    </row>
    <row r="31431" spans="2:2" ht="15" hidden="1" x14ac:dyDescent="0.25">
      <c r="B31431" s="5"/>
    </row>
    <row r="31432" spans="2:2" ht="15" hidden="1" x14ac:dyDescent="0.25">
      <c r="B31432" s="5"/>
    </row>
    <row r="31433" spans="2:2" ht="15" hidden="1" x14ac:dyDescent="0.25">
      <c r="B31433" s="5"/>
    </row>
    <row r="31434" spans="2:2" ht="15" hidden="1" x14ac:dyDescent="0.25">
      <c r="B31434" s="5"/>
    </row>
    <row r="31435" spans="2:2" ht="15" hidden="1" x14ac:dyDescent="0.25">
      <c r="B31435" s="5"/>
    </row>
    <row r="31436" spans="2:2" ht="15" hidden="1" x14ac:dyDescent="0.25">
      <c r="B31436" s="5"/>
    </row>
    <row r="31437" spans="2:2" ht="15" hidden="1" x14ac:dyDescent="0.25">
      <c r="B31437" s="5"/>
    </row>
    <row r="31438" spans="2:2" ht="15" hidden="1" x14ac:dyDescent="0.25">
      <c r="B31438" s="5"/>
    </row>
    <row r="31439" spans="2:2" ht="15" hidden="1" x14ac:dyDescent="0.25">
      <c r="B31439" s="5"/>
    </row>
    <row r="31440" spans="2:2" ht="15" hidden="1" x14ac:dyDescent="0.25">
      <c r="B31440" s="5"/>
    </row>
    <row r="31441" spans="2:2" ht="15" hidden="1" x14ac:dyDescent="0.25">
      <c r="B31441" s="5"/>
    </row>
    <row r="31442" spans="2:2" ht="15" hidden="1" x14ac:dyDescent="0.25">
      <c r="B31442" s="5"/>
    </row>
    <row r="31443" spans="2:2" ht="15" hidden="1" x14ac:dyDescent="0.25">
      <c r="B31443" s="5"/>
    </row>
    <row r="31444" spans="2:2" ht="15" hidden="1" x14ac:dyDescent="0.25">
      <c r="B31444" s="5"/>
    </row>
    <row r="31445" spans="2:2" ht="15" hidden="1" x14ac:dyDescent="0.25">
      <c r="B31445" s="5"/>
    </row>
    <row r="31446" spans="2:2" ht="15" hidden="1" x14ac:dyDescent="0.25">
      <c r="B31446" s="5"/>
    </row>
    <row r="31447" spans="2:2" ht="15" hidden="1" x14ac:dyDescent="0.25">
      <c r="B31447" s="5"/>
    </row>
    <row r="31448" spans="2:2" ht="15" hidden="1" x14ac:dyDescent="0.25">
      <c r="B31448" s="5"/>
    </row>
    <row r="31449" spans="2:2" ht="15" hidden="1" x14ac:dyDescent="0.25">
      <c r="B31449" s="5"/>
    </row>
    <row r="31450" spans="2:2" ht="15" hidden="1" x14ac:dyDescent="0.25">
      <c r="B31450" s="5"/>
    </row>
    <row r="31451" spans="2:2" ht="15" hidden="1" x14ac:dyDescent="0.25">
      <c r="B31451" s="5"/>
    </row>
    <row r="31452" spans="2:2" ht="15" hidden="1" x14ac:dyDescent="0.25">
      <c r="B31452" s="5"/>
    </row>
    <row r="31453" spans="2:2" ht="15" hidden="1" x14ac:dyDescent="0.25">
      <c r="B31453" s="5"/>
    </row>
    <row r="31454" spans="2:2" ht="15" hidden="1" x14ac:dyDescent="0.25">
      <c r="B31454" s="5"/>
    </row>
    <row r="31455" spans="2:2" ht="15" hidden="1" x14ac:dyDescent="0.25">
      <c r="B31455" s="5"/>
    </row>
    <row r="31456" spans="2:2" ht="15" hidden="1" x14ac:dyDescent="0.25">
      <c r="B31456" s="5"/>
    </row>
    <row r="31457" spans="2:2" ht="15" hidden="1" x14ac:dyDescent="0.25">
      <c r="B31457" s="5"/>
    </row>
    <row r="31458" spans="2:2" ht="15" hidden="1" x14ac:dyDescent="0.25">
      <c r="B31458" s="5"/>
    </row>
    <row r="31459" spans="2:2" ht="15" hidden="1" x14ac:dyDescent="0.25">
      <c r="B31459" s="5"/>
    </row>
    <row r="31460" spans="2:2" ht="15" hidden="1" x14ac:dyDescent="0.25">
      <c r="B31460" s="5"/>
    </row>
    <row r="31461" spans="2:2" ht="15" hidden="1" x14ac:dyDescent="0.25">
      <c r="B31461" s="5"/>
    </row>
    <row r="31462" spans="2:2" ht="15" hidden="1" x14ac:dyDescent="0.25">
      <c r="B31462" s="5"/>
    </row>
    <row r="31463" spans="2:2" ht="15" hidden="1" x14ac:dyDescent="0.25">
      <c r="B31463" s="5"/>
    </row>
    <row r="31464" spans="2:2" ht="15" hidden="1" x14ac:dyDescent="0.25">
      <c r="B31464" s="5"/>
    </row>
    <row r="31465" spans="2:2" ht="15" hidden="1" x14ac:dyDescent="0.25">
      <c r="B31465" s="5"/>
    </row>
    <row r="31466" spans="2:2" ht="15" hidden="1" x14ac:dyDescent="0.25">
      <c r="B31466" s="5"/>
    </row>
    <row r="31467" spans="2:2" ht="15" hidden="1" x14ac:dyDescent="0.25">
      <c r="B31467" s="5"/>
    </row>
    <row r="31468" spans="2:2" ht="15" hidden="1" x14ac:dyDescent="0.25">
      <c r="B31468" s="5"/>
    </row>
    <row r="31469" spans="2:2" ht="15" hidden="1" x14ac:dyDescent="0.25">
      <c r="B31469" s="5"/>
    </row>
    <row r="31470" spans="2:2" ht="15" hidden="1" x14ac:dyDescent="0.25">
      <c r="B31470" s="5"/>
    </row>
    <row r="31471" spans="2:2" ht="15" hidden="1" x14ac:dyDescent="0.25">
      <c r="B31471" s="5"/>
    </row>
    <row r="31472" spans="2:2" ht="15" hidden="1" x14ac:dyDescent="0.25">
      <c r="B31472" s="5"/>
    </row>
    <row r="31473" spans="2:2" ht="15" hidden="1" x14ac:dyDescent="0.25">
      <c r="B31473" s="5"/>
    </row>
    <row r="31474" spans="2:2" ht="15" hidden="1" x14ac:dyDescent="0.25">
      <c r="B31474" s="5"/>
    </row>
    <row r="31475" spans="2:2" ht="15" hidden="1" x14ac:dyDescent="0.25">
      <c r="B31475" s="5"/>
    </row>
    <row r="31476" spans="2:2" ht="15" hidden="1" x14ac:dyDescent="0.25">
      <c r="B31476" s="5"/>
    </row>
    <row r="31477" spans="2:2" ht="15" hidden="1" x14ac:dyDescent="0.25">
      <c r="B31477" s="5"/>
    </row>
    <row r="31478" spans="2:2" ht="15" hidden="1" x14ac:dyDescent="0.25">
      <c r="B31478" s="5"/>
    </row>
    <row r="31479" spans="2:2" ht="15" hidden="1" x14ac:dyDescent="0.25">
      <c r="B31479" s="5"/>
    </row>
    <row r="31480" spans="2:2" ht="15" hidden="1" x14ac:dyDescent="0.25">
      <c r="B31480" s="5"/>
    </row>
    <row r="31481" spans="2:2" ht="15" hidden="1" x14ac:dyDescent="0.25">
      <c r="B31481" s="5"/>
    </row>
    <row r="31482" spans="2:2" ht="15" hidden="1" x14ac:dyDescent="0.25">
      <c r="B31482" s="5"/>
    </row>
    <row r="31483" spans="2:2" ht="15" hidden="1" x14ac:dyDescent="0.25">
      <c r="B31483" s="5"/>
    </row>
    <row r="31484" spans="2:2" ht="15" hidden="1" x14ac:dyDescent="0.25">
      <c r="B31484" s="5"/>
    </row>
    <row r="31485" spans="2:2" ht="15" hidden="1" x14ac:dyDescent="0.25">
      <c r="B31485" s="5"/>
    </row>
    <row r="31486" spans="2:2" ht="15" hidden="1" x14ac:dyDescent="0.25">
      <c r="B31486" s="5"/>
    </row>
    <row r="31487" spans="2:2" ht="15" hidden="1" x14ac:dyDescent="0.25">
      <c r="B31487" s="5"/>
    </row>
    <row r="31488" spans="2:2" ht="15" hidden="1" x14ac:dyDescent="0.25">
      <c r="B31488" s="5"/>
    </row>
    <row r="31489" spans="2:2" ht="15" hidden="1" x14ac:dyDescent="0.25">
      <c r="B31489" s="5"/>
    </row>
    <row r="31490" spans="2:2" ht="15" hidden="1" x14ac:dyDescent="0.25">
      <c r="B31490" s="5"/>
    </row>
    <row r="31491" spans="2:2" ht="15" hidden="1" x14ac:dyDescent="0.25">
      <c r="B31491" s="5"/>
    </row>
    <row r="31492" spans="2:2" ht="15" hidden="1" x14ac:dyDescent="0.25">
      <c r="B31492" s="5"/>
    </row>
    <row r="31493" spans="2:2" ht="15" hidden="1" x14ac:dyDescent="0.25">
      <c r="B31493" s="5"/>
    </row>
    <row r="31494" spans="2:2" ht="15" hidden="1" x14ac:dyDescent="0.25">
      <c r="B31494" s="5"/>
    </row>
    <row r="31495" spans="2:2" ht="15" hidden="1" x14ac:dyDescent="0.25">
      <c r="B31495" s="5"/>
    </row>
    <row r="31496" spans="2:2" ht="15" hidden="1" x14ac:dyDescent="0.25">
      <c r="B31496" s="5"/>
    </row>
    <row r="31497" spans="2:2" ht="15" hidden="1" x14ac:dyDescent="0.25">
      <c r="B31497" s="5"/>
    </row>
    <row r="31498" spans="2:2" ht="15" hidden="1" x14ac:dyDescent="0.25">
      <c r="B31498" s="5"/>
    </row>
    <row r="31499" spans="2:2" ht="15" hidden="1" x14ac:dyDescent="0.25">
      <c r="B31499" s="5"/>
    </row>
    <row r="31500" spans="2:2" ht="15" hidden="1" x14ac:dyDescent="0.25">
      <c r="B31500" s="5"/>
    </row>
    <row r="31501" spans="2:2" ht="15" hidden="1" x14ac:dyDescent="0.25">
      <c r="B31501" s="5"/>
    </row>
    <row r="31502" spans="2:2" ht="15" hidden="1" x14ac:dyDescent="0.25">
      <c r="B31502" s="5"/>
    </row>
    <row r="31503" spans="2:2" ht="15" hidden="1" x14ac:dyDescent="0.25">
      <c r="B31503" s="5"/>
    </row>
    <row r="31504" spans="2:2" ht="15" hidden="1" x14ac:dyDescent="0.25">
      <c r="B31504" s="5"/>
    </row>
    <row r="31505" spans="2:2" ht="15" hidden="1" x14ac:dyDescent="0.25">
      <c r="B31505" s="5"/>
    </row>
    <row r="31506" spans="2:2" ht="15" hidden="1" x14ac:dyDescent="0.25">
      <c r="B31506" s="5"/>
    </row>
    <row r="31507" spans="2:2" ht="15" hidden="1" x14ac:dyDescent="0.25">
      <c r="B31507" s="5"/>
    </row>
    <row r="31508" spans="2:2" ht="15" hidden="1" x14ac:dyDescent="0.25">
      <c r="B31508" s="5"/>
    </row>
    <row r="31509" spans="2:2" ht="15" hidden="1" x14ac:dyDescent="0.25">
      <c r="B31509" s="5"/>
    </row>
    <row r="31510" spans="2:2" ht="15" hidden="1" x14ac:dyDescent="0.25">
      <c r="B31510" s="5"/>
    </row>
    <row r="31511" spans="2:2" ht="15" hidden="1" x14ac:dyDescent="0.25">
      <c r="B31511" s="5"/>
    </row>
    <row r="31512" spans="2:2" ht="15" hidden="1" x14ac:dyDescent="0.25">
      <c r="B31512" s="5"/>
    </row>
    <row r="31513" spans="2:2" ht="15" hidden="1" x14ac:dyDescent="0.25">
      <c r="B31513" s="5"/>
    </row>
    <row r="31514" spans="2:2" ht="15" hidden="1" x14ac:dyDescent="0.25">
      <c r="B31514" s="5"/>
    </row>
    <row r="31515" spans="2:2" ht="15" hidden="1" x14ac:dyDescent="0.25">
      <c r="B31515" s="5"/>
    </row>
    <row r="31516" spans="2:2" ht="15" hidden="1" x14ac:dyDescent="0.25">
      <c r="B31516" s="5"/>
    </row>
    <row r="31517" spans="2:2" ht="15" hidden="1" x14ac:dyDescent="0.25">
      <c r="B31517" s="5"/>
    </row>
    <row r="31518" spans="2:2" ht="15" hidden="1" x14ac:dyDescent="0.25">
      <c r="B31518" s="5"/>
    </row>
    <row r="31519" spans="2:2" ht="15" hidden="1" x14ac:dyDescent="0.25">
      <c r="B31519" s="5"/>
    </row>
    <row r="31520" spans="2:2" ht="15" hidden="1" x14ac:dyDescent="0.25">
      <c r="B31520" s="5"/>
    </row>
    <row r="31521" spans="2:2" ht="15" hidden="1" x14ac:dyDescent="0.25">
      <c r="B31521" s="5"/>
    </row>
    <row r="31522" spans="2:2" ht="15" hidden="1" x14ac:dyDescent="0.25">
      <c r="B31522" s="5"/>
    </row>
    <row r="31523" spans="2:2" ht="15" hidden="1" x14ac:dyDescent="0.25">
      <c r="B31523" s="5"/>
    </row>
    <row r="31524" spans="2:2" ht="15" hidden="1" x14ac:dyDescent="0.25">
      <c r="B31524" s="5"/>
    </row>
    <row r="31525" spans="2:2" ht="15" hidden="1" x14ac:dyDescent="0.25">
      <c r="B31525" s="5"/>
    </row>
    <row r="31526" spans="2:2" ht="15" hidden="1" x14ac:dyDescent="0.25">
      <c r="B31526" s="5"/>
    </row>
    <row r="31527" spans="2:2" ht="15" hidden="1" x14ac:dyDescent="0.25">
      <c r="B31527" s="5"/>
    </row>
    <row r="31528" spans="2:2" ht="15" hidden="1" x14ac:dyDescent="0.25">
      <c r="B31528" s="5"/>
    </row>
    <row r="31529" spans="2:2" ht="15" hidden="1" x14ac:dyDescent="0.25">
      <c r="B31529" s="5"/>
    </row>
    <row r="31530" spans="2:2" ht="15" hidden="1" x14ac:dyDescent="0.25">
      <c r="B31530" s="5"/>
    </row>
    <row r="31531" spans="2:2" ht="15" hidden="1" x14ac:dyDescent="0.25">
      <c r="B31531" s="5"/>
    </row>
    <row r="31532" spans="2:2" ht="15" hidden="1" x14ac:dyDescent="0.25">
      <c r="B31532" s="5"/>
    </row>
    <row r="31533" spans="2:2" ht="15" hidden="1" x14ac:dyDescent="0.25">
      <c r="B31533" s="5"/>
    </row>
    <row r="31534" spans="2:2" ht="15" hidden="1" x14ac:dyDescent="0.25">
      <c r="B31534" s="5"/>
    </row>
    <row r="31535" spans="2:2" ht="15" hidden="1" x14ac:dyDescent="0.25">
      <c r="B31535" s="5"/>
    </row>
    <row r="31536" spans="2:2" ht="15" hidden="1" x14ac:dyDescent="0.25">
      <c r="B31536" s="5"/>
    </row>
    <row r="31537" spans="2:2" ht="15" hidden="1" x14ac:dyDescent="0.25">
      <c r="B31537" s="5"/>
    </row>
    <row r="31538" spans="2:2" ht="15" hidden="1" x14ac:dyDescent="0.25">
      <c r="B31538" s="5"/>
    </row>
    <row r="31539" spans="2:2" ht="15" hidden="1" x14ac:dyDescent="0.25">
      <c r="B31539" s="5"/>
    </row>
    <row r="31540" spans="2:2" ht="15" hidden="1" x14ac:dyDescent="0.25">
      <c r="B31540" s="5"/>
    </row>
    <row r="31541" spans="2:2" ht="15" hidden="1" x14ac:dyDescent="0.25">
      <c r="B31541" s="5"/>
    </row>
    <row r="31542" spans="2:2" ht="15" hidden="1" x14ac:dyDescent="0.25">
      <c r="B31542" s="5"/>
    </row>
    <row r="31543" spans="2:2" ht="15" hidden="1" x14ac:dyDescent="0.25">
      <c r="B31543" s="5"/>
    </row>
    <row r="31544" spans="2:2" ht="15" hidden="1" x14ac:dyDescent="0.25">
      <c r="B31544" s="5"/>
    </row>
    <row r="31545" spans="2:2" ht="15" hidden="1" x14ac:dyDescent="0.25">
      <c r="B31545" s="5"/>
    </row>
    <row r="31546" spans="2:2" ht="15" hidden="1" x14ac:dyDescent="0.25">
      <c r="B31546" s="5"/>
    </row>
    <row r="31547" spans="2:2" ht="15" hidden="1" x14ac:dyDescent="0.25">
      <c r="B31547" s="5"/>
    </row>
    <row r="31548" spans="2:2" ht="15" hidden="1" x14ac:dyDescent="0.25">
      <c r="B31548" s="5"/>
    </row>
    <row r="31549" spans="2:2" ht="15" hidden="1" x14ac:dyDescent="0.25">
      <c r="B31549" s="5"/>
    </row>
    <row r="31550" spans="2:2" ht="15" hidden="1" x14ac:dyDescent="0.25">
      <c r="B31550" s="5"/>
    </row>
    <row r="31551" spans="2:2" ht="15" hidden="1" x14ac:dyDescent="0.25">
      <c r="B31551" s="5"/>
    </row>
    <row r="31552" spans="2:2" ht="15" hidden="1" x14ac:dyDescent="0.25">
      <c r="B31552" s="5"/>
    </row>
    <row r="31553" spans="2:2" ht="15" hidden="1" x14ac:dyDescent="0.25">
      <c r="B31553" s="5"/>
    </row>
    <row r="31554" spans="2:2" ht="15" hidden="1" x14ac:dyDescent="0.25">
      <c r="B31554" s="5"/>
    </row>
    <row r="31555" spans="2:2" ht="15" hidden="1" x14ac:dyDescent="0.25">
      <c r="B31555" s="5"/>
    </row>
    <row r="31556" spans="2:2" ht="15" hidden="1" x14ac:dyDescent="0.25">
      <c r="B31556" s="5"/>
    </row>
    <row r="31557" spans="2:2" ht="15" hidden="1" x14ac:dyDescent="0.25">
      <c r="B31557" s="5"/>
    </row>
    <row r="31558" spans="2:2" ht="15" hidden="1" x14ac:dyDescent="0.25">
      <c r="B31558" s="5"/>
    </row>
    <row r="31559" spans="2:2" ht="15" hidden="1" x14ac:dyDescent="0.25">
      <c r="B31559" s="5"/>
    </row>
    <row r="31560" spans="2:2" ht="15" hidden="1" x14ac:dyDescent="0.25">
      <c r="B31560" s="5"/>
    </row>
    <row r="31561" spans="2:2" ht="15" hidden="1" x14ac:dyDescent="0.25">
      <c r="B31561" s="5"/>
    </row>
    <row r="31562" spans="2:2" ht="15" hidden="1" x14ac:dyDescent="0.25">
      <c r="B31562" s="5"/>
    </row>
    <row r="31563" spans="2:2" ht="15" hidden="1" x14ac:dyDescent="0.25">
      <c r="B31563" s="5"/>
    </row>
    <row r="31564" spans="2:2" ht="15" hidden="1" x14ac:dyDescent="0.25">
      <c r="B31564" s="5"/>
    </row>
    <row r="31565" spans="2:2" ht="15" hidden="1" x14ac:dyDescent="0.25">
      <c r="B31565" s="5"/>
    </row>
    <row r="31566" spans="2:2" ht="15" hidden="1" x14ac:dyDescent="0.25">
      <c r="B31566" s="5"/>
    </row>
    <row r="31567" spans="2:2" ht="15" hidden="1" x14ac:dyDescent="0.25">
      <c r="B31567" s="5"/>
    </row>
    <row r="31568" spans="2:2" ht="15" hidden="1" x14ac:dyDescent="0.25">
      <c r="B31568" s="5"/>
    </row>
    <row r="31569" spans="2:2" ht="15" hidden="1" x14ac:dyDescent="0.25">
      <c r="B31569" s="5"/>
    </row>
    <row r="31570" spans="2:2" ht="15" hidden="1" x14ac:dyDescent="0.25">
      <c r="B31570" s="5"/>
    </row>
    <row r="31571" spans="2:2" ht="15" hidden="1" x14ac:dyDescent="0.25">
      <c r="B31571" s="5"/>
    </row>
    <row r="31572" spans="2:2" ht="15" hidden="1" x14ac:dyDescent="0.25">
      <c r="B31572" s="5"/>
    </row>
    <row r="31573" spans="2:2" ht="15" hidden="1" x14ac:dyDescent="0.25">
      <c r="B31573" s="5"/>
    </row>
    <row r="31574" spans="2:2" ht="15" hidden="1" x14ac:dyDescent="0.25">
      <c r="B31574" s="5"/>
    </row>
    <row r="31575" spans="2:2" ht="15" hidden="1" x14ac:dyDescent="0.25">
      <c r="B31575" s="5"/>
    </row>
    <row r="31576" spans="2:2" ht="15" hidden="1" x14ac:dyDescent="0.25">
      <c r="B31576" s="5"/>
    </row>
    <row r="31577" spans="2:2" ht="15" hidden="1" x14ac:dyDescent="0.25">
      <c r="B31577" s="5"/>
    </row>
    <row r="31578" spans="2:2" ht="15" hidden="1" x14ac:dyDescent="0.25">
      <c r="B31578" s="5"/>
    </row>
    <row r="31579" spans="2:2" ht="15" hidden="1" x14ac:dyDescent="0.25">
      <c r="B31579" s="5"/>
    </row>
    <row r="31580" spans="2:2" ht="15" hidden="1" x14ac:dyDescent="0.25">
      <c r="B31580" s="5"/>
    </row>
    <row r="31581" spans="2:2" ht="15" hidden="1" x14ac:dyDescent="0.25">
      <c r="B31581" s="5"/>
    </row>
    <row r="31582" spans="2:2" ht="15" hidden="1" x14ac:dyDescent="0.25">
      <c r="B31582" s="5"/>
    </row>
    <row r="31583" spans="2:2" ht="15" hidden="1" x14ac:dyDescent="0.25">
      <c r="B31583" s="5"/>
    </row>
    <row r="31584" spans="2:2" ht="15" hidden="1" x14ac:dyDescent="0.25">
      <c r="B31584" s="5"/>
    </row>
    <row r="31585" spans="2:2" ht="15" hidden="1" x14ac:dyDescent="0.25">
      <c r="B31585" s="5"/>
    </row>
    <row r="31586" spans="2:2" ht="15" hidden="1" x14ac:dyDescent="0.25">
      <c r="B31586" s="5"/>
    </row>
    <row r="31587" spans="2:2" ht="15" hidden="1" x14ac:dyDescent="0.25">
      <c r="B31587" s="5"/>
    </row>
    <row r="31588" spans="2:2" ht="15" hidden="1" x14ac:dyDescent="0.25">
      <c r="B31588" s="5"/>
    </row>
    <row r="31589" spans="2:2" ht="15" hidden="1" x14ac:dyDescent="0.25">
      <c r="B31589" s="5"/>
    </row>
    <row r="31590" spans="2:2" ht="15" hidden="1" x14ac:dyDescent="0.25">
      <c r="B31590" s="5"/>
    </row>
    <row r="31591" spans="2:2" ht="15" hidden="1" x14ac:dyDescent="0.25">
      <c r="B31591" s="5"/>
    </row>
    <row r="31592" spans="2:2" ht="15" hidden="1" x14ac:dyDescent="0.25">
      <c r="B31592" s="5"/>
    </row>
    <row r="31593" spans="2:2" ht="15" hidden="1" x14ac:dyDescent="0.25">
      <c r="B31593" s="5"/>
    </row>
    <row r="31594" spans="2:2" ht="15" hidden="1" x14ac:dyDescent="0.25">
      <c r="B31594" s="5"/>
    </row>
    <row r="31595" spans="2:2" ht="15" hidden="1" x14ac:dyDescent="0.25">
      <c r="B31595" s="5"/>
    </row>
    <row r="31596" spans="2:2" ht="15" hidden="1" x14ac:dyDescent="0.25">
      <c r="B31596" s="5"/>
    </row>
    <row r="31597" spans="2:2" ht="15" hidden="1" x14ac:dyDescent="0.25">
      <c r="B31597" s="5"/>
    </row>
    <row r="31598" spans="2:2" ht="15" hidden="1" x14ac:dyDescent="0.25">
      <c r="B31598" s="5"/>
    </row>
    <row r="31599" spans="2:2" ht="15" hidden="1" x14ac:dyDescent="0.25">
      <c r="B31599" s="5"/>
    </row>
    <row r="31600" spans="2:2" ht="15" hidden="1" x14ac:dyDescent="0.25">
      <c r="B31600" s="5"/>
    </row>
    <row r="31601" spans="2:2" ht="15" hidden="1" x14ac:dyDescent="0.25">
      <c r="B31601" s="5"/>
    </row>
    <row r="31602" spans="2:2" ht="15" hidden="1" x14ac:dyDescent="0.25">
      <c r="B31602" s="5"/>
    </row>
    <row r="31603" spans="2:2" ht="15" hidden="1" x14ac:dyDescent="0.25">
      <c r="B31603" s="5"/>
    </row>
    <row r="31604" spans="2:2" ht="15" hidden="1" x14ac:dyDescent="0.25">
      <c r="B31604" s="5"/>
    </row>
    <row r="31605" spans="2:2" ht="15" hidden="1" x14ac:dyDescent="0.25">
      <c r="B31605" s="5"/>
    </row>
    <row r="31606" spans="2:2" ht="15" hidden="1" x14ac:dyDescent="0.25">
      <c r="B31606" s="5"/>
    </row>
    <row r="31607" spans="2:2" ht="15" hidden="1" x14ac:dyDescent="0.25">
      <c r="B31607" s="5"/>
    </row>
    <row r="31608" spans="2:2" ht="15" hidden="1" x14ac:dyDescent="0.25">
      <c r="B31608" s="5"/>
    </row>
    <row r="31609" spans="2:2" ht="15" hidden="1" x14ac:dyDescent="0.25">
      <c r="B31609" s="5"/>
    </row>
    <row r="31610" spans="2:2" ht="15" hidden="1" x14ac:dyDescent="0.25">
      <c r="B31610" s="5"/>
    </row>
    <row r="31611" spans="2:2" ht="15" hidden="1" x14ac:dyDescent="0.25">
      <c r="B31611" s="5"/>
    </row>
    <row r="31612" spans="2:2" ht="15" hidden="1" x14ac:dyDescent="0.25">
      <c r="B31612" s="5"/>
    </row>
    <row r="31613" spans="2:2" ht="15" hidden="1" x14ac:dyDescent="0.25">
      <c r="B31613" s="5"/>
    </row>
    <row r="31614" spans="2:2" ht="15" hidden="1" x14ac:dyDescent="0.25">
      <c r="B31614" s="5"/>
    </row>
    <row r="31615" spans="2:2" ht="15" hidden="1" x14ac:dyDescent="0.25">
      <c r="B31615" s="5"/>
    </row>
    <row r="31616" spans="2:2" ht="15" hidden="1" x14ac:dyDescent="0.25">
      <c r="B31616" s="5"/>
    </row>
    <row r="31617" spans="2:2" ht="15" hidden="1" x14ac:dyDescent="0.25">
      <c r="B31617" s="5"/>
    </row>
    <row r="31618" spans="2:2" ht="15" hidden="1" x14ac:dyDescent="0.25">
      <c r="B31618" s="5"/>
    </row>
    <row r="31619" spans="2:2" ht="15" hidden="1" x14ac:dyDescent="0.25">
      <c r="B31619" s="5"/>
    </row>
    <row r="31620" spans="2:2" ht="15" hidden="1" x14ac:dyDescent="0.25">
      <c r="B31620" s="5"/>
    </row>
    <row r="31621" spans="2:2" ht="15" hidden="1" x14ac:dyDescent="0.25">
      <c r="B31621" s="5"/>
    </row>
    <row r="31622" spans="2:2" ht="15" hidden="1" x14ac:dyDescent="0.25">
      <c r="B31622" s="5"/>
    </row>
    <row r="31623" spans="2:2" ht="15" hidden="1" x14ac:dyDescent="0.25">
      <c r="B31623" s="5"/>
    </row>
    <row r="31624" spans="2:2" ht="15" hidden="1" x14ac:dyDescent="0.25">
      <c r="B31624" s="5"/>
    </row>
    <row r="31625" spans="2:2" ht="15" hidden="1" x14ac:dyDescent="0.25">
      <c r="B31625" s="5"/>
    </row>
    <row r="31626" spans="2:2" ht="15" hidden="1" x14ac:dyDescent="0.25">
      <c r="B31626" s="5"/>
    </row>
    <row r="31627" spans="2:2" ht="15" hidden="1" x14ac:dyDescent="0.25">
      <c r="B31627" s="5"/>
    </row>
    <row r="31628" spans="2:2" ht="15" hidden="1" x14ac:dyDescent="0.25">
      <c r="B31628" s="5"/>
    </row>
    <row r="31629" spans="2:2" ht="15" hidden="1" x14ac:dyDescent="0.25">
      <c r="B31629" s="5"/>
    </row>
    <row r="31630" spans="2:2" ht="15" hidden="1" x14ac:dyDescent="0.25">
      <c r="B31630" s="5"/>
    </row>
    <row r="31631" spans="2:2" ht="15" hidden="1" x14ac:dyDescent="0.25">
      <c r="B31631" s="5"/>
    </row>
    <row r="31632" spans="2:2" ht="15" hidden="1" x14ac:dyDescent="0.25">
      <c r="B31632" s="5"/>
    </row>
    <row r="31633" spans="2:2" ht="15" hidden="1" x14ac:dyDescent="0.25">
      <c r="B31633" s="5"/>
    </row>
    <row r="31634" spans="2:2" ht="15" hidden="1" x14ac:dyDescent="0.25">
      <c r="B31634" s="5"/>
    </row>
    <row r="31635" spans="2:2" ht="15" hidden="1" x14ac:dyDescent="0.25">
      <c r="B31635" s="5"/>
    </row>
    <row r="31636" spans="2:2" ht="15" hidden="1" x14ac:dyDescent="0.25">
      <c r="B31636" s="5"/>
    </row>
    <row r="31637" spans="2:2" ht="15" hidden="1" x14ac:dyDescent="0.25">
      <c r="B31637" s="5"/>
    </row>
    <row r="31638" spans="2:2" ht="15" hidden="1" x14ac:dyDescent="0.25">
      <c r="B31638" s="5"/>
    </row>
    <row r="31639" spans="2:2" ht="15" hidden="1" x14ac:dyDescent="0.25">
      <c r="B31639" s="5"/>
    </row>
    <row r="31640" spans="2:2" ht="15" hidden="1" x14ac:dyDescent="0.25">
      <c r="B31640" s="5"/>
    </row>
    <row r="31641" spans="2:2" ht="15" hidden="1" x14ac:dyDescent="0.25">
      <c r="B31641" s="5"/>
    </row>
    <row r="31642" spans="2:2" ht="15" hidden="1" x14ac:dyDescent="0.25">
      <c r="B31642" s="5"/>
    </row>
    <row r="31643" spans="2:2" ht="15" hidden="1" x14ac:dyDescent="0.25">
      <c r="B31643" s="5"/>
    </row>
    <row r="31644" spans="2:2" ht="15" hidden="1" x14ac:dyDescent="0.25">
      <c r="B31644" s="5"/>
    </row>
    <row r="31645" spans="2:2" ht="15" hidden="1" x14ac:dyDescent="0.25">
      <c r="B31645" s="5"/>
    </row>
    <row r="31646" spans="2:2" ht="15" hidden="1" x14ac:dyDescent="0.25">
      <c r="B31646" s="5"/>
    </row>
    <row r="31647" spans="2:2" ht="15" hidden="1" x14ac:dyDescent="0.25">
      <c r="B31647" s="5"/>
    </row>
    <row r="31648" spans="2:2" ht="15" hidden="1" x14ac:dyDescent="0.25">
      <c r="B31648" s="5"/>
    </row>
    <row r="31649" spans="2:2" ht="15" hidden="1" x14ac:dyDescent="0.25">
      <c r="B31649" s="5"/>
    </row>
    <row r="31650" spans="2:2" ht="15" hidden="1" x14ac:dyDescent="0.25">
      <c r="B31650" s="5"/>
    </row>
    <row r="31651" spans="2:2" ht="15" hidden="1" x14ac:dyDescent="0.25">
      <c r="B31651" s="5"/>
    </row>
    <row r="31652" spans="2:2" ht="15" hidden="1" x14ac:dyDescent="0.25">
      <c r="B31652" s="5"/>
    </row>
    <row r="31653" spans="2:2" ht="15" hidden="1" x14ac:dyDescent="0.25">
      <c r="B31653" s="5"/>
    </row>
    <row r="31654" spans="2:2" ht="15" hidden="1" x14ac:dyDescent="0.25">
      <c r="B31654" s="5"/>
    </row>
    <row r="31655" spans="2:2" ht="15" hidden="1" x14ac:dyDescent="0.25">
      <c r="B31655" s="5"/>
    </row>
    <row r="31656" spans="2:2" ht="15" hidden="1" x14ac:dyDescent="0.25">
      <c r="B31656" s="5"/>
    </row>
    <row r="31657" spans="2:2" ht="15" hidden="1" x14ac:dyDescent="0.25">
      <c r="B31657" s="5"/>
    </row>
    <row r="31658" spans="2:2" ht="15" hidden="1" x14ac:dyDescent="0.25">
      <c r="B31658" s="5"/>
    </row>
    <row r="31659" spans="2:2" ht="15" hidden="1" x14ac:dyDescent="0.25">
      <c r="B31659" s="5"/>
    </row>
    <row r="31660" spans="2:2" ht="15" hidden="1" x14ac:dyDescent="0.25">
      <c r="B31660" s="5"/>
    </row>
    <row r="31661" spans="2:2" ht="15" hidden="1" x14ac:dyDescent="0.25">
      <c r="B31661" s="5"/>
    </row>
    <row r="31662" spans="2:2" ht="15" hidden="1" x14ac:dyDescent="0.25">
      <c r="B31662" s="5"/>
    </row>
    <row r="31663" spans="2:2" ht="15" hidden="1" x14ac:dyDescent="0.25">
      <c r="B31663" s="5"/>
    </row>
    <row r="31664" spans="2:2" ht="15" hidden="1" x14ac:dyDescent="0.25">
      <c r="B31664" s="5"/>
    </row>
    <row r="31665" spans="2:2" ht="15" hidden="1" x14ac:dyDescent="0.25">
      <c r="B31665" s="5"/>
    </row>
    <row r="31666" spans="2:2" ht="15" hidden="1" x14ac:dyDescent="0.25">
      <c r="B31666" s="5"/>
    </row>
    <row r="31667" spans="2:2" ht="15" hidden="1" x14ac:dyDescent="0.25">
      <c r="B31667" s="5"/>
    </row>
    <row r="31668" spans="2:2" ht="15" hidden="1" x14ac:dyDescent="0.25">
      <c r="B31668" s="5"/>
    </row>
    <row r="31669" spans="2:2" ht="15" hidden="1" x14ac:dyDescent="0.25">
      <c r="B31669" s="5"/>
    </row>
    <row r="31670" spans="2:2" ht="15" hidden="1" x14ac:dyDescent="0.25">
      <c r="B31670" s="5"/>
    </row>
    <row r="31671" spans="2:2" ht="15" hidden="1" x14ac:dyDescent="0.25">
      <c r="B31671" s="5"/>
    </row>
    <row r="31672" spans="2:2" ht="15" hidden="1" x14ac:dyDescent="0.25">
      <c r="B31672" s="5"/>
    </row>
    <row r="31673" spans="2:2" ht="15" hidden="1" x14ac:dyDescent="0.25">
      <c r="B31673" s="5"/>
    </row>
    <row r="31674" spans="2:2" ht="15" hidden="1" x14ac:dyDescent="0.25">
      <c r="B31674" s="5"/>
    </row>
    <row r="31675" spans="2:2" ht="15" hidden="1" x14ac:dyDescent="0.25">
      <c r="B31675" s="5"/>
    </row>
    <row r="31676" spans="2:2" ht="15" hidden="1" x14ac:dyDescent="0.25">
      <c r="B31676" s="5"/>
    </row>
    <row r="31677" spans="2:2" ht="15" hidden="1" x14ac:dyDescent="0.25">
      <c r="B31677" s="5"/>
    </row>
    <row r="31678" spans="2:2" ht="15" hidden="1" x14ac:dyDescent="0.25">
      <c r="B31678" s="5"/>
    </row>
    <row r="31679" spans="2:2" ht="15" hidden="1" x14ac:dyDescent="0.25">
      <c r="B31679" s="5"/>
    </row>
    <row r="31680" spans="2:2" ht="15" hidden="1" x14ac:dyDescent="0.25">
      <c r="B31680" s="5"/>
    </row>
    <row r="31681" spans="2:2" ht="15" hidden="1" x14ac:dyDescent="0.25">
      <c r="B31681" s="5"/>
    </row>
    <row r="31682" spans="2:2" ht="15" hidden="1" x14ac:dyDescent="0.25">
      <c r="B31682" s="5"/>
    </row>
    <row r="31683" spans="2:2" ht="15" hidden="1" x14ac:dyDescent="0.25">
      <c r="B31683" s="5"/>
    </row>
    <row r="31684" spans="2:2" ht="15" hidden="1" x14ac:dyDescent="0.25">
      <c r="B31684" s="5"/>
    </row>
    <row r="31685" spans="2:2" ht="15" hidden="1" x14ac:dyDescent="0.25">
      <c r="B31685" s="5"/>
    </row>
    <row r="31686" spans="2:2" ht="15" hidden="1" x14ac:dyDescent="0.25">
      <c r="B31686" s="5"/>
    </row>
    <row r="31687" spans="2:2" ht="15" hidden="1" x14ac:dyDescent="0.25">
      <c r="B31687" s="5"/>
    </row>
    <row r="31688" spans="2:2" ht="15" hidden="1" x14ac:dyDescent="0.25">
      <c r="B31688" s="5"/>
    </row>
    <row r="31689" spans="2:2" ht="15" hidden="1" x14ac:dyDescent="0.25">
      <c r="B31689" s="5"/>
    </row>
    <row r="31690" spans="2:2" ht="15" hidden="1" x14ac:dyDescent="0.25">
      <c r="B31690" s="5"/>
    </row>
    <row r="31691" spans="2:2" ht="15" hidden="1" x14ac:dyDescent="0.25">
      <c r="B31691" s="5"/>
    </row>
    <row r="31692" spans="2:2" ht="15" hidden="1" x14ac:dyDescent="0.25">
      <c r="B31692" s="5"/>
    </row>
    <row r="31693" spans="2:2" ht="15" hidden="1" x14ac:dyDescent="0.25">
      <c r="B31693" s="5"/>
    </row>
    <row r="31694" spans="2:2" ht="15" hidden="1" x14ac:dyDescent="0.25">
      <c r="B31694" s="5"/>
    </row>
    <row r="31695" spans="2:2" ht="15" hidden="1" x14ac:dyDescent="0.25">
      <c r="B31695" s="5"/>
    </row>
    <row r="31696" spans="2:2" ht="15" hidden="1" x14ac:dyDescent="0.25">
      <c r="B31696" s="5"/>
    </row>
    <row r="31697" spans="2:2" ht="15" hidden="1" x14ac:dyDescent="0.25">
      <c r="B31697" s="5"/>
    </row>
    <row r="31698" spans="2:2" ht="15" hidden="1" x14ac:dyDescent="0.25">
      <c r="B31698" s="5"/>
    </row>
    <row r="31699" spans="2:2" ht="15" hidden="1" x14ac:dyDescent="0.25">
      <c r="B31699" s="5"/>
    </row>
    <row r="31700" spans="2:2" ht="15" hidden="1" x14ac:dyDescent="0.25">
      <c r="B31700" s="5"/>
    </row>
    <row r="31701" spans="2:2" ht="15" hidden="1" x14ac:dyDescent="0.25">
      <c r="B31701" s="5"/>
    </row>
    <row r="31702" spans="2:2" ht="15" hidden="1" x14ac:dyDescent="0.25">
      <c r="B31702" s="5"/>
    </row>
    <row r="31703" spans="2:2" ht="15" hidden="1" x14ac:dyDescent="0.25">
      <c r="B31703" s="5"/>
    </row>
    <row r="31704" spans="2:2" ht="15" hidden="1" x14ac:dyDescent="0.25">
      <c r="B31704" s="5"/>
    </row>
    <row r="31705" spans="2:2" ht="15" hidden="1" x14ac:dyDescent="0.25">
      <c r="B31705" s="5"/>
    </row>
    <row r="31706" spans="2:2" ht="15" hidden="1" x14ac:dyDescent="0.25">
      <c r="B31706" s="5"/>
    </row>
    <row r="31707" spans="2:2" ht="15" hidden="1" x14ac:dyDescent="0.25">
      <c r="B31707" s="5"/>
    </row>
    <row r="31708" spans="2:2" ht="15" hidden="1" x14ac:dyDescent="0.25">
      <c r="B31708" s="5"/>
    </row>
    <row r="31709" spans="2:2" ht="15" hidden="1" x14ac:dyDescent="0.25">
      <c r="B31709" s="5"/>
    </row>
    <row r="31710" spans="2:2" ht="15" hidden="1" x14ac:dyDescent="0.25">
      <c r="B31710" s="5"/>
    </row>
    <row r="31711" spans="2:2" ht="15" hidden="1" x14ac:dyDescent="0.25">
      <c r="B31711" s="5"/>
    </row>
    <row r="31712" spans="2:2" ht="15" hidden="1" x14ac:dyDescent="0.25">
      <c r="B31712" s="5"/>
    </row>
    <row r="31713" spans="2:2" ht="15" hidden="1" x14ac:dyDescent="0.25">
      <c r="B31713" s="5"/>
    </row>
    <row r="31714" spans="2:2" ht="15" hidden="1" x14ac:dyDescent="0.25">
      <c r="B31714" s="5"/>
    </row>
    <row r="31715" spans="2:2" ht="15" hidden="1" x14ac:dyDescent="0.25">
      <c r="B31715" s="5"/>
    </row>
    <row r="31716" spans="2:2" ht="15" hidden="1" x14ac:dyDescent="0.25">
      <c r="B31716" s="5"/>
    </row>
    <row r="31717" spans="2:2" ht="15" hidden="1" x14ac:dyDescent="0.25">
      <c r="B31717" s="5"/>
    </row>
    <row r="31718" spans="2:2" ht="15" hidden="1" x14ac:dyDescent="0.25">
      <c r="B31718" s="5"/>
    </row>
    <row r="31719" spans="2:2" ht="15" hidden="1" x14ac:dyDescent="0.25">
      <c r="B31719" s="5"/>
    </row>
    <row r="31720" spans="2:2" ht="15" hidden="1" x14ac:dyDescent="0.25">
      <c r="B31720" s="5"/>
    </row>
    <row r="31721" spans="2:2" ht="15" hidden="1" x14ac:dyDescent="0.25">
      <c r="B31721" s="5"/>
    </row>
    <row r="31722" spans="2:2" ht="15" hidden="1" x14ac:dyDescent="0.25">
      <c r="B31722" s="5"/>
    </row>
    <row r="31723" spans="2:2" ht="15" hidden="1" x14ac:dyDescent="0.25">
      <c r="B31723" s="5"/>
    </row>
    <row r="31724" spans="2:2" ht="15" hidden="1" x14ac:dyDescent="0.25">
      <c r="B31724" s="5"/>
    </row>
    <row r="31725" spans="2:2" ht="15" hidden="1" x14ac:dyDescent="0.25">
      <c r="B31725" s="5"/>
    </row>
    <row r="31726" spans="2:2" ht="15" hidden="1" x14ac:dyDescent="0.25">
      <c r="B31726" s="5"/>
    </row>
    <row r="31727" spans="2:2" ht="15" hidden="1" x14ac:dyDescent="0.25">
      <c r="B31727" s="5"/>
    </row>
    <row r="31728" spans="2:2" ht="15" hidden="1" x14ac:dyDescent="0.25">
      <c r="B31728" s="5"/>
    </row>
    <row r="31729" spans="2:2" ht="15" hidden="1" x14ac:dyDescent="0.25">
      <c r="B31729" s="5"/>
    </row>
    <row r="31730" spans="2:2" ht="15" hidden="1" x14ac:dyDescent="0.25">
      <c r="B31730" s="5"/>
    </row>
    <row r="31731" spans="2:2" ht="15" hidden="1" x14ac:dyDescent="0.25">
      <c r="B31731" s="5"/>
    </row>
    <row r="31732" spans="2:2" ht="15" hidden="1" x14ac:dyDescent="0.25">
      <c r="B31732" s="5"/>
    </row>
    <row r="31733" spans="2:2" ht="15" hidden="1" x14ac:dyDescent="0.25">
      <c r="B31733" s="5"/>
    </row>
    <row r="31734" spans="2:2" ht="15" hidden="1" x14ac:dyDescent="0.25">
      <c r="B31734" s="5"/>
    </row>
    <row r="31735" spans="2:2" ht="15" hidden="1" x14ac:dyDescent="0.25">
      <c r="B31735" s="5"/>
    </row>
    <row r="31736" spans="2:2" ht="15" hidden="1" x14ac:dyDescent="0.25">
      <c r="B31736" s="5"/>
    </row>
    <row r="31737" spans="2:2" ht="15" hidden="1" x14ac:dyDescent="0.25">
      <c r="B31737" s="5"/>
    </row>
    <row r="31738" spans="2:2" ht="15" hidden="1" x14ac:dyDescent="0.25">
      <c r="B31738" s="5"/>
    </row>
    <row r="31739" spans="2:2" ht="15" hidden="1" x14ac:dyDescent="0.25">
      <c r="B31739" s="5"/>
    </row>
    <row r="31740" spans="2:2" ht="15" hidden="1" x14ac:dyDescent="0.25">
      <c r="B31740" s="5"/>
    </row>
    <row r="31741" spans="2:2" ht="15" hidden="1" x14ac:dyDescent="0.25">
      <c r="B31741" s="5"/>
    </row>
    <row r="31742" spans="2:2" ht="15" hidden="1" x14ac:dyDescent="0.25">
      <c r="B31742" s="5"/>
    </row>
    <row r="31743" spans="2:2" ht="15" hidden="1" x14ac:dyDescent="0.25">
      <c r="B31743" s="5"/>
    </row>
    <row r="31744" spans="2:2" ht="15" hidden="1" x14ac:dyDescent="0.25">
      <c r="B31744" s="5"/>
    </row>
    <row r="31745" spans="2:2" ht="15" hidden="1" x14ac:dyDescent="0.25">
      <c r="B31745" s="5"/>
    </row>
    <row r="31746" spans="2:2" ht="15" hidden="1" x14ac:dyDescent="0.25">
      <c r="B31746" s="5"/>
    </row>
    <row r="31747" spans="2:2" ht="15" hidden="1" x14ac:dyDescent="0.25">
      <c r="B31747" s="5"/>
    </row>
    <row r="31748" spans="2:2" ht="15" hidden="1" x14ac:dyDescent="0.25">
      <c r="B31748" s="5"/>
    </row>
    <row r="31749" spans="2:2" ht="15" hidden="1" x14ac:dyDescent="0.25">
      <c r="B31749" s="5"/>
    </row>
    <row r="31750" spans="2:2" ht="15" hidden="1" x14ac:dyDescent="0.25">
      <c r="B31750" s="5"/>
    </row>
    <row r="31751" spans="2:2" ht="15" hidden="1" x14ac:dyDescent="0.25">
      <c r="B31751" s="5"/>
    </row>
    <row r="31752" spans="2:2" ht="15" hidden="1" x14ac:dyDescent="0.25">
      <c r="B31752" s="5"/>
    </row>
    <row r="31753" spans="2:2" ht="15" hidden="1" x14ac:dyDescent="0.25">
      <c r="B31753" s="5"/>
    </row>
    <row r="31754" spans="2:2" ht="15" hidden="1" x14ac:dyDescent="0.25">
      <c r="B31754" s="5"/>
    </row>
    <row r="31755" spans="2:2" ht="15" hidden="1" x14ac:dyDescent="0.25">
      <c r="B31755" s="5"/>
    </row>
    <row r="31756" spans="2:2" ht="15" hidden="1" x14ac:dyDescent="0.25">
      <c r="B31756" s="5"/>
    </row>
    <row r="31757" spans="2:2" ht="15" hidden="1" x14ac:dyDescent="0.25">
      <c r="B31757" s="5"/>
    </row>
    <row r="31758" spans="2:2" ht="15" hidden="1" x14ac:dyDescent="0.25">
      <c r="B31758" s="5"/>
    </row>
    <row r="31759" spans="2:2" ht="15" hidden="1" x14ac:dyDescent="0.25">
      <c r="B31759" s="5"/>
    </row>
    <row r="31760" spans="2:2" ht="15" hidden="1" x14ac:dyDescent="0.25">
      <c r="B31760" s="5"/>
    </row>
    <row r="31761" spans="2:2" ht="15" hidden="1" x14ac:dyDescent="0.25">
      <c r="B31761" s="5"/>
    </row>
    <row r="31762" spans="2:2" ht="15" hidden="1" x14ac:dyDescent="0.25">
      <c r="B31762" s="5"/>
    </row>
    <row r="31763" spans="2:2" ht="15" hidden="1" x14ac:dyDescent="0.25">
      <c r="B31763" s="5"/>
    </row>
    <row r="31764" spans="2:2" ht="15" hidden="1" x14ac:dyDescent="0.25">
      <c r="B31764" s="5"/>
    </row>
    <row r="31765" spans="2:2" ht="15" hidden="1" x14ac:dyDescent="0.25">
      <c r="B31765" s="5"/>
    </row>
    <row r="31766" spans="2:2" ht="15" hidden="1" x14ac:dyDescent="0.25">
      <c r="B31766" s="5"/>
    </row>
    <row r="31767" spans="2:2" ht="15" hidden="1" x14ac:dyDescent="0.25">
      <c r="B31767" s="5"/>
    </row>
    <row r="31768" spans="2:2" ht="15" hidden="1" x14ac:dyDescent="0.25">
      <c r="B31768" s="5"/>
    </row>
    <row r="31769" spans="2:2" ht="15" hidden="1" x14ac:dyDescent="0.25">
      <c r="B31769" s="5"/>
    </row>
    <row r="31770" spans="2:2" ht="15" hidden="1" x14ac:dyDescent="0.25">
      <c r="B31770" s="5"/>
    </row>
    <row r="31771" spans="2:2" ht="15" hidden="1" x14ac:dyDescent="0.25">
      <c r="B31771" s="5"/>
    </row>
    <row r="31772" spans="2:2" ht="15" hidden="1" x14ac:dyDescent="0.25">
      <c r="B31772" s="5"/>
    </row>
    <row r="31773" spans="2:2" ht="15" hidden="1" x14ac:dyDescent="0.25">
      <c r="B31773" s="5"/>
    </row>
    <row r="31774" spans="2:2" ht="15" hidden="1" x14ac:dyDescent="0.25">
      <c r="B31774" s="5"/>
    </row>
    <row r="31775" spans="2:2" ht="15" hidden="1" x14ac:dyDescent="0.25">
      <c r="B31775" s="5"/>
    </row>
    <row r="31776" spans="2:2" ht="15" hidden="1" x14ac:dyDescent="0.25">
      <c r="B31776" s="5"/>
    </row>
    <row r="31777" spans="2:2" ht="15" hidden="1" x14ac:dyDescent="0.25">
      <c r="B31777" s="5"/>
    </row>
    <row r="31778" spans="2:2" ht="15" hidden="1" x14ac:dyDescent="0.25">
      <c r="B31778" s="5"/>
    </row>
    <row r="31779" spans="2:2" ht="15" hidden="1" x14ac:dyDescent="0.25">
      <c r="B31779" s="5"/>
    </row>
    <row r="31780" spans="2:2" ht="15" hidden="1" x14ac:dyDescent="0.25">
      <c r="B31780" s="5"/>
    </row>
    <row r="31781" spans="2:2" ht="15" hidden="1" x14ac:dyDescent="0.25">
      <c r="B31781" s="5"/>
    </row>
    <row r="31782" spans="2:2" ht="15" hidden="1" x14ac:dyDescent="0.25">
      <c r="B31782" s="5"/>
    </row>
    <row r="31783" spans="2:2" ht="15" hidden="1" x14ac:dyDescent="0.25">
      <c r="B31783" s="5"/>
    </row>
    <row r="31784" spans="2:2" ht="15" hidden="1" x14ac:dyDescent="0.25">
      <c r="B31784" s="5"/>
    </row>
    <row r="31785" spans="2:2" ht="15" hidden="1" x14ac:dyDescent="0.25">
      <c r="B31785" s="5"/>
    </row>
    <row r="31786" spans="2:2" ht="15" hidden="1" x14ac:dyDescent="0.25">
      <c r="B31786" s="5"/>
    </row>
    <row r="31787" spans="2:2" ht="15" hidden="1" x14ac:dyDescent="0.25">
      <c r="B31787" s="5"/>
    </row>
    <row r="31788" spans="2:2" ht="15" hidden="1" x14ac:dyDescent="0.25">
      <c r="B31788" s="5"/>
    </row>
    <row r="31789" spans="2:2" ht="15" hidden="1" x14ac:dyDescent="0.25">
      <c r="B31789" s="5"/>
    </row>
    <row r="31790" spans="2:2" ht="15" hidden="1" x14ac:dyDescent="0.25">
      <c r="B31790" s="5"/>
    </row>
    <row r="31791" spans="2:2" ht="15" hidden="1" x14ac:dyDescent="0.25">
      <c r="B31791" s="5"/>
    </row>
    <row r="31792" spans="2:2" ht="15" hidden="1" x14ac:dyDescent="0.25">
      <c r="B31792" s="5"/>
    </row>
    <row r="31793" spans="2:2" ht="15" hidden="1" x14ac:dyDescent="0.25">
      <c r="B31793" s="5"/>
    </row>
    <row r="31794" spans="2:2" ht="15" hidden="1" x14ac:dyDescent="0.25">
      <c r="B31794" s="5"/>
    </row>
    <row r="31795" spans="2:2" ht="15" hidden="1" x14ac:dyDescent="0.25">
      <c r="B31795" s="5"/>
    </row>
    <row r="31796" spans="2:2" ht="15" hidden="1" x14ac:dyDescent="0.25">
      <c r="B31796" s="5"/>
    </row>
    <row r="31797" spans="2:2" ht="15" hidden="1" x14ac:dyDescent="0.25">
      <c r="B31797" s="5"/>
    </row>
    <row r="31798" spans="2:2" ht="15" hidden="1" x14ac:dyDescent="0.25">
      <c r="B31798" s="5"/>
    </row>
    <row r="31799" spans="2:2" ht="15" hidden="1" x14ac:dyDescent="0.25">
      <c r="B31799" s="5"/>
    </row>
    <row r="31800" spans="2:2" ht="15" hidden="1" x14ac:dyDescent="0.25">
      <c r="B31800" s="5"/>
    </row>
    <row r="31801" spans="2:2" ht="15" hidden="1" x14ac:dyDescent="0.25">
      <c r="B31801" s="5"/>
    </row>
    <row r="31802" spans="2:2" ht="15" hidden="1" x14ac:dyDescent="0.25">
      <c r="B31802" s="5"/>
    </row>
    <row r="31803" spans="2:2" ht="15" hidden="1" x14ac:dyDescent="0.25">
      <c r="B31803" s="5"/>
    </row>
    <row r="31804" spans="2:2" ht="15" hidden="1" x14ac:dyDescent="0.25">
      <c r="B31804" s="5"/>
    </row>
    <row r="31805" spans="2:2" ht="15" hidden="1" x14ac:dyDescent="0.25">
      <c r="B31805" s="5"/>
    </row>
    <row r="31806" spans="2:2" ht="15" hidden="1" x14ac:dyDescent="0.25">
      <c r="B31806" s="5"/>
    </row>
    <row r="31807" spans="2:2" ht="15" hidden="1" x14ac:dyDescent="0.25">
      <c r="B31807" s="5"/>
    </row>
    <row r="31808" spans="2:2" ht="15" hidden="1" x14ac:dyDescent="0.25">
      <c r="B31808" s="5"/>
    </row>
    <row r="31809" spans="2:2" ht="15" hidden="1" x14ac:dyDescent="0.25">
      <c r="B31809" s="5"/>
    </row>
    <row r="31810" spans="2:2" ht="15" hidden="1" x14ac:dyDescent="0.25">
      <c r="B31810" s="5"/>
    </row>
    <row r="31811" spans="2:2" ht="15" hidden="1" x14ac:dyDescent="0.25">
      <c r="B31811" s="5"/>
    </row>
    <row r="31812" spans="2:2" ht="15" hidden="1" x14ac:dyDescent="0.25">
      <c r="B31812" s="5"/>
    </row>
    <row r="31813" spans="2:2" ht="15" hidden="1" x14ac:dyDescent="0.25">
      <c r="B31813" s="5"/>
    </row>
    <row r="31814" spans="2:2" ht="15" hidden="1" x14ac:dyDescent="0.25">
      <c r="B31814" s="5"/>
    </row>
    <row r="31815" spans="2:2" ht="15" hidden="1" x14ac:dyDescent="0.25">
      <c r="B31815" s="5"/>
    </row>
    <row r="31816" spans="2:2" ht="15" hidden="1" x14ac:dyDescent="0.25">
      <c r="B31816" s="5"/>
    </row>
    <row r="31817" spans="2:2" ht="15" hidden="1" x14ac:dyDescent="0.25">
      <c r="B31817" s="5"/>
    </row>
    <row r="31818" spans="2:2" ht="15" hidden="1" x14ac:dyDescent="0.25">
      <c r="B31818" s="5"/>
    </row>
    <row r="31819" spans="2:2" ht="15" hidden="1" x14ac:dyDescent="0.25">
      <c r="B31819" s="5"/>
    </row>
    <row r="31820" spans="2:2" ht="15" hidden="1" x14ac:dyDescent="0.25">
      <c r="B31820" s="5"/>
    </row>
    <row r="31821" spans="2:2" ht="15" hidden="1" x14ac:dyDescent="0.25">
      <c r="B31821" s="5"/>
    </row>
    <row r="31822" spans="2:2" ht="15" hidden="1" x14ac:dyDescent="0.25">
      <c r="B31822" s="5"/>
    </row>
    <row r="31823" spans="2:2" ht="15" hidden="1" x14ac:dyDescent="0.25">
      <c r="B31823" s="5"/>
    </row>
    <row r="31824" spans="2:2" ht="15" hidden="1" x14ac:dyDescent="0.25">
      <c r="B31824" s="5"/>
    </row>
    <row r="31825" spans="2:2" ht="15" hidden="1" x14ac:dyDescent="0.25">
      <c r="B31825" s="5"/>
    </row>
    <row r="31826" spans="2:2" ht="15" hidden="1" x14ac:dyDescent="0.25">
      <c r="B31826" s="5"/>
    </row>
    <row r="31827" spans="2:2" ht="15" hidden="1" x14ac:dyDescent="0.25">
      <c r="B31827" s="5"/>
    </row>
    <row r="31828" spans="2:2" ht="15" hidden="1" x14ac:dyDescent="0.25">
      <c r="B31828" s="5"/>
    </row>
    <row r="31829" spans="2:2" ht="15" hidden="1" x14ac:dyDescent="0.25">
      <c r="B31829" s="5"/>
    </row>
    <row r="31830" spans="2:2" ht="15" hidden="1" x14ac:dyDescent="0.25">
      <c r="B31830" s="5"/>
    </row>
    <row r="31831" spans="2:2" ht="15" hidden="1" x14ac:dyDescent="0.25">
      <c r="B31831" s="5"/>
    </row>
    <row r="31832" spans="2:2" ht="15" hidden="1" x14ac:dyDescent="0.25">
      <c r="B31832" s="5"/>
    </row>
    <row r="31833" spans="2:2" ht="15" hidden="1" x14ac:dyDescent="0.25">
      <c r="B31833" s="5"/>
    </row>
    <row r="31834" spans="2:2" ht="15" hidden="1" x14ac:dyDescent="0.25">
      <c r="B31834" s="5"/>
    </row>
    <row r="31835" spans="2:2" ht="15" hidden="1" x14ac:dyDescent="0.25">
      <c r="B31835" s="5"/>
    </row>
    <row r="31836" spans="2:2" ht="15" hidden="1" x14ac:dyDescent="0.25">
      <c r="B31836" s="5"/>
    </row>
    <row r="31837" spans="2:2" ht="15" hidden="1" x14ac:dyDescent="0.25">
      <c r="B31837" s="5"/>
    </row>
    <row r="31838" spans="2:2" ht="15" hidden="1" x14ac:dyDescent="0.25">
      <c r="B31838" s="5"/>
    </row>
    <row r="31839" spans="2:2" ht="15" hidden="1" x14ac:dyDescent="0.25">
      <c r="B31839" s="5"/>
    </row>
    <row r="31840" spans="2:2" ht="15" hidden="1" x14ac:dyDescent="0.25">
      <c r="B31840" s="5"/>
    </row>
    <row r="31841" spans="2:2" ht="15" hidden="1" x14ac:dyDescent="0.25">
      <c r="B31841" s="5"/>
    </row>
    <row r="31842" spans="2:2" ht="15" hidden="1" x14ac:dyDescent="0.25">
      <c r="B31842" s="5"/>
    </row>
    <row r="31843" spans="2:2" ht="15" hidden="1" x14ac:dyDescent="0.25">
      <c r="B31843" s="5"/>
    </row>
    <row r="31844" spans="2:2" ht="15" hidden="1" x14ac:dyDescent="0.25">
      <c r="B31844" s="5"/>
    </row>
    <row r="31845" spans="2:2" ht="15" hidden="1" x14ac:dyDescent="0.25">
      <c r="B31845" s="5"/>
    </row>
    <row r="31846" spans="2:2" ht="15" hidden="1" x14ac:dyDescent="0.25">
      <c r="B31846" s="5"/>
    </row>
    <row r="31847" spans="2:2" ht="15" hidden="1" x14ac:dyDescent="0.25">
      <c r="B31847" s="5"/>
    </row>
    <row r="31848" spans="2:2" ht="15" hidden="1" x14ac:dyDescent="0.25">
      <c r="B31848" s="5"/>
    </row>
    <row r="31849" spans="2:2" ht="15" hidden="1" x14ac:dyDescent="0.25">
      <c r="B31849" s="5"/>
    </row>
    <row r="31850" spans="2:2" ht="15" hidden="1" x14ac:dyDescent="0.25">
      <c r="B31850" s="5"/>
    </row>
    <row r="31851" spans="2:2" ht="15" hidden="1" x14ac:dyDescent="0.25">
      <c r="B31851" s="5"/>
    </row>
    <row r="31852" spans="2:2" ht="15" hidden="1" x14ac:dyDescent="0.25">
      <c r="B31852" s="5"/>
    </row>
    <row r="31853" spans="2:2" ht="15" hidden="1" x14ac:dyDescent="0.25">
      <c r="B31853" s="5"/>
    </row>
    <row r="31854" spans="2:2" ht="15" hidden="1" x14ac:dyDescent="0.25">
      <c r="B31854" s="5"/>
    </row>
    <row r="31855" spans="2:2" ht="15" hidden="1" x14ac:dyDescent="0.25">
      <c r="B31855" s="5"/>
    </row>
    <row r="31856" spans="2:2" ht="15" hidden="1" x14ac:dyDescent="0.25">
      <c r="B31856" s="5"/>
    </row>
    <row r="31857" spans="2:2" ht="15" hidden="1" x14ac:dyDescent="0.25">
      <c r="B31857" s="5"/>
    </row>
    <row r="31858" spans="2:2" ht="15" hidden="1" x14ac:dyDescent="0.25">
      <c r="B31858" s="5"/>
    </row>
    <row r="31859" spans="2:2" ht="15" hidden="1" x14ac:dyDescent="0.25">
      <c r="B31859" s="5"/>
    </row>
    <row r="31860" spans="2:2" ht="15" hidden="1" x14ac:dyDescent="0.25">
      <c r="B31860" s="5"/>
    </row>
    <row r="31861" spans="2:2" ht="15" hidden="1" x14ac:dyDescent="0.25">
      <c r="B31861" s="5"/>
    </row>
    <row r="31862" spans="2:2" ht="15" hidden="1" x14ac:dyDescent="0.25">
      <c r="B31862" s="5"/>
    </row>
    <row r="31863" spans="2:2" ht="15" hidden="1" x14ac:dyDescent="0.25">
      <c r="B31863" s="5"/>
    </row>
    <row r="31864" spans="2:2" ht="15" hidden="1" x14ac:dyDescent="0.25">
      <c r="B31864" s="5"/>
    </row>
    <row r="31865" spans="2:2" ht="15" hidden="1" x14ac:dyDescent="0.25">
      <c r="B31865" s="5"/>
    </row>
    <row r="31866" spans="2:2" ht="15" hidden="1" x14ac:dyDescent="0.25">
      <c r="B31866" s="5"/>
    </row>
    <row r="31867" spans="2:2" ht="15" hidden="1" x14ac:dyDescent="0.25">
      <c r="B31867" s="5"/>
    </row>
    <row r="31868" spans="2:2" ht="15" hidden="1" x14ac:dyDescent="0.25">
      <c r="B31868" s="5"/>
    </row>
    <row r="31869" spans="2:2" ht="15" hidden="1" x14ac:dyDescent="0.25">
      <c r="B31869" s="5"/>
    </row>
    <row r="31870" spans="2:2" ht="15" hidden="1" x14ac:dyDescent="0.25">
      <c r="B31870" s="5"/>
    </row>
    <row r="31871" spans="2:2" ht="15" hidden="1" x14ac:dyDescent="0.25">
      <c r="B31871" s="5"/>
    </row>
    <row r="31872" spans="2:2" ht="15" hidden="1" x14ac:dyDescent="0.25">
      <c r="B31872" s="5"/>
    </row>
    <row r="31873" spans="2:2" ht="15" hidden="1" x14ac:dyDescent="0.25">
      <c r="B31873" s="5"/>
    </row>
    <row r="31874" spans="2:2" ht="15" hidden="1" x14ac:dyDescent="0.25">
      <c r="B31874" s="5"/>
    </row>
    <row r="31875" spans="2:2" ht="15" hidden="1" x14ac:dyDescent="0.25">
      <c r="B31875" s="5"/>
    </row>
    <row r="31876" spans="2:2" ht="15" hidden="1" x14ac:dyDescent="0.25">
      <c r="B31876" s="5"/>
    </row>
    <row r="31877" spans="2:2" ht="15" hidden="1" x14ac:dyDescent="0.25">
      <c r="B31877" s="5"/>
    </row>
    <row r="31878" spans="2:2" ht="15" hidden="1" x14ac:dyDescent="0.25">
      <c r="B31878" s="5"/>
    </row>
    <row r="31879" spans="2:2" ht="15" hidden="1" x14ac:dyDescent="0.25">
      <c r="B31879" s="5"/>
    </row>
    <row r="31880" spans="2:2" ht="15" hidden="1" x14ac:dyDescent="0.25">
      <c r="B31880" s="5"/>
    </row>
    <row r="31881" spans="2:2" ht="15" hidden="1" x14ac:dyDescent="0.25">
      <c r="B31881" s="5"/>
    </row>
    <row r="31882" spans="2:2" ht="15" hidden="1" x14ac:dyDescent="0.25">
      <c r="B31882" s="5"/>
    </row>
    <row r="31883" spans="2:2" ht="15" hidden="1" x14ac:dyDescent="0.25">
      <c r="B31883" s="5"/>
    </row>
    <row r="31884" spans="2:2" ht="15" hidden="1" x14ac:dyDescent="0.25">
      <c r="B31884" s="5"/>
    </row>
    <row r="31885" spans="2:2" ht="15" hidden="1" x14ac:dyDescent="0.25">
      <c r="B31885" s="5"/>
    </row>
    <row r="31886" spans="2:2" ht="15" hidden="1" x14ac:dyDescent="0.25">
      <c r="B31886" s="5"/>
    </row>
    <row r="31887" spans="2:2" ht="15" hidden="1" x14ac:dyDescent="0.25">
      <c r="B31887" s="5"/>
    </row>
    <row r="31888" spans="2:2" ht="15" hidden="1" x14ac:dyDescent="0.25">
      <c r="B31888" s="5"/>
    </row>
    <row r="31889" spans="2:2" ht="15" hidden="1" x14ac:dyDescent="0.25">
      <c r="B31889" s="5"/>
    </row>
    <row r="31890" spans="2:2" ht="15" hidden="1" x14ac:dyDescent="0.25">
      <c r="B31890" s="5"/>
    </row>
    <row r="31891" spans="2:2" ht="15" hidden="1" x14ac:dyDescent="0.25">
      <c r="B31891" s="5"/>
    </row>
    <row r="31892" spans="2:2" ht="15" hidden="1" x14ac:dyDescent="0.25">
      <c r="B31892" s="5"/>
    </row>
    <row r="31893" spans="2:2" ht="15" hidden="1" x14ac:dyDescent="0.25">
      <c r="B31893" s="5"/>
    </row>
    <row r="31894" spans="2:2" ht="15" hidden="1" x14ac:dyDescent="0.25">
      <c r="B31894" s="5"/>
    </row>
    <row r="31895" spans="2:2" ht="15" hidden="1" x14ac:dyDescent="0.25">
      <c r="B31895" s="5"/>
    </row>
    <row r="31896" spans="2:2" ht="15" hidden="1" x14ac:dyDescent="0.25">
      <c r="B31896" s="5"/>
    </row>
    <row r="31897" spans="2:2" ht="15" hidden="1" x14ac:dyDescent="0.25">
      <c r="B31897" s="5"/>
    </row>
    <row r="31898" spans="2:2" ht="15" hidden="1" x14ac:dyDescent="0.25">
      <c r="B31898" s="5"/>
    </row>
    <row r="31899" spans="2:2" ht="15" hidden="1" x14ac:dyDescent="0.25">
      <c r="B31899" s="5"/>
    </row>
    <row r="31900" spans="2:2" ht="15" hidden="1" x14ac:dyDescent="0.25">
      <c r="B31900" s="5"/>
    </row>
    <row r="31901" spans="2:2" ht="15" hidden="1" x14ac:dyDescent="0.25">
      <c r="B31901" s="5"/>
    </row>
    <row r="31902" spans="2:2" ht="15" hidden="1" x14ac:dyDescent="0.25">
      <c r="B31902" s="5"/>
    </row>
    <row r="31903" spans="2:2" ht="15" hidden="1" x14ac:dyDescent="0.25">
      <c r="B31903" s="5"/>
    </row>
    <row r="31904" spans="2:2" ht="15" hidden="1" x14ac:dyDescent="0.25">
      <c r="B31904" s="5"/>
    </row>
    <row r="31905" spans="2:2" ht="15" hidden="1" x14ac:dyDescent="0.25">
      <c r="B31905" s="5"/>
    </row>
    <row r="31906" spans="2:2" ht="15" hidden="1" x14ac:dyDescent="0.25">
      <c r="B31906" s="5"/>
    </row>
    <row r="31907" spans="2:2" ht="15" hidden="1" x14ac:dyDescent="0.25">
      <c r="B31907" s="5"/>
    </row>
    <row r="31908" spans="2:2" ht="15" hidden="1" x14ac:dyDescent="0.25">
      <c r="B31908" s="5"/>
    </row>
    <row r="31909" spans="2:2" ht="15" hidden="1" x14ac:dyDescent="0.25">
      <c r="B31909" s="5"/>
    </row>
    <row r="31910" spans="2:2" ht="15" hidden="1" x14ac:dyDescent="0.25">
      <c r="B31910" s="5"/>
    </row>
    <row r="31911" spans="2:2" ht="15" hidden="1" x14ac:dyDescent="0.25">
      <c r="B31911" s="5"/>
    </row>
    <row r="31912" spans="2:2" ht="15" hidden="1" x14ac:dyDescent="0.25">
      <c r="B31912" s="5"/>
    </row>
    <row r="31913" spans="2:2" ht="15" hidden="1" x14ac:dyDescent="0.25">
      <c r="B31913" s="5"/>
    </row>
    <row r="31914" spans="2:2" ht="15" hidden="1" x14ac:dyDescent="0.25">
      <c r="B31914" s="5"/>
    </row>
    <row r="31915" spans="2:2" ht="15" hidden="1" x14ac:dyDescent="0.25">
      <c r="B31915" s="5"/>
    </row>
    <row r="31916" spans="2:2" ht="15" hidden="1" x14ac:dyDescent="0.25">
      <c r="B31916" s="5"/>
    </row>
    <row r="31917" spans="2:2" ht="15" hidden="1" x14ac:dyDescent="0.25">
      <c r="B31917" s="5"/>
    </row>
    <row r="31918" spans="2:2" ht="15" hidden="1" x14ac:dyDescent="0.25">
      <c r="B31918" s="5"/>
    </row>
    <row r="31919" spans="2:2" ht="15" hidden="1" x14ac:dyDescent="0.25">
      <c r="B31919" s="5"/>
    </row>
    <row r="31920" spans="2:2" ht="15" hidden="1" x14ac:dyDescent="0.25">
      <c r="B31920" s="5"/>
    </row>
    <row r="31921" spans="2:2" ht="15" hidden="1" x14ac:dyDescent="0.25">
      <c r="B31921" s="5"/>
    </row>
    <row r="31922" spans="2:2" ht="15" hidden="1" x14ac:dyDescent="0.25">
      <c r="B31922" s="5"/>
    </row>
    <row r="31923" spans="2:2" ht="15" hidden="1" x14ac:dyDescent="0.25">
      <c r="B31923" s="5"/>
    </row>
    <row r="31924" spans="2:2" ht="15" hidden="1" x14ac:dyDescent="0.25">
      <c r="B31924" s="5"/>
    </row>
    <row r="31925" spans="2:2" ht="15" hidden="1" x14ac:dyDescent="0.25">
      <c r="B31925" s="5"/>
    </row>
    <row r="31926" spans="2:2" ht="15" hidden="1" x14ac:dyDescent="0.25">
      <c r="B31926" s="5"/>
    </row>
    <row r="31927" spans="2:2" ht="15" hidden="1" x14ac:dyDescent="0.25">
      <c r="B31927" s="5"/>
    </row>
    <row r="31928" spans="2:2" ht="15" hidden="1" x14ac:dyDescent="0.25">
      <c r="B31928" s="5"/>
    </row>
    <row r="31929" spans="2:2" ht="15" hidden="1" x14ac:dyDescent="0.25">
      <c r="B31929" s="5"/>
    </row>
    <row r="31930" spans="2:2" ht="15" hidden="1" x14ac:dyDescent="0.25">
      <c r="B31930" s="5"/>
    </row>
    <row r="31931" spans="2:2" ht="15" hidden="1" x14ac:dyDescent="0.25">
      <c r="B31931" s="5"/>
    </row>
    <row r="31932" spans="2:2" ht="15" hidden="1" x14ac:dyDescent="0.25">
      <c r="B31932" s="5"/>
    </row>
    <row r="31933" spans="2:2" ht="15" hidden="1" x14ac:dyDescent="0.25">
      <c r="B31933" s="5"/>
    </row>
    <row r="31934" spans="2:2" ht="15" hidden="1" x14ac:dyDescent="0.25">
      <c r="B31934" s="5"/>
    </row>
    <row r="31935" spans="2:2" ht="15" hidden="1" x14ac:dyDescent="0.25">
      <c r="B31935" s="5"/>
    </row>
    <row r="31936" spans="2:2" ht="15" hidden="1" x14ac:dyDescent="0.25">
      <c r="B31936" s="5"/>
    </row>
    <row r="31937" spans="2:2" ht="15" hidden="1" x14ac:dyDescent="0.25">
      <c r="B31937" s="5"/>
    </row>
    <row r="31938" spans="2:2" ht="15" hidden="1" x14ac:dyDescent="0.25">
      <c r="B31938" s="5"/>
    </row>
    <row r="31939" spans="2:2" ht="15" hidden="1" x14ac:dyDescent="0.25">
      <c r="B31939" s="5"/>
    </row>
    <row r="31940" spans="2:2" ht="15" hidden="1" x14ac:dyDescent="0.25">
      <c r="B31940" s="5"/>
    </row>
    <row r="31941" spans="2:2" ht="15" hidden="1" x14ac:dyDescent="0.25">
      <c r="B31941" s="5"/>
    </row>
    <row r="31942" spans="2:2" ht="15" hidden="1" x14ac:dyDescent="0.25">
      <c r="B31942" s="5"/>
    </row>
    <row r="31943" spans="2:2" ht="15" hidden="1" x14ac:dyDescent="0.25">
      <c r="B31943" s="5"/>
    </row>
    <row r="31944" spans="2:2" ht="15" hidden="1" x14ac:dyDescent="0.25">
      <c r="B31944" s="5"/>
    </row>
    <row r="31945" spans="2:2" ht="15" hidden="1" x14ac:dyDescent="0.25">
      <c r="B31945" s="5"/>
    </row>
    <row r="31946" spans="2:2" ht="15" hidden="1" x14ac:dyDescent="0.25">
      <c r="B31946" s="5"/>
    </row>
    <row r="31947" spans="2:2" ht="15" hidden="1" x14ac:dyDescent="0.25">
      <c r="B31947" s="5"/>
    </row>
    <row r="31948" spans="2:2" ht="15" hidden="1" x14ac:dyDescent="0.25">
      <c r="B31948" s="5"/>
    </row>
    <row r="31949" spans="2:2" ht="15" hidden="1" x14ac:dyDescent="0.25">
      <c r="B31949" s="5"/>
    </row>
    <row r="31950" spans="2:2" ht="15" hidden="1" x14ac:dyDescent="0.25">
      <c r="B31950" s="5"/>
    </row>
    <row r="31951" spans="2:2" ht="15" hidden="1" x14ac:dyDescent="0.25">
      <c r="B31951" s="5"/>
    </row>
    <row r="31952" spans="2:2" ht="15" hidden="1" x14ac:dyDescent="0.25">
      <c r="B31952" s="5"/>
    </row>
    <row r="31953" spans="2:2" ht="15" hidden="1" x14ac:dyDescent="0.25">
      <c r="B31953" s="5"/>
    </row>
    <row r="31954" spans="2:2" ht="15" hidden="1" x14ac:dyDescent="0.25">
      <c r="B31954" s="5"/>
    </row>
    <row r="31955" spans="2:2" ht="15" hidden="1" x14ac:dyDescent="0.25">
      <c r="B31955" s="5"/>
    </row>
    <row r="31956" spans="2:2" ht="15" hidden="1" x14ac:dyDescent="0.25">
      <c r="B31956" s="5"/>
    </row>
    <row r="31957" spans="2:2" ht="15" hidden="1" x14ac:dyDescent="0.25">
      <c r="B31957" s="5"/>
    </row>
    <row r="31958" spans="2:2" ht="15" hidden="1" x14ac:dyDescent="0.25">
      <c r="B31958" s="5"/>
    </row>
    <row r="31959" spans="2:2" ht="15" hidden="1" x14ac:dyDescent="0.25">
      <c r="B31959" s="5"/>
    </row>
    <row r="31960" spans="2:2" ht="15" hidden="1" x14ac:dyDescent="0.25">
      <c r="B31960" s="5"/>
    </row>
    <row r="31961" spans="2:2" ht="15" hidden="1" x14ac:dyDescent="0.25">
      <c r="B31961" s="5"/>
    </row>
    <row r="31962" spans="2:2" ht="15" hidden="1" x14ac:dyDescent="0.25">
      <c r="B31962" s="5"/>
    </row>
    <row r="31963" spans="2:2" ht="15" hidden="1" x14ac:dyDescent="0.25">
      <c r="B31963" s="5"/>
    </row>
    <row r="31964" spans="2:2" ht="15" hidden="1" x14ac:dyDescent="0.25">
      <c r="B31964" s="5"/>
    </row>
    <row r="31965" spans="2:2" ht="15" hidden="1" x14ac:dyDescent="0.25">
      <c r="B31965" s="5"/>
    </row>
    <row r="31966" spans="2:2" ht="15" hidden="1" x14ac:dyDescent="0.25">
      <c r="B31966" s="5"/>
    </row>
    <row r="31967" spans="2:2" ht="15" hidden="1" x14ac:dyDescent="0.25">
      <c r="B31967" s="5"/>
    </row>
    <row r="31968" spans="2:2" ht="15" hidden="1" x14ac:dyDescent="0.25">
      <c r="B31968" s="5"/>
    </row>
    <row r="31969" spans="2:2" ht="15" hidden="1" x14ac:dyDescent="0.25">
      <c r="B31969" s="5"/>
    </row>
    <row r="31970" spans="2:2" ht="15" hidden="1" x14ac:dyDescent="0.25">
      <c r="B31970" s="5"/>
    </row>
    <row r="31971" spans="2:2" ht="15" hidden="1" x14ac:dyDescent="0.25">
      <c r="B31971" s="5"/>
    </row>
    <row r="31972" spans="2:2" ht="15" hidden="1" x14ac:dyDescent="0.25">
      <c r="B31972" s="5"/>
    </row>
    <row r="31973" spans="2:2" ht="15" hidden="1" x14ac:dyDescent="0.25">
      <c r="B31973" s="5"/>
    </row>
    <row r="31974" spans="2:2" ht="15" hidden="1" x14ac:dyDescent="0.25">
      <c r="B31974" s="5"/>
    </row>
    <row r="31975" spans="2:2" ht="15" hidden="1" x14ac:dyDescent="0.25">
      <c r="B31975" s="5"/>
    </row>
    <row r="31976" spans="2:2" ht="15" hidden="1" x14ac:dyDescent="0.25">
      <c r="B31976" s="5"/>
    </row>
    <row r="31977" spans="2:2" ht="15" hidden="1" x14ac:dyDescent="0.25">
      <c r="B31977" s="5"/>
    </row>
    <row r="31978" spans="2:2" ht="15" hidden="1" x14ac:dyDescent="0.25">
      <c r="B31978" s="5"/>
    </row>
    <row r="31979" spans="2:2" ht="15" hidden="1" x14ac:dyDescent="0.25">
      <c r="B31979" s="5"/>
    </row>
    <row r="31980" spans="2:2" ht="15" hidden="1" x14ac:dyDescent="0.25">
      <c r="B31980" s="5"/>
    </row>
    <row r="31981" spans="2:2" ht="15" hidden="1" x14ac:dyDescent="0.25">
      <c r="B31981" s="5"/>
    </row>
    <row r="31982" spans="2:2" ht="15" hidden="1" x14ac:dyDescent="0.25">
      <c r="B31982" s="5"/>
    </row>
    <row r="31983" spans="2:2" ht="15" hidden="1" x14ac:dyDescent="0.25">
      <c r="B31983" s="5"/>
    </row>
    <row r="31984" spans="2:2" ht="15" hidden="1" x14ac:dyDescent="0.25">
      <c r="B31984" s="5"/>
    </row>
    <row r="31985" spans="2:2" ht="15" hidden="1" x14ac:dyDescent="0.25">
      <c r="B31985" s="5"/>
    </row>
    <row r="31986" spans="2:2" ht="15" hidden="1" x14ac:dyDescent="0.25">
      <c r="B31986" s="5"/>
    </row>
    <row r="31987" spans="2:2" ht="15" hidden="1" x14ac:dyDescent="0.25">
      <c r="B31987" s="5"/>
    </row>
    <row r="31988" spans="2:2" ht="15" hidden="1" x14ac:dyDescent="0.25">
      <c r="B31988" s="5"/>
    </row>
    <row r="31989" spans="2:2" ht="15" hidden="1" x14ac:dyDescent="0.25">
      <c r="B31989" s="5"/>
    </row>
    <row r="31990" spans="2:2" ht="15" hidden="1" x14ac:dyDescent="0.25">
      <c r="B31990" s="5"/>
    </row>
    <row r="31991" spans="2:2" ht="15" hidden="1" x14ac:dyDescent="0.25">
      <c r="B31991" s="5"/>
    </row>
    <row r="31992" spans="2:2" ht="15" hidden="1" x14ac:dyDescent="0.25">
      <c r="B31992" s="5"/>
    </row>
    <row r="31993" spans="2:2" ht="15" hidden="1" x14ac:dyDescent="0.25">
      <c r="B31993" s="5"/>
    </row>
    <row r="31994" spans="2:2" ht="15" hidden="1" x14ac:dyDescent="0.25">
      <c r="B31994" s="5"/>
    </row>
    <row r="31995" spans="2:2" ht="15" hidden="1" x14ac:dyDescent="0.25">
      <c r="B31995" s="5"/>
    </row>
    <row r="31996" spans="2:2" ht="15" hidden="1" x14ac:dyDescent="0.25">
      <c r="B31996" s="5"/>
    </row>
    <row r="31997" spans="2:2" ht="15" hidden="1" x14ac:dyDescent="0.25">
      <c r="B31997" s="5"/>
    </row>
    <row r="31998" spans="2:2" ht="15" hidden="1" x14ac:dyDescent="0.25">
      <c r="B31998" s="5"/>
    </row>
    <row r="31999" spans="2:2" ht="15" hidden="1" x14ac:dyDescent="0.25">
      <c r="B31999" s="5"/>
    </row>
    <row r="32000" spans="2:2" ht="15" hidden="1" x14ac:dyDescent="0.25">
      <c r="B32000" s="5"/>
    </row>
    <row r="32001" spans="2:2" ht="15" hidden="1" x14ac:dyDescent="0.25">
      <c r="B32001" s="5"/>
    </row>
    <row r="32002" spans="2:2" ht="15" hidden="1" x14ac:dyDescent="0.25">
      <c r="B32002" s="5"/>
    </row>
    <row r="32003" spans="2:2" ht="15" hidden="1" x14ac:dyDescent="0.25">
      <c r="B32003" s="5"/>
    </row>
    <row r="32004" spans="2:2" ht="15" hidden="1" x14ac:dyDescent="0.25">
      <c r="B32004" s="5"/>
    </row>
    <row r="32005" spans="2:2" ht="15" hidden="1" x14ac:dyDescent="0.25">
      <c r="B32005" s="5"/>
    </row>
    <row r="32006" spans="2:2" ht="15" hidden="1" x14ac:dyDescent="0.25">
      <c r="B32006" s="5"/>
    </row>
    <row r="32007" spans="2:2" ht="15" hidden="1" x14ac:dyDescent="0.25">
      <c r="B32007" s="5"/>
    </row>
    <row r="32008" spans="2:2" ht="15" hidden="1" x14ac:dyDescent="0.25">
      <c r="B32008" s="5"/>
    </row>
    <row r="32009" spans="2:2" ht="15" hidden="1" x14ac:dyDescent="0.25">
      <c r="B32009" s="5"/>
    </row>
    <row r="32010" spans="2:2" ht="15" hidden="1" x14ac:dyDescent="0.25">
      <c r="B32010" s="5"/>
    </row>
    <row r="32011" spans="2:2" ht="15" hidden="1" x14ac:dyDescent="0.25">
      <c r="B32011" s="5"/>
    </row>
    <row r="32012" spans="2:2" ht="15" hidden="1" x14ac:dyDescent="0.25">
      <c r="B32012" s="5"/>
    </row>
    <row r="32013" spans="2:2" ht="15" hidden="1" x14ac:dyDescent="0.25">
      <c r="B32013" s="5"/>
    </row>
    <row r="32014" spans="2:2" ht="15" hidden="1" x14ac:dyDescent="0.25">
      <c r="B32014" s="5"/>
    </row>
    <row r="32015" spans="2:2" ht="15" hidden="1" x14ac:dyDescent="0.25">
      <c r="B32015" s="5"/>
    </row>
    <row r="32016" spans="2:2" ht="15" hidden="1" x14ac:dyDescent="0.25">
      <c r="B32016" s="5"/>
    </row>
    <row r="32017" spans="2:2" ht="15" hidden="1" x14ac:dyDescent="0.25">
      <c r="B32017" s="5"/>
    </row>
    <row r="32018" spans="2:2" ht="15" hidden="1" x14ac:dyDescent="0.25">
      <c r="B32018" s="5"/>
    </row>
    <row r="32019" spans="2:2" ht="15" hidden="1" x14ac:dyDescent="0.25">
      <c r="B32019" s="5"/>
    </row>
    <row r="32020" spans="2:2" ht="15" hidden="1" x14ac:dyDescent="0.25">
      <c r="B32020" s="5"/>
    </row>
    <row r="32021" spans="2:2" ht="15" hidden="1" x14ac:dyDescent="0.25">
      <c r="B32021" s="5"/>
    </row>
    <row r="32022" spans="2:2" ht="15" hidden="1" x14ac:dyDescent="0.25">
      <c r="B32022" s="5"/>
    </row>
    <row r="32023" spans="2:2" ht="15" hidden="1" x14ac:dyDescent="0.25">
      <c r="B32023" s="5"/>
    </row>
    <row r="32024" spans="2:2" ht="15" hidden="1" x14ac:dyDescent="0.25">
      <c r="B32024" s="5"/>
    </row>
    <row r="32025" spans="2:2" ht="15" hidden="1" x14ac:dyDescent="0.25">
      <c r="B32025" s="5"/>
    </row>
    <row r="32026" spans="2:2" ht="15" hidden="1" x14ac:dyDescent="0.25">
      <c r="B32026" s="5"/>
    </row>
    <row r="32027" spans="2:2" ht="15" hidden="1" x14ac:dyDescent="0.25">
      <c r="B32027" s="5"/>
    </row>
    <row r="32028" spans="2:2" ht="15" hidden="1" x14ac:dyDescent="0.25">
      <c r="B32028" s="5"/>
    </row>
    <row r="32029" spans="2:2" ht="15" hidden="1" x14ac:dyDescent="0.25">
      <c r="B32029" s="5"/>
    </row>
    <row r="32030" spans="2:2" ht="15" hidden="1" x14ac:dyDescent="0.25">
      <c r="B32030" s="5"/>
    </row>
    <row r="32031" spans="2:2" ht="15" hidden="1" x14ac:dyDescent="0.25">
      <c r="B32031" s="5"/>
    </row>
    <row r="32032" spans="2:2" ht="15" hidden="1" x14ac:dyDescent="0.25">
      <c r="B32032" s="5"/>
    </row>
    <row r="32033" spans="2:2" ht="15" hidden="1" x14ac:dyDescent="0.25">
      <c r="B32033" s="5"/>
    </row>
    <row r="32034" spans="2:2" ht="15" hidden="1" x14ac:dyDescent="0.25">
      <c r="B32034" s="5"/>
    </row>
    <row r="32035" spans="2:2" ht="15" hidden="1" x14ac:dyDescent="0.25">
      <c r="B32035" s="5"/>
    </row>
    <row r="32036" spans="2:2" ht="15" hidden="1" x14ac:dyDescent="0.25">
      <c r="B32036" s="5"/>
    </row>
    <row r="32037" spans="2:2" ht="15" hidden="1" x14ac:dyDescent="0.25">
      <c r="B32037" s="5"/>
    </row>
    <row r="32038" spans="2:2" ht="15" hidden="1" x14ac:dyDescent="0.25">
      <c r="B32038" s="5"/>
    </row>
    <row r="32039" spans="2:2" ht="15" hidden="1" x14ac:dyDescent="0.25">
      <c r="B32039" s="5"/>
    </row>
    <row r="32040" spans="2:2" ht="15" hidden="1" x14ac:dyDescent="0.25">
      <c r="B32040" s="5"/>
    </row>
    <row r="32041" spans="2:2" ht="15" hidden="1" x14ac:dyDescent="0.25">
      <c r="B32041" s="5"/>
    </row>
    <row r="32042" spans="2:2" ht="15" hidden="1" x14ac:dyDescent="0.25">
      <c r="B32042" s="5"/>
    </row>
    <row r="32043" spans="2:2" ht="15" hidden="1" x14ac:dyDescent="0.25">
      <c r="B32043" s="5"/>
    </row>
    <row r="32044" spans="2:2" ht="15" hidden="1" x14ac:dyDescent="0.25">
      <c r="B32044" s="5"/>
    </row>
    <row r="32045" spans="2:2" ht="15" hidden="1" x14ac:dyDescent="0.25">
      <c r="B32045" s="5"/>
    </row>
    <row r="32046" spans="2:2" ht="15" hidden="1" x14ac:dyDescent="0.25">
      <c r="B32046" s="5"/>
    </row>
    <row r="32047" spans="2:2" ht="15" hidden="1" x14ac:dyDescent="0.25">
      <c r="B32047" s="5"/>
    </row>
    <row r="32048" spans="2:2" ht="15" hidden="1" x14ac:dyDescent="0.25">
      <c r="B32048" s="5"/>
    </row>
    <row r="32049" spans="2:2" ht="15" hidden="1" x14ac:dyDescent="0.25">
      <c r="B32049" s="5"/>
    </row>
    <row r="32050" spans="2:2" ht="15" hidden="1" x14ac:dyDescent="0.25">
      <c r="B32050" s="5"/>
    </row>
    <row r="32051" spans="2:2" ht="15" hidden="1" x14ac:dyDescent="0.25">
      <c r="B32051" s="5"/>
    </row>
    <row r="32052" spans="2:2" ht="15" hidden="1" x14ac:dyDescent="0.25">
      <c r="B32052" s="5"/>
    </row>
    <row r="32053" spans="2:2" ht="15" hidden="1" x14ac:dyDescent="0.25">
      <c r="B32053" s="5"/>
    </row>
    <row r="32054" spans="2:2" ht="15" hidden="1" x14ac:dyDescent="0.25">
      <c r="B32054" s="5"/>
    </row>
    <row r="32055" spans="2:2" ht="15" hidden="1" x14ac:dyDescent="0.25">
      <c r="B32055" s="5"/>
    </row>
    <row r="32056" spans="2:2" ht="15" hidden="1" x14ac:dyDescent="0.25">
      <c r="B32056" s="5"/>
    </row>
    <row r="32057" spans="2:2" ht="15" hidden="1" x14ac:dyDescent="0.25">
      <c r="B32057" s="5"/>
    </row>
    <row r="32058" spans="2:2" ht="15" hidden="1" x14ac:dyDescent="0.25">
      <c r="B32058" s="5"/>
    </row>
    <row r="32059" spans="2:2" ht="15" hidden="1" x14ac:dyDescent="0.25">
      <c r="B32059" s="5"/>
    </row>
    <row r="32060" spans="2:2" ht="15" hidden="1" x14ac:dyDescent="0.25">
      <c r="B32060" s="5"/>
    </row>
    <row r="32061" spans="2:2" ht="15" hidden="1" x14ac:dyDescent="0.25">
      <c r="B32061" s="5"/>
    </row>
    <row r="32062" spans="2:2" ht="15" hidden="1" x14ac:dyDescent="0.25">
      <c r="B32062" s="5"/>
    </row>
    <row r="32063" spans="2:2" ht="15" hidden="1" x14ac:dyDescent="0.25">
      <c r="B32063" s="5"/>
    </row>
    <row r="32064" spans="2:2" ht="15" hidden="1" x14ac:dyDescent="0.25">
      <c r="B32064" s="5"/>
    </row>
    <row r="32065" spans="2:2" ht="15" hidden="1" x14ac:dyDescent="0.25">
      <c r="B32065" s="5"/>
    </row>
    <row r="32066" spans="2:2" ht="15" hidden="1" x14ac:dyDescent="0.25">
      <c r="B32066" s="5"/>
    </row>
    <row r="32067" spans="2:2" ht="15" hidden="1" x14ac:dyDescent="0.25">
      <c r="B32067" s="5"/>
    </row>
    <row r="32068" spans="2:2" ht="15" hidden="1" x14ac:dyDescent="0.25">
      <c r="B32068" s="5"/>
    </row>
    <row r="32069" spans="2:2" ht="15" hidden="1" x14ac:dyDescent="0.25">
      <c r="B32069" s="5"/>
    </row>
    <row r="32070" spans="2:2" ht="15" hidden="1" x14ac:dyDescent="0.25">
      <c r="B32070" s="5"/>
    </row>
    <row r="32071" spans="2:2" ht="15" hidden="1" x14ac:dyDescent="0.25">
      <c r="B32071" s="5"/>
    </row>
    <row r="32072" spans="2:2" ht="15" hidden="1" x14ac:dyDescent="0.25">
      <c r="B32072" s="5"/>
    </row>
    <row r="32073" spans="2:2" ht="15" hidden="1" x14ac:dyDescent="0.25">
      <c r="B32073" s="5"/>
    </row>
    <row r="32074" spans="2:2" ht="15" hidden="1" x14ac:dyDescent="0.25">
      <c r="B32074" s="5"/>
    </row>
    <row r="32075" spans="2:2" ht="15" hidden="1" x14ac:dyDescent="0.25">
      <c r="B32075" s="5"/>
    </row>
    <row r="32076" spans="2:2" ht="15" hidden="1" x14ac:dyDescent="0.25">
      <c r="B32076" s="5"/>
    </row>
    <row r="32077" spans="2:2" ht="15" hidden="1" x14ac:dyDescent="0.25">
      <c r="B32077" s="5"/>
    </row>
    <row r="32078" spans="2:2" ht="15" hidden="1" x14ac:dyDescent="0.25">
      <c r="B32078" s="5"/>
    </row>
    <row r="32079" spans="2:2" ht="15" hidden="1" x14ac:dyDescent="0.25">
      <c r="B32079" s="5"/>
    </row>
    <row r="32080" spans="2:2" ht="15" hidden="1" x14ac:dyDescent="0.25">
      <c r="B32080" s="5"/>
    </row>
    <row r="32081" spans="2:2" ht="15" hidden="1" x14ac:dyDescent="0.25">
      <c r="B32081" s="5"/>
    </row>
    <row r="32082" spans="2:2" ht="15" hidden="1" x14ac:dyDescent="0.25">
      <c r="B32082" s="5"/>
    </row>
    <row r="32083" spans="2:2" ht="15" hidden="1" x14ac:dyDescent="0.25">
      <c r="B32083" s="5"/>
    </row>
    <row r="32084" spans="2:2" ht="15" hidden="1" x14ac:dyDescent="0.25">
      <c r="B32084" s="5"/>
    </row>
    <row r="32085" spans="2:2" ht="15" hidden="1" x14ac:dyDescent="0.25">
      <c r="B32085" s="5"/>
    </row>
    <row r="32086" spans="2:2" ht="15" hidden="1" x14ac:dyDescent="0.25">
      <c r="B32086" s="5"/>
    </row>
    <row r="32087" spans="2:2" ht="15" hidden="1" x14ac:dyDescent="0.25">
      <c r="B32087" s="5"/>
    </row>
    <row r="32088" spans="2:2" ht="15" hidden="1" x14ac:dyDescent="0.25">
      <c r="B32088" s="5"/>
    </row>
    <row r="32089" spans="2:2" ht="15" hidden="1" x14ac:dyDescent="0.25">
      <c r="B32089" s="5"/>
    </row>
    <row r="32090" spans="2:2" ht="15" hidden="1" x14ac:dyDescent="0.25">
      <c r="B32090" s="5"/>
    </row>
    <row r="32091" spans="2:2" ht="15" hidden="1" x14ac:dyDescent="0.25">
      <c r="B32091" s="5"/>
    </row>
    <row r="32092" spans="2:2" ht="15" hidden="1" x14ac:dyDescent="0.25">
      <c r="B32092" s="5"/>
    </row>
    <row r="32093" spans="2:2" ht="15" hidden="1" x14ac:dyDescent="0.25">
      <c r="B32093" s="5"/>
    </row>
    <row r="32094" spans="2:2" ht="15" hidden="1" x14ac:dyDescent="0.25">
      <c r="B32094" s="5"/>
    </row>
    <row r="32095" spans="2:2" ht="15" hidden="1" x14ac:dyDescent="0.25">
      <c r="B32095" s="5"/>
    </row>
    <row r="32096" spans="2:2" ht="15" hidden="1" x14ac:dyDescent="0.25">
      <c r="B32096" s="5"/>
    </row>
    <row r="32097" spans="2:2" ht="15" hidden="1" x14ac:dyDescent="0.25">
      <c r="B32097" s="5"/>
    </row>
    <row r="32098" spans="2:2" ht="15" hidden="1" x14ac:dyDescent="0.25">
      <c r="B32098" s="5"/>
    </row>
    <row r="32099" spans="2:2" ht="15" hidden="1" x14ac:dyDescent="0.25">
      <c r="B32099" s="5"/>
    </row>
    <row r="32100" spans="2:2" ht="15" hidden="1" x14ac:dyDescent="0.25">
      <c r="B32100" s="5"/>
    </row>
    <row r="32101" spans="2:2" ht="15" hidden="1" x14ac:dyDescent="0.25">
      <c r="B32101" s="5"/>
    </row>
    <row r="32102" spans="2:2" ht="15" hidden="1" x14ac:dyDescent="0.25">
      <c r="B32102" s="5"/>
    </row>
    <row r="32103" spans="2:2" ht="15" hidden="1" x14ac:dyDescent="0.25">
      <c r="B32103" s="5"/>
    </row>
    <row r="32104" spans="2:2" ht="15" hidden="1" x14ac:dyDescent="0.25">
      <c r="B32104" s="5"/>
    </row>
    <row r="32105" spans="2:2" ht="15" hidden="1" x14ac:dyDescent="0.25">
      <c r="B32105" s="5"/>
    </row>
    <row r="32106" spans="2:2" ht="15" hidden="1" x14ac:dyDescent="0.25">
      <c r="B32106" s="5"/>
    </row>
    <row r="32107" spans="2:2" ht="15" hidden="1" x14ac:dyDescent="0.25">
      <c r="B32107" s="5"/>
    </row>
    <row r="32108" spans="2:2" ht="15" hidden="1" x14ac:dyDescent="0.25">
      <c r="B32108" s="5"/>
    </row>
    <row r="32109" spans="2:2" ht="15" hidden="1" x14ac:dyDescent="0.25">
      <c r="B32109" s="5"/>
    </row>
    <row r="32110" spans="2:2" ht="15" hidden="1" x14ac:dyDescent="0.25">
      <c r="B32110" s="5"/>
    </row>
    <row r="32111" spans="2:2" ht="15" hidden="1" x14ac:dyDescent="0.25">
      <c r="B32111" s="5"/>
    </row>
    <row r="32112" spans="2:2" ht="15" hidden="1" x14ac:dyDescent="0.25">
      <c r="B32112" s="5"/>
    </row>
    <row r="32113" spans="2:2" ht="15" hidden="1" x14ac:dyDescent="0.25">
      <c r="B32113" s="5"/>
    </row>
    <row r="32114" spans="2:2" ht="15" hidden="1" x14ac:dyDescent="0.25">
      <c r="B32114" s="5"/>
    </row>
    <row r="32115" spans="2:2" ht="15" hidden="1" x14ac:dyDescent="0.25">
      <c r="B32115" s="5"/>
    </row>
    <row r="32116" spans="2:2" ht="15" hidden="1" x14ac:dyDescent="0.25">
      <c r="B32116" s="5"/>
    </row>
    <row r="32117" spans="2:2" ht="15" hidden="1" x14ac:dyDescent="0.25">
      <c r="B32117" s="5"/>
    </row>
    <row r="32118" spans="2:2" ht="15" hidden="1" x14ac:dyDescent="0.25">
      <c r="B32118" s="5"/>
    </row>
    <row r="32119" spans="2:2" ht="15" hidden="1" x14ac:dyDescent="0.25">
      <c r="B32119" s="5"/>
    </row>
    <row r="32120" spans="2:2" ht="15" hidden="1" x14ac:dyDescent="0.25">
      <c r="B32120" s="5"/>
    </row>
    <row r="32121" spans="2:2" ht="15" hidden="1" x14ac:dyDescent="0.25">
      <c r="B32121" s="5"/>
    </row>
    <row r="32122" spans="2:2" ht="15" hidden="1" x14ac:dyDescent="0.25">
      <c r="B32122" s="5"/>
    </row>
    <row r="32123" spans="2:2" ht="15" hidden="1" x14ac:dyDescent="0.25">
      <c r="B32123" s="5"/>
    </row>
    <row r="32124" spans="2:2" ht="15" hidden="1" x14ac:dyDescent="0.25">
      <c r="B32124" s="5"/>
    </row>
    <row r="32125" spans="2:2" ht="15" hidden="1" x14ac:dyDescent="0.25">
      <c r="B32125" s="5"/>
    </row>
    <row r="32126" spans="2:2" ht="15" hidden="1" x14ac:dyDescent="0.25">
      <c r="B32126" s="5"/>
    </row>
    <row r="32127" spans="2:2" ht="15" hidden="1" x14ac:dyDescent="0.25">
      <c r="B32127" s="5"/>
    </row>
    <row r="32128" spans="2:2" ht="15" hidden="1" x14ac:dyDescent="0.25">
      <c r="B32128" s="5"/>
    </row>
    <row r="32129" spans="2:2" ht="15" hidden="1" x14ac:dyDescent="0.25">
      <c r="B32129" s="5"/>
    </row>
    <row r="32130" spans="2:2" ht="15" hidden="1" x14ac:dyDescent="0.25">
      <c r="B32130" s="5"/>
    </row>
    <row r="32131" spans="2:2" ht="15" hidden="1" x14ac:dyDescent="0.25">
      <c r="B32131" s="5"/>
    </row>
    <row r="32132" spans="2:2" ht="15" hidden="1" x14ac:dyDescent="0.25">
      <c r="B32132" s="5"/>
    </row>
    <row r="32133" spans="2:2" ht="15" hidden="1" x14ac:dyDescent="0.25">
      <c r="B32133" s="5"/>
    </row>
    <row r="32134" spans="2:2" ht="15" hidden="1" x14ac:dyDescent="0.25">
      <c r="B32134" s="5"/>
    </row>
    <row r="32135" spans="2:2" ht="15" hidden="1" x14ac:dyDescent="0.25">
      <c r="B32135" s="5"/>
    </row>
    <row r="32136" spans="2:2" ht="15" hidden="1" x14ac:dyDescent="0.25">
      <c r="B32136" s="5"/>
    </row>
    <row r="32137" spans="2:2" ht="15" hidden="1" x14ac:dyDescent="0.25">
      <c r="B32137" s="5"/>
    </row>
    <row r="32138" spans="2:2" ht="15" hidden="1" x14ac:dyDescent="0.25">
      <c r="B32138" s="5"/>
    </row>
    <row r="32139" spans="2:2" ht="15" hidden="1" x14ac:dyDescent="0.25">
      <c r="B32139" s="5"/>
    </row>
    <row r="32140" spans="2:2" ht="15" hidden="1" x14ac:dyDescent="0.25">
      <c r="B32140" s="5"/>
    </row>
    <row r="32141" spans="2:2" ht="15" hidden="1" x14ac:dyDescent="0.25">
      <c r="B32141" s="5"/>
    </row>
    <row r="32142" spans="2:2" ht="15" hidden="1" x14ac:dyDescent="0.25">
      <c r="B32142" s="5"/>
    </row>
    <row r="32143" spans="2:2" ht="15" hidden="1" x14ac:dyDescent="0.25">
      <c r="B32143" s="5"/>
    </row>
    <row r="32144" spans="2:2" ht="15" hidden="1" x14ac:dyDescent="0.25">
      <c r="B32144" s="5"/>
    </row>
    <row r="32145" spans="2:2" ht="15" hidden="1" x14ac:dyDescent="0.25">
      <c r="B32145" s="5"/>
    </row>
    <row r="32146" spans="2:2" ht="15" hidden="1" x14ac:dyDescent="0.25">
      <c r="B32146" s="5"/>
    </row>
    <row r="32147" spans="2:2" ht="15" hidden="1" x14ac:dyDescent="0.25">
      <c r="B32147" s="5"/>
    </row>
    <row r="32148" spans="2:2" ht="15" hidden="1" x14ac:dyDescent="0.25">
      <c r="B32148" s="5"/>
    </row>
    <row r="32149" spans="2:2" ht="15" hidden="1" x14ac:dyDescent="0.25">
      <c r="B32149" s="5"/>
    </row>
    <row r="32150" spans="2:2" ht="15" hidden="1" x14ac:dyDescent="0.25">
      <c r="B32150" s="5"/>
    </row>
    <row r="32151" spans="2:2" ht="15" hidden="1" x14ac:dyDescent="0.25">
      <c r="B32151" s="5"/>
    </row>
    <row r="32152" spans="2:2" ht="15" hidden="1" x14ac:dyDescent="0.25">
      <c r="B32152" s="5"/>
    </row>
    <row r="32153" spans="2:2" ht="15" hidden="1" x14ac:dyDescent="0.25">
      <c r="B32153" s="5"/>
    </row>
    <row r="32154" spans="2:2" ht="15" hidden="1" x14ac:dyDescent="0.25">
      <c r="B32154" s="5"/>
    </row>
    <row r="32155" spans="2:2" ht="15" hidden="1" x14ac:dyDescent="0.25">
      <c r="B32155" s="5"/>
    </row>
    <row r="32156" spans="2:2" ht="15" hidden="1" x14ac:dyDescent="0.25">
      <c r="B32156" s="5"/>
    </row>
    <row r="32157" spans="2:2" ht="15" hidden="1" x14ac:dyDescent="0.25">
      <c r="B32157" s="5"/>
    </row>
    <row r="32158" spans="2:2" ht="15" hidden="1" x14ac:dyDescent="0.25">
      <c r="B32158" s="5"/>
    </row>
    <row r="32159" spans="2:2" ht="15" hidden="1" x14ac:dyDescent="0.25">
      <c r="B32159" s="5"/>
    </row>
    <row r="32160" spans="2:2" ht="15" hidden="1" x14ac:dyDescent="0.25">
      <c r="B32160" s="5"/>
    </row>
    <row r="32161" spans="2:2" ht="15" hidden="1" x14ac:dyDescent="0.25">
      <c r="B32161" s="5"/>
    </row>
    <row r="32162" spans="2:2" ht="15" hidden="1" x14ac:dyDescent="0.25">
      <c r="B32162" s="5"/>
    </row>
    <row r="32163" spans="2:2" ht="15" hidden="1" x14ac:dyDescent="0.25">
      <c r="B32163" s="5"/>
    </row>
    <row r="32164" spans="2:2" ht="15" hidden="1" x14ac:dyDescent="0.25">
      <c r="B32164" s="5"/>
    </row>
    <row r="32165" spans="2:2" ht="15" hidden="1" x14ac:dyDescent="0.25">
      <c r="B32165" s="5"/>
    </row>
    <row r="32166" spans="2:2" ht="15" hidden="1" x14ac:dyDescent="0.25">
      <c r="B32166" s="5"/>
    </row>
    <row r="32167" spans="2:2" ht="15" hidden="1" x14ac:dyDescent="0.25">
      <c r="B32167" s="5"/>
    </row>
    <row r="32168" spans="2:2" ht="15" hidden="1" x14ac:dyDescent="0.25">
      <c r="B32168" s="5"/>
    </row>
    <row r="32169" spans="2:2" ht="15" hidden="1" x14ac:dyDescent="0.25">
      <c r="B32169" s="5"/>
    </row>
    <row r="32170" spans="2:2" ht="15" hidden="1" x14ac:dyDescent="0.25">
      <c r="B32170" s="5"/>
    </row>
    <row r="32171" spans="2:2" ht="15" hidden="1" x14ac:dyDescent="0.25">
      <c r="B32171" s="5"/>
    </row>
    <row r="32172" spans="2:2" ht="15" hidden="1" x14ac:dyDescent="0.25">
      <c r="B32172" s="5"/>
    </row>
    <row r="32173" spans="2:2" ht="15" hidden="1" x14ac:dyDescent="0.25">
      <c r="B32173" s="5"/>
    </row>
    <row r="32174" spans="2:2" ht="15" hidden="1" x14ac:dyDescent="0.25">
      <c r="B32174" s="5"/>
    </row>
    <row r="32175" spans="2:2" ht="15" hidden="1" x14ac:dyDescent="0.25">
      <c r="B32175" s="5"/>
    </row>
    <row r="32176" spans="2:2" ht="15" hidden="1" x14ac:dyDescent="0.25">
      <c r="B32176" s="5"/>
    </row>
    <row r="32177" spans="2:2" ht="15" hidden="1" x14ac:dyDescent="0.25">
      <c r="B32177" s="5"/>
    </row>
    <row r="32178" spans="2:2" ht="15" hidden="1" x14ac:dyDescent="0.25">
      <c r="B32178" s="5"/>
    </row>
    <row r="32179" spans="2:2" ht="15" hidden="1" x14ac:dyDescent="0.25">
      <c r="B32179" s="5"/>
    </row>
    <row r="32180" spans="2:2" ht="15" hidden="1" x14ac:dyDescent="0.25">
      <c r="B32180" s="5"/>
    </row>
    <row r="32181" spans="2:2" ht="15" hidden="1" x14ac:dyDescent="0.25">
      <c r="B32181" s="5"/>
    </row>
    <row r="32182" spans="2:2" ht="15" hidden="1" x14ac:dyDescent="0.25">
      <c r="B32182" s="5"/>
    </row>
    <row r="32183" spans="2:2" ht="15" hidden="1" x14ac:dyDescent="0.25">
      <c r="B32183" s="5"/>
    </row>
    <row r="32184" spans="2:2" ht="15" hidden="1" x14ac:dyDescent="0.25">
      <c r="B32184" s="5"/>
    </row>
    <row r="32185" spans="2:2" ht="15" hidden="1" x14ac:dyDescent="0.25">
      <c r="B32185" s="5"/>
    </row>
    <row r="32186" spans="2:2" ht="15" hidden="1" x14ac:dyDescent="0.25">
      <c r="B32186" s="5"/>
    </row>
    <row r="32187" spans="2:2" ht="15" hidden="1" x14ac:dyDescent="0.25">
      <c r="B32187" s="5"/>
    </row>
    <row r="32188" spans="2:2" ht="15" hidden="1" x14ac:dyDescent="0.25">
      <c r="B32188" s="5"/>
    </row>
    <row r="32189" spans="2:2" ht="15" hidden="1" x14ac:dyDescent="0.25">
      <c r="B32189" s="5"/>
    </row>
    <row r="32190" spans="2:2" ht="15" hidden="1" x14ac:dyDescent="0.25">
      <c r="B32190" s="5"/>
    </row>
    <row r="32191" spans="2:2" ht="15" hidden="1" x14ac:dyDescent="0.25">
      <c r="B32191" s="5"/>
    </row>
    <row r="32192" spans="2:2" ht="15" hidden="1" x14ac:dyDescent="0.25">
      <c r="B32192" s="5"/>
    </row>
    <row r="32193" spans="2:2" ht="15" hidden="1" x14ac:dyDescent="0.25">
      <c r="B32193" s="5"/>
    </row>
    <row r="32194" spans="2:2" ht="15" hidden="1" x14ac:dyDescent="0.25">
      <c r="B32194" s="5"/>
    </row>
    <row r="32195" spans="2:2" ht="15" hidden="1" x14ac:dyDescent="0.25">
      <c r="B32195" s="5"/>
    </row>
    <row r="32196" spans="2:2" ht="15" hidden="1" x14ac:dyDescent="0.25">
      <c r="B32196" s="5"/>
    </row>
    <row r="32197" spans="2:2" ht="15" hidden="1" x14ac:dyDescent="0.25">
      <c r="B32197" s="5"/>
    </row>
    <row r="32198" spans="2:2" ht="15" hidden="1" x14ac:dyDescent="0.25">
      <c r="B32198" s="5"/>
    </row>
    <row r="32199" spans="2:2" ht="15" hidden="1" x14ac:dyDescent="0.25">
      <c r="B32199" s="5"/>
    </row>
    <row r="32200" spans="2:2" ht="15" hidden="1" x14ac:dyDescent="0.25">
      <c r="B32200" s="5"/>
    </row>
    <row r="32201" spans="2:2" ht="15" hidden="1" x14ac:dyDescent="0.25">
      <c r="B32201" s="5"/>
    </row>
    <row r="32202" spans="2:2" ht="15" hidden="1" x14ac:dyDescent="0.25">
      <c r="B32202" s="5"/>
    </row>
    <row r="32203" spans="2:2" ht="15" hidden="1" x14ac:dyDescent="0.25">
      <c r="B32203" s="5"/>
    </row>
    <row r="32204" spans="2:2" ht="15" hidden="1" x14ac:dyDescent="0.25">
      <c r="B32204" s="5"/>
    </row>
    <row r="32205" spans="2:2" ht="15" hidden="1" x14ac:dyDescent="0.25">
      <c r="B32205" s="5"/>
    </row>
    <row r="32206" spans="2:2" ht="15" hidden="1" x14ac:dyDescent="0.25">
      <c r="B32206" s="5"/>
    </row>
    <row r="32207" spans="2:2" ht="15" hidden="1" x14ac:dyDescent="0.25">
      <c r="B32207" s="5"/>
    </row>
    <row r="32208" spans="2:2" ht="15" hidden="1" x14ac:dyDescent="0.25">
      <c r="B32208" s="5"/>
    </row>
    <row r="32209" spans="2:2" ht="15" hidden="1" x14ac:dyDescent="0.25">
      <c r="B32209" s="5"/>
    </row>
    <row r="32210" spans="2:2" ht="15" hidden="1" x14ac:dyDescent="0.25">
      <c r="B32210" s="5"/>
    </row>
    <row r="32211" spans="2:2" ht="15" hidden="1" x14ac:dyDescent="0.25">
      <c r="B32211" s="5"/>
    </row>
    <row r="32212" spans="2:2" ht="15" hidden="1" x14ac:dyDescent="0.25">
      <c r="B32212" s="5"/>
    </row>
    <row r="32213" spans="2:2" ht="15" hidden="1" x14ac:dyDescent="0.25">
      <c r="B32213" s="5"/>
    </row>
    <row r="32214" spans="2:2" ht="15" hidden="1" x14ac:dyDescent="0.25">
      <c r="B32214" s="5"/>
    </row>
    <row r="32215" spans="2:2" ht="15" hidden="1" x14ac:dyDescent="0.25">
      <c r="B32215" s="5"/>
    </row>
    <row r="32216" spans="2:2" ht="15" hidden="1" x14ac:dyDescent="0.25">
      <c r="B32216" s="5"/>
    </row>
    <row r="32217" spans="2:2" ht="15" hidden="1" x14ac:dyDescent="0.25">
      <c r="B32217" s="5"/>
    </row>
    <row r="32218" spans="2:2" ht="15" hidden="1" x14ac:dyDescent="0.25">
      <c r="B32218" s="5"/>
    </row>
    <row r="32219" spans="2:2" ht="15" hidden="1" x14ac:dyDescent="0.25">
      <c r="B32219" s="5"/>
    </row>
    <row r="32220" spans="2:2" ht="15" hidden="1" x14ac:dyDescent="0.25">
      <c r="B32220" s="5"/>
    </row>
    <row r="32221" spans="2:2" ht="15" hidden="1" x14ac:dyDescent="0.25">
      <c r="B32221" s="5"/>
    </row>
    <row r="32222" spans="2:2" ht="15" hidden="1" x14ac:dyDescent="0.25">
      <c r="B32222" s="5"/>
    </row>
    <row r="32223" spans="2:2" ht="15" hidden="1" x14ac:dyDescent="0.25">
      <c r="B32223" s="5"/>
    </row>
    <row r="32224" spans="2:2" ht="15" hidden="1" x14ac:dyDescent="0.25">
      <c r="B32224" s="5"/>
    </row>
    <row r="32225" spans="2:2" ht="15" hidden="1" x14ac:dyDescent="0.25">
      <c r="B32225" s="5"/>
    </row>
    <row r="32226" spans="2:2" ht="15" hidden="1" x14ac:dyDescent="0.25">
      <c r="B32226" s="5"/>
    </row>
    <row r="32227" spans="2:2" ht="15" hidden="1" x14ac:dyDescent="0.25">
      <c r="B32227" s="5"/>
    </row>
    <row r="32228" spans="2:2" ht="15" hidden="1" x14ac:dyDescent="0.25">
      <c r="B32228" s="5"/>
    </row>
    <row r="32229" spans="2:2" ht="15" hidden="1" x14ac:dyDescent="0.25">
      <c r="B32229" s="5"/>
    </row>
    <row r="32230" spans="2:2" ht="15" hidden="1" x14ac:dyDescent="0.25">
      <c r="B32230" s="5"/>
    </row>
    <row r="32231" spans="2:2" ht="15" hidden="1" x14ac:dyDescent="0.25">
      <c r="B32231" s="5"/>
    </row>
    <row r="32232" spans="2:2" ht="15" hidden="1" x14ac:dyDescent="0.25">
      <c r="B32232" s="5"/>
    </row>
    <row r="32233" spans="2:2" ht="15" hidden="1" x14ac:dyDescent="0.25">
      <c r="B32233" s="5"/>
    </row>
    <row r="32234" spans="2:2" ht="15" hidden="1" x14ac:dyDescent="0.25">
      <c r="B32234" s="5"/>
    </row>
    <row r="32235" spans="2:2" ht="15" hidden="1" x14ac:dyDescent="0.25">
      <c r="B32235" s="5"/>
    </row>
    <row r="32236" spans="2:2" ht="15" hidden="1" x14ac:dyDescent="0.25">
      <c r="B32236" s="5"/>
    </row>
    <row r="32237" spans="2:2" ht="15" hidden="1" x14ac:dyDescent="0.25">
      <c r="B32237" s="5"/>
    </row>
    <row r="32238" spans="2:2" ht="15" hidden="1" x14ac:dyDescent="0.25">
      <c r="B32238" s="5"/>
    </row>
    <row r="32239" spans="2:2" ht="15" hidden="1" x14ac:dyDescent="0.25">
      <c r="B32239" s="5"/>
    </row>
    <row r="32240" spans="2:2" ht="15" hidden="1" x14ac:dyDescent="0.25">
      <c r="B32240" s="5"/>
    </row>
    <row r="32241" spans="2:2" ht="15" hidden="1" x14ac:dyDescent="0.25">
      <c r="B32241" s="5"/>
    </row>
    <row r="32242" spans="2:2" ht="15" hidden="1" x14ac:dyDescent="0.25">
      <c r="B32242" s="5"/>
    </row>
    <row r="32243" spans="2:2" ht="15" hidden="1" x14ac:dyDescent="0.25">
      <c r="B32243" s="5"/>
    </row>
    <row r="32244" spans="2:2" ht="15" hidden="1" x14ac:dyDescent="0.25">
      <c r="B32244" s="5"/>
    </row>
    <row r="32245" spans="2:2" ht="15" hidden="1" x14ac:dyDescent="0.25">
      <c r="B32245" s="5"/>
    </row>
    <row r="32246" spans="2:2" ht="15" hidden="1" x14ac:dyDescent="0.25">
      <c r="B32246" s="5"/>
    </row>
    <row r="32247" spans="2:2" ht="15" hidden="1" x14ac:dyDescent="0.25">
      <c r="B32247" s="5"/>
    </row>
    <row r="32248" spans="2:2" ht="15" hidden="1" x14ac:dyDescent="0.25">
      <c r="B32248" s="5"/>
    </row>
    <row r="32249" spans="2:2" ht="15" hidden="1" x14ac:dyDescent="0.25">
      <c r="B32249" s="5"/>
    </row>
    <row r="32250" spans="2:2" ht="15" hidden="1" x14ac:dyDescent="0.25">
      <c r="B32250" s="5"/>
    </row>
    <row r="32251" spans="2:2" ht="15" hidden="1" x14ac:dyDescent="0.25">
      <c r="B32251" s="5"/>
    </row>
    <row r="32252" spans="2:2" ht="15" hidden="1" x14ac:dyDescent="0.25">
      <c r="B32252" s="5"/>
    </row>
    <row r="32253" spans="2:2" ht="15" hidden="1" x14ac:dyDescent="0.25">
      <c r="B32253" s="5"/>
    </row>
    <row r="32254" spans="2:2" ht="15" hidden="1" x14ac:dyDescent="0.25">
      <c r="B32254" s="5"/>
    </row>
    <row r="32255" spans="2:2" ht="15" hidden="1" x14ac:dyDescent="0.25">
      <c r="B32255" s="5"/>
    </row>
    <row r="32256" spans="2:2" ht="15" hidden="1" x14ac:dyDescent="0.25">
      <c r="B32256" s="5"/>
    </row>
    <row r="32257" spans="2:2" ht="15" hidden="1" x14ac:dyDescent="0.25">
      <c r="B32257" s="5"/>
    </row>
    <row r="32258" spans="2:2" ht="15" hidden="1" x14ac:dyDescent="0.25">
      <c r="B32258" s="5"/>
    </row>
    <row r="32259" spans="2:2" ht="15" hidden="1" x14ac:dyDescent="0.25">
      <c r="B32259" s="5"/>
    </row>
    <row r="32260" spans="2:2" ht="15" hidden="1" x14ac:dyDescent="0.25">
      <c r="B32260" s="5"/>
    </row>
    <row r="32261" spans="2:2" ht="15" hidden="1" x14ac:dyDescent="0.25">
      <c r="B32261" s="5"/>
    </row>
    <row r="32262" spans="2:2" ht="15" hidden="1" x14ac:dyDescent="0.25">
      <c r="B32262" s="5"/>
    </row>
    <row r="32263" spans="2:2" ht="15" hidden="1" x14ac:dyDescent="0.25">
      <c r="B32263" s="5"/>
    </row>
    <row r="32264" spans="2:2" ht="15" hidden="1" x14ac:dyDescent="0.25">
      <c r="B32264" s="5"/>
    </row>
    <row r="32265" spans="2:2" ht="15" hidden="1" x14ac:dyDescent="0.25">
      <c r="B32265" s="5"/>
    </row>
    <row r="32266" spans="2:2" ht="15" hidden="1" x14ac:dyDescent="0.25">
      <c r="B32266" s="5"/>
    </row>
    <row r="32267" spans="2:2" ht="15" hidden="1" x14ac:dyDescent="0.25">
      <c r="B32267" s="5"/>
    </row>
    <row r="32268" spans="2:2" ht="15" hidden="1" x14ac:dyDescent="0.25">
      <c r="B32268" s="5"/>
    </row>
    <row r="32269" spans="2:2" ht="15" hidden="1" x14ac:dyDescent="0.25">
      <c r="B32269" s="5"/>
    </row>
    <row r="32270" spans="2:2" ht="15" hidden="1" x14ac:dyDescent="0.25">
      <c r="B32270" s="5"/>
    </row>
    <row r="32271" spans="2:2" ht="15" hidden="1" x14ac:dyDescent="0.25">
      <c r="B32271" s="5"/>
    </row>
    <row r="32272" spans="2:2" ht="15" hidden="1" x14ac:dyDescent="0.25">
      <c r="B32272" s="5"/>
    </row>
    <row r="32273" spans="2:2" ht="15" hidden="1" x14ac:dyDescent="0.25">
      <c r="B32273" s="5"/>
    </row>
    <row r="32274" spans="2:2" ht="15" hidden="1" x14ac:dyDescent="0.25">
      <c r="B32274" s="5"/>
    </row>
    <row r="32275" spans="2:2" ht="15" hidden="1" x14ac:dyDescent="0.25">
      <c r="B32275" s="5"/>
    </row>
    <row r="32276" spans="2:2" ht="15" hidden="1" x14ac:dyDescent="0.25">
      <c r="B32276" s="5"/>
    </row>
    <row r="32277" spans="2:2" ht="15" hidden="1" x14ac:dyDescent="0.25">
      <c r="B32277" s="5"/>
    </row>
    <row r="32278" spans="2:2" ht="15" hidden="1" x14ac:dyDescent="0.25">
      <c r="B32278" s="5"/>
    </row>
    <row r="32279" spans="2:2" ht="15" hidden="1" x14ac:dyDescent="0.25">
      <c r="B32279" s="5"/>
    </row>
    <row r="32280" spans="2:2" ht="15" hidden="1" x14ac:dyDescent="0.25">
      <c r="B32280" s="5"/>
    </row>
    <row r="32281" spans="2:2" ht="15" hidden="1" x14ac:dyDescent="0.25">
      <c r="B32281" s="5"/>
    </row>
    <row r="32282" spans="2:2" ht="15" hidden="1" x14ac:dyDescent="0.25">
      <c r="B32282" s="5"/>
    </row>
    <row r="32283" spans="2:2" ht="15" hidden="1" x14ac:dyDescent="0.25">
      <c r="B32283" s="5"/>
    </row>
    <row r="32284" spans="2:2" ht="15" hidden="1" x14ac:dyDescent="0.25">
      <c r="B32284" s="5"/>
    </row>
    <row r="32285" spans="2:2" ht="15" hidden="1" x14ac:dyDescent="0.25">
      <c r="B32285" s="5"/>
    </row>
    <row r="32286" spans="2:2" ht="15" hidden="1" x14ac:dyDescent="0.25">
      <c r="B32286" s="5"/>
    </row>
    <row r="32287" spans="2:2" ht="15" hidden="1" x14ac:dyDescent="0.25">
      <c r="B32287" s="5"/>
    </row>
    <row r="32288" spans="2:2" ht="15" hidden="1" x14ac:dyDescent="0.25">
      <c r="B32288" s="5"/>
    </row>
    <row r="32289" spans="2:2" ht="15" hidden="1" x14ac:dyDescent="0.25">
      <c r="B32289" s="5"/>
    </row>
    <row r="32290" spans="2:2" ht="15" hidden="1" x14ac:dyDescent="0.25">
      <c r="B32290" s="5"/>
    </row>
    <row r="32291" spans="2:2" ht="15" hidden="1" x14ac:dyDescent="0.25">
      <c r="B32291" s="5"/>
    </row>
    <row r="32292" spans="2:2" ht="15" hidden="1" x14ac:dyDescent="0.25">
      <c r="B32292" s="5"/>
    </row>
    <row r="32293" spans="2:2" ht="15" hidden="1" x14ac:dyDescent="0.25">
      <c r="B32293" s="5"/>
    </row>
    <row r="32294" spans="2:2" ht="15" hidden="1" x14ac:dyDescent="0.25">
      <c r="B32294" s="5"/>
    </row>
    <row r="32295" spans="2:2" ht="15" hidden="1" x14ac:dyDescent="0.25">
      <c r="B32295" s="5"/>
    </row>
    <row r="32296" spans="2:2" ht="15" hidden="1" x14ac:dyDescent="0.25">
      <c r="B32296" s="5"/>
    </row>
    <row r="32297" spans="2:2" ht="15" hidden="1" x14ac:dyDescent="0.25">
      <c r="B32297" s="5"/>
    </row>
    <row r="32298" spans="2:2" ht="15" hidden="1" x14ac:dyDescent="0.25">
      <c r="B32298" s="5"/>
    </row>
    <row r="32299" spans="2:2" ht="15" hidden="1" x14ac:dyDescent="0.25">
      <c r="B32299" s="5"/>
    </row>
    <row r="32300" spans="2:2" ht="15" hidden="1" x14ac:dyDescent="0.25">
      <c r="B32300" s="5"/>
    </row>
    <row r="32301" spans="2:2" ht="15" hidden="1" x14ac:dyDescent="0.25">
      <c r="B32301" s="5"/>
    </row>
    <row r="32302" spans="2:2" ht="15" hidden="1" x14ac:dyDescent="0.25">
      <c r="B32302" s="5"/>
    </row>
    <row r="32303" spans="2:2" ht="15" hidden="1" x14ac:dyDescent="0.25">
      <c r="B32303" s="5"/>
    </row>
    <row r="32304" spans="2:2" ht="15" hidden="1" x14ac:dyDescent="0.25">
      <c r="B32304" s="5"/>
    </row>
    <row r="32305" spans="2:2" ht="15" hidden="1" x14ac:dyDescent="0.25">
      <c r="B32305" s="5"/>
    </row>
    <row r="32306" spans="2:2" ht="15" hidden="1" x14ac:dyDescent="0.25">
      <c r="B32306" s="5"/>
    </row>
    <row r="32307" spans="2:2" ht="15" hidden="1" x14ac:dyDescent="0.25">
      <c r="B32307" s="5"/>
    </row>
    <row r="32308" spans="2:2" ht="15" hidden="1" x14ac:dyDescent="0.25">
      <c r="B32308" s="5"/>
    </row>
    <row r="32309" spans="2:2" ht="15" hidden="1" x14ac:dyDescent="0.25">
      <c r="B32309" s="5"/>
    </row>
    <row r="32310" spans="2:2" ht="15" hidden="1" x14ac:dyDescent="0.25">
      <c r="B32310" s="5"/>
    </row>
    <row r="32311" spans="2:2" ht="15" hidden="1" x14ac:dyDescent="0.25">
      <c r="B32311" s="5"/>
    </row>
    <row r="32312" spans="2:2" ht="15" hidden="1" x14ac:dyDescent="0.25">
      <c r="B32312" s="5"/>
    </row>
    <row r="32313" spans="2:2" ht="15" hidden="1" x14ac:dyDescent="0.25">
      <c r="B32313" s="5"/>
    </row>
    <row r="32314" spans="2:2" ht="15" hidden="1" x14ac:dyDescent="0.25">
      <c r="B32314" s="5"/>
    </row>
    <row r="32315" spans="2:2" ht="15" hidden="1" x14ac:dyDescent="0.25">
      <c r="B32315" s="5"/>
    </row>
    <row r="32316" spans="2:2" ht="15" hidden="1" x14ac:dyDescent="0.25">
      <c r="B32316" s="5"/>
    </row>
    <row r="32317" spans="2:2" ht="15" hidden="1" x14ac:dyDescent="0.25">
      <c r="B32317" s="5"/>
    </row>
    <row r="32318" spans="2:2" ht="15" hidden="1" x14ac:dyDescent="0.25">
      <c r="B32318" s="5"/>
    </row>
    <row r="32319" spans="2:2" ht="15" hidden="1" x14ac:dyDescent="0.25">
      <c r="B32319" s="5"/>
    </row>
    <row r="32320" spans="2:2" ht="15" hidden="1" x14ac:dyDescent="0.25">
      <c r="B32320" s="5"/>
    </row>
    <row r="32321" spans="2:2" ht="15" hidden="1" x14ac:dyDescent="0.25">
      <c r="B32321" s="5"/>
    </row>
    <row r="32322" spans="2:2" ht="15" hidden="1" x14ac:dyDescent="0.25">
      <c r="B32322" s="5"/>
    </row>
    <row r="32323" spans="2:2" ht="15" hidden="1" x14ac:dyDescent="0.25">
      <c r="B32323" s="5"/>
    </row>
    <row r="32324" spans="2:2" ht="15" hidden="1" x14ac:dyDescent="0.25">
      <c r="B32324" s="5"/>
    </row>
    <row r="32325" spans="2:2" ht="15" hidden="1" x14ac:dyDescent="0.25">
      <c r="B32325" s="5"/>
    </row>
    <row r="32326" spans="2:2" ht="15" hidden="1" x14ac:dyDescent="0.25">
      <c r="B32326" s="5"/>
    </row>
    <row r="32327" spans="2:2" ht="15" hidden="1" x14ac:dyDescent="0.25">
      <c r="B32327" s="5"/>
    </row>
    <row r="32328" spans="2:2" ht="15" hidden="1" x14ac:dyDescent="0.25">
      <c r="B32328" s="5"/>
    </row>
    <row r="32329" spans="2:2" ht="15" hidden="1" x14ac:dyDescent="0.25">
      <c r="B32329" s="5"/>
    </row>
    <row r="32330" spans="2:2" ht="15" hidden="1" x14ac:dyDescent="0.25">
      <c r="B32330" s="5"/>
    </row>
    <row r="32331" spans="2:2" ht="15" hidden="1" x14ac:dyDescent="0.25">
      <c r="B32331" s="5"/>
    </row>
    <row r="32332" spans="2:2" ht="15" hidden="1" x14ac:dyDescent="0.25">
      <c r="B32332" s="5"/>
    </row>
    <row r="32333" spans="2:2" ht="15" hidden="1" x14ac:dyDescent="0.25">
      <c r="B32333" s="5"/>
    </row>
    <row r="32334" spans="2:2" ht="15" hidden="1" x14ac:dyDescent="0.25">
      <c r="B32334" s="5"/>
    </row>
    <row r="32335" spans="2:2" ht="15" hidden="1" x14ac:dyDescent="0.25">
      <c r="B32335" s="5"/>
    </row>
    <row r="32336" spans="2:2" ht="15" hidden="1" x14ac:dyDescent="0.25">
      <c r="B32336" s="5"/>
    </row>
    <row r="32337" spans="2:2" ht="15" hidden="1" x14ac:dyDescent="0.25">
      <c r="B32337" s="5"/>
    </row>
    <row r="32338" spans="2:2" ht="15" hidden="1" x14ac:dyDescent="0.25">
      <c r="B32338" s="5"/>
    </row>
    <row r="32339" spans="2:2" ht="15" hidden="1" x14ac:dyDescent="0.25">
      <c r="B32339" s="5"/>
    </row>
    <row r="32340" spans="2:2" ht="15" hidden="1" x14ac:dyDescent="0.25">
      <c r="B32340" s="5"/>
    </row>
    <row r="32341" spans="2:2" ht="15" hidden="1" x14ac:dyDescent="0.25">
      <c r="B32341" s="5"/>
    </row>
    <row r="32342" spans="2:2" ht="15" hidden="1" x14ac:dyDescent="0.25">
      <c r="B32342" s="5"/>
    </row>
    <row r="32343" spans="2:2" ht="15" hidden="1" x14ac:dyDescent="0.25">
      <c r="B32343" s="5"/>
    </row>
    <row r="32344" spans="2:2" ht="15" hidden="1" x14ac:dyDescent="0.25">
      <c r="B32344" s="5"/>
    </row>
    <row r="32345" spans="2:2" ht="15" hidden="1" x14ac:dyDescent="0.25">
      <c r="B32345" s="5"/>
    </row>
    <row r="32346" spans="2:2" ht="15" hidden="1" x14ac:dyDescent="0.25">
      <c r="B32346" s="5"/>
    </row>
    <row r="32347" spans="2:2" ht="15" hidden="1" x14ac:dyDescent="0.25">
      <c r="B32347" s="5"/>
    </row>
    <row r="32348" spans="2:2" ht="15" hidden="1" x14ac:dyDescent="0.25">
      <c r="B32348" s="5"/>
    </row>
    <row r="32349" spans="2:2" ht="15" hidden="1" x14ac:dyDescent="0.25">
      <c r="B32349" s="5"/>
    </row>
    <row r="32350" spans="2:2" ht="15" hidden="1" x14ac:dyDescent="0.25">
      <c r="B32350" s="5"/>
    </row>
    <row r="32351" spans="2:2" ht="15" hidden="1" x14ac:dyDescent="0.25">
      <c r="B32351" s="5"/>
    </row>
    <row r="32352" spans="2:2" ht="15" hidden="1" x14ac:dyDescent="0.25">
      <c r="B32352" s="5"/>
    </row>
    <row r="32353" spans="2:2" ht="15" hidden="1" x14ac:dyDescent="0.25">
      <c r="B32353" s="5"/>
    </row>
    <row r="32354" spans="2:2" ht="15" hidden="1" x14ac:dyDescent="0.25">
      <c r="B32354" s="5"/>
    </row>
    <row r="32355" spans="2:2" ht="15" hidden="1" x14ac:dyDescent="0.25">
      <c r="B32355" s="5"/>
    </row>
    <row r="32356" spans="2:2" ht="15" hidden="1" x14ac:dyDescent="0.25">
      <c r="B32356" s="5"/>
    </row>
    <row r="32357" spans="2:2" ht="15" hidden="1" x14ac:dyDescent="0.25">
      <c r="B32357" s="5"/>
    </row>
    <row r="32358" spans="2:2" ht="15" hidden="1" x14ac:dyDescent="0.25">
      <c r="B32358" s="5"/>
    </row>
    <row r="32359" spans="2:2" ht="15" hidden="1" x14ac:dyDescent="0.25">
      <c r="B32359" s="5"/>
    </row>
    <row r="32360" spans="2:2" ht="15" hidden="1" x14ac:dyDescent="0.25">
      <c r="B32360" s="5"/>
    </row>
    <row r="32361" spans="2:2" ht="15" hidden="1" x14ac:dyDescent="0.25">
      <c r="B32361" s="5"/>
    </row>
    <row r="32362" spans="2:2" ht="15" hidden="1" x14ac:dyDescent="0.25">
      <c r="B32362" s="5"/>
    </row>
    <row r="32363" spans="2:2" ht="15" hidden="1" x14ac:dyDescent="0.25">
      <c r="B32363" s="5"/>
    </row>
    <row r="32364" spans="2:2" ht="15" hidden="1" x14ac:dyDescent="0.25">
      <c r="B32364" s="5"/>
    </row>
    <row r="32365" spans="2:2" ht="15" hidden="1" x14ac:dyDescent="0.25">
      <c r="B32365" s="5"/>
    </row>
    <row r="32366" spans="2:2" ht="15" hidden="1" x14ac:dyDescent="0.25">
      <c r="B32366" s="5"/>
    </row>
    <row r="32367" spans="2:2" ht="15" hidden="1" x14ac:dyDescent="0.25">
      <c r="B32367" s="5"/>
    </row>
    <row r="32368" spans="2:2" ht="15" hidden="1" x14ac:dyDescent="0.25">
      <c r="B32368" s="5"/>
    </row>
    <row r="32369" spans="2:2" ht="15" hidden="1" x14ac:dyDescent="0.25">
      <c r="B32369" s="5"/>
    </row>
    <row r="32370" spans="2:2" ht="15" hidden="1" x14ac:dyDescent="0.25">
      <c r="B32370" s="5"/>
    </row>
    <row r="32371" spans="2:2" ht="15" hidden="1" x14ac:dyDescent="0.25">
      <c r="B32371" s="5"/>
    </row>
    <row r="32372" spans="2:2" ht="15" hidden="1" x14ac:dyDescent="0.25">
      <c r="B32372" s="5"/>
    </row>
    <row r="32373" spans="2:2" ht="15" hidden="1" x14ac:dyDescent="0.25">
      <c r="B32373" s="5"/>
    </row>
    <row r="32374" spans="2:2" ht="15" hidden="1" x14ac:dyDescent="0.25">
      <c r="B32374" s="5"/>
    </row>
    <row r="32375" spans="2:2" ht="15" hidden="1" x14ac:dyDescent="0.25">
      <c r="B32375" s="5"/>
    </row>
    <row r="32376" spans="2:2" ht="15" hidden="1" x14ac:dyDescent="0.25">
      <c r="B32376" s="5"/>
    </row>
    <row r="32377" spans="2:2" ht="15" hidden="1" x14ac:dyDescent="0.25">
      <c r="B32377" s="5"/>
    </row>
    <row r="32378" spans="2:2" ht="15" hidden="1" x14ac:dyDescent="0.25">
      <c r="B32378" s="5"/>
    </row>
    <row r="32379" spans="2:2" ht="15" hidden="1" x14ac:dyDescent="0.25">
      <c r="B32379" s="5"/>
    </row>
    <row r="32380" spans="2:2" ht="15" hidden="1" x14ac:dyDescent="0.25">
      <c r="B32380" s="5"/>
    </row>
    <row r="32381" spans="2:2" ht="15" hidden="1" x14ac:dyDescent="0.25">
      <c r="B32381" s="5"/>
    </row>
    <row r="32382" spans="2:2" ht="15" hidden="1" x14ac:dyDescent="0.25">
      <c r="B32382" s="5"/>
    </row>
    <row r="32383" spans="2:2" ht="15" hidden="1" x14ac:dyDescent="0.25">
      <c r="B32383" s="5"/>
    </row>
    <row r="32384" spans="2:2" ht="15" hidden="1" x14ac:dyDescent="0.25">
      <c r="B32384" s="5"/>
    </row>
    <row r="32385" spans="2:2" ht="15" hidden="1" x14ac:dyDescent="0.25">
      <c r="B32385" s="5"/>
    </row>
    <row r="32386" spans="2:2" ht="15" hidden="1" x14ac:dyDescent="0.25">
      <c r="B32386" s="5"/>
    </row>
    <row r="32387" spans="2:2" ht="15" hidden="1" x14ac:dyDescent="0.25">
      <c r="B32387" s="5"/>
    </row>
    <row r="32388" spans="2:2" ht="15" hidden="1" x14ac:dyDescent="0.25">
      <c r="B32388" s="5"/>
    </row>
    <row r="32389" spans="2:2" ht="15" hidden="1" x14ac:dyDescent="0.25">
      <c r="B32389" s="5"/>
    </row>
    <row r="32390" spans="2:2" ht="15" hidden="1" x14ac:dyDescent="0.25">
      <c r="B32390" s="5"/>
    </row>
    <row r="32391" spans="2:2" ht="15" hidden="1" x14ac:dyDescent="0.25">
      <c r="B32391" s="5"/>
    </row>
    <row r="32392" spans="2:2" ht="15" hidden="1" x14ac:dyDescent="0.25">
      <c r="B32392" s="5"/>
    </row>
    <row r="32393" spans="2:2" ht="15" hidden="1" x14ac:dyDescent="0.25">
      <c r="B32393" s="5"/>
    </row>
    <row r="32394" spans="2:2" ht="15" hidden="1" x14ac:dyDescent="0.25">
      <c r="B32394" s="5"/>
    </row>
    <row r="32395" spans="2:2" ht="15" hidden="1" x14ac:dyDescent="0.25">
      <c r="B32395" s="5"/>
    </row>
    <row r="32396" spans="2:2" ht="15" hidden="1" x14ac:dyDescent="0.25">
      <c r="B32396" s="5"/>
    </row>
    <row r="32397" spans="2:2" ht="15" hidden="1" x14ac:dyDescent="0.25">
      <c r="B32397" s="5"/>
    </row>
    <row r="32398" spans="2:2" ht="15" hidden="1" x14ac:dyDescent="0.25">
      <c r="B32398" s="5"/>
    </row>
    <row r="32399" spans="2:2" ht="15" hidden="1" x14ac:dyDescent="0.25">
      <c r="B32399" s="5"/>
    </row>
    <row r="32400" spans="2:2" ht="15" hidden="1" x14ac:dyDescent="0.25">
      <c r="B32400" s="5"/>
    </row>
    <row r="32401" spans="2:2" ht="15" hidden="1" x14ac:dyDescent="0.25">
      <c r="B32401" s="5"/>
    </row>
    <row r="32402" spans="2:2" ht="15" hidden="1" x14ac:dyDescent="0.25">
      <c r="B32402" s="5"/>
    </row>
    <row r="32403" spans="2:2" ht="15" hidden="1" x14ac:dyDescent="0.25">
      <c r="B32403" s="5"/>
    </row>
    <row r="32404" spans="2:2" ht="15" hidden="1" x14ac:dyDescent="0.25">
      <c r="B32404" s="5"/>
    </row>
    <row r="32405" spans="2:2" ht="15" hidden="1" x14ac:dyDescent="0.25">
      <c r="B32405" s="5"/>
    </row>
    <row r="32406" spans="2:2" ht="15" hidden="1" x14ac:dyDescent="0.25">
      <c r="B32406" s="5"/>
    </row>
    <row r="32407" spans="2:2" ht="15" hidden="1" x14ac:dyDescent="0.25">
      <c r="B32407" s="5"/>
    </row>
    <row r="32408" spans="2:2" ht="15" hidden="1" x14ac:dyDescent="0.25">
      <c r="B32408" s="5"/>
    </row>
    <row r="32409" spans="2:2" ht="15" hidden="1" x14ac:dyDescent="0.25">
      <c r="B32409" s="5"/>
    </row>
    <row r="32410" spans="2:2" ht="15" hidden="1" x14ac:dyDescent="0.25">
      <c r="B32410" s="5"/>
    </row>
    <row r="32411" spans="2:2" ht="15" hidden="1" x14ac:dyDescent="0.25">
      <c r="B32411" s="5"/>
    </row>
    <row r="32412" spans="2:2" ht="15" hidden="1" x14ac:dyDescent="0.25">
      <c r="B32412" s="5"/>
    </row>
    <row r="32413" spans="2:2" ht="15" hidden="1" x14ac:dyDescent="0.25">
      <c r="B32413" s="5"/>
    </row>
    <row r="32414" spans="2:2" ht="15" hidden="1" x14ac:dyDescent="0.25">
      <c r="B32414" s="5"/>
    </row>
    <row r="32415" spans="2:2" ht="15" hidden="1" x14ac:dyDescent="0.25">
      <c r="B32415" s="5"/>
    </row>
    <row r="32416" spans="2:2" ht="15" hidden="1" x14ac:dyDescent="0.25">
      <c r="B32416" s="5"/>
    </row>
    <row r="32417" spans="2:2" ht="15" hidden="1" x14ac:dyDescent="0.25">
      <c r="B32417" s="5"/>
    </row>
    <row r="32418" spans="2:2" ht="15" hidden="1" x14ac:dyDescent="0.25">
      <c r="B32418" s="5"/>
    </row>
    <row r="32419" spans="2:2" ht="15" hidden="1" x14ac:dyDescent="0.25">
      <c r="B32419" s="5"/>
    </row>
    <row r="32420" spans="2:2" ht="15" hidden="1" x14ac:dyDescent="0.25">
      <c r="B32420" s="5"/>
    </row>
    <row r="32421" spans="2:2" ht="15" hidden="1" x14ac:dyDescent="0.25">
      <c r="B32421" s="5"/>
    </row>
    <row r="32422" spans="2:2" ht="15" hidden="1" x14ac:dyDescent="0.25">
      <c r="B32422" s="5"/>
    </row>
    <row r="32423" spans="2:2" ht="15" hidden="1" x14ac:dyDescent="0.25">
      <c r="B32423" s="5"/>
    </row>
    <row r="32424" spans="2:2" ht="15" hidden="1" x14ac:dyDescent="0.25">
      <c r="B32424" s="5"/>
    </row>
    <row r="32425" spans="2:2" ht="15" hidden="1" x14ac:dyDescent="0.25">
      <c r="B32425" s="5"/>
    </row>
    <row r="32426" spans="2:2" ht="15" hidden="1" x14ac:dyDescent="0.25">
      <c r="B32426" s="5"/>
    </row>
    <row r="32427" spans="2:2" ht="15" hidden="1" x14ac:dyDescent="0.25">
      <c r="B32427" s="5"/>
    </row>
    <row r="32428" spans="2:2" ht="15" hidden="1" x14ac:dyDescent="0.25">
      <c r="B32428" s="5"/>
    </row>
    <row r="32429" spans="2:2" ht="15" hidden="1" x14ac:dyDescent="0.25">
      <c r="B32429" s="5"/>
    </row>
    <row r="32430" spans="2:2" ht="15" hidden="1" x14ac:dyDescent="0.25">
      <c r="B32430" s="5"/>
    </row>
    <row r="32431" spans="2:2" ht="15" hidden="1" x14ac:dyDescent="0.25">
      <c r="B32431" s="5"/>
    </row>
    <row r="32432" spans="2:2" ht="15" hidden="1" x14ac:dyDescent="0.25">
      <c r="B32432" s="5"/>
    </row>
    <row r="32433" spans="2:2" ht="15" hidden="1" x14ac:dyDescent="0.25">
      <c r="B32433" s="5"/>
    </row>
    <row r="32434" spans="2:2" ht="15" hidden="1" x14ac:dyDescent="0.25">
      <c r="B32434" s="5"/>
    </row>
    <row r="32435" spans="2:2" ht="15" hidden="1" x14ac:dyDescent="0.25">
      <c r="B32435" s="5"/>
    </row>
    <row r="32436" spans="2:2" ht="15" hidden="1" x14ac:dyDescent="0.25">
      <c r="B32436" s="5"/>
    </row>
    <row r="32437" spans="2:2" ht="15" hidden="1" x14ac:dyDescent="0.25">
      <c r="B32437" s="5"/>
    </row>
    <row r="32438" spans="2:2" ht="15" hidden="1" x14ac:dyDescent="0.25">
      <c r="B32438" s="5"/>
    </row>
    <row r="32439" spans="2:2" ht="15" hidden="1" x14ac:dyDescent="0.25">
      <c r="B32439" s="5"/>
    </row>
    <row r="32440" spans="2:2" ht="15" hidden="1" x14ac:dyDescent="0.25">
      <c r="B32440" s="5"/>
    </row>
    <row r="32441" spans="2:2" ht="15" hidden="1" x14ac:dyDescent="0.25">
      <c r="B32441" s="5"/>
    </row>
    <row r="32442" spans="2:2" ht="15" hidden="1" x14ac:dyDescent="0.25">
      <c r="B32442" s="5"/>
    </row>
    <row r="32443" spans="2:2" ht="15" hidden="1" x14ac:dyDescent="0.25">
      <c r="B32443" s="5"/>
    </row>
    <row r="32444" spans="2:2" ht="15" hidden="1" x14ac:dyDescent="0.25">
      <c r="B32444" s="5"/>
    </row>
    <row r="32445" spans="2:2" ht="15" hidden="1" x14ac:dyDescent="0.25">
      <c r="B32445" s="5"/>
    </row>
    <row r="32446" spans="2:2" ht="15" hidden="1" x14ac:dyDescent="0.25">
      <c r="B32446" s="5"/>
    </row>
    <row r="32447" spans="2:2" ht="15" hidden="1" x14ac:dyDescent="0.25">
      <c r="B32447" s="5"/>
    </row>
    <row r="32448" spans="2:2" ht="15" hidden="1" x14ac:dyDescent="0.25">
      <c r="B32448" s="5"/>
    </row>
    <row r="32449" spans="2:2" ht="15" hidden="1" x14ac:dyDescent="0.25">
      <c r="B32449" s="5"/>
    </row>
    <row r="32450" spans="2:2" ht="15" hidden="1" x14ac:dyDescent="0.25">
      <c r="B32450" s="5"/>
    </row>
    <row r="32451" spans="2:2" ht="15" hidden="1" x14ac:dyDescent="0.25">
      <c r="B32451" s="5"/>
    </row>
    <row r="32452" spans="2:2" ht="15" hidden="1" x14ac:dyDescent="0.25">
      <c r="B32452" s="5"/>
    </row>
    <row r="32453" spans="2:2" ht="15" hidden="1" x14ac:dyDescent="0.25">
      <c r="B32453" s="5"/>
    </row>
    <row r="32454" spans="2:2" ht="15" hidden="1" x14ac:dyDescent="0.25">
      <c r="B32454" s="5"/>
    </row>
    <row r="32455" spans="2:2" ht="15" hidden="1" x14ac:dyDescent="0.25">
      <c r="B32455" s="5"/>
    </row>
    <row r="32456" spans="2:2" ht="15" hidden="1" x14ac:dyDescent="0.25">
      <c r="B32456" s="5"/>
    </row>
    <row r="32457" spans="2:2" ht="15" hidden="1" x14ac:dyDescent="0.25">
      <c r="B32457" s="5"/>
    </row>
    <row r="32458" spans="2:2" ht="15" hidden="1" x14ac:dyDescent="0.25">
      <c r="B32458" s="5"/>
    </row>
    <row r="32459" spans="2:2" ht="15" hidden="1" x14ac:dyDescent="0.25">
      <c r="B32459" s="5"/>
    </row>
    <row r="32460" spans="2:2" ht="15" hidden="1" x14ac:dyDescent="0.25">
      <c r="B32460" s="5"/>
    </row>
    <row r="32461" spans="2:2" ht="15" hidden="1" x14ac:dyDescent="0.25">
      <c r="B32461" s="5"/>
    </row>
    <row r="32462" spans="2:2" ht="15" hidden="1" x14ac:dyDescent="0.25">
      <c r="B32462" s="5"/>
    </row>
    <row r="32463" spans="2:2" ht="15" hidden="1" x14ac:dyDescent="0.25">
      <c r="B32463" s="5"/>
    </row>
    <row r="32464" spans="2:2" ht="15" hidden="1" x14ac:dyDescent="0.25">
      <c r="B32464" s="5"/>
    </row>
    <row r="32465" spans="2:2" ht="15" hidden="1" x14ac:dyDescent="0.25">
      <c r="B32465" s="5"/>
    </row>
    <row r="32466" spans="2:2" ht="15" hidden="1" x14ac:dyDescent="0.25">
      <c r="B32466" s="5"/>
    </row>
    <row r="32467" spans="2:2" ht="15" hidden="1" x14ac:dyDescent="0.25">
      <c r="B32467" s="5"/>
    </row>
    <row r="32468" spans="2:2" ht="15" hidden="1" x14ac:dyDescent="0.25">
      <c r="B32468" s="5"/>
    </row>
    <row r="32469" spans="2:2" ht="15" hidden="1" x14ac:dyDescent="0.25">
      <c r="B32469" s="5"/>
    </row>
    <row r="32470" spans="2:2" ht="15" hidden="1" x14ac:dyDescent="0.25">
      <c r="B32470" s="5"/>
    </row>
    <row r="32471" spans="2:2" ht="15" hidden="1" x14ac:dyDescent="0.25">
      <c r="B32471" s="5"/>
    </row>
    <row r="32472" spans="2:2" ht="15" hidden="1" x14ac:dyDescent="0.25">
      <c r="B32472" s="5"/>
    </row>
    <row r="32473" spans="2:2" ht="15" hidden="1" x14ac:dyDescent="0.25">
      <c r="B32473" s="5"/>
    </row>
    <row r="32474" spans="2:2" ht="15" hidden="1" x14ac:dyDescent="0.25">
      <c r="B32474" s="5"/>
    </row>
    <row r="32475" spans="2:2" ht="15" hidden="1" x14ac:dyDescent="0.25">
      <c r="B32475" s="5"/>
    </row>
    <row r="32476" spans="2:2" ht="15" hidden="1" x14ac:dyDescent="0.25">
      <c r="B32476" s="5"/>
    </row>
    <row r="32477" spans="2:2" ht="15" hidden="1" x14ac:dyDescent="0.25">
      <c r="B32477" s="5"/>
    </row>
    <row r="32478" spans="2:2" ht="15" hidden="1" x14ac:dyDescent="0.25">
      <c r="B32478" s="5"/>
    </row>
    <row r="32479" spans="2:2" ht="15" hidden="1" x14ac:dyDescent="0.25">
      <c r="B32479" s="5"/>
    </row>
    <row r="32480" spans="2:2" ht="15" hidden="1" x14ac:dyDescent="0.25">
      <c r="B32480" s="5"/>
    </row>
    <row r="32481" spans="2:2" ht="15" hidden="1" x14ac:dyDescent="0.25">
      <c r="B32481" s="5"/>
    </row>
    <row r="32482" spans="2:2" ht="15" hidden="1" x14ac:dyDescent="0.25">
      <c r="B32482" s="5"/>
    </row>
    <row r="32483" spans="2:2" ht="15" hidden="1" x14ac:dyDescent="0.25">
      <c r="B32483" s="5"/>
    </row>
    <row r="32484" spans="2:2" ht="15" hidden="1" x14ac:dyDescent="0.25">
      <c r="B32484" s="5"/>
    </row>
    <row r="32485" spans="2:2" ht="15" hidden="1" x14ac:dyDescent="0.25">
      <c r="B32485" s="5"/>
    </row>
    <row r="32486" spans="2:2" ht="15" hidden="1" x14ac:dyDescent="0.25">
      <c r="B32486" s="5"/>
    </row>
    <row r="32487" spans="2:2" ht="15" hidden="1" x14ac:dyDescent="0.25">
      <c r="B32487" s="5"/>
    </row>
    <row r="32488" spans="2:2" ht="15" hidden="1" x14ac:dyDescent="0.25">
      <c r="B32488" s="5"/>
    </row>
    <row r="32489" spans="2:2" ht="15" hidden="1" x14ac:dyDescent="0.25">
      <c r="B32489" s="5"/>
    </row>
    <row r="32490" spans="2:2" ht="15" hidden="1" x14ac:dyDescent="0.25">
      <c r="B32490" s="5"/>
    </row>
    <row r="32491" spans="2:2" ht="15" hidden="1" x14ac:dyDescent="0.25">
      <c r="B32491" s="5"/>
    </row>
    <row r="32492" spans="2:2" ht="15" hidden="1" x14ac:dyDescent="0.25">
      <c r="B32492" s="5"/>
    </row>
    <row r="32493" spans="2:2" ht="15" hidden="1" x14ac:dyDescent="0.25">
      <c r="B32493" s="5"/>
    </row>
    <row r="32494" spans="2:2" ht="15" hidden="1" x14ac:dyDescent="0.25">
      <c r="B32494" s="5"/>
    </row>
    <row r="32495" spans="2:2" ht="15" hidden="1" x14ac:dyDescent="0.25">
      <c r="B32495" s="5"/>
    </row>
    <row r="32496" spans="2:2" ht="15" hidden="1" x14ac:dyDescent="0.25">
      <c r="B32496" s="5"/>
    </row>
    <row r="32497" spans="2:2" ht="15" hidden="1" x14ac:dyDescent="0.25">
      <c r="B32497" s="5"/>
    </row>
    <row r="32498" spans="2:2" ht="15" hidden="1" x14ac:dyDescent="0.25">
      <c r="B32498" s="5"/>
    </row>
    <row r="32499" spans="2:2" ht="15" hidden="1" x14ac:dyDescent="0.25">
      <c r="B32499" s="5"/>
    </row>
    <row r="32500" spans="2:2" ht="15" hidden="1" x14ac:dyDescent="0.25">
      <c r="B32500" s="5"/>
    </row>
    <row r="32501" spans="2:2" ht="15" hidden="1" x14ac:dyDescent="0.25">
      <c r="B32501" s="5"/>
    </row>
    <row r="32502" spans="2:2" ht="15" hidden="1" x14ac:dyDescent="0.25">
      <c r="B32502" s="5"/>
    </row>
    <row r="32503" spans="2:2" ht="15" hidden="1" x14ac:dyDescent="0.25">
      <c r="B32503" s="5"/>
    </row>
    <row r="32504" spans="2:2" ht="15" hidden="1" x14ac:dyDescent="0.25">
      <c r="B32504" s="5"/>
    </row>
    <row r="32505" spans="2:2" ht="15" hidden="1" x14ac:dyDescent="0.25">
      <c r="B32505" s="5"/>
    </row>
    <row r="32506" spans="2:2" ht="15" hidden="1" x14ac:dyDescent="0.25">
      <c r="B32506" s="5"/>
    </row>
    <row r="32507" spans="2:2" ht="15" hidden="1" x14ac:dyDescent="0.25">
      <c r="B32507" s="5"/>
    </row>
    <row r="32508" spans="2:2" ht="15" hidden="1" x14ac:dyDescent="0.25">
      <c r="B32508" s="5"/>
    </row>
    <row r="32509" spans="2:2" ht="15" hidden="1" x14ac:dyDescent="0.25">
      <c r="B32509" s="5"/>
    </row>
    <row r="32510" spans="2:2" ht="15" hidden="1" x14ac:dyDescent="0.25">
      <c r="B32510" s="5"/>
    </row>
    <row r="32511" spans="2:2" ht="15" hidden="1" x14ac:dyDescent="0.25">
      <c r="B32511" s="5"/>
    </row>
    <row r="32512" spans="2:2" ht="15" hidden="1" x14ac:dyDescent="0.25">
      <c r="B32512" s="5"/>
    </row>
    <row r="32513" spans="2:2" ht="15" hidden="1" x14ac:dyDescent="0.25">
      <c r="B32513" s="5"/>
    </row>
    <row r="32514" spans="2:2" ht="15" hidden="1" x14ac:dyDescent="0.25">
      <c r="B32514" s="5"/>
    </row>
    <row r="32515" spans="2:2" ht="15" hidden="1" x14ac:dyDescent="0.25">
      <c r="B32515" s="5"/>
    </row>
    <row r="32516" spans="2:2" ht="15" hidden="1" x14ac:dyDescent="0.25">
      <c r="B32516" s="5"/>
    </row>
    <row r="32517" spans="2:2" ht="15" hidden="1" x14ac:dyDescent="0.25">
      <c r="B32517" s="5"/>
    </row>
    <row r="32518" spans="2:2" ht="15" hidden="1" x14ac:dyDescent="0.25">
      <c r="B32518" s="5"/>
    </row>
    <row r="32519" spans="2:2" ht="15" hidden="1" x14ac:dyDescent="0.25">
      <c r="B32519" s="5"/>
    </row>
    <row r="32520" spans="2:2" ht="15" hidden="1" x14ac:dyDescent="0.25">
      <c r="B32520" s="5"/>
    </row>
    <row r="32521" spans="2:2" ht="15" hidden="1" x14ac:dyDescent="0.25">
      <c r="B32521" s="5"/>
    </row>
    <row r="32522" spans="2:2" ht="15" hidden="1" x14ac:dyDescent="0.25">
      <c r="B32522" s="5"/>
    </row>
    <row r="32523" spans="2:2" ht="15" hidden="1" x14ac:dyDescent="0.25">
      <c r="B32523" s="5"/>
    </row>
    <row r="32524" spans="2:2" ht="15" hidden="1" x14ac:dyDescent="0.25">
      <c r="B32524" s="5"/>
    </row>
    <row r="32525" spans="2:2" ht="15" hidden="1" x14ac:dyDescent="0.25">
      <c r="B32525" s="5"/>
    </row>
    <row r="32526" spans="2:2" ht="15" hidden="1" x14ac:dyDescent="0.25">
      <c r="B32526" s="5"/>
    </row>
    <row r="32527" spans="2:2" ht="15" hidden="1" x14ac:dyDescent="0.25">
      <c r="B32527" s="5"/>
    </row>
    <row r="32528" spans="2:2" ht="15" hidden="1" x14ac:dyDescent="0.25">
      <c r="B32528" s="5"/>
    </row>
    <row r="32529" spans="2:2" ht="15" hidden="1" x14ac:dyDescent="0.25">
      <c r="B32529" s="5"/>
    </row>
    <row r="32530" spans="2:2" ht="15" hidden="1" x14ac:dyDescent="0.25">
      <c r="B32530" s="5"/>
    </row>
    <row r="32531" spans="2:2" ht="15" hidden="1" x14ac:dyDescent="0.25">
      <c r="B32531" s="5"/>
    </row>
    <row r="32532" spans="2:2" ht="15" hidden="1" x14ac:dyDescent="0.25">
      <c r="B32532" s="5"/>
    </row>
    <row r="32533" spans="2:2" ht="15" hidden="1" x14ac:dyDescent="0.25">
      <c r="B32533" s="5"/>
    </row>
    <row r="32534" spans="2:2" ht="15" hidden="1" x14ac:dyDescent="0.25">
      <c r="B32534" s="5"/>
    </row>
    <row r="32535" spans="2:2" ht="15" hidden="1" x14ac:dyDescent="0.25">
      <c r="B32535" s="5"/>
    </row>
    <row r="32536" spans="2:2" ht="15" hidden="1" x14ac:dyDescent="0.25">
      <c r="B32536" s="5"/>
    </row>
    <row r="32537" spans="2:2" ht="15" hidden="1" x14ac:dyDescent="0.25">
      <c r="B32537" s="5"/>
    </row>
    <row r="32538" spans="2:2" ht="15" hidden="1" x14ac:dyDescent="0.25">
      <c r="B32538" s="5"/>
    </row>
    <row r="32539" spans="2:2" ht="15" hidden="1" x14ac:dyDescent="0.25">
      <c r="B32539" s="5"/>
    </row>
    <row r="32540" spans="2:2" ht="15" hidden="1" x14ac:dyDescent="0.25">
      <c r="B32540" s="5"/>
    </row>
    <row r="32541" spans="2:2" ht="15" hidden="1" x14ac:dyDescent="0.25">
      <c r="B32541" s="5"/>
    </row>
    <row r="32542" spans="2:2" ht="15" hidden="1" x14ac:dyDescent="0.25">
      <c r="B32542" s="5"/>
    </row>
    <row r="32543" spans="2:2" ht="15" hidden="1" x14ac:dyDescent="0.25">
      <c r="B32543" s="5"/>
    </row>
    <row r="32544" spans="2:2" ht="15" hidden="1" x14ac:dyDescent="0.25">
      <c r="B32544" s="5"/>
    </row>
    <row r="32545" spans="2:2" ht="15" hidden="1" x14ac:dyDescent="0.25">
      <c r="B32545" s="5"/>
    </row>
    <row r="32546" spans="2:2" ht="15" hidden="1" x14ac:dyDescent="0.25">
      <c r="B32546" s="5"/>
    </row>
    <row r="32547" spans="2:2" ht="15" hidden="1" x14ac:dyDescent="0.25">
      <c r="B32547" s="5"/>
    </row>
    <row r="32548" spans="2:2" ht="15" hidden="1" x14ac:dyDescent="0.25">
      <c r="B32548" s="5"/>
    </row>
    <row r="32549" spans="2:2" ht="15" hidden="1" x14ac:dyDescent="0.25">
      <c r="B32549" s="5"/>
    </row>
    <row r="32550" spans="2:2" ht="15" hidden="1" x14ac:dyDescent="0.25">
      <c r="B32550" s="5"/>
    </row>
    <row r="32551" spans="2:2" ht="15" hidden="1" x14ac:dyDescent="0.25">
      <c r="B32551" s="5"/>
    </row>
    <row r="32552" spans="2:2" ht="15" hidden="1" x14ac:dyDescent="0.25">
      <c r="B32552" s="5"/>
    </row>
    <row r="32553" spans="2:2" ht="15" hidden="1" x14ac:dyDescent="0.25">
      <c r="B32553" s="5"/>
    </row>
    <row r="32554" spans="2:2" ht="15" hidden="1" x14ac:dyDescent="0.25">
      <c r="B32554" s="5"/>
    </row>
    <row r="32555" spans="2:2" ht="15" hidden="1" x14ac:dyDescent="0.25">
      <c r="B32555" s="5"/>
    </row>
    <row r="32556" spans="2:2" ht="15" hidden="1" x14ac:dyDescent="0.25">
      <c r="B32556" s="5"/>
    </row>
    <row r="32557" spans="2:2" ht="15" hidden="1" x14ac:dyDescent="0.25">
      <c r="B32557" s="5"/>
    </row>
    <row r="32558" spans="2:2" ht="15" hidden="1" x14ac:dyDescent="0.25">
      <c r="B32558" s="5"/>
    </row>
    <row r="32559" spans="2:2" ht="15" hidden="1" x14ac:dyDescent="0.25">
      <c r="B32559" s="5"/>
    </row>
    <row r="32560" spans="2:2" ht="15" hidden="1" x14ac:dyDescent="0.25">
      <c r="B32560" s="5"/>
    </row>
    <row r="32561" spans="2:2" ht="15" hidden="1" x14ac:dyDescent="0.25">
      <c r="B32561" s="5"/>
    </row>
    <row r="32562" spans="2:2" ht="15" hidden="1" x14ac:dyDescent="0.25">
      <c r="B32562" s="5"/>
    </row>
    <row r="32563" spans="2:2" ht="15" hidden="1" x14ac:dyDescent="0.25">
      <c r="B32563" s="5"/>
    </row>
    <row r="32564" spans="2:2" ht="15" hidden="1" x14ac:dyDescent="0.25">
      <c r="B32564" s="5"/>
    </row>
    <row r="32565" spans="2:2" ht="15" hidden="1" x14ac:dyDescent="0.25">
      <c r="B32565" s="5"/>
    </row>
    <row r="32566" spans="2:2" ht="15" hidden="1" x14ac:dyDescent="0.25">
      <c r="B32566" s="5"/>
    </row>
    <row r="32567" spans="2:2" ht="15" hidden="1" x14ac:dyDescent="0.25">
      <c r="B32567" s="5"/>
    </row>
    <row r="32568" spans="2:2" ht="15" hidden="1" x14ac:dyDescent="0.25">
      <c r="B32568" s="5"/>
    </row>
    <row r="32569" spans="2:2" ht="15" hidden="1" x14ac:dyDescent="0.25">
      <c r="B32569" s="5"/>
    </row>
    <row r="32570" spans="2:2" ht="15" hidden="1" x14ac:dyDescent="0.25">
      <c r="B32570" s="5"/>
    </row>
    <row r="32571" spans="2:2" ht="15" hidden="1" x14ac:dyDescent="0.25">
      <c r="B32571" s="5"/>
    </row>
    <row r="32572" spans="2:2" ht="15" hidden="1" x14ac:dyDescent="0.25">
      <c r="B32572" s="5"/>
    </row>
    <row r="32573" spans="2:2" ht="15" hidden="1" x14ac:dyDescent="0.25">
      <c r="B32573" s="5"/>
    </row>
    <row r="32574" spans="2:2" ht="15" hidden="1" x14ac:dyDescent="0.25">
      <c r="B32574" s="5"/>
    </row>
    <row r="32575" spans="2:2" ht="15" hidden="1" x14ac:dyDescent="0.25">
      <c r="B32575" s="5"/>
    </row>
    <row r="32576" spans="2:2" ht="15" hidden="1" x14ac:dyDescent="0.25">
      <c r="B32576" s="5"/>
    </row>
    <row r="32577" spans="2:2" ht="15" hidden="1" x14ac:dyDescent="0.25">
      <c r="B32577" s="5"/>
    </row>
    <row r="32578" spans="2:2" ht="15" hidden="1" x14ac:dyDescent="0.25">
      <c r="B32578" s="5"/>
    </row>
    <row r="32579" spans="2:2" ht="15" hidden="1" x14ac:dyDescent="0.25">
      <c r="B32579" s="5"/>
    </row>
    <row r="32580" spans="2:2" ht="15" hidden="1" x14ac:dyDescent="0.25">
      <c r="B32580" s="5"/>
    </row>
    <row r="32581" spans="2:2" ht="15" hidden="1" x14ac:dyDescent="0.25">
      <c r="B32581" s="5"/>
    </row>
    <row r="32582" spans="2:2" ht="15" hidden="1" x14ac:dyDescent="0.25">
      <c r="B32582" s="5"/>
    </row>
    <row r="32583" spans="2:2" ht="15" hidden="1" x14ac:dyDescent="0.25">
      <c r="B32583" s="5"/>
    </row>
    <row r="32584" spans="2:2" ht="15" hidden="1" x14ac:dyDescent="0.25">
      <c r="B32584" s="5"/>
    </row>
    <row r="32585" spans="2:2" ht="15" hidden="1" x14ac:dyDescent="0.25">
      <c r="B32585" s="5"/>
    </row>
    <row r="32586" spans="2:2" ht="15" hidden="1" x14ac:dyDescent="0.25">
      <c r="B32586" s="5"/>
    </row>
    <row r="32587" spans="2:2" ht="15" hidden="1" x14ac:dyDescent="0.25">
      <c r="B32587" s="5"/>
    </row>
    <row r="32588" spans="2:2" ht="15" hidden="1" x14ac:dyDescent="0.25">
      <c r="B32588" s="5"/>
    </row>
    <row r="32589" spans="2:2" ht="15" hidden="1" x14ac:dyDescent="0.25">
      <c r="B32589" s="5"/>
    </row>
    <row r="32590" spans="2:2" ht="15" hidden="1" x14ac:dyDescent="0.25">
      <c r="B32590" s="5"/>
    </row>
    <row r="32591" spans="2:2" ht="15" hidden="1" x14ac:dyDescent="0.25">
      <c r="B32591" s="5"/>
    </row>
    <row r="32592" spans="2:2" ht="15" hidden="1" x14ac:dyDescent="0.25">
      <c r="B32592" s="5"/>
    </row>
    <row r="32593" spans="2:2" ht="15" hidden="1" x14ac:dyDescent="0.25">
      <c r="B32593" s="5"/>
    </row>
    <row r="32594" spans="2:2" ht="15" hidden="1" x14ac:dyDescent="0.25">
      <c r="B32594" s="5"/>
    </row>
    <row r="32595" spans="2:2" ht="15" hidden="1" x14ac:dyDescent="0.25">
      <c r="B32595" s="5"/>
    </row>
    <row r="32596" spans="2:2" ht="15" hidden="1" x14ac:dyDescent="0.25">
      <c r="B32596" s="5"/>
    </row>
    <row r="32597" spans="2:2" ht="15" hidden="1" x14ac:dyDescent="0.25">
      <c r="B32597" s="5"/>
    </row>
    <row r="32598" spans="2:2" ht="15" hidden="1" x14ac:dyDescent="0.25">
      <c r="B32598" s="5"/>
    </row>
    <row r="32599" spans="2:2" ht="15" hidden="1" x14ac:dyDescent="0.25">
      <c r="B32599" s="5"/>
    </row>
    <row r="32600" spans="2:2" ht="15" hidden="1" x14ac:dyDescent="0.25">
      <c r="B32600" s="5"/>
    </row>
    <row r="32601" spans="2:2" ht="15" hidden="1" x14ac:dyDescent="0.25">
      <c r="B32601" s="5"/>
    </row>
    <row r="32602" spans="2:2" ht="15" hidden="1" x14ac:dyDescent="0.25">
      <c r="B32602" s="5"/>
    </row>
    <row r="32603" spans="2:2" ht="15" hidden="1" x14ac:dyDescent="0.25">
      <c r="B32603" s="5"/>
    </row>
    <row r="32604" spans="2:2" ht="15" hidden="1" x14ac:dyDescent="0.25">
      <c r="B32604" s="5"/>
    </row>
    <row r="32605" spans="2:2" ht="15" hidden="1" x14ac:dyDescent="0.25">
      <c r="B32605" s="5"/>
    </row>
    <row r="32606" spans="2:2" ht="15" hidden="1" x14ac:dyDescent="0.25">
      <c r="B32606" s="5"/>
    </row>
    <row r="32607" spans="2:2" ht="15" hidden="1" x14ac:dyDescent="0.25">
      <c r="B32607" s="5"/>
    </row>
    <row r="32608" spans="2:2" ht="15" hidden="1" x14ac:dyDescent="0.25">
      <c r="B32608" s="5"/>
    </row>
    <row r="32609" spans="2:2" ht="15" hidden="1" x14ac:dyDescent="0.25">
      <c r="B32609" s="5"/>
    </row>
    <row r="32610" spans="2:2" ht="15" hidden="1" x14ac:dyDescent="0.25">
      <c r="B32610" s="5"/>
    </row>
    <row r="32611" spans="2:2" ht="15" hidden="1" x14ac:dyDescent="0.25">
      <c r="B32611" s="5"/>
    </row>
    <row r="32612" spans="2:2" ht="15" hidden="1" x14ac:dyDescent="0.25">
      <c r="B32612" s="5"/>
    </row>
    <row r="32613" spans="2:2" ht="15" hidden="1" x14ac:dyDescent="0.25">
      <c r="B32613" s="5"/>
    </row>
    <row r="32614" spans="2:2" ht="15" hidden="1" x14ac:dyDescent="0.25">
      <c r="B32614" s="5"/>
    </row>
    <row r="32615" spans="2:2" ht="15" hidden="1" x14ac:dyDescent="0.25">
      <c r="B32615" s="5"/>
    </row>
    <row r="32616" spans="2:2" ht="15" hidden="1" x14ac:dyDescent="0.25">
      <c r="B32616" s="5"/>
    </row>
    <row r="32617" spans="2:2" ht="15" hidden="1" x14ac:dyDescent="0.25">
      <c r="B32617" s="5"/>
    </row>
    <row r="32618" spans="2:2" ht="15" hidden="1" x14ac:dyDescent="0.25">
      <c r="B32618" s="5"/>
    </row>
    <row r="32619" spans="2:2" ht="15" hidden="1" x14ac:dyDescent="0.25">
      <c r="B32619" s="5"/>
    </row>
    <row r="32620" spans="2:2" ht="15" hidden="1" x14ac:dyDescent="0.25">
      <c r="B32620" s="5"/>
    </row>
    <row r="32621" spans="2:2" ht="15" hidden="1" x14ac:dyDescent="0.25">
      <c r="B32621" s="5"/>
    </row>
    <row r="32622" spans="2:2" ht="15" hidden="1" x14ac:dyDescent="0.25">
      <c r="B32622" s="5"/>
    </row>
    <row r="32623" spans="2:2" ht="15" hidden="1" x14ac:dyDescent="0.25">
      <c r="B32623" s="5"/>
    </row>
    <row r="32624" spans="2:2" ht="15" hidden="1" x14ac:dyDescent="0.25">
      <c r="B32624" s="5"/>
    </row>
    <row r="32625" spans="2:2" ht="15" hidden="1" x14ac:dyDescent="0.25">
      <c r="B32625" s="5"/>
    </row>
    <row r="32626" spans="2:2" ht="15" hidden="1" x14ac:dyDescent="0.25">
      <c r="B32626" s="5"/>
    </row>
    <row r="32627" spans="2:2" ht="15" hidden="1" x14ac:dyDescent="0.25">
      <c r="B32627" s="5"/>
    </row>
    <row r="32628" spans="2:2" ht="15" hidden="1" x14ac:dyDescent="0.25">
      <c r="B32628" s="5"/>
    </row>
    <row r="32629" spans="2:2" ht="15" hidden="1" x14ac:dyDescent="0.25">
      <c r="B32629" s="5"/>
    </row>
    <row r="32630" spans="2:2" ht="15" hidden="1" x14ac:dyDescent="0.25">
      <c r="B32630" s="5"/>
    </row>
    <row r="32631" spans="2:2" ht="15" hidden="1" x14ac:dyDescent="0.25">
      <c r="B32631" s="5"/>
    </row>
    <row r="32632" spans="2:2" ht="15" hidden="1" x14ac:dyDescent="0.25">
      <c r="B32632" s="5"/>
    </row>
    <row r="32633" spans="2:2" ht="15" hidden="1" x14ac:dyDescent="0.25">
      <c r="B32633" s="5"/>
    </row>
    <row r="32634" spans="2:2" ht="15" hidden="1" x14ac:dyDescent="0.25">
      <c r="B32634" s="5"/>
    </row>
    <row r="32635" spans="2:2" ht="15" hidden="1" x14ac:dyDescent="0.25">
      <c r="B32635" s="5"/>
    </row>
    <row r="32636" spans="2:2" ht="15" hidden="1" x14ac:dyDescent="0.25">
      <c r="B32636" s="5"/>
    </row>
    <row r="32637" spans="2:2" ht="15" hidden="1" x14ac:dyDescent="0.25">
      <c r="B32637" s="5"/>
    </row>
    <row r="32638" spans="2:2" ht="15" hidden="1" x14ac:dyDescent="0.25">
      <c r="B32638" s="5"/>
    </row>
    <row r="32639" spans="2:2" ht="15" hidden="1" x14ac:dyDescent="0.25">
      <c r="B32639" s="5"/>
    </row>
    <row r="32640" spans="2:2" ht="15" hidden="1" x14ac:dyDescent="0.25">
      <c r="B32640" s="5"/>
    </row>
    <row r="32641" spans="2:2" ht="15" hidden="1" x14ac:dyDescent="0.25">
      <c r="B32641" s="5"/>
    </row>
    <row r="32642" spans="2:2" ht="15" hidden="1" x14ac:dyDescent="0.25">
      <c r="B32642" s="5"/>
    </row>
    <row r="32643" spans="2:2" ht="15" hidden="1" x14ac:dyDescent="0.25">
      <c r="B32643" s="5"/>
    </row>
    <row r="32644" spans="2:2" ht="15" hidden="1" x14ac:dyDescent="0.25">
      <c r="B32644" s="5"/>
    </row>
    <row r="32645" spans="2:2" ht="15" hidden="1" x14ac:dyDescent="0.25">
      <c r="B32645" s="5"/>
    </row>
    <row r="32646" spans="2:2" ht="15" hidden="1" x14ac:dyDescent="0.25">
      <c r="B32646" s="5"/>
    </row>
    <row r="32647" spans="2:2" ht="15" hidden="1" x14ac:dyDescent="0.25">
      <c r="B32647" s="5"/>
    </row>
    <row r="32648" spans="2:2" ht="15" hidden="1" x14ac:dyDescent="0.25">
      <c r="B32648" s="5"/>
    </row>
    <row r="32649" spans="2:2" ht="15" hidden="1" x14ac:dyDescent="0.25">
      <c r="B32649" s="5"/>
    </row>
    <row r="32650" spans="2:2" ht="15" hidden="1" x14ac:dyDescent="0.25">
      <c r="B32650" s="5"/>
    </row>
    <row r="32651" spans="2:2" ht="15" hidden="1" x14ac:dyDescent="0.25">
      <c r="B32651" s="5"/>
    </row>
    <row r="32652" spans="2:2" ht="15" hidden="1" x14ac:dyDescent="0.25">
      <c r="B32652" s="5"/>
    </row>
    <row r="32653" spans="2:2" ht="15" hidden="1" x14ac:dyDescent="0.25">
      <c r="B32653" s="5"/>
    </row>
    <row r="32654" spans="2:2" ht="15" hidden="1" x14ac:dyDescent="0.25">
      <c r="B32654" s="5"/>
    </row>
    <row r="32655" spans="2:2" ht="15" hidden="1" x14ac:dyDescent="0.25">
      <c r="B32655" s="5"/>
    </row>
    <row r="32656" spans="2:2" ht="15" hidden="1" x14ac:dyDescent="0.25">
      <c r="B32656" s="5"/>
    </row>
    <row r="32657" spans="2:2" ht="15" hidden="1" x14ac:dyDescent="0.25">
      <c r="B32657" s="5"/>
    </row>
    <row r="32658" spans="2:2" ht="15" hidden="1" x14ac:dyDescent="0.25">
      <c r="B32658" s="5"/>
    </row>
    <row r="32659" spans="2:2" ht="15" hidden="1" x14ac:dyDescent="0.25">
      <c r="B32659" s="5"/>
    </row>
    <row r="32660" spans="2:2" ht="15" hidden="1" x14ac:dyDescent="0.25">
      <c r="B32660" s="5"/>
    </row>
    <row r="32661" spans="2:2" ht="15" hidden="1" x14ac:dyDescent="0.25">
      <c r="B32661" s="5"/>
    </row>
    <row r="32662" spans="2:2" ht="15" hidden="1" x14ac:dyDescent="0.25">
      <c r="B32662" s="5"/>
    </row>
    <row r="32663" spans="2:2" ht="15" hidden="1" x14ac:dyDescent="0.25">
      <c r="B32663" s="5"/>
    </row>
    <row r="32664" spans="2:2" ht="15" hidden="1" x14ac:dyDescent="0.25">
      <c r="B32664" s="5"/>
    </row>
    <row r="32665" spans="2:2" ht="15" hidden="1" x14ac:dyDescent="0.25">
      <c r="B32665" s="5"/>
    </row>
    <row r="32666" spans="2:2" ht="15" hidden="1" x14ac:dyDescent="0.25">
      <c r="B32666" s="5"/>
    </row>
    <row r="32667" spans="2:2" ht="15" hidden="1" x14ac:dyDescent="0.25">
      <c r="B32667" s="5"/>
    </row>
    <row r="32668" spans="2:2" ht="15" hidden="1" x14ac:dyDescent="0.25">
      <c r="B32668" s="5"/>
    </row>
    <row r="32669" spans="2:2" ht="15" hidden="1" x14ac:dyDescent="0.25">
      <c r="B32669" s="5"/>
    </row>
    <row r="32670" spans="2:2" ht="15" hidden="1" x14ac:dyDescent="0.25">
      <c r="B32670" s="5"/>
    </row>
    <row r="32671" spans="2:2" ht="15" hidden="1" x14ac:dyDescent="0.25">
      <c r="B32671" s="5"/>
    </row>
    <row r="32672" spans="2:2" ht="15" hidden="1" x14ac:dyDescent="0.25">
      <c r="B32672" s="5"/>
    </row>
    <row r="32673" spans="2:2" ht="15" hidden="1" x14ac:dyDescent="0.25">
      <c r="B32673" s="5"/>
    </row>
    <row r="32674" spans="2:2" ht="15" hidden="1" x14ac:dyDescent="0.25">
      <c r="B32674" s="5"/>
    </row>
    <row r="32675" spans="2:2" ht="15" hidden="1" x14ac:dyDescent="0.25">
      <c r="B32675" s="5"/>
    </row>
    <row r="32676" spans="2:2" ht="15" hidden="1" x14ac:dyDescent="0.25">
      <c r="B32676" s="5"/>
    </row>
    <row r="32677" spans="2:2" ht="15" hidden="1" x14ac:dyDescent="0.25">
      <c r="B32677" s="5"/>
    </row>
    <row r="32678" spans="2:2" ht="15" hidden="1" x14ac:dyDescent="0.25">
      <c r="B32678" s="5"/>
    </row>
    <row r="32679" spans="2:2" ht="15" hidden="1" x14ac:dyDescent="0.25">
      <c r="B32679" s="5"/>
    </row>
    <row r="32680" spans="2:2" ht="15" hidden="1" x14ac:dyDescent="0.25">
      <c r="B32680" s="5"/>
    </row>
    <row r="32681" spans="2:2" ht="15" hidden="1" x14ac:dyDescent="0.25">
      <c r="B32681" s="5"/>
    </row>
    <row r="32682" spans="2:2" ht="15" hidden="1" x14ac:dyDescent="0.25">
      <c r="B32682" s="5"/>
    </row>
    <row r="32683" spans="2:2" ht="15" hidden="1" x14ac:dyDescent="0.25">
      <c r="B32683" s="5"/>
    </row>
    <row r="32684" spans="2:2" ht="15" hidden="1" x14ac:dyDescent="0.25">
      <c r="B32684" s="5"/>
    </row>
    <row r="32685" spans="2:2" ht="15" hidden="1" x14ac:dyDescent="0.25">
      <c r="B32685" s="5"/>
    </row>
    <row r="32686" spans="2:2" ht="15" hidden="1" x14ac:dyDescent="0.25">
      <c r="B32686" s="5"/>
    </row>
    <row r="32687" spans="2:2" ht="15" hidden="1" x14ac:dyDescent="0.25">
      <c r="B32687" s="5"/>
    </row>
    <row r="32688" spans="2:2" ht="15" hidden="1" x14ac:dyDescent="0.25">
      <c r="B32688" s="5"/>
    </row>
    <row r="32689" spans="2:2" ht="15" hidden="1" x14ac:dyDescent="0.25">
      <c r="B32689" s="5"/>
    </row>
    <row r="32690" spans="2:2" ht="15" hidden="1" x14ac:dyDescent="0.25">
      <c r="B32690" s="5"/>
    </row>
    <row r="32691" spans="2:2" ht="15" hidden="1" x14ac:dyDescent="0.25">
      <c r="B32691" s="5"/>
    </row>
    <row r="32692" spans="2:2" ht="15" hidden="1" x14ac:dyDescent="0.25">
      <c r="B32692" s="5"/>
    </row>
    <row r="32693" spans="2:2" ht="15" hidden="1" x14ac:dyDescent="0.25">
      <c r="B32693" s="5"/>
    </row>
    <row r="32694" spans="2:2" ht="15" hidden="1" x14ac:dyDescent="0.25">
      <c r="B32694" s="5"/>
    </row>
    <row r="32695" spans="2:2" ht="15" hidden="1" x14ac:dyDescent="0.25">
      <c r="B32695" s="5"/>
    </row>
    <row r="32696" spans="2:2" ht="15" hidden="1" x14ac:dyDescent="0.25">
      <c r="B32696" s="5"/>
    </row>
    <row r="32697" spans="2:2" ht="15" hidden="1" x14ac:dyDescent="0.25">
      <c r="B32697" s="5"/>
    </row>
    <row r="32698" spans="2:2" ht="15" hidden="1" x14ac:dyDescent="0.25">
      <c r="B32698" s="5"/>
    </row>
    <row r="32699" spans="2:2" ht="15" hidden="1" x14ac:dyDescent="0.25">
      <c r="B32699" s="5"/>
    </row>
    <row r="32700" spans="2:2" ht="15" hidden="1" x14ac:dyDescent="0.25">
      <c r="B32700" s="5"/>
    </row>
    <row r="32701" spans="2:2" ht="15" hidden="1" x14ac:dyDescent="0.25">
      <c r="B32701" s="5"/>
    </row>
    <row r="32702" spans="2:2" ht="15" hidden="1" x14ac:dyDescent="0.25">
      <c r="B32702" s="5"/>
    </row>
    <row r="32703" spans="2:2" ht="15" hidden="1" x14ac:dyDescent="0.25">
      <c r="B32703" s="5"/>
    </row>
    <row r="32704" spans="2:2" ht="15" hidden="1" x14ac:dyDescent="0.25">
      <c r="B32704" s="5"/>
    </row>
    <row r="32705" spans="2:2" ht="15" hidden="1" x14ac:dyDescent="0.25">
      <c r="B32705" s="5"/>
    </row>
    <row r="32706" spans="2:2" ht="15" hidden="1" x14ac:dyDescent="0.25">
      <c r="B32706" s="5"/>
    </row>
    <row r="32707" spans="2:2" ht="15" hidden="1" x14ac:dyDescent="0.25">
      <c r="B32707" s="5"/>
    </row>
    <row r="32708" spans="2:2" ht="15" hidden="1" x14ac:dyDescent="0.25">
      <c r="B32708" s="5"/>
    </row>
    <row r="32709" spans="2:2" ht="15" hidden="1" x14ac:dyDescent="0.25">
      <c r="B32709" s="5"/>
    </row>
    <row r="32710" spans="2:2" ht="15" hidden="1" x14ac:dyDescent="0.25">
      <c r="B32710" s="5"/>
    </row>
    <row r="32711" spans="2:2" ht="15" hidden="1" x14ac:dyDescent="0.25">
      <c r="B32711" s="5"/>
    </row>
    <row r="32712" spans="2:2" ht="15" hidden="1" x14ac:dyDescent="0.25">
      <c r="B32712" s="5"/>
    </row>
    <row r="32713" spans="2:2" ht="15" hidden="1" x14ac:dyDescent="0.25">
      <c r="B32713" s="5"/>
    </row>
    <row r="32714" spans="2:2" ht="15" hidden="1" x14ac:dyDescent="0.25">
      <c r="B32714" s="5"/>
    </row>
    <row r="32715" spans="2:2" ht="15" hidden="1" x14ac:dyDescent="0.25">
      <c r="B32715" s="5"/>
    </row>
    <row r="32716" spans="2:2" ht="15" hidden="1" x14ac:dyDescent="0.25">
      <c r="B32716" s="5"/>
    </row>
    <row r="32717" spans="2:2" ht="15" hidden="1" x14ac:dyDescent="0.25">
      <c r="B32717" s="5"/>
    </row>
    <row r="32718" spans="2:2" ht="15" hidden="1" x14ac:dyDescent="0.25">
      <c r="B32718" s="5"/>
    </row>
    <row r="32719" spans="2:2" ht="15" hidden="1" x14ac:dyDescent="0.25">
      <c r="B32719" s="5"/>
    </row>
    <row r="32720" spans="2:2" ht="15" hidden="1" x14ac:dyDescent="0.25">
      <c r="B32720" s="5"/>
    </row>
    <row r="32721" spans="2:2" ht="15" hidden="1" x14ac:dyDescent="0.25">
      <c r="B32721" s="5"/>
    </row>
    <row r="32722" spans="2:2" ht="15" hidden="1" x14ac:dyDescent="0.25">
      <c r="B32722" s="5"/>
    </row>
    <row r="32723" spans="2:2" ht="15" hidden="1" x14ac:dyDescent="0.25">
      <c r="B32723" s="5"/>
    </row>
    <row r="32724" spans="2:2" ht="15" hidden="1" x14ac:dyDescent="0.25">
      <c r="B32724" s="5"/>
    </row>
    <row r="32725" spans="2:2" ht="15" hidden="1" x14ac:dyDescent="0.25">
      <c r="B32725" s="5"/>
    </row>
    <row r="32726" spans="2:2" ht="15" hidden="1" x14ac:dyDescent="0.25">
      <c r="B32726" s="5"/>
    </row>
    <row r="32727" spans="2:2" ht="15" hidden="1" x14ac:dyDescent="0.25">
      <c r="B32727" s="5"/>
    </row>
    <row r="32728" spans="2:2" ht="15" hidden="1" x14ac:dyDescent="0.25">
      <c r="B32728" s="5"/>
    </row>
    <row r="32729" spans="2:2" ht="15" hidden="1" x14ac:dyDescent="0.25">
      <c r="B32729" s="5"/>
    </row>
    <row r="32730" spans="2:2" ht="15" hidden="1" x14ac:dyDescent="0.25">
      <c r="B32730" s="5"/>
    </row>
    <row r="32731" spans="2:2" ht="15" hidden="1" x14ac:dyDescent="0.25">
      <c r="B32731" s="5"/>
    </row>
    <row r="32732" spans="2:2" ht="15" hidden="1" x14ac:dyDescent="0.25">
      <c r="B32732" s="5"/>
    </row>
    <row r="32733" spans="2:2" ht="15" hidden="1" x14ac:dyDescent="0.25">
      <c r="B32733" s="5"/>
    </row>
    <row r="32734" spans="2:2" ht="15" hidden="1" x14ac:dyDescent="0.25">
      <c r="B32734" s="5"/>
    </row>
    <row r="32735" spans="2:2" ht="15" hidden="1" x14ac:dyDescent="0.25">
      <c r="B32735" s="5"/>
    </row>
    <row r="32736" spans="2:2" ht="15" hidden="1" x14ac:dyDescent="0.25">
      <c r="B32736" s="5"/>
    </row>
    <row r="32737" spans="2:2" ht="15" hidden="1" x14ac:dyDescent="0.25">
      <c r="B32737" s="5"/>
    </row>
    <row r="32738" spans="2:2" ht="15" hidden="1" x14ac:dyDescent="0.25">
      <c r="B32738" s="5"/>
    </row>
    <row r="32739" spans="2:2" ht="15" hidden="1" x14ac:dyDescent="0.25">
      <c r="B32739" s="5"/>
    </row>
    <row r="32740" spans="2:2" ht="15" hidden="1" x14ac:dyDescent="0.25">
      <c r="B32740" s="5"/>
    </row>
    <row r="32741" spans="2:2" ht="15" hidden="1" x14ac:dyDescent="0.25">
      <c r="B32741" s="5"/>
    </row>
    <row r="32742" spans="2:2" ht="15" hidden="1" x14ac:dyDescent="0.25">
      <c r="B32742" s="5"/>
    </row>
    <row r="32743" spans="2:2" ht="15" hidden="1" x14ac:dyDescent="0.25">
      <c r="B32743" s="5"/>
    </row>
    <row r="32744" spans="2:2" ht="15" hidden="1" x14ac:dyDescent="0.25">
      <c r="B32744" s="5"/>
    </row>
    <row r="32745" spans="2:2" ht="15" hidden="1" x14ac:dyDescent="0.25">
      <c r="B32745" s="5"/>
    </row>
    <row r="32746" spans="2:2" ht="15" hidden="1" x14ac:dyDescent="0.25">
      <c r="B32746" s="5"/>
    </row>
    <row r="32747" spans="2:2" ht="15" hidden="1" x14ac:dyDescent="0.25">
      <c r="B32747" s="5"/>
    </row>
    <row r="32748" spans="2:2" ht="15" hidden="1" x14ac:dyDescent="0.25">
      <c r="B32748" s="5"/>
    </row>
    <row r="32749" spans="2:2" ht="15" hidden="1" x14ac:dyDescent="0.25">
      <c r="B32749" s="5"/>
    </row>
    <row r="32750" spans="2:2" ht="15" hidden="1" x14ac:dyDescent="0.25">
      <c r="B32750" s="5"/>
    </row>
    <row r="32751" spans="2:2" ht="15" hidden="1" x14ac:dyDescent="0.25">
      <c r="B32751" s="5"/>
    </row>
    <row r="32752" spans="2:2" ht="15" hidden="1" x14ac:dyDescent="0.25">
      <c r="B32752" s="5"/>
    </row>
    <row r="32753" spans="2:2" ht="15" hidden="1" x14ac:dyDescent="0.25">
      <c r="B32753" s="5"/>
    </row>
    <row r="32754" spans="2:2" ht="15" hidden="1" x14ac:dyDescent="0.25">
      <c r="B32754" s="5"/>
    </row>
    <row r="32755" spans="2:2" ht="15" hidden="1" x14ac:dyDescent="0.25">
      <c r="B32755" s="5"/>
    </row>
    <row r="32756" spans="2:2" ht="15" hidden="1" x14ac:dyDescent="0.25">
      <c r="B32756" s="5"/>
    </row>
    <row r="32757" spans="2:2" ht="15" hidden="1" x14ac:dyDescent="0.25">
      <c r="B32757" s="5"/>
    </row>
    <row r="32758" spans="2:2" ht="15" hidden="1" x14ac:dyDescent="0.25">
      <c r="B32758" s="5"/>
    </row>
    <row r="32759" spans="2:2" ht="15" hidden="1" x14ac:dyDescent="0.25">
      <c r="B32759" s="5"/>
    </row>
    <row r="32760" spans="2:2" ht="15" hidden="1" x14ac:dyDescent="0.25">
      <c r="B32760" s="5"/>
    </row>
    <row r="32761" spans="2:2" ht="15" hidden="1" x14ac:dyDescent="0.25">
      <c r="B32761" s="5"/>
    </row>
    <row r="32762" spans="2:2" ht="15" hidden="1" x14ac:dyDescent="0.25">
      <c r="B32762" s="5"/>
    </row>
    <row r="32763" spans="2:2" ht="15" hidden="1" x14ac:dyDescent="0.25">
      <c r="B32763" s="5"/>
    </row>
    <row r="32764" spans="2:2" ht="15" hidden="1" x14ac:dyDescent="0.25">
      <c r="B32764" s="5"/>
    </row>
    <row r="32765" spans="2:2" ht="15" hidden="1" x14ac:dyDescent="0.25">
      <c r="B32765" s="5"/>
    </row>
    <row r="32766" spans="2:2" ht="15" hidden="1" x14ac:dyDescent="0.25">
      <c r="B32766" s="5"/>
    </row>
    <row r="32767" spans="2:2" ht="15" hidden="1" x14ac:dyDescent="0.25">
      <c r="B32767" s="5"/>
    </row>
    <row r="32768" spans="2:2" ht="15" hidden="1" x14ac:dyDescent="0.25">
      <c r="B32768" s="5"/>
    </row>
    <row r="32769" spans="2:2" ht="15" hidden="1" x14ac:dyDescent="0.25">
      <c r="B32769" s="5"/>
    </row>
    <row r="32770" spans="2:2" ht="15" hidden="1" x14ac:dyDescent="0.25">
      <c r="B32770" s="5"/>
    </row>
    <row r="32771" spans="2:2" ht="15" hidden="1" x14ac:dyDescent="0.25">
      <c r="B32771" s="5"/>
    </row>
    <row r="32772" spans="2:2" ht="15" hidden="1" x14ac:dyDescent="0.25">
      <c r="B32772" s="5"/>
    </row>
    <row r="32773" spans="2:2" ht="15" hidden="1" x14ac:dyDescent="0.25">
      <c r="B32773" s="5"/>
    </row>
    <row r="32774" spans="2:2" ht="15" hidden="1" x14ac:dyDescent="0.25">
      <c r="B32774" s="5"/>
    </row>
    <row r="32775" spans="2:2" ht="15" hidden="1" x14ac:dyDescent="0.25">
      <c r="B32775" s="5"/>
    </row>
    <row r="32776" spans="2:2" ht="15" hidden="1" x14ac:dyDescent="0.25">
      <c r="B32776" s="5"/>
    </row>
    <row r="32777" spans="2:2" ht="15" hidden="1" x14ac:dyDescent="0.25">
      <c r="B32777" s="5"/>
    </row>
    <row r="32778" spans="2:2" ht="15" hidden="1" x14ac:dyDescent="0.25">
      <c r="B32778" s="5"/>
    </row>
    <row r="32779" spans="2:2" ht="15" hidden="1" x14ac:dyDescent="0.25">
      <c r="B32779" s="5"/>
    </row>
    <row r="32780" spans="2:2" ht="15" hidden="1" x14ac:dyDescent="0.25">
      <c r="B32780" s="5"/>
    </row>
    <row r="32781" spans="2:2" ht="15" hidden="1" x14ac:dyDescent="0.25">
      <c r="B32781" s="5"/>
    </row>
    <row r="32782" spans="2:2" ht="15" hidden="1" x14ac:dyDescent="0.25">
      <c r="B32782" s="5"/>
    </row>
    <row r="32783" spans="2:2" ht="15" hidden="1" x14ac:dyDescent="0.25">
      <c r="B32783" s="5"/>
    </row>
    <row r="32784" spans="2:2" ht="15" hidden="1" x14ac:dyDescent="0.25">
      <c r="B32784" s="5"/>
    </row>
    <row r="32785" spans="2:2" ht="15" hidden="1" x14ac:dyDescent="0.25">
      <c r="B32785" s="5"/>
    </row>
    <row r="32786" spans="2:2" ht="15" hidden="1" x14ac:dyDescent="0.25">
      <c r="B32786" s="5"/>
    </row>
    <row r="32787" spans="2:2" ht="15" hidden="1" x14ac:dyDescent="0.25">
      <c r="B32787" s="5"/>
    </row>
    <row r="32788" spans="2:2" ht="15" hidden="1" x14ac:dyDescent="0.25">
      <c r="B32788" s="5"/>
    </row>
    <row r="32789" spans="2:2" ht="15" hidden="1" x14ac:dyDescent="0.25">
      <c r="B32789" s="5"/>
    </row>
    <row r="32790" spans="2:2" ht="15" hidden="1" x14ac:dyDescent="0.25">
      <c r="B32790" s="5"/>
    </row>
    <row r="32791" spans="2:2" ht="15" hidden="1" x14ac:dyDescent="0.25">
      <c r="B32791" s="5"/>
    </row>
    <row r="32792" spans="2:2" ht="15" hidden="1" x14ac:dyDescent="0.25">
      <c r="B32792" s="5"/>
    </row>
    <row r="32793" spans="2:2" ht="15" hidden="1" x14ac:dyDescent="0.25">
      <c r="B32793" s="5"/>
    </row>
    <row r="32794" spans="2:2" ht="15" hidden="1" x14ac:dyDescent="0.25">
      <c r="B32794" s="5"/>
    </row>
    <row r="32795" spans="2:2" ht="15" hidden="1" x14ac:dyDescent="0.25">
      <c r="B32795" s="5"/>
    </row>
    <row r="32796" spans="2:2" ht="15" hidden="1" x14ac:dyDescent="0.25">
      <c r="B32796" s="5"/>
    </row>
    <row r="32797" spans="2:2" ht="15" hidden="1" x14ac:dyDescent="0.25">
      <c r="B32797" s="5"/>
    </row>
    <row r="32798" spans="2:2" ht="15" hidden="1" x14ac:dyDescent="0.25">
      <c r="B32798" s="5"/>
    </row>
    <row r="32799" spans="2:2" ht="15" hidden="1" x14ac:dyDescent="0.25">
      <c r="B32799" s="5"/>
    </row>
    <row r="32800" spans="2:2" ht="15" hidden="1" x14ac:dyDescent="0.25">
      <c r="B32800" s="5"/>
    </row>
    <row r="32801" spans="2:2" ht="15" hidden="1" x14ac:dyDescent="0.25">
      <c r="B32801" s="5"/>
    </row>
    <row r="32802" spans="2:2" ht="15" hidden="1" x14ac:dyDescent="0.25">
      <c r="B32802" s="5"/>
    </row>
    <row r="32803" spans="2:2" ht="15" hidden="1" x14ac:dyDescent="0.25">
      <c r="B32803" s="5"/>
    </row>
    <row r="32804" spans="2:2" ht="15" hidden="1" x14ac:dyDescent="0.25">
      <c r="B32804" s="5"/>
    </row>
    <row r="32805" spans="2:2" ht="15" hidden="1" x14ac:dyDescent="0.25">
      <c r="B32805" s="5"/>
    </row>
    <row r="32806" spans="2:2" ht="15" hidden="1" x14ac:dyDescent="0.25">
      <c r="B32806" s="5"/>
    </row>
    <row r="32807" spans="2:2" ht="15" hidden="1" x14ac:dyDescent="0.25">
      <c r="B32807" s="5"/>
    </row>
    <row r="32808" spans="2:2" ht="15" hidden="1" x14ac:dyDescent="0.25">
      <c r="B32808" s="5"/>
    </row>
    <row r="32809" spans="2:2" ht="15" hidden="1" x14ac:dyDescent="0.25">
      <c r="B32809" s="5"/>
    </row>
    <row r="32810" spans="2:2" ht="15" hidden="1" x14ac:dyDescent="0.25">
      <c r="B32810" s="5"/>
    </row>
    <row r="32811" spans="2:2" ht="15" hidden="1" x14ac:dyDescent="0.25">
      <c r="B32811" s="5"/>
    </row>
    <row r="32812" spans="2:2" ht="15" hidden="1" x14ac:dyDescent="0.25">
      <c r="B32812" s="5"/>
    </row>
    <row r="32813" spans="2:2" ht="15" hidden="1" x14ac:dyDescent="0.25">
      <c r="B32813" s="5"/>
    </row>
    <row r="32814" spans="2:2" ht="15" hidden="1" x14ac:dyDescent="0.25">
      <c r="B32814" s="5"/>
    </row>
    <row r="32815" spans="2:2" ht="15" hidden="1" x14ac:dyDescent="0.25">
      <c r="B32815" s="5"/>
    </row>
    <row r="32816" spans="2:2" ht="15" hidden="1" x14ac:dyDescent="0.25">
      <c r="B32816" s="5"/>
    </row>
    <row r="32817" spans="2:2" ht="15" hidden="1" x14ac:dyDescent="0.25">
      <c r="B32817" s="5"/>
    </row>
    <row r="32818" spans="2:2" ht="15" hidden="1" x14ac:dyDescent="0.25">
      <c r="B32818" s="5"/>
    </row>
    <row r="32819" spans="2:2" ht="15" hidden="1" x14ac:dyDescent="0.25">
      <c r="B32819" s="5"/>
    </row>
    <row r="32820" spans="2:2" ht="15" hidden="1" x14ac:dyDescent="0.25">
      <c r="B32820" s="5"/>
    </row>
    <row r="32821" spans="2:2" ht="15" hidden="1" x14ac:dyDescent="0.25">
      <c r="B32821" s="5"/>
    </row>
    <row r="32822" spans="2:2" ht="15" hidden="1" x14ac:dyDescent="0.25">
      <c r="B32822" s="5"/>
    </row>
    <row r="32823" spans="2:2" ht="15" hidden="1" x14ac:dyDescent="0.25">
      <c r="B32823" s="5"/>
    </row>
    <row r="32824" spans="2:2" ht="15" hidden="1" x14ac:dyDescent="0.25">
      <c r="B32824" s="5"/>
    </row>
    <row r="32825" spans="2:2" ht="15" hidden="1" x14ac:dyDescent="0.25">
      <c r="B32825" s="5"/>
    </row>
    <row r="32826" spans="2:2" ht="15" hidden="1" x14ac:dyDescent="0.25">
      <c r="B32826" s="5"/>
    </row>
    <row r="32827" spans="2:2" ht="15" hidden="1" x14ac:dyDescent="0.25">
      <c r="B32827" s="5"/>
    </row>
    <row r="32828" spans="2:2" ht="15" hidden="1" x14ac:dyDescent="0.25">
      <c r="B32828" s="5"/>
    </row>
    <row r="32829" spans="2:2" ht="15" hidden="1" x14ac:dyDescent="0.25">
      <c r="B32829" s="5"/>
    </row>
    <row r="32830" spans="2:2" ht="15" hidden="1" x14ac:dyDescent="0.25">
      <c r="B32830" s="5"/>
    </row>
    <row r="32831" spans="2:2" ht="15" hidden="1" x14ac:dyDescent="0.25">
      <c r="B32831" s="5"/>
    </row>
    <row r="32832" spans="2:2" ht="15" hidden="1" x14ac:dyDescent="0.25">
      <c r="B32832" s="5"/>
    </row>
    <row r="32833" spans="2:2" ht="15" hidden="1" x14ac:dyDescent="0.25">
      <c r="B32833" s="5"/>
    </row>
    <row r="32834" spans="2:2" ht="15" hidden="1" x14ac:dyDescent="0.25">
      <c r="B32834" s="5"/>
    </row>
    <row r="32835" spans="2:2" ht="15" hidden="1" x14ac:dyDescent="0.25">
      <c r="B32835" s="5"/>
    </row>
    <row r="32836" spans="2:2" ht="15" hidden="1" x14ac:dyDescent="0.25">
      <c r="B32836" s="5"/>
    </row>
    <row r="32837" spans="2:2" ht="15" hidden="1" x14ac:dyDescent="0.25">
      <c r="B32837" s="5"/>
    </row>
    <row r="32838" spans="2:2" ht="15" hidden="1" x14ac:dyDescent="0.25">
      <c r="B32838" s="5"/>
    </row>
    <row r="32839" spans="2:2" ht="15" hidden="1" x14ac:dyDescent="0.25">
      <c r="B32839" s="5"/>
    </row>
    <row r="32840" spans="2:2" ht="15" hidden="1" x14ac:dyDescent="0.25">
      <c r="B32840" s="5"/>
    </row>
    <row r="32841" spans="2:2" ht="15" hidden="1" x14ac:dyDescent="0.25">
      <c r="B32841" s="5"/>
    </row>
    <row r="32842" spans="2:2" ht="15" hidden="1" x14ac:dyDescent="0.25">
      <c r="B32842" s="5"/>
    </row>
    <row r="32843" spans="2:2" ht="15" hidden="1" x14ac:dyDescent="0.25">
      <c r="B32843" s="5"/>
    </row>
    <row r="32844" spans="2:2" ht="15" hidden="1" x14ac:dyDescent="0.25">
      <c r="B32844" s="5"/>
    </row>
    <row r="32845" spans="2:2" ht="15" hidden="1" x14ac:dyDescent="0.25">
      <c r="B32845" s="5"/>
    </row>
    <row r="32846" spans="2:2" ht="15" hidden="1" x14ac:dyDescent="0.25">
      <c r="B32846" s="5"/>
    </row>
    <row r="32847" spans="2:2" ht="15" hidden="1" x14ac:dyDescent="0.25">
      <c r="B32847" s="5"/>
    </row>
    <row r="32848" spans="2:2" ht="15" hidden="1" x14ac:dyDescent="0.25">
      <c r="B32848" s="5"/>
    </row>
    <row r="32849" spans="2:2" ht="15" hidden="1" x14ac:dyDescent="0.25">
      <c r="B32849" s="5"/>
    </row>
    <row r="32850" spans="2:2" ht="15" hidden="1" x14ac:dyDescent="0.25">
      <c r="B32850" s="5"/>
    </row>
    <row r="32851" spans="2:2" ht="15" hidden="1" x14ac:dyDescent="0.25">
      <c r="B32851" s="5"/>
    </row>
    <row r="32852" spans="2:2" ht="15" hidden="1" x14ac:dyDescent="0.25">
      <c r="B32852" s="5"/>
    </row>
    <row r="32853" spans="2:2" ht="15" hidden="1" x14ac:dyDescent="0.25">
      <c r="B32853" s="5"/>
    </row>
    <row r="32854" spans="2:2" ht="15" hidden="1" x14ac:dyDescent="0.25">
      <c r="B32854" s="5"/>
    </row>
    <row r="32855" spans="2:2" ht="15" hidden="1" x14ac:dyDescent="0.25">
      <c r="B32855" s="5"/>
    </row>
    <row r="32856" spans="2:2" ht="15" hidden="1" x14ac:dyDescent="0.25">
      <c r="B32856" s="5"/>
    </row>
    <row r="32857" spans="2:2" ht="15" hidden="1" x14ac:dyDescent="0.25">
      <c r="B32857" s="5"/>
    </row>
    <row r="32858" spans="2:2" ht="15" hidden="1" x14ac:dyDescent="0.25">
      <c r="B32858" s="5"/>
    </row>
    <row r="32859" spans="2:2" ht="15" hidden="1" x14ac:dyDescent="0.25">
      <c r="B32859" s="5"/>
    </row>
    <row r="32860" spans="2:2" ht="15" hidden="1" x14ac:dyDescent="0.25">
      <c r="B32860" s="5"/>
    </row>
    <row r="32861" spans="2:2" ht="15" hidden="1" x14ac:dyDescent="0.25">
      <c r="B32861" s="5"/>
    </row>
    <row r="32862" spans="2:2" ht="15" hidden="1" x14ac:dyDescent="0.25">
      <c r="B32862" s="5"/>
    </row>
    <row r="32863" spans="2:2" ht="15" hidden="1" x14ac:dyDescent="0.25">
      <c r="B32863" s="5"/>
    </row>
    <row r="32864" spans="2:2" ht="15" hidden="1" x14ac:dyDescent="0.25">
      <c r="B32864" s="5"/>
    </row>
    <row r="32865" spans="2:2" ht="15" hidden="1" x14ac:dyDescent="0.25">
      <c r="B32865" s="5"/>
    </row>
    <row r="32866" spans="2:2" ht="15" hidden="1" x14ac:dyDescent="0.25">
      <c r="B32866" s="5"/>
    </row>
    <row r="32867" spans="2:2" ht="15" hidden="1" x14ac:dyDescent="0.25">
      <c r="B32867" s="5"/>
    </row>
    <row r="32868" spans="2:2" ht="15" hidden="1" x14ac:dyDescent="0.25">
      <c r="B32868" s="5"/>
    </row>
    <row r="32869" spans="2:2" ht="15" hidden="1" x14ac:dyDescent="0.25">
      <c r="B32869" s="5"/>
    </row>
    <row r="32870" spans="2:2" ht="15" hidden="1" x14ac:dyDescent="0.25">
      <c r="B32870" s="5"/>
    </row>
    <row r="32871" spans="2:2" ht="15" hidden="1" x14ac:dyDescent="0.25">
      <c r="B32871" s="5"/>
    </row>
    <row r="32872" spans="2:2" ht="15" hidden="1" x14ac:dyDescent="0.25">
      <c r="B32872" s="5"/>
    </row>
    <row r="32873" spans="2:2" ht="15" hidden="1" x14ac:dyDescent="0.25">
      <c r="B32873" s="5"/>
    </row>
    <row r="32874" spans="2:2" ht="15" hidden="1" x14ac:dyDescent="0.25">
      <c r="B32874" s="5"/>
    </row>
    <row r="32875" spans="2:2" ht="15" hidden="1" x14ac:dyDescent="0.25">
      <c r="B32875" s="5"/>
    </row>
    <row r="32876" spans="2:2" ht="15" hidden="1" x14ac:dyDescent="0.25">
      <c r="B32876" s="5"/>
    </row>
    <row r="32877" spans="2:2" ht="15" hidden="1" x14ac:dyDescent="0.25">
      <c r="B32877" s="5"/>
    </row>
    <row r="32878" spans="2:2" ht="15" hidden="1" x14ac:dyDescent="0.25">
      <c r="B32878" s="5"/>
    </row>
    <row r="32879" spans="2:2" ht="15" hidden="1" x14ac:dyDescent="0.25">
      <c r="B32879" s="5"/>
    </row>
    <row r="32880" spans="2:2" ht="15" hidden="1" x14ac:dyDescent="0.25">
      <c r="B32880" s="5"/>
    </row>
    <row r="32881" spans="2:2" ht="15" hidden="1" x14ac:dyDescent="0.25">
      <c r="B32881" s="5"/>
    </row>
    <row r="32882" spans="2:2" ht="15" hidden="1" x14ac:dyDescent="0.25">
      <c r="B32882" s="5"/>
    </row>
    <row r="32883" spans="2:2" ht="15" hidden="1" x14ac:dyDescent="0.25">
      <c r="B32883" s="5"/>
    </row>
    <row r="32884" spans="2:2" ht="15" hidden="1" x14ac:dyDescent="0.25">
      <c r="B32884" s="5"/>
    </row>
    <row r="32885" spans="2:2" ht="15" hidden="1" x14ac:dyDescent="0.25">
      <c r="B32885" s="5"/>
    </row>
    <row r="32886" spans="2:2" ht="15" hidden="1" x14ac:dyDescent="0.25">
      <c r="B32886" s="5"/>
    </row>
    <row r="32887" spans="2:2" ht="15" hidden="1" x14ac:dyDescent="0.25">
      <c r="B32887" s="5"/>
    </row>
    <row r="32888" spans="2:2" ht="15" hidden="1" x14ac:dyDescent="0.25">
      <c r="B32888" s="5"/>
    </row>
    <row r="32889" spans="2:2" ht="15" hidden="1" x14ac:dyDescent="0.25">
      <c r="B32889" s="5"/>
    </row>
    <row r="32890" spans="2:2" ht="15" hidden="1" x14ac:dyDescent="0.25">
      <c r="B32890" s="5"/>
    </row>
    <row r="32891" spans="2:2" ht="15" hidden="1" x14ac:dyDescent="0.25">
      <c r="B32891" s="5"/>
    </row>
    <row r="32892" spans="2:2" ht="15" hidden="1" x14ac:dyDescent="0.25">
      <c r="B32892" s="5"/>
    </row>
    <row r="32893" spans="2:2" ht="15" hidden="1" x14ac:dyDescent="0.25">
      <c r="B32893" s="5"/>
    </row>
    <row r="32894" spans="2:2" ht="15" hidden="1" x14ac:dyDescent="0.25">
      <c r="B32894" s="5"/>
    </row>
    <row r="32895" spans="2:2" ht="15" hidden="1" x14ac:dyDescent="0.25">
      <c r="B32895" s="5"/>
    </row>
    <row r="32896" spans="2:2" ht="15" hidden="1" x14ac:dyDescent="0.25">
      <c r="B32896" s="5"/>
    </row>
    <row r="32897" spans="2:2" ht="15" hidden="1" x14ac:dyDescent="0.25">
      <c r="B32897" s="5"/>
    </row>
    <row r="32898" spans="2:2" ht="15" hidden="1" x14ac:dyDescent="0.25">
      <c r="B32898" s="5"/>
    </row>
    <row r="32899" spans="2:2" ht="15" hidden="1" x14ac:dyDescent="0.25">
      <c r="B32899" s="5"/>
    </row>
    <row r="32900" spans="2:2" ht="15" hidden="1" x14ac:dyDescent="0.25">
      <c r="B32900" s="5"/>
    </row>
    <row r="32901" spans="2:2" ht="15" hidden="1" x14ac:dyDescent="0.25">
      <c r="B32901" s="5"/>
    </row>
    <row r="32902" spans="2:2" ht="15" hidden="1" x14ac:dyDescent="0.25">
      <c r="B32902" s="5"/>
    </row>
    <row r="32903" spans="2:2" ht="15" hidden="1" x14ac:dyDescent="0.25">
      <c r="B32903" s="5"/>
    </row>
    <row r="32904" spans="2:2" ht="15" hidden="1" x14ac:dyDescent="0.25">
      <c r="B32904" s="5"/>
    </row>
    <row r="32905" spans="2:2" ht="15" hidden="1" x14ac:dyDescent="0.25">
      <c r="B32905" s="5"/>
    </row>
    <row r="32906" spans="2:2" ht="15" hidden="1" x14ac:dyDescent="0.25">
      <c r="B32906" s="5"/>
    </row>
    <row r="32907" spans="2:2" ht="15" hidden="1" x14ac:dyDescent="0.25">
      <c r="B32907" s="5"/>
    </row>
    <row r="32908" spans="2:2" ht="15" hidden="1" x14ac:dyDescent="0.25">
      <c r="B32908" s="5"/>
    </row>
    <row r="32909" spans="2:2" ht="15" hidden="1" x14ac:dyDescent="0.25">
      <c r="B32909" s="5"/>
    </row>
    <row r="32910" spans="2:2" ht="15" hidden="1" x14ac:dyDescent="0.25">
      <c r="B32910" s="5"/>
    </row>
    <row r="32911" spans="2:2" ht="15" hidden="1" x14ac:dyDescent="0.25">
      <c r="B32911" s="5"/>
    </row>
    <row r="32912" spans="2:2" ht="15" hidden="1" x14ac:dyDescent="0.25">
      <c r="B32912" s="5"/>
    </row>
    <row r="32913" spans="2:2" ht="15" hidden="1" x14ac:dyDescent="0.25">
      <c r="B32913" s="5"/>
    </row>
    <row r="32914" spans="2:2" ht="15" hidden="1" x14ac:dyDescent="0.25">
      <c r="B32914" s="5"/>
    </row>
    <row r="32915" spans="2:2" ht="15" hidden="1" x14ac:dyDescent="0.25">
      <c r="B32915" s="5"/>
    </row>
    <row r="32916" spans="2:2" ht="15" hidden="1" x14ac:dyDescent="0.25">
      <c r="B32916" s="5"/>
    </row>
    <row r="32917" spans="2:2" ht="15" hidden="1" x14ac:dyDescent="0.25">
      <c r="B32917" s="5"/>
    </row>
    <row r="32918" spans="2:2" ht="15" hidden="1" x14ac:dyDescent="0.25">
      <c r="B32918" s="5"/>
    </row>
    <row r="32919" spans="2:2" ht="15" hidden="1" x14ac:dyDescent="0.25">
      <c r="B32919" s="5"/>
    </row>
    <row r="32920" spans="2:2" ht="15" hidden="1" x14ac:dyDescent="0.25">
      <c r="B32920" s="5"/>
    </row>
    <row r="32921" spans="2:2" ht="15" hidden="1" x14ac:dyDescent="0.25">
      <c r="B32921" s="5"/>
    </row>
    <row r="32922" spans="2:2" ht="15" hidden="1" x14ac:dyDescent="0.25">
      <c r="B32922" s="5"/>
    </row>
    <row r="32923" spans="2:2" ht="15" hidden="1" x14ac:dyDescent="0.25">
      <c r="B32923" s="5"/>
    </row>
    <row r="32924" spans="2:2" ht="15" hidden="1" x14ac:dyDescent="0.25">
      <c r="B32924" s="5"/>
    </row>
    <row r="32925" spans="2:2" ht="15" hidden="1" x14ac:dyDescent="0.25">
      <c r="B32925" s="5"/>
    </row>
    <row r="32926" spans="2:2" ht="15" hidden="1" x14ac:dyDescent="0.25">
      <c r="B32926" s="5"/>
    </row>
    <row r="32927" spans="2:2" ht="15" hidden="1" x14ac:dyDescent="0.25">
      <c r="B32927" s="5"/>
    </row>
    <row r="32928" spans="2:2" ht="15" hidden="1" x14ac:dyDescent="0.25">
      <c r="B32928" s="5"/>
    </row>
    <row r="32929" spans="2:2" ht="15" hidden="1" x14ac:dyDescent="0.25">
      <c r="B32929" s="5"/>
    </row>
    <row r="32930" spans="2:2" ht="15" hidden="1" x14ac:dyDescent="0.25">
      <c r="B32930" s="5"/>
    </row>
    <row r="32931" spans="2:2" ht="15" hidden="1" x14ac:dyDescent="0.25">
      <c r="B32931" s="5"/>
    </row>
    <row r="32932" spans="2:2" ht="15" hidden="1" x14ac:dyDescent="0.25">
      <c r="B32932" s="5"/>
    </row>
    <row r="32933" spans="2:2" ht="15" hidden="1" x14ac:dyDescent="0.25">
      <c r="B32933" s="5"/>
    </row>
    <row r="32934" spans="2:2" ht="15" hidden="1" x14ac:dyDescent="0.25">
      <c r="B32934" s="5"/>
    </row>
    <row r="32935" spans="2:2" ht="15" hidden="1" x14ac:dyDescent="0.25">
      <c r="B32935" s="5"/>
    </row>
    <row r="32936" spans="2:2" ht="15" hidden="1" x14ac:dyDescent="0.25">
      <c r="B32936" s="5"/>
    </row>
    <row r="32937" spans="2:2" ht="15" hidden="1" x14ac:dyDescent="0.25">
      <c r="B32937" s="5"/>
    </row>
    <row r="32938" spans="2:2" ht="15" hidden="1" x14ac:dyDescent="0.25">
      <c r="B32938" s="5"/>
    </row>
    <row r="32939" spans="2:2" ht="15" hidden="1" x14ac:dyDescent="0.25">
      <c r="B32939" s="5"/>
    </row>
    <row r="32940" spans="2:2" ht="15" hidden="1" x14ac:dyDescent="0.25">
      <c r="B32940" s="5"/>
    </row>
    <row r="32941" spans="2:2" ht="15" hidden="1" x14ac:dyDescent="0.25">
      <c r="B32941" s="5"/>
    </row>
    <row r="32942" spans="2:2" ht="15" hidden="1" x14ac:dyDescent="0.25">
      <c r="B32942" s="5"/>
    </row>
    <row r="32943" spans="2:2" ht="15" hidden="1" x14ac:dyDescent="0.25">
      <c r="B32943" s="5"/>
    </row>
    <row r="32944" spans="2:2" ht="15" hidden="1" x14ac:dyDescent="0.25">
      <c r="B32944" s="5"/>
    </row>
    <row r="32945" spans="2:2" ht="15" hidden="1" x14ac:dyDescent="0.25">
      <c r="B32945" s="5"/>
    </row>
    <row r="32946" spans="2:2" ht="15" hidden="1" x14ac:dyDescent="0.25">
      <c r="B32946" s="5"/>
    </row>
    <row r="32947" spans="2:2" ht="15" hidden="1" x14ac:dyDescent="0.25">
      <c r="B32947" s="5"/>
    </row>
    <row r="32948" spans="2:2" ht="15" hidden="1" x14ac:dyDescent="0.25">
      <c r="B32948" s="5"/>
    </row>
    <row r="32949" spans="2:2" ht="15" hidden="1" x14ac:dyDescent="0.25">
      <c r="B32949" s="5"/>
    </row>
    <row r="32950" spans="2:2" ht="15" hidden="1" x14ac:dyDescent="0.25">
      <c r="B32950" s="5"/>
    </row>
    <row r="32951" spans="2:2" ht="15" hidden="1" x14ac:dyDescent="0.25">
      <c r="B32951" s="5"/>
    </row>
    <row r="32952" spans="2:2" ht="15" hidden="1" x14ac:dyDescent="0.25">
      <c r="B32952" s="5"/>
    </row>
    <row r="32953" spans="2:2" ht="15" hidden="1" x14ac:dyDescent="0.25">
      <c r="B32953" s="5"/>
    </row>
    <row r="32954" spans="2:2" ht="15" hidden="1" x14ac:dyDescent="0.25">
      <c r="B32954" s="5"/>
    </row>
    <row r="32955" spans="2:2" ht="15" hidden="1" x14ac:dyDescent="0.25">
      <c r="B32955" s="5"/>
    </row>
    <row r="32956" spans="2:2" ht="15" hidden="1" x14ac:dyDescent="0.25">
      <c r="B32956" s="5"/>
    </row>
    <row r="32957" spans="2:2" ht="15" hidden="1" x14ac:dyDescent="0.25">
      <c r="B32957" s="5"/>
    </row>
    <row r="32958" spans="2:2" ht="15" hidden="1" x14ac:dyDescent="0.25">
      <c r="B32958" s="5"/>
    </row>
    <row r="32959" spans="2:2" ht="15" hidden="1" x14ac:dyDescent="0.25">
      <c r="B32959" s="5"/>
    </row>
    <row r="32960" spans="2:2" ht="15" hidden="1" x14ac:dyDescent="0.25">
      <c r="B32960" s="5"/>
    </row>
    <row r="32961" spans="2:2" ht="15" hidden="1" x14ac:dyDescent="0.25">
      <c r="B32961" s="5"/>
    </row>
    <row r="32962" spans="2:2" ht="15" hidden="1" x14ac:dyDescent="0.25">
      <c r="B32962" s="5"/>
    </row>
    <row r="32963" spans="2:2" ht="15" hidden="1" x14ac:dyDescent="0.25">
      <c r="B32963" s="5"/>
    </row>
    <row r="32964" spans="2:2" ht="15" hidden="1" x14ac:dyDescent="0.25">
      <c r="B32964" s="5"/>
    </row>
    <row r="32965" spans="2:2" ht="15" hidden="1" x14ac:dyDescent="0.25">
      <c r="B32965" s="5"/>
    </row>
    <row r="32966" spans="2:2" ht="15" hidden="1" x14ac:dyDescent="0.25">
      <c r="B32966" s="5"/>
    </row>
    <row r="32967" spans="2:2" ht="15" hidden="1" x14ac:dyDescent="0.25">
      <c r="B32967" s="5"/>
    </row>
    <row r="32968" spans="2:2" ht="15" hidden="1" x14ac:dyDescent="0.25">
      <c r="B32968" s="5"/>
    </row>
    <row r="32969" spans="2:2" ht="15" hidden="1" x14ac:dyDescent="0.25">
      <c r="B32969" s="5"/>
    </row>
    <row r="32970" spans="2:2" ht="15" hidden="1" x14ac:dyDescent="0.25">
      <c r="B32970" s="5"/>
    </row>
    <row r="32971" spans="2:2" ht="15" hidden="1" x14ac:dyDescent="0.25">
      <c r="B32971" s="5"/>
    </row>
    <row r="32972" spans="2:2" ht="15" hidden="1" x14ac:dyDescent="0.25">
      <c r="B32972" s="5"/>
    </row>
    <row r="32973" spans="2:2" ht="15" hidden="1" x14ac:dyDescent="0.25">
      <c r="B32973" s="5"/>
    </row>
    <row r="32974" spans="2:2" ht="15" hidden="1" x14ac:dyDescent="0.25">
      <c r="B32974" s="5"/>
    </row>
    <row r="32975" spans="2:2" ht="15" hidden="1" x14ac:dyDescent="0.25">
      <c r="B32975" s="5"/>
    </row>
    <row r="32976" spans="2:2" ht="15" hidden="1" x14ac:dyDescent="0.25">
      <c r="B32976" s="5"/>
    </row>
    <row r="32977" spans="2:2" ht="15" hidden="1" x14ac:dyDescent="0.25">
      <c r="B32977" s="5"/>
    </row>
    <row r="32978" spans="2:2" ht="15" hidden="1" x14ac:dyDescent="0.25">
      <c r="B32978" s="5"/>
    </row>
    <row r="32979" spans="2:2" ht="15" hidden="1" x14ac:dyDescent="0.25">
      <c r="B32979" s="5"/>
    </row>
    <row r="32980" spans="2:2" ht="15" hidden="1" x14ac:dyDescent="0.25">
      <c r="B32980" s="5"/>
    </row>
    <row r="32981" spans="2:2" ht="15" hidden="1" x14ac:dyDescent="0.25">
      <c r="B32981" s="5"/>
    </row>
    <row r="32982" spans="2:2" ht="15" hidden="1" x14ac:dyDescent="0.25">
      <c r="B32982" s="5"/>
    </row>
    <row r="32983" spans="2:2" ht="15" hidden="1" x14ac:dyDescent="0.25">
      <c r="B32983" s="5"/>
    </row>
    <row r="32984" spans="2:2" ht="15" hidden="1" x14ac:dyDescent="0.25">
      <c r="B32984" s="5"/>
    </row>
    <row r="32985" spans="2:2" ht="15" hidden="1" x14ac:dyDescent="0.25">
      <c r="B32985" s="5"/>
    </row>
    <row r="32986" spans="2:2" ht="15" hidden="1" x14ac:dyDescent="0.25">
      <c r="B32986" s="5"/>
    </row>
    <row r="32987" spans="2:2" ht="15" hidden="1" x14ac:dyDescent="0.25">
      <c r="B32987" s="5"/>
    </row>
    <row r="32988" spans="2:2" ht="15" hidden="1" x14ac:dyDescent="0.25">
      <c r="B32988" s="5"/>
    </row>
    <row r="32989" spans="2:2" ht="15" hidden="1" x14ac:dyDescent="0.25">
      <c r="B32989" s="5"/>
    </row>
    <row r="32990" spans="2:2" ht="15" hidden="1" x14ac:dyDescent="0.25">
      <c r="B32990" s="5"/>
    </row>
    <row r="32991" spans="2:2" ht="15" hidden="1" x14ac:dyDescent="0.25">
      <c r="B32991" s="5"/>
    </row>
    <row r="32992" spans="2:2" ht="15" hidden="1" x14ac:dyDescent="0.25">
      <c r="B32992" s="5"/>
    </row>
    <row r="32993" spans="2:2" ht="15" hidden="1" x14ac:dyDescent="0.25">
      <c r="B32993" s="5"/>
    </row>
    <row r="32994" spans="2:2" ht="15" hidden="1" x14ac:dyDescent="0.25">
      <c r="B32994" s="5"/>
    </row>
    <row r="32995" spans="2:2" ht="15" hidden="1" x14ac:dyDescent="0.25">
      <c r="B32995" s="5"/>
    </row>
    <row r="32996" spans="2:2" ht="15" hidden="1" x14ac:dyDescent="0.25">
      <c r="B32996" s="5"/>
    </row>
    <row r="32997" spans="2:2" ht="15" hidden="1" x14ac:dyDescent="0.25">
      <c r="B32997" s="5"/>
    </row>
    <row r="32998" spans="2:2" ht="15" hidden="1" x14ac:dyDescent="0.25">
      <c r="B32998" s="5"/>
    </row>
    <row r="32999" spans="2:2" ht="15" hidden="1" x14ac:dyDescent="0.25">
      <c r="B32999" s="5"/>
    </row>
    <row r="33000" spans="2:2" ht="15" hidden="1" x14ac:dyDescent="0.25">
      <c r="B33000" s="5"/>
    </row>
    <row r="33001" spans="2:2" ht="15" hidden="1" x14ac:dyDescent="0.25">
      <c r="B33001" s="5"/>
    </row>
    <row r="33002" spans="2:2" ht="15" hidden="1" x14ac:dyDescent="0.25">
      <c r="B33002" s="5"/>
    </row>
    <row r="33003" spans="2:2" ht="15" hidden="1" x14ac:dyDescent="0.25">
      <c r="B33003" s="5"/>
    </row>
    <row r="33004" spans="2:2" ht="15" hidden="1" x14ac:dyDescent="0.25">
      <c r="B33004" s="5"/>
    </row>
    <row r="33005" spans="2:2" ht="15" hidden="1" x14ac:dyDescent="0.25">
      <c r="B33005" s="5"/>
    </row>
    <row r="33006" spans="2:2" ht="15" hidden="1" x14ac:dyDescent="0.25">
      <c r="B33006" s="5"/>
    </row>
    <row r="33007" spans="2:2" ht="15" hidden="1" x14ac:dyDescent="0.25">
      <c r="B33007" s="5"/>
    </row>
    <row r="33008" spans="2:2" ht="15" hidden="1" x14ac:dyDescent="0.25">
      <c r="B33008" s="5"/>
    </row>
    <row r="33009" spans="2:2" ht="15" hidden="1" x14ac:dyDescent="0.25">
      <c r="B33009" s="5"/>
    </row>
    <row r="33010" spans="2:2" ht="15" hidden="1" x14ac:dyDescent="0.25">
      <c r="B33010" s="5"/>
    </row>
    <row r="33011" spans="2:2" ht="15" hidden="1" x14ac:dyDescent="0.25">
      <c r="B33011" s="5"/>
    </row>
    <row r="33012" spans="2:2" ht="15" hidden="1" x14ac:dyDescent="0.25">
      <c r="B33012" s="5"/>
    </row>
    <row r="33013" spans="2:2" ht="15" hidden="1" x14ac:dyDescent="0.25">
      <c r="B33013" s="5"/>
    </row>
    <row r="33014" spans="2:2" ht="15" hidden="1" x14ac:dyDescent="0.25">
      <c r="B33014" s="5"/>
    </row>
    <row r="33015" spans="2:2" ht="15" hidden="1" x14ac:dyDescent="0.25">
      <c r="B33015" s="5"/>
    </row>
    <row r="33016" spans="2:2" ht="15" hidden="1" x14ac:dyDescent="0.25">
      <c r="B33016" s="5"/>
    </row>
    <row r="33017" spans="2:2" ht="15" hidden="1" x14ac:dyDescent="0.25">
      <c r="B33017" s="5"/>
    </row>
    <row r="33018" spans="2:2" ht="15" hidden="1" x14ac:dyDescent="0.25">
      <c r="B33018" s="5"/>
    </row>
    <row r="33019" spans="2:2" ht="15" hidden="1" x14ac:dyDescent="0.25">
      <c r="B33019" s="5"/>
    </row>
    <row r="33020" spans="2:2" ht="15" hidden="1" x14ac:dyDescent="0.25">
      <c r="B33020" s="5"/>
    </row>
    <row r="33021" spans="2:2" ht="15" hidden="1" x14ac:dyDescent="0.25">
      <c r="B33021" s="5"/>
    </row>
    <row r="33022" spans="2:2" ht="15" hidden="1" x14ac:dyDescent="0.25">
      <c r="B33022" s="5"/>
    </row>
    <row r="33023" spans="2:2" ht="15" hidden="1" x14ac:dyDescent="0.25">
      <c r="B33023" s="5"/>
    </row>
    <row r="33024" spans="2:2" ht="15" hidden="1" x14ac:dyDescent="0.25">
      <c r="B33024" s="5"/>
    </row>
    <row r="33025" spans="2:2" ht="15" hidden="1" x14ac:dyDescent="0.25">
      <c r="B33025" s="5"/>
    </row>
    <row r="33026" spans="2:2" ht="15" hidden="1" x14ac:dyDescent="0.25">
      <c r="B33026" s="5"/>
    </row>
    <row r="33027" spans="2:2" ht="15" hidden="1" x14ac:dyDescent="0.25">
      <c r="B33027" s="5"/>
    </row>
    <row r="33028" spans="2:2" ht="15" hidden="1" x14ac:dyDescent="0.25">
      <c r="B33028" s="5"/>
    </row>
    <row r="33029" spans="2:2" ht="15" hidden="1" x14ac:dyDescent="0.25">
      <c r="B33029" s="5"/>
    </row>
    <row r="33030" spans="2:2" ht="15" hidden="1" x14ac:dyDescent="0.25">
      <c r="B33030" s="5"/>
    </row>
    <row r="33031" spans="2:2" ht="15" hidden="1" x14ac:dyDescent="0.25">
      <c r="B33031" s="5"/>
    </row>
    <row r="33032" spans="2:2" ht="15" hidden="1" x14ac:dyDescent="0.25">
      <c r="B33032" s="5"/>
    </row>
    <row r="33033" spans="2:2" ht="15" hidden="1" x14ac:dyDescent="0.25">
      <c r="B33033" s="5"/>
    </row>
    <row r="33034" spans="2:2" ht="15" hidden="1" x14ac:dyDescent="0.25">
      <c r="B33034" s="5"/>
    </row>
    <row r="33035" spans="2:2" ht="15" hidden="1" x14ac:dyDescent="0.25">
      <c r="B33035" s="5"/>
    </row>
    <row r="33036" spans="2:2" ht="15" hidden="1" x14ac:dyDescent="0.25">
      <c r="B33036" s="5"/>
    </row>
    <row r="33037" spans="2:2" ht="15" hidden="1" x14ac:dyDescent="0.25">
      <c r="B33037" s="5"/>
    </row>
    <row r="33038" spans="2:2" ht="15" hidden="1" x14ac:dyDescent="0.25">
      <c r="B33038" s="5"/>
    </row>
    <row r="33039" spans="2:2" ht="15" hidden="1" x14ac:dyDescent="0.25">
      <c r="B33039" s="5"/>
    </row>
    <row r="33040" spans="2:2" ht="15" hidden="1" x14ac:dyDescent="0.25">
      <c r="B33040" s="5"/>
    </row>
    <row r="33041" spans="2:2" ht="15" hidden="1" x14ac:dyDescent="0.25">
      <c r="B33041" s="5"/>
    </row>
    <row r="33042" spans="2:2" ht="15" hidden="1" x14ac:dyDescent="0.25">
      <c r="B33042" s="5"/>
    </row>
    <row r="33043" spans="2:2" ht="15" hidden="1" x14ac:dyDescent="0.25">
      <c r="B33043" s="5"/>
    </row>
    <row r="33044" spans="2:2" ht="15" hidden="1" x14ac:dyDescent="0.25">
      <c r="B33044" s="5"/>
    </row>
    <row r="33045" spans="2:2" ht="15" hidden="1" x14ac:dyDescent="0.25">
      <c r="B33045" s="5"/>
    </row>
    <row r="33046" spans="2:2" ht="15" hidden="1" x14ac:dyDescent="0.25">
      <c r="B33046" s="5"/>
    </row>
    <row r="33047" spans="2:2" ht="15" hidden="1" x14ac:dyDescent="0.25">
      <c r="B33047" s="5"/>
    </row>
    <row r="33048" spans="2:2" ht="15" hidden="1" x14ac:dyDescent="0.25">
      <c r="B33048" s="5"/>
    </row>
    <row r="33049" spans="2:2" ht="15" hidden="1" x14ac:dyDescent="0.25">
      <c r="B33049" s="5"/>
    </row>
    <row r="33050" spans="2:2" ht="15" hidden="1" x14ac:dyDescent="0.25">
      <c r="B33050" s="5"/>
    </row>
    <row r="33051" spans="2:2" ht="15" hidden="1" x14ac:dyDescent="0.25">
      <c r="B33051" s="5"/>
    </row>
    <row r="33052" spans="2:2" ht="15" hidden="1" x14ac:dyDescent="0.25">
      <c r="B33052" s="5"/>
    </row>
    <row r="33053" spans="2:2" ht="15" hidden="1" x14ac:dyDescent="0.25">
      <c r="B33053" s="5"/>
    </row>
    <row r="33054" spans="2:2" ht="15" hidden="1" x14ac:dyDescent="0.25">
      <c r="B33054" s="5"/>
    </row>
    <row r="33055" spans="2:2" ht="15" hidden="1" x14ac:dyDescent="0.25">
      <c r="B33055" s="5"/>
    </row>
    <row r="33056" spans="2:2" ht="15" hidden="1" x14ac:dyDescent="0.25">
      <c r="B33056" s="5"/>
    </row>
    <row r="33057" spans="2:2" ht="15" hidden="1" x14ac:dyDescent="0.25">
      <c r="B33057" s="5"/>
    </row>
    <row r="33058" spans="2:2" ht="15" hidden="1" x14ac:dyDescent="0.25">
      <c r="B33058" s="5"/>
    </row>
    <row r="33059" spans="2:2" ht="15" hidden="1" x14ac:dyDescent="0.25">
      <c r="B33059" s="5"/>
    </row>
    <row r="33060" spans="2:2" ht="15" hidden="1" x14ac:dyDescent="0.25">
      <c r="B33060" s="5"/>
    </row>
    <row r="33061" spans="2:2" ht="15" hidden="1" x14ac:dyDescent="0.25">
      <c r="B33061" s="5"/>
    </row>
    <row r="33062" spans="2:2" ht="15" hidden="1" x14ac:dyDescent="0.25">
      <c r="B33062" s="5"/>
    </row>
    <row r="33063" spans="2:2" ht="15" hidden="1" x14ac:dyDescent="0.25">
      <c r="B33063" s="5"/>
    </row>
    <row r="33064" spans="2:2" ht="15" hidden="1" x14ac:dyDescent="0.25">
      <c r="B33064" s="5"/>
    </row>
    <row r="33065" spans="2:2" ht="15" hidden="1" x14ac:dyDescent="0.25">
      <c r="B33065" s="5"/>
    </row>
    <row r="33066" spans="2:2" ht="15" hidden="1" x14ac:dyDescent="0.25">
      <c r="B33066" s="5"/>
    </row>
    <row r="33067" spans="2:2" ht="15" hidden="1" x14ac:dyDescent="0.25">
      <c r="B33067" s="5"/>
    </row>
    <row r="33068" spans="2:2" ht="15" hidden="1" x14ac:dyDescent="0.25">
      <c r="B33068" s="5"/>
    </row>
    <row r="33069" spans="2:2" ht="15" hidden="1" x14ac:dyDescent="0.25">
      <c r="B33069" s="5"/>
    </row>
    <row r="33070" spans="2:2" ht="15" hidden="1" x14ac:dyDescent="0.25">
      <c r="B33070" s="5"/>
    </row>
    <row r="33071" spans="2:2" ht="15" hidden="1" x14ac:dyDescent="0.25">
      <c r="B33071" s="5"/>
    </row>
    <row r="33072" spans="2:2" ht="15" hidden="1" x14ac:dyDescent="0.25">
      <c r="B33072" s="5"/>
    </row>
    <row r="33073" spans="2:2" ht="15" hidden="1" x14ac:dyDescent="0.25">
      <c r="B33073" s="5"/>
    </row>
    <row r="33074" spans="2:2" ht="15" hidden="1" x14ac:dyDescent="0.25">
      <c r="B33074" s="5"/>
    </row>
    <row r="33075" spans="2:2" ht="15" hidden="1" x14ac:dyDescent="0.25">
      <c r="B33075" s="5"/>
    </row>
    <row r="33076" spans="2:2" ht="15" hidden="1" x14ac:dyDescent="0.25">
      <c r="B33076" s="5"/>
    </row>
    <row r="33077" spans="2:2" ht="15" hidden="1" x14ac:dyDescent="0.25">
      <c r="B33077" s="5"/>
    </row>
    <row r="33078" spans="2:2" ht="15" hidden="1" x14ac:dyDescent="0.25">
      <c r="B33078" s="5"/>
    </row>
    <row r="33079" spans="2:2" ht="15" hidden="1" x14ac:dyDescent="0.25">
      <c r="B33079" s="5"/>
    </row>
    <row r="33080" spans="2:2" ht="15" hidden="1" x14ac:dyDescent="0.25">
      <c r="B33080" s="5"/>
    </row>
    <row r="33081" spans="2:2" ht="15" hidden="1" x14ac:dyDescent="0.25">
      <c r="B33081" s="5"/>
    </row>
    <row r="33082" spans="2:2" ht="15" hidden="1" x14ac:dyDescent="0.25">
      <c r="B33082" s="5"/>
    </row>
    <row r="33083" spans="2:2" ht="15" hidden="1" x14ac:dyDescent="0.25">
      <c r="B33083" s="5"/>
    </row>
    <row r="33084" spans="2:2" ht="15" hidden="1" x14ac:dyDescent="0.25">
      <c r="B33084" s="5"/>
    </row>
    <row r="33085" spans="2:2" ht="15" hidden="1" x14ac:dyDescent="0.25">
      <c r="B33085" s="5"/>
    </row>
    <row r="33086" spans="2:2" ht="15" hidden="1" x14ac:dyDescent="0.25">
      <c r="B33086" s="5"/>
    </row>
    <row r="33087" spans="2:2" ht="15" hidden="1" x14ac:dyDescent="0.25">
      <c r="B33087" s="5"/>
    </row>
    <row r="33088" spans="2:2" ht="15" hidden="1" x14ac:dyDescent="0.25">
      <c r="B33088" s="5"/>
    </row>
    <row r="33089" spans="2:2" ht="15" hidden="1" x14ac:dyDescent="0.25">
      <c r="B33089" s="5"/>
    </row>
    <row r="33090" spans="2:2" ht="15" hidden="1" x14ac:dyDescent="0.25">
      <c r="B33090" s="5"/>
    </row>
    <row r="33091" spans="2:2" ht="15" hidden="1" x14ac:dyDescent="0.25">
      <c r="B33091" s="5"/>
    </row>
    <row r="33092" spans="2:2" ht="15" hidden="1" x14ac:dyDescent="0.25">
      <c r="B33092" s="5"/>
    </row>
    <row r="33093" spans="2:2" ht="15" hidden="1" x14ac:dyDescent="0.25">
      <c r="B33093" s="5"/>
    </row>
    <row r="33094" spans="2:2" ht="15" hidden="1" x14ac:dyDescent="0.25">
      <c r="B33094" s="5"/>
    </row>
    <row r="33095" spans="2:2" ht="15" hidden="1" x14ac:dyDescent="0.25">
      <c r="B33095" s="5"/>
    </row>
    <row r="33096" spans="2:2" ht="15" hidden="1" x14ac:dyDescent="0.25">
      <c r="B33096" s="5"/>
    </row>
    <row r="33097" spans="2:2" ht="15" hidden="1" x14ac:dyDescent="0.25">
      <c r="B33097" s="5"/>
    </row>
    <row r="33098" spans="2:2" ht="15" hidden="1" x14ac:dyDescent="0.25">
      <c r="B33098" s="5"/>
    </row>
    <row r="33099" spans="2:2" ht="15" hidden="1" x14ac:dyDescent="0.25">
      <c r="B33099" s="5"/>
    </row>
    <row r="33100" spans="2:2" ht="15" hidden="1" x14ac:dyDescent="0.25">
      <c r="B33100" s="5"/>
    </row>
    <row r="33101" spans="2:2" ht="15" hidden="1" x14ac:dyDescent="0.25">
      <c r="B33101" s="5"/>
    </row>
    <row r="33102" spans="2:2" ht="15" hidden="1" x14ac:dyDescent="0.25">
      <c r="B33102" s="5"/>
    </row>
    <row r="33103" spans="2:2" ht="15" hidden="1" x14ac:dyDescent="0.25">
      <c r="B33103" s="5"/>
    </row>
    <row r="33104" spans="2:2" ht="15" hidden="1" x14ac:dyDescent="0.25">
      <c r="B33104" s="5"/>
    </row>
    <row r="33105" spans="2:2" ht="15" hidden="1" x14ac:dyDescent="0.25">
      <c r="B33105" s="5"/>
    </row>
    <row r="33106" spans="2:2" ht="15" hidden="1" x14ac:dyDescent="0.25">
      <c r="B33106" s="5"/>
    </row>
    <row r="33107" spans="2:2" ht="15" hidden="1" x14ac:dyDescent="0.25">
      <c r="B33107" s="5"/>
    </row>
    <row r="33108" spans="2:2" ht="15" hidden="1" x14ac:dyDescent="0.25">
      <c r="B33108" s="5"/>
    </row>
    <row r="33109" spans="2:2" ht="15" hidden="1" x14ac:dyDescent="0.25">
      <c r="B33109" s="5"/>
    </row>
    <row r="33110" spans="2:2" ht="15" hidden="1" x14ac:dyDescent="0.25">
      <c r="B33110" s="5"/>
    </row>
    <row r="33111" spans="2:2" ht="15" hidden="1" x14ac:dyDescent="0.25">
      <c r="B33111" s="5"/>
    </row>
    <row r="33112" spans="2:2" ht="15" hidden="1" x14ac:dyDescent="0.25">
      <c r="B33112" s="5"/>
    </row>
    <row r="33113" spans="2:2" ht="15" hidden="1" x14ac:dyDescent="0.25">
      <c r="B33113" s="5"/>
    </row>
    <row r="33114" spans="2:2" ht="15" hidden="1" x14ac:dyDescent="0.25">
      <c r="B33114" s="5"/>
    </row>
    <row r="33115" spans="2:2" ht="15" hidden="1" x14ac:dyDescent="0.25">
      <c r="B33115" s="5"/>
    </row>
    <row r="33116" spans="2:2" ht="15" hidden="1" x14ac:dyDescent="0.25">
      <c r="B33116" s="5"/>
    </row>
    <row r="33117" spans="2:2" ht="15" hidden="1" x14ac:dyDescent="0.25">
      <c r="B33117" s="5"/>
    </row>
    <row r="33118" spans="2:2" ht="15" hidden="1" x14ac:dyDescent="0.25">
      <c r="B33118" s="5"/>
    </row>
    <row r="33119" spans="2:2" ht="15" hidden="1" x14ac:dyDescent="0.25">
      <c r="B33119" s="5"/>
    </row>
    <row r="33120" spans="2:2" ht="15" hidden="1" x14ac:dyDescent="0.25">
      <c r="B33120" s="5"/>
    </row>
    <row r="33121" spans="2:2" ht="15" hidden="1" x14ac:dyDescent="0.25">
      <c r="B33121" s="5"/>
    </row>
    <row r="33122" spans="2:2" ht="15" hidden="1" x14ac:dyDescent="0.25">
      <c r="B33122" s="5"/>
    </row>
    <row r="33123" spans="2:2" ht="15" hidden="1" x14ac:dyDescent="0.25">
      <c r="B33123" s="5"/>
    </row>
    <row r="33124" spans="2:2" ht="15" hidden="1" x14ac:dyDescent="0.25">
      <c r="B33124" s="5"/>
    </row>
    <row r="33125" spans="2:2" ht="15" hidden="1" x14ac:dyDescent="0.25">
      <c r="B33125" s="5"/>
    </row>
    <row r="33126" spans="2:2" ht="15" hidden="1" x14ac:dyDescent="0.25">
      <c r="B33126" s="5"/>
    </row>
    <row r="33127" spans="2:2" ht="15" hidden="1" x14ac:dyDescent="0.25">
      <c r="B33127" s="5"/>
    </row>
    <row r="33128" spans="2:2" ht="15" hidden="1" x14ac:dyDescent="0.25">
      <c r="B33128" s="5"/>
    </row>
    <row r="33129" spans="2:2" ht="15" hidden="1" x14ac:dyDescent="0.25">
      <c r="B33129" s="5"/>
    </row>
    <row r="33130" spans="2:2" ht="15" hidden="1" x14ac:dyDescent="0.25">
      <c r="B33130" s="5"/>
    </row>
    <row r="33131" spans="2:2" ht="15" hidden="1" x14ac:dyDescent="0.25">
      <c r="B33131" s="5"/>
    </row>
    <row r="33132" spans="2:2" ht="15" hidden="1" x14ac:dyDescent="0.25">
      <c r="B33132" s="5"/>
    </row>
    <row r="33133" spans="2:2" ht="15" hidden="1" x14ac:dyDescent="0.25">
      <c r="B33133" s="5"/>
    </row>
    <row r="33134" spans="2:2" ht="15" hidden="1" x14ac:dyDescent="0.25">
      <c r="B33134" s="5"/>
    </row>
    <row r="33135" spans="2:2" ht="15" hidden="1" x14ac:dyDescent="0.25">
      <c r="B33135" s="5"/>
    </row>
    <row r="33136" spans="2:2" ht="15" hidden="1" x14ac:dyDescent="0.25">
      <c r="B33136" s="5"/>
    </row>
    <row r="33137" spans="2:2" ht="15" hidden="1" x14ac:dyDescent="0.25">
      <c r="B33137" s="5"/>
    </row>
    <row r="33138" spans="2:2" ht="15" hidden="1" x14ac:dyDescent="0.25">
      <c r="B33138" s="5"/>
    </row>
    <row r="33139" spans="2:2" ht="15" hidden="1" x14ac:dyDescent="0.25">
      <c r="B33139" s="5"/>
    </row>
    <row r="33140" spans="2:2" ht="15" hidden="1" x14ac:dyDescent="0.25">
      <c r="B33140" s="5"/>
    </row>
    <row r="33141" spans="2:2" ht="15" hidden="1" x14ac:dyDescent="0.25">
      <c r="B33141" s="5"/>
    </row>
    <row r="33142" spans="2:2" ht="15" hidden="1" x14ac:dyDescent="0.25">
      <c r="B33142" s="5"/>
    </row>
    <row r="33143" spans="2:2" ht="15" hidden="1" x14ac:dyDescent="0.25">
      <c r="B33143" s="5"/>
    </row>
    <row r="33144" spans="2:2" ht="15" hidden="1" x14ac:dyDescent="0.25">
      <c r="B33144" s="5"/>
    </row>
    <row r="33145" spans="2:2" ht="15" hidden="1" x14ac:dyDescent="0.25">
      <c r="B33145" s="5"/>
    </row>
    <row r="33146" spans="2:2" ht="15" hidden="1" x14ac:dyDescent="0.25">
      <c r="B33146" s="5"/>
    </row>
    <row r="33147" spans="2:2" ht="15" hidden="1" x14ac:dyDescent="0.25">
      <c r="B33147" s="5"/>
    </row>
    <row r="33148" spans="2:2" ht="15" hidden="1" x14ac:dyDescent="0.25">
      <c r="B33148" s="5"/>
    </row>
    <row r="33149" spans="2:2" ht="15" hidden="1" x14ac:dyDescent="0.25">
      <c r="B33149" s="5"/>
    </row>
    <row r="33150" spans="2:2" ht="15" hidden="1" x14ac:dyDescent="0.25">
      <c r="B33150" s="5"/>
    </row>
    <row r="33151" spans="2:2" ht="15" hidden="1" x14ac:dyDescent="0.25">
      <c r="B33151" s="5"/>
    </row>
    <row r="33152" spans="2:2" ht="15" hidden="1" x14ac:dyDescent="0.25">
      <c r="B33152" s="5"/>
    </row>
    <row r="33153" spans="2:2" ht="15" hidden="1" x14ac:dyDescent="0.25">
      <c r="B33153" s="5"/>
    </row>
    <row r="33154" spans="2:2" ht="15" hidden="1" x14ac:dyDescent="0.25">
      <c r="B33154" s="5"/>
    </row>
    <row r="33155" spans="2:2" ht="15" hidden="1" x14ac:dyDescent="0.25">
      <c r="B33155" s="5"/>
    </row>
    <row r="33156" spans="2:2" ht="15" hidden="1" x14ac:dyDescent="0.25">
      <c r="B33156" s="5"/>
    </row>
    <row r="33157" spans="2:2" ht="15" hidden="1" x14ac:dyDescent="0.25">
      <c r="B33157" s="5"/>
    </row>
    <row r="33158" spans="2:2" ht="15" hidden="1" x14ac:dyDescent="0.25">
      <c r="B33158" s="5"/>
    </row>
    <row r="33159" spans="2:2" ht="15" hidden="1" x14ac:dyDescent="0.25">
      <c r="B33159" s="5"/>
    </row>
    <row r="33160" spans="2:2" ht="15" hidden="1" x14ac:dyDescent="0.25">
      <c r="B33160" s="5"/>
    </row>
    <row r="33161" spans="2:2" ht="15" hidden="1" x14ac:dyDescent="0.25">
      <c r="B33161" s="5"/>
    </row>
    <row r="33162" spans="2:2" ht="15" hidden="1" x14ac:dyDescent="0.25">
      <c r="B33162" s="5"/>
    </row>
    <row r="33163" spans="2:2" ht="15" hidden="1" x14ac:dyDescent="0.25">
      <c r="B33163" s="5"/>
    </row>
    <row r="33164" spans="2:2" ht="15" hidden="1" x14ac:dyDescent="0.25">
      <c r="B33164" s="5"/>
    </row>
    <row r="33165" spans="2:2" ht="15" hidden="1" x14ac:dyDescent="0.25">
      <c r="B33165" s="5"/>
    </row>
    <row r="33166" spans="2:2" ht="15" hidden="1" x14ac:dyDescent="0.25">
      <c r="B33166" s="5"/>
    </row>
    <row r="33167" spans="2:2" ht="15" hidden="1" x14ac:dyDescent="0.25">
      <c r="B33167" s="5"/>
    </row>
    <row r="33168" spans="2:2" ht="15" hidden="1" x14ac:dyDescent="0.25">
      <c r="B33168" s="5"/>
    </row>
    <row r="33169" spans="2:2" ht="15" hidden="1" x14ac:dyDescent="0.25">
      <c r="B33169" s="5"/>
    </row>
    <row r="33170" spans="2:2" ht="15" hidden="1" x14ac:dyDescent="0.25">
      <c r="B33170" s="5"/>
    </row>
    <row r="33171" spans="2:2" ht="15" hidden="1" x14ac:dyDescent="0.25">
      <c r="B33171" s="5"/>
    </row>
    <row r="33172" spans="2:2" ht="15" hidden="1" x14ac:dyDescent="0.25">
      <c r="B33172" s="5"/>
    </row>
    <row r="33173" spans="2:2" ht="15" hidden="1" x14ac:dyDescent="0.25">
      <c r="B33173" s="5"/>
    </row>
    <row r="33174" spans="2:2" ht="15" hidden="1" x14ac:dyDescent="0.25">
      <c r="B33174" s="5"/>
    </row>
    <row r="33175" spans="2:2" ht="15" hidden="1" x14ac:dyDescent="0.25">
      <c r="B33175" s="5"/>
    </row>
    <row r="33176" spans="2:2" ht="15" hidden="1" x14ac:dyDescent="0.25">
      <c r="B33176" s="5"/>
    </row>
    <row r="33177" spans="2:2" ht="15" hidden="1" x14ac:dyDescent="0.25">
      <c r="B33177" s="5"/>
    </row>
    <row r="33178" spans="2:2" ht="15" hidden="1" x14ac:dyDescent="0.25">
      <c r="B33178" s="5"/>
    </row>
    <row r="33179" spans="2:2" ht="15" hidden="1" x14ac:dyDescent="0.25">
      <c r="B33179" s="5"/>
    </row>
    <row r="33180" spans="2:2" ht="15" hidden="1" x14ac:dyDescent="0.25">
      <c r="B33180" s="5"/>
    </row>
    <row r="33181" spans="2:2" ht="15" hidden="1" x14ac:dyDescent="0.25">
      <c r="B33181" s="5"/>
    </row>
    <row r="33182" spans="2:2" ht="15" hidden="1" x14ac:dyDescent="0.25">
      <c r="B33182" s="5"/>
    </row>
    <row r="33183" spans="2:2" ht="15" hidden="1" x14ac:dyDescent="0.25">
      <c r="B33183" s="5"/>
    </row>
    <row r="33184" spans="2:2" ht="15" hidden="1" x14ac:dyDescent="0.25">
      <c r="B33184" s="5"/>
    </row>
    <row r="33185" spans="2:2" ht="15" hidden="1" x14ac:dyDescent="0.25">
      <c r="B33185" s="5"/>
    </row>
    <row r="33186" spans="2:2" ht="15" hidden="1" x14ac:dyDescent="0.25">
      <c r="B33186" s="5"/>
    </row>
    <row r="33187" spans="2:2" ht="15" hidden="1" x14ac:dyDescent="0.25">
      <c r="B33187" s="5"/>
    </row>
    <row r="33188" spans="2:2" ht="15" hidden="1" x14ac:dyDescent="0.25">
      <c r="B33188" s="5"/>
    </row>
    <row r="33189" spans="2:2" ht="15" hidden="1" x14ac:dyDescent="0.25">
      <c r="B33189" s="5"/>
    </row>
    <row r="33190" spans="2:2" ht="15" hidden="1" x14ac:dyDescent="0.25">
      <c r="B33190" s="5"/>
    </row>
    <row r="33191" spans="2:2" ht="15" hidden="1" x14ac:dyDescent="0.25">
      <c r="B33191" s="5"/>
    </row>
    <row r="33192" spans="2:2" ht="15" hidden="1" x14ac:dyDescent="0.25">
      <c r="B33192" s="5"/>
    </row>
    <row r="33193" spans="2:2" ht="15" hidden="1" x14ac:dyDescent="0.25">
      <c r="B33193" s="5"/>
    </row>
    <row r="33194" spans="2:2" ht="15" hidden="1" x14ac:dyDescent="0.25">
      <c r="B33194" s="5"/>
    </row>
    <row r="33195" spans="2:2" ht="15" hidden="1" x14ac:dyDescent="0.25">
      <c r="B33195" s="5"/>
    </row>
    <row r="33196" spans="2:2" ht="15" hidden="1" x14ac:dyDescent="0.25">
      <c r="B33196" s="5"/>
    </row>
    <row r="33197" spans="2:2" ht="15" hidden="1" x14ac:dyDescent="0.25">
      <c r="B33197" s="5"/>
    </row>
    <row r="33198" spans="2:2" ht="15" hidden="1" x14ac:dyDescent="0.25">
      <c r="B33198" s="5"/>
    </row>
    <row r="33199" spans="2:2" ht="15" hidden="1" x14ac:dyDescent="0.25">
      <c r="B33199" s="5"/>
    </row>
    <row r="33200" spans="2:2" ht="15" hidden="1" x14ac:dyDescent="0.25">
      <c r="B33200" s="5"/>
    </row>
    <row r="33201" spans="2:2" ht="15" hidden="1" x14ac:dyDescent="0.25">
      <c r="B33201" s="5"/>
    </row>
    <row r="33202" spans="2:2" ht="15" hidden="1" x14ac:dyDescent="0.25">
      <c r="B33202" s="5"/>
    </row>
    <row r="33203" spans="2:2" ht="15" hidden="1" x14ac:dyDescent="0.25">
      <c r="B33203" s="5"/>
    </row>
    <row r="33204" spans="2:2" ht="15" hidden="1" x14ac:dyDescent="0.25">
      <c r="B33204" s="5"/>
    </row>
    <row r="33205" spans="2:2" ht="15" hidden="1" x14ac:dyDescent="0.25">
      <c r="B33205" s="5"/>
    </row>
    <row r="33206" spans="2:2" ht="15" hidden="1" x14ac:dyDescent="0.25">
      <c r="B33206" s="5"/>
    </row>
    <row r="33207" spans="2:2" ht="15" hidden="1" x14ac:dyDescent="0.25">
      <c r="B33207" s="5"/>
    </row>
    <row r="33208" spans="2:2" ht="15" hidden="1" x14ac:dyDescent="0.25">
      <c r="B33208" s="5"/>
    </row>
    <row r="33209" spans="2:2" ht="15" hidden="1" x14ac:dyDescent="0.25">
      <c r="B33209" s="5"/>
    </row>
    <row r="33210" spans="2:2" ht="15" hidden="1" x14ac:dyDescent="0.25">
      <c r="B33210" s="5"/>
    </row>
    <row r="33211" spans="2:2" ht="15" hidden="1" x14ac:dyDescent="0.25">
      <c r="B33211" s="5"/>
    </row>
    <row r="33212" spans="2:2" ht="15" hidden="1" x14ac:dyDescent="0.25">
      <c r="B33212" s="5"/>
    </row>
    <row r="33213" spans="2:2" ht="15" hidden="1" x14ac:dyDescent="0.25">
      <c r="B33213" s="5"/>
    </row>
    <row r="33214" spans="2:2" ht="15" hidden="1" x14ac:dyDescent="0.25">
      <c r="B33214" s="5"/>
    </row>
    <row r="33215" spans="2:2" ht="15" hidden="1" x14ac:dyDescent="0.25">
      <c r="B33215" s="5"/>
    </row>
    <row r="33216" spans="2:2" ht="15" hidden="1" x14ac:dyDescent="0.25">
      <c r="B33216" s="5"/>
    </row>
    <row r="33217" spans="2:2" ht="15" hidden="1" x14ac:dyDescent="0.25">
      <c r="B33217" s="5"/>
    </row>
    <row r="33218" spans="2:2" ht="15" hidden="1" x14ac:dyDescent="0.25">
      <c r="B33218" s="5"/>
    </row>
    <row r="33219" spans="2:2" ht="15" hidden="1" x14ac:dyDescent="0.25">
      <c r="B33219" s="5"/>
    </row>
    <row r="33220" spans="2:2" ht="15" hidden="1" x14ac:dyDescent="0.25">
      <c r="B33220" s="5"/>
    </row>
    <row r="33221" spans="2:2" ht="15" hidden="1" x14ac:dyDescent="0.25">
      <c r="B33221" s="5"/>
    </row>
    <row r="33222" spans="2:2" ht="15" hidden="1" x14ac:dyDescent="0.25">
      <c r="B33222" s="5"/>
    </row>
    <row r="33223" spans="2:2" ht="15" hidden="1" x14ac:dyDescent="0.25">
      <c r="B33223" s="5"/>
    </row>
    <row r="33224" spans="2:2" ht="15" hidden="1" x14ac:dyDescent="0.25">
      <c r="B33224" s="5"/>
    </row>
    <row r="33225" spans="2:2" ht="15" hidden="1" x14ac:dyDescent="0.25">
      <c r="B33225" s="5"/>
    </row>
    <row r="33226" spans="2:2" ht="15" hidden="1" x14ac:dyDescent="0.25">
      <c r="B33226" s="5"/>
    </row>
    <row r="33227" spans="2:2" ht="15" hidden="1" x14ac:dyDescent="0.25">
      <c r="B33227" s="5"/>
    </row>
    <row r="33228" spans="2:2" ht="15" hidden="1" x14ac:dyDescent="0.25">
      <c r="B33228" s="5"/>
    </row>
    <row r="33229" spans="2:2" ht="15" hidden="1" x14ac:dyDescent="0.25">
      <c r="B33229" s="5"/>
    </row>
    <row r="33230" spans="2:2" ht="15" hidden="1" x14ac:dyDescent="0.25">
      <c r="B33230" s="5"/>
    </row>
    <row r="33231" spans="2:2" ht="15" hidden="1" x14ac:dyDescent="0.25">
      <c r="B33231" s="5"/>
    </row>
    <row r="33232" spans="2:2" ht="15" hidden="1" x14ac:dyDescent="0.25">
      <c r="B33232" s="5"/>
    </row>
    <row r="33233" spans="2:2" ht="15" hidden="1" x14ac:dyDescent="0.25">
      <c r="B33233" s="5"/>
    </row>
    <row r="33234" spans="2:2" ht="15" hidden="1" x14ac:dyDescent="0.25">
      <c r="B33234" s="5"/>
    </row>
    <row r="33235" spans="2:2" ht="15" hidden="1" x14ac:dyDescent="0.25">
      <c r="B33235" s="5"/>
    </row>
    <row r="33236" spans="2:2" ht="15" hidden="1" x14ac:dyDescent="0.25">
      <c r="B33236" s="5"/>
    </row>
    <row r="33237" spans="2:2" ht="15" hidden="1" x14ac:dyDescent="0.25">
      <c r="B33237" s="5"/>
    </row>
    <row r="33238" spans="2:2" ht="15" hidden="1" x14ac:dyDescent="0.25">
      <c r="B33238" s="5"/>
    </row>
    <row r="33239" spans="2:2" ht="15" hidden="1" x14ac:dyDescent="0.25">
      <c r="B33239" s="5"/>
    </row>
    <row r="33240" spans="2:2" ht="15" hidden="1" x14ac:dyDescent="0.25">
      <c r="B33240" s="5"/>
    </row>
    <row r="33241" spans="2:2" ht="15" hidden="1" x14ac:dyDescent="0.25">
      <c r="B33241" s="5"/>
    </row>
    <row r="33242" spans="2:2" ht="15" hidden="1" x14ac:dyDescent="0.25">
      <c r="B33242" s="5"/>
    </row>
    <row r="33243" spans="2:2" ht="15" hidden="1" x14ac:dyDescent="0.25">
      <c r="B33243" s="5"/>
    </row>
    <row r="33244" spans="2:2" ht="15" hidden="1" x14ac:dyDescent="0.25">
      <c r="B33244" s="5"/>
    </row>
    <row r="33245" spans="2:2" ht="15" hidden="1" x14ac:dyDescent="0.25">
      <c r="B33245" s="5"/>
    </row>
    <row r="33246" spans="2:2" ht="15" hidden="1" x14ac:dyDescent="0.25">
      <c r="B33246" s="5"/>
    </row>
    <row r="33247" spans="2:2" ht="15" hidden="1" x14ac:dyDescent="0.25">
      <c r="B33247" s="5"/>
    </row>
    <row r="33248" spans="2:2" ht="15" hidden="1" x14ac:dyDescent="0.25">
      <c r="B33248" s="5"/>
    </row>
    <row r="33249" spans="2:2" ht="15" hidden="1" x14ac:dyDescent="0.25">
      <c r="B33249" s="5"/>
    </row>
    <row r="33250" spans="2:2" ht="15" hidden="1" x14ac:dyDescent="0.25">
      <c r="B33250" s="5"/>
    </row>
    <row r="33251" spans="2:2" ht="15" hidden="1" x14ac:dyDescent="0.25">
      <c r="B33251" s="5"/>
    </row>
    <row r="33252" spans="2:2" ht="15" hidden="1" x14ac:dyDescent="0.25">
      <c r="B33252" s="5"/>
    </row>
    <row r="33253" spans="2:2" ht="15" hidden="1" x14ac:dyDescent="0.25">
      <c r="B33253" s="5"/>
    </row>
    <row r="33254" spans="2:2" ht="15" hidden="1" x14ac:dyDescent="0.25">
      <c r="B33254" s="5"/>
    </row>
    <row r="33255" spans="2:2" ht="15" hidden="1" x14ac:dyDescent="0.25">
      <c r="B33255" s="5"/>
    </row>
    <row r="33256" spans="2:2" ht="15" hidden="1" x14ac:dyDescent="0.25">
      <c r="B33256" s="5"/>
    </row>
    <row r="33257" spans="2:2" ht="15" hidden="1" x14ac:dyDescent="0.25">
      <c r="B33257" s="5"/>
    </row>
    <row r="33258" spans="2:2" ht="15" hidden="1" x14ac:dyDescent="0.25">
      <c r="B33258" s="5"/>
    </row>
    <row r="33259" spans="2:2" ht="15" hidden="1" x14ac:dyDescent="0.25">
      <c r="B33259" s="5"/>
    </row>
    <row r="33260" spans="2:2" ht="15" hidden="1" x14ac:dyDescent="0.25">
      <c r="B33260" s="5"/>
    </row>
    <row r="33261" spans="2:2" ht="15" hidden="1" x14ac:dyDescent="0.25">
      <c r="B33261" s="5"/>
    </row>
    <row r="33262" spans="2:2" ht="15" hidden="1" x14ac:dyDescent="0.25">
      <c r="B33262" s="5"/>
    </row>
    <row r="33263" spans="2:2" ht="15" hidden="1" x14ac:dyDescent="0.25">
      <c r="B33263" s="5"/>
    </row>
    <row r="33264" spans="2:2" ht="15" hidden="1" x14ac:dyDescent="0.25">
      <c r="B33264" s="5"/>
    </row>
    <row r="33265" spans="2:2" ht="15" hidden="1" x14ac:dyDescent="0.25">
      <c r="B33265" s="5"/>
    </row>
    <row r="33266" spans="2:2" ht="15" hidden="1" x14ac:dyDescent="0.25">
      <c r="B33266" s="5"/>
    </row>
    <row r="33267" spans="2:2" ht="15" hidden="1" x14ac:dyDescent="0.25">
      <c r="B33267" s="5"/>
    </row>
    <row r="33268" spans="2:2" ht="15" hidden="1" x14ac:dyDescent="0.25">
      <c r="B33268" s="5"/>
    </row>
    <row r="33269" spans="2:2" ht="15" hidden="1" x14ac:dyDescent="0.25">
      <c r="B33269" s="5"/>
    </row>
    <row r="33270" spans="2:2" ht="15" hidden="1" x14ac:dyDescent="0.25">
      <c r="B33270" s="5"/>
    </row>
    <row r="33271" spans="2:2" ht="15" hidden="1" x14ac:dyDescent="0.25">
      <c r="B33271" s="5"/>
    </row>
    <row r="33272" spans="2:2" ht="15" hidden="1" x14ac:dyDescent="0.25">
      <c r="B33272" s="5"/>
    </row>
    <row r="33273" spans="2:2" ht="15" hidden="1" x14ac:dyDescent="0.25">
      <c r="B33273" s="5"/>
    </row>
    <row r="33274" spans="2:2" ht="15" hidden="1" x14ac:dyDescent="0.25">
      <c r="B33274" s="5"/>
    </row>
    <row r="33275" spans="2:2" ht="15" hidden="1" x14ac:dyDescent="0.25">
      <c r="B33275" s="5"/>
    </row>
    <row r="33276" spans="2:2" ht="15" hidden="1" x14ac:dyDescent="0.25">
      <c r="B33276" s="5"/>
    </row>
    <row r="33277" spans="2:2" ht="15" hidden="1" x14ac:dyDescent="0.25">
      <c r="B33277" s="5"/>
    </row>
    <row r="33278" spans="2:2" ht="15" hidden="1" x14ac:dyDescent="0.25">
      <c r="B33278" s="5"/>
    </row>
    <row r="33279" spans="2:2" ht="15" hidden="1" x14ac:dyDescent="0.25">
      <c r="B33279" s="5"/>
    </row>
    <row r="33280" spans="2:2" ht="15" hidden="1" x14ac:dyDescent="0.25">
      <c r="B33280" s="5"/>
    </row>
    <row r="33281" spans="2:2" ht="15" hidden="1" x14ac:dyDescent="0.25">
      <c r="B33281" s="5"/>
    </row>
    <row r="33282" spans="2:2" ht="15" hidden="1" x14ac:dyDescent="0.25">
      <c r="B33282" s="5"/>
    </row>
    <row r="33283" spans="2:2" ht="15" hidden="1" x14ac:dyDescent="0.25">
      <c r="B33283" s="5"/>
    </row>
    <row r="33284" spans="2:2" ht="15" hidden="1" x14ac:dyDescent="0.25">
      <c r="B33284" s="5"/>
    </row>
    <row r="33285" spans="2:2" ht="15" hidden="1" x14ac:dyDescent="0.25">
      <c r="B33285" s="5"/>
    </row>
    <row r="33286" spans="2:2" ht="15" hidden="1" x14ac:dyDescent="0.25">
      <c r="B33286" s="5"/>
    </row>
    <row r="33287" spans="2:2" ht="15" hidden="1" x14ac:dyDescent="0.25">
      <c r="B33287" s="5"/>
    </row>
    <row r="33288" spans="2:2" ht="15" hidden="1" x14ac:dyDescent="0.25">
      <c r="B33288" s="5"/>
    </row>
    <row r="33289" spans="2:2" ht="15" hidden="1" x14ac:dyDescent="0.25">
      <c r="B33289" s="5"/>
    </row>
    <row r="33290" spans="2:2" ht="15" hidden="1" x14ac:dyDescent="0.25">
      <c r="B33290" s="5"/>
    </row>
    <row r="33291" spans="2:2" ht="15" hidden="1" x14ac:dyDescent="0.25">
      <c r="B33291" s="5"/>
    </row>
    <row r="33292" spans="2:2" ht="15" hidden="1" x14ac:dyDescent="0.25">
      <c r="B33292" s="5"/>
    </row>
    <row r="33293" spans="2:2" ht="15" hidden="1" x14ac:dyDescent="0.25">
      <c r="B33293" s="5"/>
    </row>
    <row r="33294" spans="2:2" ht="15" hidden="1" x14ac:dyDescent="0.25">
      <c r="B33294" s="5"/>
    </row>
    <row r="33295" spans="2:2" ht="15" hidden="1" x14ac:dyDescent="0.25">
      <c r="B33295" s="5"/>
    </row>
    <row r="33296" spans="2:2" ht="15" hidden="1" x14ac:dyDescent="0.25">
      <c r="B33296" s="5"/>
    </row>
    <row r="33297" spans="2:2" ht="15" hidden="1" x14ac:dyDescent="0.25">
      <c r="B33297" s="5"/>
    </row>
    <row r="33298" spans="2:2" ht="15" hidden="1" x14ac:dyDescent="0.25">
      <c r="B33298" s="5"/>
    </row>
    <row r="33299" spans="2:2" ht="15" hidden="1" x14ac:dyDescent="0.25">
      <c r="B33299" s="5"/>
    </row>
    <row r="33300" spans="2:2" ht="15" hidden="1" x14ac:dyDescent="0.25">
      <c r="B33300" s="5"/>
    </row>
    <row r="33301" spans="2:2" ht="15" hidden="1" x14ac:dyDescent="0.25">
      <c r="B33301" s="5"/>
    </row>
    <row r="33302" spans="2:2" ht="15" hidden="1" x14ac:dyDescent="0.25">
      <c r="B33302" s="5"/>
    </row>
    <row r="33303" spans="2:2" ht="15" hidden="1" x14ac:dyDescent="0.25">
      <c r="B33303" s="5"/>
    </row>
    <row r="33304" spans="2:2" ht="15" hidden="1" x14ac:dyDescent="0.25">
      <c r="B33304" s="5"/>
    </row>
    <row r="33305" spans="2:2" ht="15" hidden="1" x14ac:dyDescent="0.25">
      <c r="B33305" s="5"/>
    </row>
    <row r="33306" spans="2:2" ht="15" hidden="1" x14ac:dyDescent="0.25">
      <c r="B33306" s="5"/>
    </row>
    <row r="33307" spans="2:2" ht="15" hidden="1" x14ac:dyDescent="0.25">
      <c r="B33307" s="5"/>
    </row>
    <row r="33308" spans="2:2" ht="15" hidden="1" x14ac:dyDescent="0.25">
      <c r="B33308" s="5"/>
    </row>
    <row r="33309" spans="2:2" ht="15" hidden="1" x14ac:dyDescent="0.25">
      <c r="B33309" s="5"/>
    </row>
    <row r="33310" spans="2:2" ht="15" hidden="1" x14ac:dyDescent="0.25">
      <c r="B33310" s="5"/>
    </row>
    <row r="33311" spans="2:2" ht="15" hidden="1" x14ac:dyDescent="0.25">
      <c r="B33311" s="5"/>
    </row>
    <row r="33312" spans="2:2" ht="15" hidden="1" x14ac:dyDescent="0.25">
      <c r="B33312" s="5"/>
    </row>
    <row r="33313" spans="2:2" ht="15" hidden="1" x14ac:dyDescent="0.25">
      <c r="B33313" s="5"/>
    </row>
    <row r="33314" spans="2:2" ht="15" hidden="1" x14ac:dyDescent="0.25">
      <c r="B33314" s="5"/>
    </row>
    <row r="33315" spans="2:2" ht="15" hidden="1" x14ac:dyDescent="0.25">
      <c r="B33315" s="5"/>
    </row>
    <row r="33316" spans="2:2" ht="15" hidden="1" x14ac:dyDescent="0.25">
      <c r="B33316" s="5"/>
    </row>
    <row r="33317" spans="2:2" ht="15" hidden="1" x14ac:dyDescent="0.25">
      <c r="B33317" s="5"/>
    </row>
    <row r="33318" spans="2:2" ht="15" hidden="1" x14ac:dyDescent="0.25">
      <c r="B33318" s="5"/>
    </row>
    <row r="33319" spans="2:2" ht="15" hidden="1" x14ac:dyDescent="0.25">
      <c r="B33319" s="5"/>
    </row>
    <row r="33320" spans="2:2" ht="15" hidden="1" x14ac:dyDescent="0.25">
      <c r="B33320" s="5"/>
    </row>
    <row r="33321" spans="2:2" ht="15" hidden="1" x14ac:dyDescent="0.25">
      <c r="B33321" s="5"/>
    </row>
    <row r="33322" spans="2:2" ht="15" hidden="1" x14ac:dyDescent="0.25">
      <c r="B33322" s="5"/>
    </row>
    <row r="33323" spans="2:2" ht="15" hidden="1" x14ac:dyDescent="0.25">
      <c r="B33323" s="5"/>
    </row>
    <row r="33324" spans="2:2" ht="15" hidden="1" x14ac:dyDescent="0.25">
      <c r="B33324" s="5"/>
    </row>
    <row r="33325" spans="2:2" ht="15" hidden="1" x14ac:dyDescent="0.25">
      <c r="B33325" s="5"/>
    </row>
    <row r="33326" spans="2:2" ht="15" hidden="1" x14ac:dyDescent="0.25">
      <c r="B33326" s="5"/>
    </row>
    <row r="33327" spans="2:2" ht="15" hidden="1" x14ac:dyDescent="0.25">
      <c r="B33327" s="5"/>
    </row>
    <row r="33328" spans="2:2" ht="15" hidden="1" x14ac:dyDescent="0.25">
      <c r="B33328" s="5"/>
    </row>
    <row r="33329" spans="2:2" ht="15" hidden="1" x14ac:dyDescent="0.25">
      <c r="B33329" s="5"/>
    </row>
    <row r="33330" spans="2:2" ht="15" hidden="1" x14ac:dyDescent="0.25">
      <c r="B33330" s="5"/>
    </row>
    <row r="33331" spans="2:2" ht="15" hidden="1" x14ac:dyDescent="0.25">
      <c r="B33331" s="5"/>
    </row>
    <row r="33332" spans="2:2" ht="15" hidden="1" x14ac:dyDescent="0.25">
      <c r="B33332" s="5"/>
    </row>
    <row r="33333" spans="2:2" ht="15" hidden="1" x14ac:dyDescent="0.25">
      <c r="B33333" s="5"/>
    </row>
    <row r="33334" spans="2:2" ht="15" hidden="1" x14ac:dyDescent="0.25">
      <c r="B33334" s="5"/>
    </row>
    <row r="33335" spans="2:2" ht="15" hidden="1" x14ac:dyDescent="0.25">
      <c r="B33335" s="5"/>
    </row>
    <row r="33336" spans="2:2" ht="15" hidden="1" x14ac:dyDescent="0.25">
      <c r="B33336" s="5"/>
    </row>
    <row r="33337" spans="2:2" ht="15" hidden="1" x14ac:dyDescent="0.25">
      <c r="B33337" s="5"/>
    </row>
    <row r="33338" spans="2:2" ht="15" hidden="1" x14ac:dyDescent="0.25">
      <c r="B33338" s="5"/>
    </row>
    <row r="33339" spans="2:2" ht="15" hidden="1" x14ac:dyDescent="0.25">
      <c r="B33339" s="5"/>
    </row>
    <row r="33340" spans="2:2" ht="15" hidden="1" x14ac:dyDescent="0.25">
      <c r="B33340" s="5"/>
    </row>
    <row r="33341" spans="2:2" ht="15" hidden="1" x14ac:dyDescent="0.25">
      <c r="B33341" s="5"/>
    </row>
    <row r="33342" spans="2:2" ht="15" hidden="1" x14ac:dyDescent="0.25">
      <c r="B33342" s="5"/>
    </row>
    <row r="33343" spans="2:2" ht="15" hidden="1" x14ac:dyDescent="0.25">
      <c r="B33343" s="5"/>
    </row>
    <row r="33344" spans="2:2" ht="15" hidden="1" x14ac:dyDescent="0.25">
      <c r="B33344" s="5"/>
    </row>
    <row r="33345" spans="2:2" ht="15" hidden="1" x14ac:dyDescent="0.25">
      <c r="B33345" s="5"/>
    </row>
    <row r="33346" spans="2:2" ht="15" hidden="1" x14ac:dyDescent="0.25">
      <c r="B33346" s="5"/>
    </row>
    <row r="33347" spans="2:2" ht="15" hidden="1" x14ac:dyDescent="0.25">
      <c r="B33347" s="5"/>
    </row>
    <row r="33348" spans="2:2" ht="15" hidden="1" x14ac:dyDescent="0.25">
      <c r="B33348" s="5"/>
    </row>
    <row r="33349" spans="2:2" ht="15" hidden="1" x14ac:dyDescent="0.25">
      <c r="B33349" s="5"/>
    </row>
    <row r="33350" spans="2:2" ht="15" hidden="1" x14ac:dyDescent="0.25">
      <c r="B33350" s="5"/>
    </row>
    <row r="33351" spans="2:2" ht="15" hidden="1" x14ac:dyDescent="0.25">
      <c r="B33351" s="5"/>
    </row>
    <row r="33352" spans="2:2" ht="15" hidden="1" x14ac:dyDescent="0.25">
      <c r="B33352" s="5"/>
    </row>
    <row r="33353" spans="2:2" ht="15" hidden="1" x14ac:dyDescent="0.25">
      <c r="B33353" s="5"/>
    </row>
    <row r="33354" spans="2:2" ht="15" hidden="1" x14ac:dyDescent="0.25">
      <c r="B33354" s="5"/>
    </row>
    <row r="33355" spans="2:2" ht="15" hidden="1" x14ac:dyDescent="0.25">
      <c r="B33355" s="5"/>
    </row>
    <row r="33356" spans="2:2" ht="15" hidden="1" x14ac:dyDescent="0.25">
      <c r="B33356" s="5"/>
    </row>
    <row r="33357" spans="2:2" ht="15" hidden="1" x14ac:dyDescent="0.25">
      <c r="B33357" s="5"/>
    </row>
    <row r="33358" spans="2:2" ht="15" hidden="1" x14ac:dyDescent="0.25">
      <c r="B33358" s="5"/>
    </row>
    <row r="33359" spans="2:2" ht="15" hidden="1" x14ac:dyDescent="0.25">
      <c r="B33359" s="5"/>
    </row>
    <row r="33360" spans="2:2" ht="15" hidden="1" x14ac:dyDescent="0.25">
      <c r="B33360" s="5"/>
    </row>
    <row r="33361" spans="2:2" ht="15" hidden="1" x14ac:dyDescent="0.25">
      <c r="B33361" s="5"/>
    </row>
    <row r="33362" spans="2:2" ht="15" hidden="1" x14ac:dyDescent="0.25">
      <c r="B33362" s="5"/>
    </row>
    <row r="33363" spans="2:2" ht="15" hidden="1" x14ac:dyDescent="0.25">
      <c r="B33363" s="5"/>
    </row>
    <row r="33364" spans="2:2" ht="15" hidden="1" x14ac:dyDescent="0.25">
      <c r="B33364" s="5"/>
    </row>
    <row r="33365" spans="2:2" ht="15" hidden="1" x14ac:dyDescent="0.25">
      <c r="B33365" s="5"/>
    </row>
    <row r="33366" spans="2:2" ht="15" hidden="1" x14ac:dyDescent="0.25">
      <c r="B33366" s="5"/>
    </row>
    <row r="33367" spans="2:2" ht="15" hidden="1" x14ac:dyDescent="0.25">
      <c r="B33367" s="5"/>
    </row>
    <row r="33368" spans="2:2" ht="15" hidden="1" x14ac:dyDescent="0.25">
      <c r="B33368" s="5"/>
    </row>
    <row r="33369" spans="2:2" ht="15" hidden="1" x14ac:dyDescent="0.25">
      <c r="B33369" s="5"/>
    </row>
    <row r="33370" spans="2:2" ht="15" hidden="1" x14ac:dyDescent="0.25">
      <c r="B33370" s="5"/>
    </row>
    <row r="33371" spans="2:2" ht="15" hidden="1" x14ac:dyDescent="0.25">
      <c r="B33371" s="5"/>
    </row>
    <row r="33372" spans="2:2" ht="15" hidden="1" x14ac:dyDescent="0.25">
      <c r="B33372" s="5"/>
    </row>
    <row r="33373" spans="2:2" ht="15" hidden="1" x14ac:dyDescent="0.25">
      <c r="B33373" s="5"/>
    </row>
    <row r="33374" spans="2:2" ht="15" hidden="1" x14ac:dyDescent="0.25">
      <c r="B33374" s="5"/>
    </row>
    <row r="33375" spans="2:2" ht="15" hidden="1" x14ac:dyDescent="0.25">
      <c r="B33375" s="5"/>
    </row>
    <row r="33376" spans="2:2" ht="15" hidden="1" x14ac:dyDescent="0.25">
      <c r="B33376" s="5"/>
    </row>
    <row r="33377" spans="2:2" ht="15" hidden="1" x14ac:dyDescent="0.25">
      <c r="B33377" s="5"/>
    </row>
    <row r="33378" spans="2:2" ht="15" hidden="1" x14ac:dyDescent="0.25">
      <c r="B33378" s="5"/>
    </row>
    <row r="33379" spans="2:2" ht="15" hidden="1" x14ac:dyDescent="0.25">
      <c r="B33379" s="5"/>
    </row>
    <row r="33380" spans="2:2" ht="15" hidden="1" x14ac:dyDescent="0.25">
      <c r="B33380" s="5"/>
    </row>
    <row r="33381" spans="2:2" ht="15" hidden="1" x14ac:dyDescent="0.25">
      <c r="B33381" s="5"/>
    </row>
    <row r="33382" spans="2:2" ht="15" hidden="1" x14ac:dyDescent="0.25">
      <c r="B33382" s="5"/>
    </row>
    <row r="33383" spans="2:2" ht="15" hidden="1" x14ac:dyDescent="0.25">
      <c r="B33383" s="5"/>
    </row>
    <row r="33384" spans="2:2" ht="15" hidden="1" x14ac:dyDescent="0.25">
      <c r="B33384" s="5"/>
    </row>
    <row r="33385" spans="2:2" ht="15" hidden="1" x14ac:dyDescent="0.25">
      <c r="B33385" s="5"/>
    </row>
    <row r="33386" spans="2:2" ht="15" hidden="1" x14ac:dyDescent="0.25">
      <c r="B33386" s="5"/>
    </row>
    <row r="33387" spans="2:2" ht="15" hidden="1" x14ac:dyDescent="0.25">
      <c r="B33387" s="5"/>
    </row>
    <row r="33388" spans="2:2" ht="15" hidden="1" x14ac:dyDescent="0.25">
      <c r="B33388" s="5"/>
    </row>
    <row r="33389" spans="2:2" ht="15" hidden="1" x14ac:dyDescent="0.25">
      <c r="B33389" s="5"/>
    </row>
    <row r="33390" spans="2:2" ht="15" hidden="1" x14ac:dyDescent="0.25">
      <c r="B33390" s="5"/>
    </row>
    <row r="33391" spans="2:2" ht="15" hidden="1" x14ac:dyDescent="0.25">
      <c r="B33391" s="5"/>
    </row>
    <row r="33392" spans="2:2" ht="15" hidden="1" x14ac:dyDescent="0.25">
      <c r="B33392" s="5"/>
    </row>
    <row r="33393" spans="2:2" ht="15" hidden="1" x14ac:dyDescent="0.25">
      <c r="B33393" s="5"/>
    </row>
    <row r="33394" spans="2:2" ht="15" hidden="1" x14ac:dyDescent="0.25">
      <c r="B33394" s="5"/>
    </row>
    <row r="33395" spans="2:2" ht="15" hidden="1" x14ac:dyDescent="0.25">
      <c r="B33395" s="5"/>
    </row>
    <row r="33396" spans="2:2" ht="15" hidden="1" x14ac:dyDescent="0.25">
      <c r="B33396" s="5"/>
    </row>
    <row r="33397" spans="2:2" ht="15" hidden="1" x14ac:dyDescent="0.25">
      <c r="B33397" s="5"/>
    </row>
    <row r="33398" spans="2:2" ht="15" hidden="1" x14ac:dyDescent="0.25">
      <c r="B33398" s="5"/>
    </row>
    <row r="33399" spans="2:2" ht="15" hidden="1" x14ac:dyDescent="0.25">
      <c r="B33399" s="5"/>
    </row>
    <row r="33400" spans="2:2" ht="15" hidden="1" x14ac:dyDescent="0.25">
      <c r="B33400" s="5"/>
    </row>
    <row r="33401" spans="2:2" ht="15" hidden="1" x14ac:dyDescent="0.25">
      <c r="B33401" s="5"/>
    </row>
    <row r="33402" spans="2:2" ht="15" hidden="1" x14ac:dyDescent="0.25">
      <c r="B33402" s="5"/>
    </row>
    <row r="33403" spans="2:2" ht="15" hidden="1" x14ac:dyDescent="0.25">
      <c r="B33403" s="5"/>
    </row>
    <row r="33404" spans="2:2" ht="15" hidden="1" x14ac:dyDescent="0.25">
      <c r="B33404" s="5"/>
    </row>
    <row r="33405" spans="2:2" ht="15" hidden="1" x14ac:dyDescent="0.25">
      <c r="B33405" s="5"/>
    </row>
    <row r="33406" spans="2:2" ht="15" hidden="1" x14ac:dyDescent="0.25">
      <c r="B33406" s="5"/>
    </row>
    <row r="33407" spans="2:2" ht="15" hidden="1" x14ac:dyDescent="0.25">
      <c r="B33407" s="5"/>
    </row>
    <row r="33408" spans="2:2" ht="15" hidden="1" x14ac:dyDescent="0.25">
      <c r="B33408" s="5"/>
    </row>
    <row r="33409" spans="2:2" ht="15" hidden="1" x14ac:dyDescent="0.25">
      <c r="B33409" s="5"/>
    </row>
    <row r="33410" spans="2:2" ht="15" hidden="1" x14ac:dyDescent="0.25">
      <c r="B33410" s="5"/>
    </row>
    <row r="33411" spans="2:2" ht="15" hidden="1" x14ac:dyDescent="0.25">
      <c r="B33411" s="5"/>
    </row>
    <row r="33412" spans="2:2" ht="15" hidden="1" x14ac:dyDescent="0.25">
      <c r="B33412" s="5"/>
    </row>
    <row r="33413" spans="2:2" ht="15" hidden="1" x14ac:dyDescent="0.25">
      <c r="B33413" s="5"/>
    </row>
    <row r="33414" spans="2:2" ht="15" hidden="1" x14ac:dyDescent="0.25">
      <c r="B33414" s="5"/>
    </row>
    <row r="33415" spans="2:2" ht="15" hidden="1" x14ac:dyDescent="0.25">
      <c r="B33415" s="5"/>
    </row>
    <row r="33416" spans="2:2" ht="15" hidden="1" x14ac:dyDescent="0.25">
      <c r="B33416" s="5"/>
    </row>
    <row r="33417" spans="2:2" ht="15" hidden="1" x14ac:dyDescent="0.25">
      <c r="B33417" s="5"/>
    </row>
    <row r="33418" spans="2:2" ht="15" hidden="1" x14ac:dyDescent="0.25">
      <c r="B33418" s="5"/>
    </row>
    <row r="33419" spans="2:2" ht="15" hidden="1" x14ac:dyDescent="0.25">
      <c r="B33419" s="5"/>
    </row>
    <row r="33420" spans="2:2" ht="15" hidden="1" x14ac:dyDescent="0.25">
      <c r="B33420" s="5"/>
    </row>
    <row r="33421" spans="2:2" ht="15" hidden="1" x14ac:dyDescent="0.25">
      <c r="B33421" s="5"/>
    </row>
    <row r="33422" spans="2:2" ht="15" hidden="1" x14ac:dyDescent="0.25">
      <c r="B33422" s="5"/>
    </row>
    <row r="33423" spans="2:2" ht="15" hidden="1" x14ac:dyDescent="0.25">
      <c r="B33423" s="5"/>
    </row>
    <row r="33424" spans="2:2" ht="15" hidden="1" x14ac:dyDescent="0.25">
      <c r="B33424" s="5"/>
    </row>
    <row r="33425" spans="2:2" ht="15" hidden="1" x14ac:dyDescent="0.25">
      <c r="B33425" s="5"/>
    </row>
    <row r="33426" spans="2:2" ht="15" hidden="1" x14ac:dyDescent="0.25">
      <c r="B33426" s="5"/>
    </row>
    <row r="33427" spans="2:2" ht="15" hidden="1" x14ac:dyDescent="0.25">
      <c r="B33427" s="5"/>
    </row>
    <row r="33428" spans="2:2" ht="15" hidden="1" x14ac:dyDescent="0.25">
      <c r="B33428" s="5"/>
    </row>
    <row r="33429" spans="2:2" ht="15" hidden="1" x14ac:dyDescent="0.25">
      <c r="B33429" s="5"/>
    </row>
    <row r="33430" spans="2:2" ht="15" hidden="1" x14ac:dyDescent="0.25">
      <c r="B33430" s="5"/>
    </row>
    <row r="33431" spans="2:2" ht="15" hidden="1" x14ac:dyDescent="0.25">
      <c r="B33431" s="5"/>
    </row>
    <row r="33432" spans="2:2" ht="15" hidden="1" x14ac:dyDescent="0.25">
      <c r="B33432" s="5"/>
    </row>
    <row r="33433" spans="2:2" ht="15" hidden="1" x14ac:dyDescent="0.25">
      <c r="B33433" s="5"/>
    </row>
    <row r="33434" spans="2:2" ht="15" hidden="1" x14ac:dyDescent="0.25">
      <c r="B33434" s="5"/>
    </row>
    <row r="33435" spans="2:2" ht="15" hidden="1" x14ac:dyDescent="0.25">
      <c r="B33435" s="5"/>
    </row>
    <row r="33436" spans="2:2" ht="15" hidden="1" x14ac:dyDescent="0.25">
      <c r="B33436" s="5"/>
    </row>
    <row r="33437" spans="2:2" ht="15" hidden="1" x14ac:dyDescent="0.25">
      <c r="B33437" s="5"/>
    </row>
    <row r="33438" spans="2:2" ht="15" hidden="1" x14ac:dyDescent="0.25">
      <c r="B33438" s="5"/>
    </row>
    <row r="33439" spans="2:2" ht="15" hidden="1" x14ac:dyDescent="0.25">
      <c r="B33439" s="5"/>
    </row>
    <row r="33440" spans="2:2" ht="15" hidden="1" x14ac:dyDescent="0.25">
      <c r="B33440" s="5"/>
    </row>
    <row r="33441" spans="2:2" ht="15" hidden="1" x14ac:dyDescent="0.25">
      <c r="B33441" s="5"/>
    </row>
    <row r="33442" spans="2:2" ht="15" hidden="1" x14ac:dyDescent="0.25">
      <c r="B33442" s="5"/>
    </row>
    <row r="33443" spans="2:2" ht="15" hidden="1" x14ac:dyDescent="0.25">
      <c r="B33443" s="5"/>
    </row>
    <row r="33444" spans="2:2" ht="15" hidden="1" x14ac:dyDescent="0.25">
      <c r="B33444" s="5"/>
    </row>
    <row r="33445" spans="2:2" ht="15" hidden="1" x14ac:dyDescent="0.25">
      <c r="B33445" s="5"/>
    </row>
    <row r="33446" spans="2:2" ht="15" hidden="1" x14ac:dyDescent="0.25">
      <c r="B33446" s="5"/>
    </row>
    <row r="33447" spans="2:2" ht="15" hidden="1" x14ac:dyDescent="0.25">
      <c r="B33447" s="5"/>
    </row>
    <row r="33448" spans="2:2" ht="15" hidden="1" x14ac:dyDescent="0.25">
      <c r="B33448" s="5"/>
    </row>
    <row r="33449" spans="2:2" ht="15" hidden="1" x14ac:dyDescent="0.25">
      <c r="B33449" s="5"/>
    </row>
    <row r="33450" spans="2:2" ht="15" hidden="1" x14ac:dyDescent="0.25">
      <c r="B33450" s="5"/>
    </row>
    <row r="33451" spans="2:2" ht="15" hidden="1" x14ac:dyDescent="0.25">
      <c r="B33451" s="5"/>
    </row>
    <row r="33452" spans="2:2" ht="15" hidden="1" x14ac:dyDescent="0.25">
      <c r="B33452" s="5"/>
    </row>
    <row r="33453" spans="2:2" ht="15" hidden="1" x14ac:dyDescent="0.25">
      <c r="B33453" s="5"/>
    </row>
    <row r="33454" spans="2:2" ht="15" hidden="1" x14ac:dyDescent="0.25">
      <c r="B33454" s="5"/>
    </row>
    <row r="33455" spans="2:2" ht="15" hidden="1" x14ac:dyDescent="0.25">
      <c r="B33455" s="5"/>
    </row>
    <row r="33456" spans="2:2" ht="15" hidden="1" x14ac:dyDescent="0.25">
      <c r="B33456" s="5"/>
    </row>
    <row r="33457" spans="2:2" ht="15" hidden="1" x14ac:dyDescent="0.25">
      <c r="B33457" s="5"/>
    </row>
    <row r="33458" spans="2:2" ht="15" hidden="1" x14ac:dyDescent="0.25">
      <c r="B33458" s="5"/>
    </row>
    <row r="33459" spans="2:2" ht="15" hidden="1" x14ac:dyDescent="0.25">
      <c r="B33459" s="5"/>
    </row>
    <row r="33460" spans="2:2" ht="15" hidden="1" x14ac:dyDescent="0.25">
      <c r="B33460" s="5"/>
    </row>
    <row r="33461" spans="2:2" ht="15" hidden="1" x14ac:dyDescent="0.25">
      <c r="B33461" s="5"/>
    </row>
    <row r="33462" spans="2:2" ht="15" hidden="1" x14ac:dyDescent="0.25">
      <c r="B33462" s="5"/>
    </row>
    <row r="33463" spans="2:2" ht="15" hidden="1" x14ac:dyDescent="0.25">
      <c r="B33463" s="5"/>
    </row>
    <row r="33464" spans="2:2" ht="15" hidden="1" x14ac:dyDescent="0.25">
      <c r="B33464" s="5"/>
    </row>
    <row r="33465" spans="2:2" ht="15" hidden="1" x14ac:dyDescent="0.25">
      <c r="B33465" s="5"/>
    </row>
    <row r="33466" spans="2:2" ht="15" hidden="1" x14ac:dyDescent="0.25">
      <c r="B33466" s="5"/>
    </row>
    <row r="33467" spans="2:2" ht="15" hidden="1" x14ac:dyDescent="0.25">
      <c r="B33467" s="5"/>
    </row>
    <row r="33468" spans="2:2" ht="15" hidden="1" x14ac:dyDescent="0.25">
      <c r="B33468" s="5"/>
    </row>
    <row r="33469" spans="2:2" ht="15" hidden="1" x14ac:dyDescent="0.25">
      <c r="B33469" s="5"/>
    </row>
    <row r="33470" spans="2:2" ht="15" hidden="1" x14ac:dyDescent="0.25">
      <c r="B33470" s="5"/>
    </row>
    <row r="33471" spans="2:2" ht="15" hidden="1" x14ac:dyDescent="0.25">
      <c r="B33471" s="5"/>
    </row>
    <row r="33472" spans="2:2" ht="15" hidden="1" x14ac:dyDescent="0.25">
      <c r="B33472" s="5"/>
    </row>
    <row r="33473" spans="2:2" ht="15" hidden="1" x14ac:dyDescent="0.25">
      <c r="B33473" s="5"/>
    </row>
    <row r="33474" spans="2:2" ht="15" hidden="1" x14ac:dyDescent="0.25">
      <c r="B33474" s="5"/>
    </row>
    <row r="33475" spans="2:2" ht="15" hidden="1" x14ac:dyDescent="0.25">
      <c r="B33475" s="5"/>
    </row>
    <row r="33476" spans="2:2" ht="15" hidden="1" x14ac:dyDescent="0.25">
      <c r="B33476" s="5"/>
    </row>
    <row r="33477" spans="2:2" ht="15" hidden="1" x14ac:dyDescent="0.25">
      <c r="B33477" s="5"/>
    </row>
    <row r="33478" spans="2:2" ht="15" hidden="1" x14ac:dyDescent="0.25">
      <c r="B33478" s="5"/>
    </row>
    <row r="33479" spans="2:2" ht="15" hidden="1" x14ac:dyDescent="0.25">
      <c r="B33479" s="5"/>
    </row>
    <row r="33480" spans="2:2" ht="15" hidden="1" x14ac:dyDescent="0.25">
      <c r="B33480" s="5"/>
    </row>
    <row r="33481" spans="2:2" ht="15" hidden="1" x14ac:dyDescent="0.25">
      <c r="B33481" s="5"/>
    </row>
    <row r="33482" spans="2:2" ht="15" hidden="1" x14ac:dyDescent="0.25">
      <c r="B33482" s="5"/>
    </row>
    <row r="33483" spans="2:2" ht="15" hidden="1" x14ac:dyDescent="0.25">
      <c r="B33483" s="5"/>
    </row>
    <row r="33484" spans="2:2" ht="15" hidden="1" x14ac:dyDescent="0.25">
      <c r="B33484" s="5"/>
    </row>
    <row r="33485" spans="2:2" ht="15" hidden="1" x14ac:dyDescent="0.25">
      <c r="B33485" s="5"/>
    </row>
    <row r="33486" spans="2:2" ht="15" hidden="1" x14ac:dyDescent="0.25">
      <c r="B33486" s="5"/>
    </row>
    <row r="33487" spans="2:2" ht="15" hidden="1" x14ac:dyDescent="0.25">
      <c r="B33487" s="5"/>
    </row>
    <row r="33488" spans="2:2" ht="15" hidden="1" x14ac:dyDescent="0.25">
      <c r="B33488" s="5"/>
    </row>
    <row r="33489" spans="2:2" ht="15" hidden="1" x14ac:dyDescent="0.25">
      <c r="B33489" s="5"/>
    </row>
    <row r="33490" spans="2:2" ht="15" hidden="1" x14ac:dyDescent="0.25">
      <c r="B33490" s="5"/>
    </row>
    <row r="33491" spans="2:2" ht="15" hidden="1" x14ac:dyDescent="0.25">
      <c r="B33491" s="5"/>
    </row>
    <row r="33492" spans="2:2" ht="15" hidden="1" x14ac:dyDescent="0.25">
      <c r="B33492" s="5"/>
    </row>
    <row r="33493" spans="2:2" ht="15" hidden="1" x14ac:dyDescent="0.25">
      <c r="B33493" s="5"/>
    </row>
    <row r="33494" spans="2:2" ht="15" hidden="1" x14ac:dyDescent="0.25">
      <c r="B33494" s="5"/>
    </row>
    <row r="33495" spans="2:2" ht="15" hidden="1" x14ac:dyDescent="0.25">
      <c r="B33495" s="5"/>
    </row>
    <row r="33496" spans="2:2" ht="15" hidden="1" x14ac:dyDescent="0.25">
      <c r="B33496" s="5"/>
    </row>
    <row r="33497" spans="2:2" ht="15" hidden="1" x14ac:dyDescent="0.25">
      <c r="B33497" s="5"/>
    </row>
    <row r="33498" spans="2:2" ht="15" hidden="1" x14ac:dyDescent="0.25">
      <c r="B33498" s="5"/>
    </row>
    <row r="33499" spans="2:2" ht="15" hidden="1" x14ac:dyDescent="0.25">
      <c r="B33499" s="5"/>
    </row>
    <row r="33500" spans="2:2" ht="15" hidden="1" x14ac:dyDescent="0.25">
      <c r="B33500" s="5"/>
    </row>
    <row r="33501" spans="2:2" ht="15" hidden="1" x14ac:dyDescent="0.25">
      <c r="B33501" s="5"/>
    </row>
    <row r="33502" spans="2:2" ht="15" hidden="1" x14ac:dyDescent="0.25">
      <c r="B33502" s="5"/>
    </row>
    <row r="33503" spans="2:2" ht="15" hidden="1" x14ac:dyDescent="0.25">
      <c r="B33503" s="5"/>
    </row>
    <row r="33504" spans="2:2" ht="15" hidden="1" x14ac:dyDescent="0.25">
      <c r="B33504" s="5"/>
    </row>
    <row r="33505" spans="2:2" ht="15" hidden="1" x14ac:dyDescent="0.25">
      <c r="B33505" s="5"/>
    </row>
    <row r="33506" spans="2:2" ht="15" hidden="1" x14ac:dyDescent="0.25">
      <c r="B33506" s="5"/>
    </row>
    <row r="33507" spans="2:2" ht="15" hidden="1" x14ac:dyDescent="0.25">
      <c r="B33507" s="5"/>
    </row>
    <row r="33508" spans="2:2" ht="15" hidden="1" x14ac:dyDescent="0.25">
      <c r="B33508" s="5"/>
    </row>
    <row r="33509" spans="2:2" ht="15" hidden="1" x14ac:dyDescent="0.25">
      <c r="B33509" s="5"/>
    </row>
    <row r="33510" spans="2:2" ht="15" hidden="1" x14ac:dyDescent="0.25">
      <c r="B33510" s="5"/>
    </row>
    <row r="33511" spans="2:2" ht="15" hidden="1" x14ac:dyDescent="0.25">
      <c r="B33511" s="5"/>
    </row>
    <row r="33512" spans="2:2" ht="15" hidden="1" x14ac:dyDescent="0.25">
      <c r="B33512" s="5"/>
    </row>
    <row r="33513" spans="2:2" ht="15" hidden="1" x14ac:dyDescent="0.25">
      <c r="B33513" s="5"/>
    </row>
    <row r="33514" spans="2:2" ht="15" hidden="1" x14ac:dyDescent="0.25">
      <c r="B33514" s="5"/>
    </row>
    <row r="33515" spans="2:2" ht="15" hidden="1" x14ac:dyDescent="0.25">
      <c r="B33515" s="5"/>
    </row>
    <row r="33516" spans="2:2" ht="15" hidden="1" x14ac:dyDescent="0.25">
      <c r="B33516" s="5"/>
    </row>
    <row r="33517" spans="2:2" ht="15" hidden="1" x14ac:dyDescent="0.25">
      <c r="B33517" s="5"/>
    </row>
    <row r="33518" spans="2:2" ht="15" hidden="1" x14ac:dyDescent="0.25">
      <c r="B33518" s="5"/>
    </row>
    <row r="33519" spans="2:2" ht="15" hidden="1" x14ac:dyDescent="0.25">
      <c r="B33519" s="5"/>
    </row>
    <row r="33520" spans="2:2" ht="15" hidden="1" x14ac:dyDescent="0.25">
      <c r="B33520" s="5"/>
    </row>
    <row r="33521" spans="2:2" ht="15" hidden="1" x14ac:dyDescent="0.25">
      <c r="B33521" s="5"/>
    </row>
    <row r="33522" spans="2:2" ht="15" hidden="1" x14ac:dyDescent="0.25">
      <c r="B33522" s="5"/>
    </row>
    <row r="33523" spans="2:2" ht="15" hidden="1" x14ac:dyDescent="0.25">
      <c r="B33523" s="5"/>
    </row>
    <row r="33524" spans="2:2" ht="15" hidden="1" x14ac:dyDescent="0.25">
      <c r="B33524" s="5"/>
    </row>
    <row r="33525" spans="2:2" ht="15" hidden="1" x14ac:dyDescent="0.25">
      <c r="B33525" s="5"/>
    </row>
    <row r="33526" spans="2:2" ht="15" hidden="1" x14ac:dyDescent="0.25">
      <c r="B33526" s="5"/>
    </row>
    <row r="33527" spans="2:2" ht="15" hidden="1" x14ac:dyDescent="0.25">
      <c r="B33527" s="5"/>
    </row>
    <row r="33528" spans="2:2" ht="15" hidden="1" x14ac:dyDescent="0.25">
      <c r="B33528" s="5"/>
    </row>
    <row r="33529" spans="2:2" ht="15" hidden="1" x14ac:dyDescent="0.25">
      <c r="B33529" s="5"/>
    </row>
    <row r="33530" spans="2:2" ht="15" hidden="1" x14ac:dyDescent="0.25">
      <c r="B33530" s="5"/>
    </row>
    <row r="33531" spans="2:2" ht="15" hidden="1" x14ac:dyDescent="0.25">
      <c r="B33531" s="5"/>
    </row>
    <row r="33532" spans="2:2" ht="15" hidden="1" x14ac:dyDescent="0.25">
      <c r="B33532" s="5"/>
    </row>
    <row r="33533" spans="2:2" ht="15" hidden="1" x14ac:dyDescent="0.25">
      <c r="B33533" s="5"/>
    </row>
    <row r="33534" spans="2:2" ht="15" hidden="1" x14ac:dyDescent="0.25">
      <c r="B33534" s="5"/>
    </row>
    <row r="33535" spans="2:2" ht="15" hidden="1" x14ac:dyDescent="0.25">
      <c r="B33535" s="5"/>
    </row>
    <row r="33536" spans="2:2" ht="15" hidden="1" x14ac:dyDescent="0.25">
      <c r="B33536" s="5"/>
    </row>
    <row r="33537" spans="2:2" ht="15" hidden="1" x14ac:dyDescent="0.25">
      <c r="B33537" s="5"/>
    </row>
    <row r="33538" spans="2:2" ht="15" hidden="1" x14ac:dyDescent="0.25">
      <c r="B33538" s="5"/>
    </row>
    <row r="33539" spans="2:2" ht="15" hidden="1" x14ac:dyDescent="0.25">
      <c r="B33539" s="5"/>
    </row>
    <row r="33540" spans="2:2" ht="15" hidden="1" x14ac:dyDescent="0.25">
      <c r="B33540" s="5"/>
    </row>
    <row r="33541" spans="2:2" ht="15" hidden="1" x14ac:dyDescent="0.25">
      <c r="B33541" s="5"/>
    </row>
    <row r="33542" spans="2:2" ht="15" hidden="1" x14ac:dyDescent="0.25">
      <c r="B33542" s="5"/>
    </row>
    <row r="33543" spans="2:2" ht="15" hidden="1" x14ac:dyDescent="0.25">
      <c r="B33543" s="5"/>
    </row>
    <row r="33544" spans="2:2" ht="15" hidden="1" x14ac:dyDescent="0.25">
      <c r="B33544" s="5"/>
    </row>
    <row r="33545" spans="2:2" ht="15" hidden="1" x14ac:dyDescent="0.25">
      <c r="B33545" s="5"/>
    </row>
    <row r="33546" spans="2:2" ht="15" hidden="1" x14ac:dyDescent="0.25">
      <c r="B33546" s="5"/>
    </row>
    <row r="33547" spans="2:2" ht="15" hidden="1" x14ac:dyDescent="0.25">
      <c r="B33547" s="5"/>
    </row>
    <row r="33548" spans="2:2" ht="15" hidden="1" x14ac:dyDescent="0.25">
      <c r="B33548" s="5"/>
    </row>
    <row r="33549" spans="2:2" ht="15" hidden="1" x14ac:dyDescent="0.25">
      <c r="B33549" s="5"/>
    </row>
    <row r="33550" spans="2:2" ht="15" hidden="1" x14ac:dyDescent="0.25">
      <c r="B33550" s="5"/>
    </row>
    <row r="33551" spans="2:2" ht="15" hidden="1" x14ac:dyDescent="0.25">
      <c r="B33551" s="5"/>
    </row>
    <row r="33552" spans="2:2" ht="15" hidden="1" x14ac:dyDescent="0.25">
      <c r="B33552" s="5"/>
    </row>
    <row r="33553" spans="2:2" ht="15" hidden="1" x14ac:dyDescent="0.25">
      <c r="B33553" s="5"/>
    </row>
    <row r="33554" spans="2:2" ht="15" hidden="1" x14ac:dyDescent="0.25">
      <c r="B33554" s="5"/>
    </row>
    <row r="33555" spans="2:2" ht="15" hidden="1" x14ac:dyDescent="0.25">
      <c r="B33555" s="5"/>
    </row>
    <row r="33556" spans="2:2" ht="15" hidden="1" x14ac:dyDescent="0.25">
      <c r="B33556" s="5"/>
    </row>
    <row r="33557" spans="2:2" ht="15" hidden="1" x14ac:dyDescent="0.25">
      <c r="B33557" s="5"/>
    </row>
    <row r="33558" spans="2:2" ht="15" hidden="1" x14ac:dyDescent="0.25">
      <c r="B33558" s="5"/>
    </row>
    <row r="33559" spans="2:2" ht="15" hidden="1" x14ac:dyDescent="0.25">
      <c r="B33559" s="5"/>
    </row>
    <row r="33560" spans="2:2" ht="15" hidden="1" x14ac:dyDescent="0.25">
      <c r="B33560" s="5"/>
    </row>
    <row r="33561" spans="2:2" ht="15" hidden="1" x14ac:dyDescent="0.25">
      <c r="B33561" s="5"/>
    </row>
    <row r="33562" spans="2:2" ht="15" hidden="1" x14ac:dyDescent="0.25">
      <c r="B33562" s="5"/>
    </row>
    <row r="33563" spans="2:2" ht="15" hidden="1" x14ac:dyDescent="0.25">
      <c r="B33563" s="5"/>
    </row>
    <row r="33564" spans="2:2" ht="15" hidden="1" x14ac:dyDescent="0.25">
      <c r="B33564" s="5"/>
    </row>
    <row r="33565" spans="2:2" ht="15" hidden="1" x14ac:dyDescent="0.25">
      <c r="B33565" s="5"/>
    </row>
    <row r="33566" spans="2:2" ht="15" hidden="1" x14ac:dyDescent="0.25">
      <c r="B33566" s="5"/>
    </row>
    <row r="33567" spans="2:2" ht="15" hidden="1" x14ac:dyDescent="0.25">
      <c r="B33567" s="5"/>
    </row>
    <row r="33568" spans="2:2" ht="15" hidden="1" x14ac:dyDescent="0.25">
      <c r="B33568" s="5"/>
    </row>
    <row r="33569" spans="2:2" ht="15" hidden="1" x14ac:dyDescent="0.25">
      <c r="B33569" s="5"/>
    </row>
    <row r="33570" spans="2:2" ht="15" hidden="1" x14ac:dyDescent="0.25">
      <c r="B33570" s="5"/>
    </row>
    <row r="33571" spans="2:2" ht="15" hidden="1" x14ac:dyDescent="0.25">
      <c r="B33571" s="5"/>
    </row>
    <row r="33572" spans="2:2" ht="15" hidden="1" x14ac:dyDescent="0.25">
      <c r="B33572" s="5"/>
    </row>
    <row r="33573" spans="2:2" ht="15" hidden="1" x14ac:dyDescent="0.25">
      <c r="B33573" s="5"/>
    </row>
    <row r="33574" spans="2:2" ht="15" hidden="1" x14ac:dyDescent="0.25">
      <c r="B33574" s="5"/>
    </row>
    <row r="33575" spans="2:2" ht="15" hidden="1" x14ac:dyDescent="0.25">
      <c r="B33575" s="5"/>
    </row>
    <row r="33576" spans="2:2" ht="15" hidden="1" x14ac:dyDescent="0.25">
      <c r="B33576" s="5"/>
    </row>
    <row r="33577" spans="2:2" ht="15" hidden="1" x14ac:dyDescent="0.25">
      <c r="B33577" s="5"/>
    </row>
    <row r="33578" spans="2:2" ht="15" hidden="1" x14ac:dyDescent="0.25">
      <c r="B33578" s="5"/>
    </row>
    <row r="33579" spans="2:2" ht="15" hidden="1" x14ac:dyDescent="0.25">
      <c r="B33579" s="5"/>
    </row>
    <row r="33580" spans="2:2" ht="15" hidden="1" x14ac:dyDescent="0.25">
      <c r="B33580" s="5"/>
    </row>
    <row r="33581" spans="2:2" ht="15" hidden="1" x14ac:dyDescent="0.25">
      <c r="B33581" s="5"/>
    </row>
    <row r="33582" spans="2:2" ht="15" hidden="1" x14ac:dyDescent="0.25">
      <c r="B33582" s="5"/>
    </row>
    <row r="33583" spans="2:2" ht="15" hidden="1" x14ac:dyDescent="0.25">
      <c r="B33583" s="5"/>
    </row>
    <row r="33584" spans="2:2" ht="15" hidden="1" x14ac:dyDescent="0.25">
      <c r="B33584" s="5"/>
    </row>
    <row r="33585" spans="2:2" ht="15" hidden="1" x14ac:dyDescent="0.25">
      <c r="B33585" s="5"/>
    </row>
    <row r="33586" spans="2:2" ht="15" hidden="1" x14ac:dyDescent="0.25">
      <c r="B33586" s="5"/>
    </row>
    <row r="33587" spans="2:2" ht="15" hidden="1" x14ac:dyDescent="0.25">
      <c r="B33587" s="5"/>
    </row>
    <row r="33588" spans="2:2" ht="15" hidden="1" x14ac:dyDescent="0.25">
      <c r="B33588" s="5"/>
    </row>
    <row r="33589" spans="2:2" ht="15" hidden="1" x14ac:dyDescent="0.25">
      <c r="B33589" s="5"/>
    </row>
    <row r="33590" spans="2:2" ht="15" hidden="1" x14ac:dyDescent="0.25">
      <c r="B33590" s="5"/>
    </row>
    <row r="33591" spans="2:2" ht="15" hidden="1" x14ac:dyDescent="0.25">
      <c r="B33591" s="5"/>
    </row>
    <row r="33592" spans="2:2" ht="15" hidden="1" x14ac:dyDescent="0.25">
      <c r="B33592" s="5"/>
    </row>
    <row r="33593" spans="2:2" ht="15" hidden="1" x14ac:dyDescent="0.25">
      <c r="B33593" s="5"/>
    </row>
    <row r="33594" spans="2:2" ht="15" hidden="1" x14ac:dyDescent="0.25">
      <c r="B33594" s="5"/>
    </row>
    <row r="33595" spans="2:2" ht="15" hidden="1" x14ac:dyDescent="0.25">
      <c r="B33595" s="5"/>
    </row>
    <row r="33596" spans="2:2" ht="15" hidden="1" x14ac:dyDescent="0.25">
      <c r="B33596" s="5"/>
    </row>
    <row r="33597" spans="2:2" ht="15" hidden="1" x14ac:dyDescent="0.25">
      <c r="B33597" s="5"/>
    </row>
    <row r="33598" spans="2:2" ht="15" hidden="1" x14ac:dyDescent="0.25">
      <c r="B33598" s="5"/>
    </row>
    <row r="33599" spans="2:2" ht="15" hidden="1" x14ac:dyDescent="0.25">
      <c r="B33599" s="5"/>
    </row>
    <row r="33600" spans="2:2" ht="15" hidden="1" x14ac:dyDescent="0.25">
      <c r="B33600" s="5"/>
    </row>
    <row r="33601" spans="2:2" ht="15" hidden="1" x14ac:dyDescent="0.25">
      <c r="B33601" s="5"/>
    </row>
    <row r="33602" spans="2:2" ht="15" hidden="1" x14ac:dyDescent="0.25">
      <c r="B33602" s="5"/>
    </row>
    <row r="33603" spans="2:2" ht="15" hidden="1" x14ac:dyDescent="0.25">
      <c r="B33603" s="5"/>
    </row>
    <row r="33604" spans="2:2" ht="15" hidden="1" x14ac:dyDescent="0.25">
      <c r="B33604" s="5"/>
    </row>
    <row r="33605" spans="2:2" ht="15" hidden="1" x14ac:dyDescent="0.25">
      <c r="B33605" s="5"/>
    </row>
    <row r="33606" spans="2:2" ht="15" hidden="1" x14ac:dyDescent="0.25">
      <c r="B33606" s="5"/>
    </row>
    <row r="33607" spans="2:2" ht="15" hidden="1" x14ac:dyDescent="0.25">
      <c r="B33607" s="5"/>
    </row>
    <row r="33608" spans="2:2" ht="15" hidden="1" x14ac:dyDescent="0.25">
      <c r="B33608" s="5"/>
    </row>
    <row r="33609" spans="2:2" ht="15" hidden="1" x14ac:dyDescent="0.25">
      <c r="B33609" s="5"/>
    </row>
    <row r="33610" spans="2:2" ht="15" hidden="1" x14ac:dyDescent="0.25">
      <c r="B33610" s="5"/>
    </row>
    <row r="33611" spans="2:2" ht="15" hidden="1" x14ac:dyDescent="0.25">
      <c r="B33611" s="5"/>
    </row>
    <row r="33612" spans="2:2" ht="15" hidden="1" x14ac:dyDescent="0.25">
      <c r="B33612" s="5"/>
    </row>
    <row r="33613" spans="2:2" ht="15" hidden="1" x14ac:dyDescent="0.25">
      <c r="B33613" s="5"/>
    </row>
    <row r="33614" spans="2:2" ht="15" hidden="1" x14ac:dyDescent="0.25">
      <c r="B33614" s="5"/>
    </row>
    <row r="33615" spans="2:2" ht="15" hidden="1" x14ac:dyDescent="0.25">
      <c r="B33615" s="5"/>
    </row>
    <row r="33616" spans="2:2" ht="15" hidden="1" x14ac:dyDescent="0.25">
      <c r="B33616" s="5"/>
    </row>
    <row r="33617" spans="2:2" ht="15" hidden="1" x14ac:dyDescent="0.25">
      <c r="B33617" s="5"/>
    </row>
    <row r="33618" spans="2:2" ht="15" hidden="1" x14ac:dyDescent="0.25">
      <c r="B33618" s="5"/>
    </row>
    <row r="33619" spans="2:2" ht="15" hidden="1" x14ac:dyDescent="0.25">
      <c r="B33619" s="5"/>
    </row>
    <row r="33620" spans="2:2" ht="15" hidden="1" x14ac:dyDescent="0.25">
      <c r="B33620" s="5"/>
    </row>
    <row r="33621" spans="2:2" ht="15" hidden="1" x14ac:dyDescent="0.25">
      <c r="B33621" s="5"/>
    </row>
    <row r="33622" spans="2:2" ht="15" hidden="1" x14ac:dyDescent="0.25">
      <c r="B33622" s="5"/>
    </row>
    <row r="33623" spans="2:2" ht="15" hidden="1" x14ac:dyDescent="0.25">
      <c r="B33623" s="5"/>
    </row>
    <row r="33624" spans="2:2" ht="15" hidden="1" x14ac:dyDescent="0.25">
      <c r="B33624" s="5"/>
    </row>
    <row r="33625" spans="2:2" ht="15" hidden="1" x14ac:dyDescent="0.25">
      <c r="B33625" s="5"/>
    </row>
    <row r="33626" spans="2:2" ht="15" hidden="1" x14ac:dyDescent="0.25">
      <c r="B33626" s="5"/>
    </row>
    <row r="33627" spans="2:2" ht="15" hidden="1" x14ac:dyDescent="0.25">
      <c r="B33627" s="5"/>
    </row>
    <row r="33628" spans="2:2" ht="15" hidden="1" x14ac:dyDescent="0.25">
      <c r="B33628" s="5"/>
    </row>
    <row r="33629" spans="2:2" ht="15" hidden="1" x14ac:dyDescent="0.25">
      <c r="B33629" s="5"/>
    </row>
    <row r="33630" spans="2:2" ht="15" hidden="1" x14ac:dyDescent="0.25">
      <c r="B33630" s="5"/>
    </row>
    <row r="33631" spans="2:2" ht="15" hidden="1" x14ac:dyDescent="0.25">
      <c r="B33631" s="5"/>
    </row>
    <row r="33632" spans="2:2" ht="15" hidden="1" x14ac:dyDescent="0.25">
      <c r="B33632" s="5"/>
    </row>
    <row r="33633" spans="2:2" ht="15" hidden="1" x14ac:dyDescent="0.25">
      <c r="B33633" s="5"/>
    </row>
    <row r="33634" spans="2:2" ht="15" hidden="1" x14ac:dyDescent="0.25">
      <c r="B33634" s="5"/>
    </row>
    <row r="33635" spans="2:2" ht="15" hidden="1" x14ac:dyDescent="0.25">
      <c r="B33635" s="5"/>
    </row>
    <row r="33636" spans="2:2" ht="15" hidden="1" x14ac:dyDescent="0.25">
      <c r="B33636" s="5"/>
    </row>
    <row r="33637" spans="2:2" ht="15" hidden="1" x14ac:dyDescent="0.25">
      <c r="B33637" s="5"/>
    </row>
    <row r="33638" spans="2:2" ht="15" hidden="1" x14ac:dyDescent="0.25">
      <c r="B33638" s="5"/>
    </row>
    <row r="33639" spans="2:2" ht="15" hidden="1" x14ac:dyDescent="0.25">
      <c r="B33639" s="5"/>
    </row>
    <row r="33640" spans="2:2" ht="15" hidden="1" x14ac:dyDescent="0.25">
      <c r="B33640" s="5"/>
    </row>
    <row r="33641" spans="2:2" ht="15" hidden="1" x14ac:dyDescent="0.25">
      <c r="B33641" s="5"/>
    </row>
    <row r="33642" spans="2:2" ht="15" hidden="1" x14ac:dyDescent="0.25">
      <c r="B33642" s="5"/>
    </row>
    <row r="33643" spans="2:2" ht="15" hidden="1" x14ac:dyDescent="0.25">
      <c r="B33643" s="5"/>
    </row>
    <row r="33644" spans="2:2" ht="15" hidden="1" x14ac:dyDescent="0.25">
      <c r="B33644" s="5"/>
    </row>
    <row r="33645" spans="2:2" ht="15" hidden="1" x14ac:dyDescent="0.25">
      <c r="B33645" s="5"/>
    </row>
    <row r="33646" spans="2:2" ht="15" hidden="1" x14ac:dyDescent="0.25">
      <c r="B33646" s="5"/>
    </row>
    <row r="33647" spans="2:2" ht="15" hidden="1" x14ac:dyDescent="0.25">
      <c r="B33647" s="5"/>
    </row>
    <row r="33648" spans="2:2" ht="15" hidden="1" x14ac:dyDescent="0.25">
      <c r="B33648" s="5"/>
    </row>
    <row r="33649" spans="2:2" ht="15" hidden="1" x14ac:dyDescent="0.25">
      <c r="B33649" s="5"/>
    </row>
    <row r="33650" spans="2:2" ht="15" hidden="1" x14ac:dyDescent="0.25">
      <c r="B33650" s="5"/>
    </row>
    <row r="33651" spans="2:2" ht="15" hidden="1" x14ac:dyDescent="0.25">
      <c r="B33651" s="5"/>
    </row>
    <row r="33652" spans="2:2" ht="15" hidden="1" x14ac:dyDescent="0.25">
      <c r="B33652" s="5"/>
    </row>
    <row r="33653" spans="2:2" ht="15" hidden="1" x14ac:dyDescent="0.25">
      <c r="B33653" s="5"/>
    </row>
    <row r="33654" spans="2:2" ht="15" hidden="1" x14ac:dyDescent="0.25">
      <c r="B33654" s="5"/>
    </row>
    <row r="33655" spans="2:2" ht="15" hidden="1" x14ac:dyDescent="0.25">
      <c r="B33655" s="5"/>
    </row>
    <row r="33656" spans="2:2" ht="15" hidden="1" x14ac:dyDescent="0.25">
      <c r="B33656" s="5"/>
    </row>
    <row r="33657" spans="2:2" ht="15" hidden="1" x14ac:dyDescent="0.25">
      <c r="B33657" s="5"/>
    </row>
    <row r="33658" spans="2:2" ht="15" hidden="1" x14ac:dyDescent="0.25">
      <c r="B33658" s="5"/>
    </row>
    <row r="33659" spans="2:2" ht="15" hidden="1" x14ac:dyDescent="0.25">
      <c r="B33659" s="5"/>
    </row>
    <row r="33660" spans="2:2" ht="15" hidden="1" x14ac:dyDescent="0.25">
      <c r="B33660" s="5"/>
    </row>
    <row r="33661" spans="2:2" ht="15" hidden="1" x14ac:dyDescent="0.25">
      <c r="B33661" s="5"/>
    </row>
    <row r="33662" spans="2:2" ht="15" hidden="1" x14ac:dyDescent="0.25">
      <c r="B33662" s="5"/>
    </row>
    <row r="33663" spans="2:2" ht="15" hidden="1" x14ac:dyDescent="0.25">
      <c r="B33663" s="5"/>
    </row>
    <row r="33664" spans="2:2" ht="15" hidden="1" x14ac:dyDescent="0.25">
      <c r="B33664" s="5"/>
    </row>
    <row r="33665" spans="2:2" ht="15" hidden="1" x14ac:dyDescent="0.25">
      <c r="B33665" s="5"/>
    </row>
    <row r="33666" spans="2:2" ht="15" hidden="1" x14ac:dyDescent="0.25">
      <c r="B33666" s="5"/>
    </row>
    <row r="33667" spans="2:2" ht="15" hidden="1" x14ac:dyDescent="0.25">
      <c r="B33667" s="5"/>
    </row>
    <row r="33668" spans="2:2" ht="15" hidden="1" x14ac:dyDescent="0.25">
      <c r="B33668" s="5"/>
    </row>
    <row r="33669" spans="2:2" ht="15" hidden="1" x14ac:dyDescent="0.25">
      <c r="B33669" s="5"/>
    </row>
    <row r="33670" spans="2:2" ht="15" hidden="1" x14ac:dyDescent="0.25">
      <c r="B33670" s="5"/>
    </row>
    <row r="33671" spans="2:2" ht="15" hidden="1" x14ac:dyDescent="0.25">
      <c r="B33671" s="5"/>
    </row>
    <row r="33672" spans="2:2" ht="15" hidden="1" x14ac:dyDescent="0.25">
      <c r="B33672" s="5"/>
    </row>
    <row r="33673" spans="2:2" ht="15" hidden="1" x14ac:dyDescent="0.25">
      <c r="B33673" s="5"/>
    </row>
    <row r="33674" spans="2:2" ht="15" hidden="1" x14ac:dyDescent="0.25">
      <c r="B33674" s="5"/>
    </row>
    <row r="33675" spans="2:2" ht="15" hidden="1" x14ac:dyDescent="0.25">
      <c r="B33675" s="5"/>
    </row>
    <row r="33676" spans="2:2" ht="15" hidden="1" x14ac:dyDescent="0.25">
      <c r="B33676" s="5"/>
    </row>
    <row r="33677" spans="2:2" ht="15" hidden="1" x14ac:dyDescent="0.25">
      <c r="B33677" s="5"/>
    </row>
    <row r="33678" spans="2:2" ht="15" hidden="1" x14ac:dyDescent="0.25">
      <c r="B33678" s="5"/>
    </row>
    <row r="33679" spans="2:2" ht="15" hidden="1" x14ac:dyDescent="0.25">
      <c r="B33679" s="5"/>
    </row>
    <row r="33680" spans="2:2" ht="15" hidden="1" x14ac:dyDescent="0.25">
      <c r="B33680" s="5"/>
    </row>
    <row r="33681" spans="2:2" ht="15" hidden="1" x14ac:dyDescent="0.25">
      <c r="B33681" s="5"/>
    </row>
    <row r="33682" spans="2:2" ht="15" hidden="1" x14ac:dyDescent="0.25">
      <c r="B33682" s="5"/>
    </row>
    <row r="33683" spans="2:2" ht="15" hidden="1" x14ac:dyDescent="0.25">
      <c r="B33683" s="5"/>
    </row>
    <row r="33684" spans="2:2" ht="15" hidden="1" x14ac:dyDescent="0.25">
      <c r="B33684" s="5"/>
    </row>
    <row r="33685" spans="2:2" ht="15" hidden="1" x14ac:dyDescent="0.25">
      <c r="B33685" s="5"/>
    </row>
    <row r="33686" spans="2:2" ht="15" hidden="1" x14ac:dyDescent="0.25">
      <c r="B33686" s="5"/>
    </row>
    <row r="33687" spans="2:2" ht="15" hidden="1" x14ac:dyDescent="0.25">
      <c r="B33687" s="5"/>
    </row>
    <row r="33688" spans="2:2" ht="15" hidden="1" x14ac:dyDescent="0.25">
      <c r="B33688" s="5"/>
    </row>
    <row r="33689" spans="2:2" ht="15" hidden="1" x14ac:dyDescent="0.25">
      <c r="B33689" s="5"/>
    </row>
    <row r="33690" spans="2:2" ht="15" hidden="1" x14ac:dyDescent="0.25">
      <c r="B33690" s="5"/>
    </row>
    <row r="33691" spans="2:2" ht="15" hidden="1" x14ac:dyDescent="0.25">
      <c r="B33691" s="5"/>
    </row>
    <row r="33692" spans="2:2" ht="15" hidden="1" x14ac:dyDescent="0.25">
      <c r="B33692" s="5"/>
    </row>
    <row r="33693" spans="2:2" ht="15" hidden="1" x14ac:dyDescent="0.25">
      <c r="B33693" s="5"/>
    </row>
    <row r="33694" spans="2:2" ht="15" hidden="1" x14ac:dyDescent="0.25">
      <c r="B33694" s="5"/>
    </row>
    <row r="33695" spans="2:2" ht="15" hidden="1" x14ac:dyDescent="0.25">
      <c r="B33695" s="5"/>
    </row>
    <row r="33696" spans="2:2" ht="15" hidden="1" x14ac:dyDescent="0.25">
      <c r="B33696" s="5"/>
    </row>
    <row r="33697" spans="2:2" ht="15" hidden="1" x14ac:dyDescent="0.25">
      <c r="B33697" s="5"/>
    </row>
    <row r="33698" spans="2:2" ht="15" hidden="1" x14ac:dyDescent="0.25">
      <c r="B33698" s="5"/>
    </row>
    <row r="33699" spans="2:2" ht="15" hidden="1" x14ac:dyDescent="0.25">
      <c r="B33699" s="5"/>
    </row>
    <row r="33700" spans="2:2" ht="15" hidden="1" x14ac:dyDescent="0.25">
      <c r="B33700" s="5"/>
    </row>
    <row r="33701" spans="2:2" ht="15" hidden="1" x14ac:dyDescent="0.25">
      <c r="B33701" s="5"/>
    </row>
    <row r="33702" spans="2:2" ht="15" hidden="1" x14ac:dyDescent="0.25">
      <c r="B33702" s="5"/>
    </row>
    <row r="33703" spans="2:2" ht="15" hidden="1" x14ac:dyDescent="0.25">
      <c r="B33703" s="5"/>
    </row>
    <row r="33704" spans="2:2" ht="15" hidden="1" x14ac:dyDescent="0.25">
      <c r="B33704" s="5"/>
    </row>
    <row r="33705" spans="2:2" ht="15" hidden="1" x14ac:dyDescent="0.25">
      <c r="B33705" s="5"/>
    </row>
    <row r="33706" spans="2:2" ht="15" hidden="1" x14ac:dyDescent="0.25">
      <c r="B33706" s="5"/>
    </row>
    <row r="33707" spans="2:2" ht="15" hidden="1" x14ac:dyDescent="0.25">
      <c r="B33707" s="5"/>
    </row>
    <row r="33708" spans="2:2" ht="15" hidden="1" x14ac:dyDescent="0.25">
      <c r="B33708" s="5"/>
    </row>
    <row r="33709" spans="2:2" ht="15" hidden="1" x14ac:dyDescent="0.25">
      <c r="B33709" s="5"/>
    </row>
    <row r="33710" spans="2:2" ht="15" hidden="1" x14ac:dyDescent="0.25">
      <c r="B33710" s="5"/>
    </row>
    <row r="33711" spans="2:2" ht="15" hidden="1" x14ac:dyDescent="0.25">
      <c r="B33711" s="5"/>
    </row>
    <row r="33712" spans="2:2" ht="15" hidden="1" x14ac:dyDescent="0.25">
      <c r="B33712" s="5"/>
    </row>
    <row r="33713" spans="2:2" ht="15" hidden="1" x14ac:dyDescent="0.25">
      <c r="B33713" s="5"/>
    </row>
    <row r="33714" spans="2:2" ht="15" hidden="1" x14ac:dyDescent="0.25">
      <c r="B33714" s="5"/>
    </row>
    <row r="33715" spans="2:2" ht="15" hidden="1" x14ac:dyDescent="0.25">
      <c r="B33715" s="5"/>
    </row>
    <row r="33716" spans="2:2" ht="15" hidden="1" x14ac:dyDescent="0.25">
      <c r="B33716" s="5"/>
    </row>
    <row r="33717" spans="2:2" ht="15" hidden="1" x14ac:dyDescent="0.25">
      <c r="B33717" s="5"/>
    </row>
    <row r="33718" spans="2:2" ht="15" hidden="1" x14ac:dyDescent="0.25">
      <c r="B33718" s="5"/>
    </row>
    <row r="33719" spans="2:2" ht="15" hidden="1" x14ac:dyDescent="0.25">
      <c r="B33719" s="5"/>
    </row>
    <row r="33720" spans="2:2" ht="15" hidden="1" x14ac:dyDescent="0.25">
      <c r="B33720" s="5"/>
    </row>
    <row r="33721" spans="2:2" ht="15" hidden="1" x14ac:dyDescent="0.25">
      <c r="B33721" s="5"/>
    </row>
    <row r="33722" spans="2:2" ht="15" hidden="1" x14ac:dyDescent="0.25">
      <c r="B33722" s="5"/>
    </row>
    <row r="33723" spans="2:2" ht="15" hidden="1" x14ac:dyDescent="0.25">
      <c r="B33723" s="5"/>
    </row>
    <row r="33724" spans="2:2" ht="15" hidden="1" x14ac:dyDescent="0.25">
      <c r="B33724" s="5"/>
    </row>
    <row r="33725" spans="2:2" ht="15" hidden="1" x14ac:dyDescent="0.25">
      <c r="B33725" s="5"/>
    </row>
    <row r="33726" spans="2:2" ht="15" hidden="1" x14ac:dyDescent="0.25">
      <c r="B33726" s="5"/>
    </row>
    <row r="33727" spans="2:2" ht="15" hidden="1" x14ac:dyDescent="0.25">
      <c r="B33727" s="5"/>
    </row>
    <row r="33728" spans="2:2" ht="15" hidden="1" x14ac:dyDescent="0.25">
      <c r="B33728" s="5"/>
    </row>
    <row r="33729" spans="2:2" ht="15" hidden="1" x14ac:dyDescent="0.25">
      <c r="B33729" s="5"/>
    </row>
    <row r="33730" spans="2:2" ht="15" hidden="1" x14ac:dyDescent="0.25">
      <c r="B33730" s="5"/>
    </row>
    <row r="33731" spans="2:2" ht="15" hidden="1" x14ac:dyDescent="0.25">
      <c r="B33731" s="5"/>
    </row>
    <row r="33732" spans="2:2" ht="15" hidden="1" x14ac:dyDescent="0.25">
      <c r="B33732" s="5"/>
    </row>
    <row r="33733" spans="2:2" ht="15" hidden="1" x14ac:dyDescent="0.25">
      <c r="B33733" s="5"/>
    </row>
    <row r="33734" spans="2:2" ht="15" hidden="1" x14ac:dyDescent="0.25">
      <c r="B33734" s="5"/>
    </row>
    <row r="33735" spans="2:2" ht="15" hidden="1" x14ac:dyDescent="0.25">
      <c r="B33735" s="5"/>
    </row>
    <row r="33736" spans="2:2" ht="15" hidden="1" x14ac:dyDescent="0.25">
      <c r="B33736" s="5"/>
    </row>
    <row r="33737" spans="2:2" ht="15" hidden="1" x14ac:dyDescent="0.25">
      <c r="B33737" s="5"/>
    </row>
    <row r="33738" spans="2:2" ht="15" hidden="1" x14ac:dyDescent="0.25">
      <c r="B33738" s="5"/>
    </row>
    <row r="33739" spans="2:2" ht="15" hidden="1" x14ac:dyDescent="0.25">
      <c r="B33739" s="5"/>
    </row>
    <row r="33740" spans="2:2" ht="15" hidden="1" x14ac:dyDescent="0.25">
      <c r="B33740" s="5"/>
    </row>
    <row r="33741" spans="2:2" ht="15" hidden="1" x14ac:dyDescent="0.25">
      <c r="B33741" s="5"/>
    </row>
    <row r="33742" spans="2:2" ht="15" hidden="1" x14ac:dyDescent="0.25">
      <c r="B33742" s="5"/>
    </row>
    <row r="33743" spans="2:2" ht="15" hidden="1" x14ac:dyDescent="0.25">
      <c r="B33743" s="5"/>
    </row>
    <row r="33744" spans="2:2" ht="15" hidden="1" x14ac:dyDescent="0.25">
      <c r="B33744" s="5"/>
    </row>
    <row r="33745" spans="2:2" ht="15" hidden="1" x14ac:dyDescent="0.25">
      <c r="B33745" s="5"/>
    </row>
    <row r="33746" spans="2:2" ht="15" hidden="1" x14ac:dyDescent="0.25">
      <c r="B33746" s="5"/>
    </row>
    <row r="33747" spans="2:2" ht="15" hidden="1" x14ac:dyDescent="0.25">
      <c r="B33747" s="5"/>
    </row>
    <row r="33748" spans="2:2" ht="15" hidden="1" x14ac:dyDescent="0.25">
      <c r="B33748" s="5"/>
    </row>
    <row r="33749" spans="2:2" ht="15" hidden="1" x14ac:dyDescent="0.25">
      <c r="B33749" s="5"/>
    </row>
    <row r="33750" spans="2:2" ht="15" hidden="1" x14ac:dyDescent="0.25">
      <c r="B33750" s="5"/>
    </row>
    <row r="33751" spans="2:2" ht="15" hidden="1" x14ac:dyDescent="0.25">
      <c r="B33751" s="5"/>
    </row>
    <row r="33752" spans="2:2" ht="15" hidden="1" x14ac:dyDescent="0.25">
      <c r="B33752" s="5"/>
    </row>
    <row r="33753" spans="2:2" ht="15" hidden="1" x14ac:dyDescent="0.25">
      <c r="B33753" s="5"/>
    </row>
    <row r="33754" spans="2:2" ht="15" hidden="1" x14ac:dyDescent="0.25">
      <c r="B33754" s="5"/>
    </row>
    <row r="33755" spans="2:2" ht="15" hidden="1" x14ac:dyDescent="0.25">
      <c r="B33755" s="5"/>
    </row>
    <row r="33756" spans="2:2" ht="15" hidden="1" x14ac:dyDescent="0.25">
      <c r="B33756" s="5"/>
    </row>
    <row r="33757" spans="2:2" ht="15" hidden="1" x14ac:dyDescent="0.25">
      <c r="B33757" s="5"/>
    </row>
    <row r="33758" spans="2:2" ht="15" hidden="1" x14ac:dyDescent="0.25">
      <c r="B33758" s="5"/>
    </row>
    <row r="33759" spans="2:2" ht="15" hidden="1" x14ac:dyDescent="0.25">
      <c r="B33759" s="5"/>
    </row>
    <row r="33760" spans="2:2" ht="15" hidden="1" x14ac:dyDescent="0.25">
      <c r="B33760" s="5"/>
    </row>
    <row r="33761" spans="2:2" ht="15" hidden="1" x14ac:dyDescent="0.25">
      <c r="B33761" s="5"/>
    </row>
    <row r="33762" spans="2:2" ht="15" hidden="1" x14ac:dyDescent="0.25">
      <c r="B33762" s="5"/>
    </row>
    <row r="33763" spans="2:2" ht="15" hidden="1" x14ac:dyDescent="0.25">
      <c r="B33763" s="5"/>
    </row>
    <row r="33764" spans="2:2" ht="15" hidden="1" x14ac:dyDescent="0.25">
      <c r="B33764" s="5"/>
    </row>
    <row r="33765" spans="2:2" ht="15" hidden="1" x14ac:dyDescent="0.25">
      <c r="B33765" s="5"/>
    </row>
    <row r="33766" spans="2:2" ht="15" hidden="1" x14ac:dyDescent="0.25">
      <c r="B33766" s="5"/>
    </row>
    <row r="33767" spans="2:2" ht="15" hidden="1" x14ac:dyDescent="0.25">
      <c r="B33767" s="5"/>
    </row>
    <row r="33768" spans="2:2" ht="15" hidden="1" x14ac:dyDescent="0.25">
      <c r="B33768" s="5"/>
    </row>
    <row r="33769" spans="2:2" ht="15" hidden="1" x14ac:dyDescent="0.25">
      <c r="B33769" s="5"/>
    </row>
    <row r="33770" spans="2:2" ht="15" hidden="1" x14ac:dyDescent="0.25">
      <c r="B33770" s="5"/>
    </row>
    <row r="33771" spans="2:2" ht="15" hidden="1" x14ac:dyDescent="0.25">
      <c r="B33771" s="5"/>
    </row>
    <row r="33772" spans="2:2" ht="15" hidden="1" x14ac:dyDescent="0.25">
      <c r="B33772" s="5"/>
    </row>
    <row r="33773" spans="2:2" ht="15" hidden="1" x14ac:dyDescent="0.25">
      <c r="B33773" s="5"/>
    </row>
    <row r="33774" spans="2:2" ht="15" hidden="1" x14ac:dyDescent="0.25">
      <c r="B33774" s="5"/>
    </row>
    <row r="33775" spans="2:2" ht="15" hidden="1" x14ac:dyDescent="0.25">
      <c r="B33775" s="5"/>
    </row>
    <row r="33776" spans="2:2" ht="15" hidden="1" x14ac:dyDescent="0.25">
      <c r="B33776" s="5"/>
    </row>
    <row r="33777" spans="2:2" ht="15" hidden="1" x14ac:dyDescent="0.25">
      <c r="B33777" s="5"/>
    </row>
    <row r="33778" spans="2:2" ht="15" hidden="1" x14ac:dyDescent="0.25">
      <c r="B33778" s="5"/>
    </row>
    <row r="33779" spans="2:2" ht="15" hidden="1" x14ac:dyDescent="0.25">
      <c r="B33779" s="5"/>
    </row>
    <row r="33780" spans="2:2" ht="15" hidden="1" x14ac:dyDescent="0.25">
      <c r="B33780" s="5"/>
    </row>
    <row r="33781" spans="2:2" ht="15" hidden="1" x14ac:dyDescent="0.25">
      <c r="B33781" s="5"/>
    </row>
    <row r="33782" spans="2:2" ht="15" hidden="1" x14ac:dyDescent="0.25">
      <c r="B33782" s="5"/>
    </row>
    <row r="33783" spans="2:2" ht="15" hidden="1" x14ac:dyDescent="0.25">
      <c r="B33783" s="5"/>
    </row>
    <row r="33784" spans="2:2" ht="15" hidden="1" x14ac:dyDescent="0.25">
      <c r="B33784" s="5"/>
    </row>
    <row r="33785" spans="2:2" ht="15" hidden="1" x14ac:dyDescent="0.25">
      <c r="B33785" s="5"/>
    </row>
    <row r="33786" spans="2:2" ht="15" hidden="1" x14ac:dyDescent="0.25">
      <c r="B33786" s="5"/>
    </row>
    <row r="33787" spans="2:2" ht="15" hidden="1" x14ac:dyDescent="0.25">
      <c r="B33787" s="5"/>
    </row>
    <row r="33788" spans="2:2" ht="15" hidden="1" x14ac:dyDescent="0.25">
      <c r="B33788" s="5"/>
    </row>
    <row r="33789" spans="2:2" ht="15" hidden="1" x14ac:dyDescent="0.25">
      <c r="B33789" s="5"/>
    </row>
    <row r="33790" spans="2:2" ht="15" hidden="1" x14ac:dyDescent="0.25">
      <c r="B33790" s="5"/>
    </row>
    <row r="33791" spans="2:2" ht="15" hidden="1" x14ac:dyDescent="0.25">
      <c r="B33791" s="5"/>
    </row>
    <row r="33792" spans="2:2" ht="15" hidden="1" x14ac:dyDescent="0.25">
      <c r="B33792" s="5"/>
    </row>
    <row r="33793" spans="2:2" ht="15" hidden="1" x14ac:dyDescent="0.25">
      <c r="B33793" s="5"/>
    </row>
    <row r="33794" spans="2:2" ht="15" hidden="1" x14ac:dyDescent="0.25">
      <c r="B33794" s="5"/>
    </row>
    <row r="33795" spans="2:2" ht="15" hidden="1" x14ac:dyDescent="0.25">
      <c r="B33795" s="5"/>
    </row>
    <row r="33796" spans="2:2" ht="15" hidden="1" x14ac:dyDescent="0.25">
      <c r="B33796" s="5"/>
    </row>
    <row r="33797" spans="2:2" ht="15" hidden="1" x14ac:dyDescent="0.25">
      <c r="B33797" s="5"/>
    </row>
    <row r="33798" spans="2:2" ht="15" hidden="1" x14ac:dyDescent="0.25">
      <c r="B33798" s="5"/>
    </row>
    <row r="33799" spans="2:2" ht="15" hidden="1" x14ac:dyDescent="0.25">
      <c r="B33799" s="5"/>
    </row>
    <row r="33800" spans="2:2" ht="15" hidden="1" x14ac:dyDescent="0.25">
      <c r="B33800" s="5"/>
    </row>
    <row r="33801" spans="2:2" ht="15" hidden="1" x14ac:dyDescent="0.25">
      <c r="B33801" s="5"/>
    </row>
    <row r="33802" spans="2:2" ht="15" hidden="1" x14ac:dyDescent="0.25">
      <c r="B33802" s="5"/>
    </row>
    <row r="33803" spans="2:2" ht="15" hidden="1" x14ac:dyDescent="0.25">
      <c r="B33803" s="5"/>
    </row>
    <row r="33804" spans="2:2" ht="15" hidden="1" x14ac:dyDescent="0.25">
      <c r="B33804" s="5"/>
    </row>
    <row r="33805" spans="2:2" ht="15" hidden="1" x14ac:dyDescent="0.25">
      <c r="B33805" s="5"/>
    </row>
    <row r="33806" spans="2:2" ht="15" hidden="1" x14ac:dyDescent="0.25">
      <c r="B33806" s="5"/>
    </row>
    <row r="33807" spans="2:2" ht="15" hidden="1" x14ac:dyDescent="0.25">
      <c r="B33807" s="5"/>
    </row>
    <row r="33808" spans="2:2" ht="15" hidden="1" x14ac:dyDescent="0.25">
      <c r="B33808" s="5"/>
    </row>
    <row r="33809" spans="2:2" ht="15" hidden="1" x14ac:dyDescent="0.25">
      <c r="B33809" s="5"/>
    </row>
    <row r="33810" spans="2:2" ht="15" hidden="1" x14ac:dyDescent="0.25">
      <c r="B33810" s="5"/>
    </row>
    <row r="33811" spans="2:2" ht="15" hidden="1" x14ac:dyDescent="0.25">
      <c r="B33811" s="5"/>
    </row>
    <row r="33812" spans="2:2" ht="15" hidden="1" x14ac:dyDescent="0.25">
      <c r="B33812" s="5"/>
    </row>
    <row r="33813" spans="2:2" ht="15" hidden="1" x14ac:dyDescent="0.25">
      <c r="B33813" s="5"/>
    </row>
    <row r="33814" spans="2:2" ht="15" hidden="1" x14ac:dyDescent="0.25">
      <c r="B33814" s="5"/>
    </row>
    <row r="33815" spans="2:2" ht="15" hidden="1" x14ac:dyDescent="0.25">
      <c r="B33815" s="5"/>
    </row>
    <row r="33816" spans="2:2" ht="15" hidden="1" x14ac:dyDescent="0.25">
      <c r="B33816" s="5"/>
    </row>
    <row r="33817" spans="2:2" ht="15" hidden="1" x14ac:dyDescent="0.25">
      <c r="B33817" s="5"/>
    </row>
    <row r="33818" spans="2:2" ht="15" hidden="1" x14ac:dyDescent="0.25">
      <c r="B33818" s="5"/>
    </row>
    <row r="33819" spans="2:2" ht="15" hidden="1" x14ac:dyDescent="0.25">
      <c r="B33819" s="5"/>
    </row>
    <row r="33820" spans="2:2" ht="15" hidden="1" x14ac:dyDescent="0.25">
      <c r="B33820" s="5"/>
    </row>
    <row r="33821" spans="2:2" ht="15" hidden="1" x14ac:dyDescent="0.25">
      <c r="B33821" s="5"/>
    </row>
    <row r="33822" spans="2:2" ht="15" hidden="1" x14ac:dyDescent="0.25">
      <c r="B33822" s="5"/>
    </row>
    <row r="33823" spans="2:2" ht="15" hidden="1" x14ac:dyDescent="0.25">
      <c r="B33823" s="5"/>
    </row>
    <row r="33824" spans="2:2" ht="15" hidden="1" x14ac:dyDescent="0.25">
      <c r="B33824" s="5"/>
    </row>
    <row r="33825" spans="2:2" ht="15" hidden="1" x14ac:dyDescent="0.25">
      <c r="B33825" s="5"/>
    </row>
    <row r="33826" spans="2:2" ht="15" hidden="1" x14ac:dyDescent="0.25">
      <c r="B33826" s="5"/>
    </row>
    <row r="33827" spans="2:2" ht="15" hidden="1" x14ac:dyDescent="0.25">
      <c r="B33827" s="5"/>
    </row>
    <row r="33828" spans="2:2" ht="15" hidden="1" x14ac:dyDescent="0.25">
      <c r="B33828" s="5"/>
    </row>
    <row r="33829" spans="2:2" ht="15" hidden="1" x14ac:dyDescent="0.25">
      <c r="B33829" s="5"/>
    </row>
    <row r="33830" spans="2:2" ht="15" hidden="1" x14ac:dyDescent="0.25">
      <c r="B33830" s="5"/>
    </row>
    <row r="33831" spans="2:2" ht="15" hidden="1" x14ac:dyDescent="0.25">
      <c r="B33831" s="5"/>
    </row>
    <row r="33832" spans="2:2" ht="15" hidden="1" x14ac:dyDescent="0.25">
      <c r="B33832" s="5"/>
    </row>
    <row r="33833" spans="2:2" ht="15" hidden="1" x14ac:dyDescent="0.25">
      <c r="B33833" s="5"/>
    </row>
    <row r="33834" spans="2:2" ht="15" hidden="1" x14ac:dyDescent="0.25">
      <c r="B33834" s="5"/>
    </row>
    <row r="33835" spans="2:2" ht="15" hidden="1" x14ac:dyDescent="0.25">
      <c r="B33835" s="5"/>
    </row>
    <row r="33836" spans="2:2" ht="15" hidden="1" x14ac:dyDescent="0.25">
      <c r="B33836" s="5"/>
    </row>
    <row r="33837" spans="2:2" ht="15" hidden="1" x14ac:dyDescent="0.25">
      <c r="B33837" s="5"/>
    </row>
    <row r="33838" spans="2:2" ht="15" hidden="1" x14ac:dyDescent="0.25">
      <c r="B33838" s="5"/>
    </row>
    <row r="33839" spans="2:2" ht="15" hidden="1" x14ac:dyDescent="0.25">
      <c r="B33839" s="5"/>
    </row>
    <row r="33840" spans="2:2" ht="15" hidden="1" x14ac:dyDescent="0.25">
      <c r="B33840" s="5"/>
    </row>
    <row r="33841" spans="2:2" ht="15" hidden="1" x14ac:dyDescent="0.25">
      <c r="B33841" s="5"/>
    </row>
    <row r="33842" spans="2:2" ht="15" hidden="1" x14ac:dyDescent="0.25">
      <c r="B33842" s="5"/>
    </row>
    <row r="33843" spans="2:2" ht="15" hidden="1" x14ac:dyDescent="0.25">
      <c r="B33843" s="5"/>
    </row>
    <row r="33844" spans="2:2" ht="15" hidden="1" x14ac:dyDescent="0.25">
      <c r="B33844" s="5"/>
    </row>
    <row r="33845" spans="2:2" ht="15" hidden="1" x14ac:dyDescent="0.25">
      <c r="B33845" s="5"/>
    </row>
    <row r="33846" spans="2:2" ht="15" hidden="1" x14ac:dyDescent="0.25">
      <c r="B33846" s="5"/>
    </row>
    <row r="33847" spans="2:2" ht="15" hidden="1" x14ac:dyDescent="0.25">
      <c r="B33847" s="5"/>
    </row>
    <row r="33848" spans="2:2" ht="15" hidden="1" x14ac:dyDescent="0.25">
      <c r="B33848" s="5"/>
    </row>
    <row r="33849" spans="2:2" ht="15" hidden="1" x14ac:dyDescent="0.25">
      <c r="B33849" s="5"/>
    </row>
    <row r="33850" spans="2:2" ht="15" hidden="1" x14ac:dyDescent="0.25">
      <c r="B33850" s="5"/>
    </row>
    <row r="33851" spans="2:2" ht="15" hidden="1" x14ac:dyDescent="0.25">
      <c r="B33851" s="5"/>
    </row>
    <row r="33852" spans="2:2" ht="15" hidden="1" x14ac:dyDescent="0.25">
      <c r="B33852" s="5"/>
    </row>
    <row r="33853" spans="2:2" ht="15" hidden="1" x14ac:dyDescent="0.25">
      <c r="B33853" s="5"/>
    </row>
    <row r="33854" spans="2:2" ht="15" hidden="1" x14ac:dyDescent="0.25">
      <c r="B33854" s="5"/>
    </row>
    <row r="33855" spans="2:2" ht="15" hidden="1" x14ac:dyDescent="0.25">
      <c r="B33855" s="5"/>
    </row>
    <row r="33856" spans="2:2" ht="15" hidden="1" x14ac:dyDescent="0.25">
      <c r="B33856" s="5"/>
    </row>
    <row r="33857" spans="2:2" ht="15" hidden="1" x14ac:dyDescent="0.25">
      <c r="B33857" s="5"/>
    </row>
    <row r="33858" spans="2:2" ht="15" hidden="1" x14ac:dyDescent="0.25">
      <c r="B33858" s="5"/>
    </row>
    <row r="33859" spans="2:2" ht="15" hidden="1" x14ac:dyDescent="0.25">
      <c r="B33859" s="5"/>
    </row>
    <row r="33860" spans="2:2" ht="15" hidden="1" x14ac:dyDescent="0.25">
      <c r="B33860" s="5"/>
    </row>
    <row r="33861" spans="2:2" ht="15" hidden="1" x14ac:dyDescent="0.25">
      <c r="B33861" s="5"/>
    </row>
    <row r="33862" spans="2:2" ht="15" hidden="1" x14ac:dyDescent="0.25">
      <c r="B33862" s="5"/>
    </row>
    <row r="33863" spans="2:2" ht="15" hidden="1" x14ac:dyDescent="0.25">
      <c r="B33863" s="5"/>
    </row>
    <row r="33864" spans="2:2" ht="15" hidden="1" x14ac:dyDescent="0.25">
      <c r="B33864" s="5"/>
    </row>
    <row r="33865" spans="2:2" ht="15" hidden="1" x14ac:dyDescent="0.25">
      <c r="B33865" s="5"/>
    </row>
    <row r="33866" spans="2:2" ht="15" hidden="1" x14ac:dyDescent="0.25">
      <c r="B33866" s="5"/>
    </row>
    <row r="33867" spans="2:2" ht="15" hidden="1" x14ac:dyDescent="0.25">
      <c r="B33867" s="5"/>
    </row>
    <row r="33868" spans="2:2" ht="15" hidden="1" x14ac:dyDescent="0.25">
      <c r="B33868" s="5"/>
    </row>
    <row r="33869" spans="2:2" ht="15" hidden="1" x14ac:dyDescent="0.25">
      <c r="B33869" s="5"/>
    </row>
    <row r="33870" spans="2:2" ht="15" hidden="1" x14ac:dyDescent="0.25">
      <c r="B33870" s="5"/>
    </row>
    <row r="33871" spans="2:2" ht="15" hidden="1" x14ac:dyDescent="0.25">
      <c r="B33871" s="5"/>
    </row>
    <row r="33872" spans="2:2" ht="15" hidden="1" x14ac:dyDescent="0.25">
      <c r="B33872" s="5"/>
    </row>
    <row r="33873" spans="2:2" ht="15" hidden="1" x14ac:dyDescent="0.25">
      <c r="B33873" s="5"/>
    </row>
    <row r="33874" spans="2:2" ht="15" hidden="1" x14ac:dyDescent="0.25">
      <c r="B33874" s="5"/>
    </row>
    <row r="33875" spans="2:2" ht="15" hidden="1" x14ac:dyDescent="0.25">
      <c r="B33875" s="5"/>
    </row>
    <row r="33876" spans="2:2" ht="15" hidden="1" x14ac:dyDescent="0.25">
      <c r="B33876" s="5"/>
    </row>
    <row r="33877" spans="2:2" ht="15" hidden="1" x14ac:dyDescent="0.25">
      <c r="B33877" s="5"/>
    </row>
    <row r="33878" spans="2:2" ht="15" hidden="1" x14ac:dyDescent="0.25">
      <c r="B33878" s="5"/>
    </row>
    <row r="33879" spans="2:2" ht="15" hidden="1" x14ac:dyDescent="0.25">
      <c r="B33879" s="5"/>
    </row>
    <row r="33880" spans="2:2" ht="15" hidden="1" x14ac:dyDescent="0.25">
      <c r="B33880" s="5"/>
    </row>
    <row r="33881" spans="2:2" ht="15" hidden="1" x14ac:dyDescent="0.25">
      <c r="B33881" s="5"/>
    </row>
    <row r="33882" spans="2:2" ht="15" hidden="1" x14ac:dyDescent="0.25">
      <c r="B33882" s="5"/>
    </row>
    <row r="33883" spans="2:2" ht="15" hidden="1" x14ac:dyDescent="0.25">
      <c r="B33883" s="5"/>
    </row>
    <row r="33884" spans="2:2" ht="15" hidden="1" x14ac:dyDescent="0.25">
      <c r="B33884" s="5"/>
    </row>
    <row r="33885" spans="2:2" ht="15" hidden="1" x14ac:dyDescent="0.25">
      <c r="B33885" s="5"/>
    </row>
    <row r="33886" spans="2:2" ht="15" hidden="1" x14ac:dyDescent="0.25">
      <c r="B33886" s="5"/>
    </row>
    <row r="33887" spans="2:2" ht="15" hidden="1" x14ac:dyDescent="0.25">
      <c r="B33887" s="5"/>
    </row>
    <row r="33888" spans="2:2" ht="15" hidden="1" x14ac:dyDescent="0.25">
      <c r="B33888" s="5"/>
    </row>
    <row r="33889" spans="2:2" ht="15" hidden="1" x14ac:dyDescent="0.25">
      <c r="B33889" s="5"/>
    </row>
    <row r="33890" spans="2:2" ht="15" hidden="1" x14ac:dyDescent="0.25">
      <c r="B33890" s="5"/>
    </row>
    <row r="33891" spans="2:2" ht="15" hidden="1" x14ac:dyDescent="0.25">
      <c r="B33891" s="5"/>
    </row>
    <row r="33892" spans="2:2" ht="15" hidden="1" x14ac:dyDescent="0.25">
      <c r="B33892" s="5"/>
    </row>
    <row r="33893" spans="2:2" ht="15" hidden="1" x14ac:dyDescent="0.25">
      <c r="B33893" s="5"/>
    </row>
    <row r="33894" spans="2:2" ht="15" hidden="1" x14ac:dyDescent="0.25">
      <c r="B33894" s="5"/>
    </row>
    <row r="33895" spans="2:2" ht="15" hidden="1" x14ac:dyDescent="0.25">
      <c r="B33895" s="5"/>
    </row>
    <row r="33896" spans="2:2" ht="15" hidden="1" x14ac:dyDescent="0.25">
      <c r="B33896" s="5"/>
    </row>
    <row r="33897" spans="2:2" ht="15" hidden="1" x14ac:dyDescent="0.25">
      <c r="B33897" s="5"/>
    </row>
    <row r="33898" spans="2:2" ht="15" hidden="1" x14ac:dyDescent="0.25">
      <c r="B33898" s="5"/>
    </row>
    <row r="33899" spans="2:2" ht="15" hidden="1" x14ac:dyDescent="0.25">
      <c r="B33899" s="5"/>
    </row>
    <row r="33900" spans="2:2" ht="15" hidden="1" x14ac:dyDescent="0.25">
      <c r="B33900" s="5"/>
    </row>
    <row r="33901" spans="2:2" ht="15" hidden="1" x14ac:dyDescent="0.25">
      <c r="B33901" s="5"/>
    </row>
    <row r="33902" spans="2:2" ht="15" hidden="1" x14ac:dyDescent="0.25">
      <c r="B33902" s="5"/>
    </row>
    <row r="33903" spans="2:2" ht="15" hidden="1" x14ac:dyDescent="0.25">
      <c r="B33903" s="5"/>
    </row>
    <row r="33904" spans="2:2" ht="15" hidden="1" x14ac:dyDescent="0.25">
      <c r="B33904" s="5"/>
    </row>
    <row r="33905" spans="2:2" ht="15" hidden="1" x14ac:dyDescent="0.25">
      <c r="B33905" s="5"/>
    </row>
    <row r="33906" spans="2:2" ht="15" hidden="1" x14ac:dyDescent="0.25">
      <c r="B33906" s="5"/>
    </row>
    <row r="33907" spans="2:2" ht="15" hidden="1" x14ac:dyDescent="0.25">
      <c r="B33907" s="5"/>
    </row>
    <row r="33908" spans="2:2" ht="15" hidden="1" x14ac:dyDescent="0.25">
      <c r="B33908" s="5"/>
    </row>
    <row r="33909" spans="2:2" ht="15" hidden="1" x14ac:dyDescent="0.25">
      <c r="B33909" s="5"/>
    </row>
    <row r="33910" spans="2:2" ht="15" hidden="1" x14ac:dyDescent="0.25">
      <c r="B33910" s="5"/>
    </row>
    <row r="33911" spans="2:2" ht="15" hidden="1" x14ac:dyDescent="0.25">
      <c r="B33911" s="5"/>
    </row>
    <row r="33912" spans="2:2" ht="15" hidden="1" x14ac:dyDescent="0.25">
      <c r="B33912" s="5"/>
    </row>
    <row r="33913" spans="2:2" ht="15" hidden="1" x14ac:dyDescent="0.25">
      <c r="B33913" s="5"/>
    </row>
    <row r="33914" spans="2:2" ht="15" hidden="1" x14ac:dyDescent="0.25">
      <c r="B33914" s="5"/>
    </row>
    <row r="33915" spans="2:2" ht="15" hidden="1" x14ac:dyDescent="0.25">
      <c r="B33915" s="5"/>
    </row>
    <row r="33916" spans="2:2" ht="15" hidden="1" x14ac:dyDescent="0.25">
      <c r="B33916" s="5"/>
    </row>
    <row r="33917" spans="2:2" ht="15" hidden="1" x14ac:dyDescent="0.25">
      <c r="B33917" s="5"/>
    </row>
    <row r="33918" spans="2:2" ht="15" hidden="1" x14ac:dyDescent="0.25">
      <c r="B33918" s="5"/>
    </row>
    <row r="33919" spans="2:2" ht="15" hidden="1" x14ac:dyDescent="0.25">
      <c r="B33919" s="5"/>
    </row>
    <row r="33920" spans="2:2" ht="15" hidden="1" x14ac:dyDescent="0.25">
      <c r="B33920" s="5"/>
    </row>
    <row r="33921" spans="2:2" ht="15" hidden="1" x14ac:dyDescent="0.25">
      <c r="B33921" s="5"/>
    </row>
    <row r="33922" spans="2:2" ht="15" hidden="1" x14ac:dyDescent="0.25">
      <c r="B33922" s="5"/>
    </row>
    <row r="33923" spans="2:2" ht="15" hidden="1" x14ac:dyDescent="0.25">
      <c r="B33923" s="5"/>
    </row>
    <row r="33924" spans="2:2" ht="15" hidden="1" x14ac:dyDescent="0.25">
      <c r="B33924" s="5"/>
    </row>
    <row r="33925" spans="2:2" ht="15" hidden="1" x14ac:dyDescent="0.25">
      <c r="B33925" s="5"/>
    </row>
    <row r="33926" spans="2:2" ht="15" hidden="1" x14ac:dyDescent="0.25">
      <c r="B33926" s="5"/>
    </row>
    <row r="33927" spans="2:2" ht="15" hidden="1" x14ac:dyDescent="0.25">
      <c r="B33927" s="5"/>
    </row>
    <row r="33928" spans="2:2" ht="15" hidden="1" x14ac:dyDescent="0.25">
      <c r="B33928" s="5"/>
    </row>
    <row r="33929" spans="2:2" ht="15" hidden="1" x14ac:dyDescent="0.25">
      <c r="B33929" s="5"/>
    </row>
    <row r="33930" spans="2:2" ht="15" hidden="1" x14ac:dyDescent="0.25">
      <c r="B33930" s="5"/>
    </row>
    <row r="33931" spans="2:2" ht="15" hidden="1" x14ac:dyDescent="0.25">
      <c r="B33931" s="5"/>
    </row>
    <row r="33932" spans="2:2" ht="15" hidden="1" x14ac:dyDescent="0.25">
      <c r="B33932" s="5"/>
    </row>
    <row r="33933" spans="2:2" ht="15" hidden="1" x14ac:dyDescent="0.25">
      <c r="B33933" s="5"/>
    </row>
    <row r="33934" spans="2:2" ht="15" hidden="1" x14ac:dyDescent="0.25">
      <c r="B33934" s="5"/>
    </row>
    <row r="33935" spans="2:2" ht="15" hidden="1" x14ac:dyDescent="0.25">
      <c r="B33935" s="5"/>
    </row>
    <row r="33936" spans="2:2" ht="15" hidden="1" x14ac:dyDescent="0.25">
      <c r="B33936" s="5"/>
    </row>
    <row r="33937" spans="2:2" ht="15" hidden="1" x14ac:dyDescent="0.25">
      <c r="B33937" s="5"/>
    </row>
    <row r="33938" spans="2:2" ht="15" hidden="1" x14ac:dyDescent="0.25">
      <c r="B33938" s="5"/>
    </row>
    <row r="33939" spans="2:2" ht="15" hidden="1" x14ac:dyDescent="0.25">
      <c r="B33939" s="5"/>
    </row>
    <row r="33940" spans="2:2" ht="15" hidden="1" x14ac:dyDescent="0.25">
      <c r="B33940" s="5"/>
    </row>
    <row r="33941" spans="2:2" ht="15" hidden="1" x14ac:dyDescent="0.25">
      <c r="B33941" s="5"/>
    </row>
    <row r="33942" spans="2:2" ht="15" hidden="1" x14ac:dyDescent="0.25">
      <c r="B33942" s="5"/>
    </row>
    <row r="33943" spans="2:2" ht="15" hidden="1" x14ac:dyDescent="0.25">
      <c r="B33943" s="5"/>
    </row>
    <row r="33944" spans="2:2" ht="15" hidden="1" x14ac:dyDescent="0.25">
      <c r="B33944" s="5"/>
    </row>
    <row r="33945" spans="2:2" ht="15" hidden="1" x14ac:dyDescent="0.25">
      <c r="B33945" s="5"/>
    </row>
    <row r="33946" spans="2:2" ht="15" hidden="1" x14ac:dyDescent="0.25">
      <c r="B33946" s="5"/>
    </row>
    <row r="33947" spans="2:2" ht="15" hidden="1" x14ac:dyDescent="0.25">
      <c r="B33947" s="5"/>
    </row>
    <row r="33948" spans="2:2" ht="15" hidden="1" x14ac:dyDescent="0.25">
      <c r="B33948" s="5"/>
    </row>
    <row r="33949" spans="2:2" ht="15" hidden="1" x14ac:dyDescent="0.25">
      <c r="B33949" s="5"/>
    </row>
    <row r="33950" spans="2:2" ht="15" hidden="1" x14ac:dyDescent="0.25">
      <c r="B33950" s="5"/>
    </row>
    <row r="33951" spans="2:2" ht="15" hidden="1" x14ac:dyDescent="0.25">
      <c r="B33951" s="5"/>
    </row>
    <row r="33952" spans="2:2" ht="15" hidden="1" x14ac:dyDescent="0.25">
      <c r="B33952" s="5"/>
    </row>
    <row r="33953" spans="2:2" ht="15" hidden="1" x14ac:dyDescent="0.25">
      <c r="B33953" s="5"/>
    </row>
    <row r="33954" spans="2:2" ht="15" hidden="1" x14ac:dyDescent="0.25">
      <c r="B33954" s="5"/>
    </row>
    <row r="33955" spans="2:2" ht="15" hidden="1" x14ac:dyDescent="0.25">
      <c r="B33955" s="5"/>
    </row>
    <row r="33956" spans="2:2" ht="15" hidden="1" x14ac:dyDescent="0.25">
      <c r="B33956" s="5"/>
    </row>
    <row r="33957" spans="2:2" ht="15" hidden="1" x14ac:dyDescent="0.25">
      <c r="B33957" s="5"/>
    </row>
    <row r="33958" spans="2:2" ht="15" hidden="1" x14ac:dyDescent="0.25">
      <c r="B33958" s="5"/>
    </row>
    <row r="33959" spans="2:2" ht="15" hidden="1" x14ac:dyDescent="0.25">
      <c r="B33959" s="5"/>
    </row>
    <row r="33960" spans="2:2" ht="15" hidden="1" x14ac:dyDescent="0.25">
      <c r="B33960" s="5"/>
    </row>
    <row r="33961" spans="2:2" ht="15" hidden="1" x14ac:dyDescent="0.25">
      <c r="B33961" s="5"/>
    </row>
    <row r="33962" spans="2:2" ht="15" hidden="1" x14ac:dyDescent="0.25">
      <c r="B33962" s="5"/>
    </row>
    <row r="33963" spans="2:2" ht="15" hidden="1" x14ac:dyDescent="0.25">
      <c r="B33963" s="5"/>
    </row>
    <row r="33964" spans="2:2" ht="15" hidden="1" x14ac:dyDescent="0.25">
      <c r="B33964" s="5"/>
    </row>
    <row r="33965" spans="2:2" ht="15" hidden="1" x14ac:dyDescent="0.25">
      <c r="B33965" s="5"/>
    </row>
    <row r="33966" spans="2:2" ht="15" hidden="1" x14ac:dyDescent="0.25">
      <c r="B33966" s="5"/>
    </row>
    <row r="33967" spans="2:2" ht="15" hidden="1" x14ac:dyDescent="0.25">
      <c r="B33967" s="5"/>
    </row>
    <row r="33968" spans="2:2" ht="15" hidden="1" x14ac:dyDescent="0.25">
      <c r="B33968" s="5"/>
    </row>
    <row r="33969" spans="2:2" ht="15" hidden="1" x14ac:dyDescent="0.25">
      <c r="B33969" s="5"/>
    </row>
    <row r="33970" spans="2:2" ht="15" hidden="1" x14ac:dyDescent="0.25">
      <c r="B33970" s="5"/>
    </row>
    <row r="33971" spans="2:2" ht="15" hidden="1" x14ac:dyDescent="0.25">
      <c r="B33971" s="5"/>
    </row>
    <row r="33972" spans="2:2" ht="15" hidden="1" x14ac:dyDescent="0.25">
      <c r="B33972" s="5"/>
    </row>
    <row r="33973" spans="2:2" ht="15" hidden="1" x14ac:dyDescent="0.25">
      <c r="B33973" s="5"/>
    </row>
    <row r="33974" spans="2:2" ht="15" hidden="1" x14ac:dyDescent="0.25">
      <c r="B33974" s="5"/>
    </row>
    <row r="33975" spans="2:2" ht="15" hidden="1" x14ac:dyDescent="0.25">
      <c r="B33975" s="5"/>
    </row>
    <row r="33976" spans="2:2" ht="15" hidden="1" x14ac:dyDescent="0.25">
      <c r="B33976" s="5"/>
    </row>
    <row r="33977" spans="2:2" ht="15" hidden="1" x14ac:dyDescent="0.25">
      <c r="B33977" s="5"/>
    </row>
    <row r="33978" spans="2:2" ht="15" hidden="1" x14ac:dyDescent="0.25">
      <c r="B33978" s="5"/>
    </row>
    <row r="33979" spans="2:2" ht="15" hidden="1" x14ac:dyDescent="0.25">
      <c r="B33979" s="5"/>
    </row>
    <row r="33980" spans="2:2" ht="15" hidden="1" x14ac:dyDescent="0.25">
      <c r="B33980" s="5"/>
    </row>
    <row r="33981" spans="2:2" ht="15" hidden="1" x14ac:dyDescent="0.25">
      <c r="B33981" s="5"/>
    </row>
    <row r="33982" spans="2:2" ht="15" hidden="1" x14ac:dyDescent="0.25">
      <c r="B33982" s="5"/>
    </row>
    <row r="33983" spans="2:2" ht="15" hidden="1" x14ac:dyDescent="0.25">
      <c r="B33983" s="5"/>
    </row>
    <row r="33984" spans="2:2" ht="15" hidden="1" x14ac:dyDescent="0.25">
      <c r="B33984" s="5"/>
    </row>
    <row r="33985" spans="2:2" ht="15" hidden="1" x14ac:dyDescent="0.25">
      <c r="B33985" s="5"/>
    </row>
    <row r="33986" spans="2:2" ht="15" hidden="1" x14ac:dyDescent="0.25">
      <c r="B33986" s="5"/>
    </row>
    <row r="33987" spans="2:2" ht="15" hidden="1" x14ac:dyDescent="0.25">
      <c r="B33987" s="5"/>
    </row>
    <row r="33988" spans="2:2" ht="15" hidden="1" x14ac:dyDescent="0.25">
      <c r="B33988" s="5"/>
    </row>
    <row r="33989" spans="2:2" ht="15" hidden="1" x14ac:dyDescent="0.25">
      <c r="B33989" s="5"/>
    </row>
    <row r="33990" spans="2:2" ht="15" hidden="1" x14ac:dyDescent="0.25">
      <c r="B33990" s="5"/>
    </row>
    <row r="33991" spans="2:2" ht="15" hidden="1" x14ac:dyDescent="0.25">
      <c r="B33991" s="5"/>
    </row>
    <row r="33992" spans="2:2" ht="15" hidden="1" x14ac:dyDescent="0.25">
      <c r="B33992" s="5"/>
    </row>
    <row r="33993" spans="2:2" ht="15" hidden="1" x14ac:dyDescent="0.25">
      <c r="B33993" s="5"/>
    </row>
    <row r="33994" spans="2:2" ht="15" hidden="1" x14ac:dyDescent="0.25">
      <c r="B33994" s="5"/>
    </row>
    <row r="33995" spans="2:2" ht="15" hidden="1" x14ac:dyDescent="0.25">
      <c r="B33995" s="5"/>
    </row>
    <row r="33996" spans="2:2" ht="15" hidden="1" x14ac:dyDescent="0.25">
      <c r="B33996" s="5"/>
    </row>
    <row r="33997" spans="2:2" ht="15" hidden="1" x14ac:dyDescent="0.25">
      <c r="B33997" s="5"/>
    </row>
    <row r="33998" spans="2:2" ht="15" hidden="1" x14ac:dyDescent="0.25">
      <c r="B33998" s="5"/>
    </row>
    <row r="33999" spans="2:2" ht="15" hidden="1" x14ac:dyDescent="0.25">
      <c r="B33999" s="5"/>
    </row>
    <row r="34000" spans="2:2" ht="15" hidden="1" x14ac:dyDescent="0.25">
      <c r="B34000" s="5"/>
    </row>
    <row r="34001" spans="2:2" ht="15" hidden="1" x14ac:dyDescent="0.25">
      <c r="B34001" s="5"/>
    </row>
    <row r="34002" spans="2:2" ht="15" hidden="1" x14ac:dyDescent="0.25">
      <c r="B34002" s="5"/>
    </row>
    <row r="34003" spans="2:2" ht="15" hidden="1" x14ac:dyDescent="0.25">
      <c r="B34003" s="5"/>
    </row>
    <row r="34004" spans="2:2" ht="15" hidden="1" x14ac:dyDescent="0.25">
      <c r="B34004" s="5"/>
    </row>
    <row r="34005" spans="2:2" ht="15" hidden="1" x14ac:dyDescent="0.25">
      <c r="B34005" s="5"/>
    </row>
    <row r="34006" spans="2:2" ht="15" hidden="1" x14ac:dyDescent="0.25">
      <c r="B34006" s="5"/>
    </row>
    <row r="34007" spans="2:2" ht="15" hidden="1" x14ac:dyDescent="0.25">
      <c r="B34007" s="5"/>
    </row>
    <row r="34008" spans="2:2" ht="15" hidden="1" x14ac:dyDescent="0.25">
      <c r="B34008" s="5"/>
    </row>
    <row r="34009" spans="2:2" ht="15" hidden="1" x14ac:dyDescent="0.25">
      <c r="B34009" s="5"/>
    </row>
    <row r="34010" spans="2:2" ht="15" hidden="1" x14ac:dyDescent="0.25">
      <c r="B34010" s="5"/>
    </row>
    <row r="34011" spans="2:2" ht="15" hidden="1" x14ac:dyDescent="0.25">
      <c r="B34011" s="5"/>
    </row>
    <row r="34012" spans="2:2" ht="15" hidden="1" x14ac:dyDescent="0.25">
      <c r="B34012" s="5"/>
    </row>
    <row r="34013" spans="2:2" ht="15" hidden="1" x14ac:dyDescent="0.25">
      <c r="B34013" s="5"/>
    </row>
    <row r="34014" spans="2:2" ht="15" hidden="1" x14ac:dyDescent="0.25">
      <c r="B34014" s="5"/>
    </row>
    <row r="34015" spans="2:2" ht="15" hidden="1" x14ac:dyDescent="0.25">
      <c r="B34015" s="5"/>
    </row>
    <row r="34016" spans="2:2" ht="15" hidden="1" x14ac:dyDescent="0.25">
      <c r="B34016" s="5"/>
    </row>
    <row r="34017" spans="2:2" ht="15" hidden="1" x14ac:dyDescent="0.25">
      <c r="B34017" s="5"/>
    </row>
    <row r="34018" spans="2:2" ht="15" hidden="1" x14ac:dyDescent="0.25">
      <c r="B34018" s="5"/>
    </row>
    <row r="34019" spans="2:2" ht="15" hidden="1" x14ac:dyDescent="0.25">
      <c r="B34019" s="5"/>
    </row>
    <row r="34020" spans="2:2" ht="15" hidden="1" x14ac:dyDescent="0.25">
      <c r="B34020" s="5"/>
    </row>
    <row r="34021" spans="2:2" ht="15" hidden="1" x14ac:dyDescent="0.25">
      <c r="B34021" s="5"/>
    </row>
    <row r="34022" spans="2:2" ht="15" hidden="1" x14ac:dyDescent="0.25">
      <c r="B34022" s="5"/>
    </row>
    <row r="34023" spans="2:2" ht="15" hidden="1" x14ac:dyDescent="0.25">
      <c r="B34023" s="5"/>
    </row>
    <row r="34024" spans="2:2" ht="15" hidden="1" x14ac:dyDescent="0.25">
      <c r="B34024" s="5"/>
    </row>
    <row r="34025" spans="2:2" ht="15" hidden="1" x14ac:dyDescent="0.25">
      <c r="B34025" s="5"/>
    </row>
    <row r="34026" spans="2:2" ht="15" hidden="1" x14ac:dyDescent="0.25">
      <c r="B34026" s="5"/>
    </row>
    <row r="34027" spans="2:2" ht="15" hidden="1" x14ac:dyDescent="0.25">
      <c r="B34027" s="5"/>
    </row>
    <row r="34028" spans="2:2" ht="15" hidden="1" x14ac:dyDescent="0.25">
      <c r="B34028" s="5"/>
    </row>
    <row r="34029" spans="2:2" ht="15" hidden="1" x14ac:dyDescent="0.25">
      <c r="B34029" s="5"/>
    </row>
    <row r="34030" spans="2:2" ht="15" hidden="1" x14ac:dyDescent="0.25">
      <c r="B34030" s="5"/>
    </row>
    <row r="34031" spans="2:2" ht="15" hidden="1" x14ac:dyDescent="0.25">
      <c r="B34031" s="5"/>
    </row>
    <row r="34032" spans="2:2" ht="15" hidden="1" x14ac:dyDescent="0.25">
      <c r="B34032" s="5"/>
    </row>
    <row r="34033" spans="2:2" ht="15" hidden="1" x14ac:dyDescent="0.25">
      <c r="B34033" s="5"/>
    </row>
    <row r="34034" spans="2:2" ht="15" hidden="1" x14ac:dyDescent="0.25">
      <c r="B34034" s="5"/>
    </row>
    <row r="34035" spans="2:2" ht="15" hidden="1" x14ac:dyDescent="0.25">
      <c r="B34035" s="5"/>
    </row>
    <row r="34036" spans="2:2" ht="15" hidden="1" x14ac:dyDescent="0.25">
      <c r="B34036" s="5"/>
    </row>
    <row r="34037" spans="2:2" ht="15" hidden="1" x14ac:dyDescent="0.25">
      <c r="B34037" s="5"/>
    </row>
    <row r="34038" spans="2:2" ht="15" hidden="1" x14ac:dyDescent="0.25">
      <c r="B34038" s="5"/>
    </row>
    <row r="34039" spans="2:2" ht="15" hidden="1" x14ac:dyDescent="0.25">
      <c r="B34039" s="5"/>
    </row>
    <row r="34040" spans="2:2" ht="15" hidden="1" x14ac:dyDescent="0.25">
      <c r="B34040" s="5"/>
    </row>
    <row r="34041" spans="2:2" ht="15" hidden="1" x14ac:dyDescent="0.25">
      <c r="B34041" s="5"/>
    </row>
    <row r="34042" spans="2:2" ht="15" hidden="1" x14ac:dyDescent="0.25">
      <c r="B34042" s="5"/>
    </row>
    <row r="34043" spans="2:2" ht="15" hidden="1" x14ac:dyDescent="0.25">
      <c r="B34043" s="5"/>
    </row>
    <row r="34044" spans="2:2" ht="15" hidden="1" x14ac:dyDescent="0.25">
      <c r="B34044" s="5"/>
    </row>
    <row r="34045" spans="2:2" ht="15" hidden="1" x14ac:dyDescent="0.25">
      <c r="B34045" s="5"/>
    </row>
    <row r="34046" spans="2:2" ht="15" hidden="1" x14ac:dyDescent="0.25">
      <c r="B34046" s="5"/>
    </row>
    <row r="34047" spans="2:2" ht="15" hidden="1" x14ac:dyDescent="0.25">
      <c r="B34047" s="5"/>
    </row>
    <row r="34048" spans="2:2" ht="15" hidden="1" x14ac:dyDescent="0.25">
      <c r="B34048" s="5"/>
    </row>
    <row r="34049" spans="2:2" ht="15" hidden="1" x14ac:dyDescent="0.25">
      <c r="B34049" s="5"/>
    </row>
    <row r="34050" spans="2:2" ht="15" hidden="1" x14ac:dyDescent="0.25">
      <c r="B34050" s="5"/>
    </row>
    <row r="34051" spans="2:2" ht="15" hidden="1" x14ac:dyDescent="0.25">
      <c r="B34051" s="5"/>
    </row>
    <row r="34052" spans="2:2" ht="15" hidden="1" x14ac:dyDescent="0.25">
      <c r="B34052" s="5"/>
    </row>
    <row r="34053" spans="2:2" ht="15" hidden="1" x14ac:dyDescent="0.25">
      <c r="B34053" s="5"/>
    </row>
    <row r="34054" spans="2:2" ht="15" hidden="1" x14ac:dyDescent="0.25">
      <c r="B34054" s="5"/>
    </row>
    <row r="34055" spans="2:2" ht="15" hidden="1" x14ac:dyDescent="0.25">
      <c r="B34055" s="5"/>
    </row>
    <row r="34056" spans="2:2" ht="15" hidden="1" x14ac:dyDescent="0.25">
      <c r="B34056" s="5"/>
    </row>
    <row r="34057" spans="2:2" ht="15" hidden="1" x14ac:dyDescent="0.25">
      <c r="B34057" s="5"/>
    </row>
    <row r="34058" spans="2:2" ht="15" hidden="1" x14ac:dyDescent="0.25">
      <c r="B34058" s="5"/>
    </row>
    <row r="34059" spans="2:2" ht="15" hidden="1" x14ac:dyDescent="0.25">
      <c r="B34059" s="5"/>
    </row>
    <row r="34060" spans="2:2" ht="15" hidden="1" x14ac:dyDescent="0.25">
      <c r="B34060" s="5"/>
    </row>
    <row r="34061" spans="2:2" ht="15" hidden="1" x14ac:dyDescent="0.25">
      <c r="B34061" s="5"/>
    </row>
    <row r="34062" spans="2:2" ht="15" hidden="1" x14ac:dyDescent="0.25">
      <c r="B34062" s="5"/>
    </row>
    <row r="34063" spans="2:2" ht="15" hidden="1" x14ac:dyDescent="0.25">
      <c r="B34063" s="5"/>
    </row>
    <row r="34064" spans="2:2" ht="15" hidden="1" x14ac:dyDescent="0.25">
      <c r="B34064" s="5"/>
    </row>
    <row r="34065" spans="2:2" ht="15" hidden="1" x14ac:dyDescent="0.25">
      <c r="B34065" s="5"/>
    </row>
    <row r="34066" spans="2:2" ht="15" hidden="1" x14ac:dyDescent="0.25">
      <c r="B34066" s="5"/>
    </row>
    <row r="34067" spans="2:2" ht="15" hidden="1" x14ac:dyDescent="0.25">
      <c r="B34067" s="5"/>
    </row>
    <row r="34068" spans="2:2" ht="15" hidden="1" x14ac:dyDescent="0.25">
      <c r="B34068" s="5"/>
    </row>
    <row r="34069" spans="2:2" ht="15" hidden="1" x14ac:dyDescent="0.25">
      <c r="B34069" s="5"/>
    </row>
    <row r="34070" spans="2:2" ht="15" hidden="1" x14ac:dyDescent="0.25">
      <c r="B34070" s="5"/>
    </row>
    <row r="34071" spans="2:2" ht="15" hidden="1" x14ac:dyDescent="0.25">
      <c r="B34071" s="5"/>
    </row>
    <row r="34072" spans="2:2" ht="15" hidden="1" x14ac:dyDescent="0.25">
      <c r="B34072" s="5"/>
    </row>
    <row r="34073" spans="2:2" ht="15" hidden="1" x14ac:dyDescent="0.25">
      <c r="B34073" s="5"/>
    </row>
    <row r="34074" spans="2:2" ht="15" hidden="1" x14ac:dyDescent="0.25">
      <c r="B34074" s="5"/>
    </row>
    <row r="34075" spans="2:2" ht="15" hidden="1" x14ac:dyDescent="0.25">
      <c r="B34075" s="5"/>
    </row>
    <row r="34076" spans="2:2" ht="15" hidden="1" x14ac:dyDescent="0.25">
      <c r="B34076" s="5"/>
    </row>
    <row r="34077" spans="2:2" ht="15" hidden="1" x14ac:dyDescent="0.25">
      <c r="B34077" s="5"/>
    </row>
    <row r="34078" spans="2:2" ht="15" hidden="1" x14ac:dyDescent="0.25">
      <c r="B34078" s="5"/>
    </row>
    <row r="34079" spans="2:2" ht="15" hidden="1" x14ac:dyDescent="0.25">
      <c r="B34079" s="5"/>
    </row>
    <row r="34080" spans="2:2" ht="15" hidden="1" x14ac:dyDescent="0.25">
      <c r="B34080" s="5"/>
    </row>
    <row r="34081" spans="2:2" ht="15" hidden="1" x14ac:dyDescent="0.25">
      <c r="B34081" s="5"/>
    </row>
    <row r="34082" spans="2:2" ht="15" hidden="1" x14ac:dyDescent="0.25">
      <c r="B34082" s="5"/>
    </row>
    <row r="34083" spans="2:2" ht="15" hidden="1" x14ac:dyDescent="0.25">
      <c r="B34083" s="5"/>
    </row>
    <row r="34084" spans="2:2" ht="15" hidden="1" x14ac:dyDescent="0.25">
      <c r="B34084" s="5"/>
    </row>
    <row r="34085" spans="2:2" ht="15" hidden="1" x14ac:dyDescent="0.25">
      <c r="B34085" s="5"/>
    </row>
    <row r="34086" spans="2:2" ht="15" hidden="1" x14ac:dyDescent="0.25">
      <c r="B34086" s="5"/>
    </row>
    <row r="34087" spans="2:2" ht="15" hidden="1" x14ac:dyDescent="0.25">
      <c r="B34087" s="5"/>
    </row>
    <row r="34088" spans="2:2" ht="15" hidden="1" x14ac:dyDescent="0.25">
      <c r="B34088" s="5"/>
    </row>
    <row r="34089" spans="2:2" ht="15" hidden="1" x14ac:dyDescent="0.25">
      <c r="B34089" s="5"/>
    </row>
    <row r="34090" spans="2:2" ht="15" hidden="1" x14ac:dyDescent="0.25">
      <c r="B34090" s="5"/>
    </row>
    <row r="34091" spans="2:2" ht="15" hidden="1" x14ac:dyDescent="0.25">
      <c r="B34091" s="5"/>
    </row>
    <row r="34092" spans="2:2" ht="15" hidden="1" x14ac:dyDescent="0.25">
      <c r="B34092" s="5"/>
    </row>
    <row r="34093" spans="2:2" ht="15" hidden="1" x14ac:dyDescent="0.25">
      <c r="B34093" s="5"/>
    </row>
    <row r="34094" spans="2:2" ht="15" hidden="1" x14ac:dyDescent="0.25">
      <c r="B34094" s="5"/>
    </row>
    <row r="34095" spans="2:2" ht="15" hidden="1" x14ac:dyDescent="0.25">
      <c r="B34095" s="5"/>
    </row>
    <row r="34096" spans="2:2" ht="15" hidden="1" x14ac:dyDescent="0.25">
      <c r="B34096" s="5"/>
    </row>
    <row r="34097" spans="2:2" ht="15" hidden="1" x14ac:dyDescent="0.25">
      <c r="B34097" s="5"/>
    </row>
    <row r="34098" spans="2:2" ht="15" hidden="1" x14ac:dyDescent="0.25">
      <c r="B34098" s="5"/>
    </row>
    <row r="34099" spans="2:2" ht="15" hidden="1" x14ac:dyDescent="0.25">
      <c r="B34099" s="5"/>
    </row>
    <row r="34100" spans="2:2" ht="15" hidden="1" x14ac:dyDescent="0.25">
      <c r="B34100" s="5"/>
    </row>
    <row r="34101" spans="2:2" ht="15" hidden="1" x14ac:dyDescent="0.25">
      <c r="B34101" s="5"/>
    </row>
    <row r="34102" spans="2:2" ht="15" hidden="1" x14ac:dyDescent="0.25">
      <c r="B34102" s="5"/>
    </row>
    <row r="34103" spans="2:2" ht="15" hidden="1" x14ac:dyDescent="0.25">
      <c r="B34103" s="5"/>
    </row>
    <row r="34104" spans="2:2" ht="15" hidden="1" x14ac:dyDescent="0.25">
      <c r="B34104" s="5"/>
    </row>
    <row r="34105" spans="2:2" ht="15" hidden="1" x14ac:dyDescent="0.25">
      <c r="B34105" s="5"/>
    </row>
    <row r="34106" spans="2:2" ht="15" hidden="1" x14ac:dyDescent="0.25">
      <c r="B34106" s="5"/>
    </row>
    <row r="34107" spans="2:2" ht="15" hidden="1" x14ac:dyDescent="0.25">
      <c r="B34107" s="5"/>
    </row>
    <row r="34108" spans="2:2" ht="15" hidden="1" x14ac:dyDescent="0.25">
      <c r="B34108" s="5"/>
    </row>
    <row r="34109" spans="2:2" ht="15" hidden="1" x14ac:dyDescent="0.25">
      <c r="B34109" s="5"/>
    </row>
    <row r="34110" spans="2:2" ht="15" hidden="1" x14ac:dyDescent="0.25">
      <c r="B34110" s="5"/>
    </row>
    <row r="34111" spans="2:2" ht="15" hidden="1" x14ac:dyDescent="0.25">
      <c r="B34111" s="5"/>
    </row>
    <row r="34112" spans="2:2" ht="15" hidden="1" x14ac:dyDescent="0.25">
      <c r="B34112" s="5"/>
    </row>
    <row r="34113" spans="2:2" ht="15" hidden="1" x14ac:dyDescent="0.25">
      <c r="B34113" s="5"/>
    </row>
    <row r="34114" spans="2:2" ht="15" hidden="1" x14ac:dyDescent="0.25">
      <c r="B34114" s="5"/>
    </row>
    <row r="34115" spans="2:2" ht="15" hidden="1" x14ac:dyDescent="0.25">
      <c r="B34115" s="5"/>
    </row>
    <row r="34116" spans="2:2" ht="15" hidden="1" x14ac:dyDescent="0.25">
      <c r="B34116" s="5"/>
    </row>
    <row r="34117" spans="2:2" ht="15" hidden="1" x14ac:dyDescent="0.25">
      <c r="B34117" s="5"/>
    </row>
    <row r="34118" spans="2:2" ht="15" hidden="1" x14ac:dyDescent="0.25">
      <c r="B34118" s="5"/>
    </row>
    <row r="34119" spans="2:2" ht="15" hidden="1" x14ac:dyDescent="0.25">
      <c r="B34119" s="5"/>
    </row>
    <row r="34120" spans="2:2" ht="15" hidden="1" x14ac:dyDescent="0.25">
      <c r="B34120" s="5"/>
    </row>
    <row r="34121" spans="2:2" ht="15" hidden="1" x14ac:dyDescent="0.25">
      <c r="B34121" s="5"/>
    </row>
    <row r="34122" spans="2:2" ht="15" hidden="1" x14ac:dyDescent="0.25">
      <c r="B34122" s="5"/>
    </row>
    <row r="34123" spans="2:2" ht="15" hidden="1" x14ac:dyDescent="0.25">
      <c r="B34123" s="5"/>
    </row>
    <row r="34124" spans="2:2" ht="15" hidden="1" x14ac:dyDescent="0.25">
      <c r="B34124" s="5"/>
    </row>
    <row r="34125" spans="2:2" ht="15" hidden="1" x14ac:dyDescent="0.25">
      <c r="B34125" s="5"/>
    </row>
    <row r="34126" spans="2:2" ht="15" hidden="1" x14ac:dyDescent="0.25">
      <c r="B34126" s="5"/>
    </row>
    <row r="34127" spans="2:2" ht="15" hidden="1" x14ac:dyDescent="0.25">
      <c r="B34127" s="5"/>
    </row>
    <row r="34128" spans="2:2" ht="15" hidden="1" x14ac:dyDescent="0.25">
      <c r="B34128" s="5"/>
    </row>
    <row r="34129" spans="2:2" ht="15" hidden="1" x14ac:dyDescent="0.25">
      <c r="B34129" s="5"/>
    </row>
    <row r="34130" spans="2:2" ht="15" hidden="1" x14ac:dyDescent="0.25">
      <c r="B34130" s="5"/>
    </row>
    <row r="34131" spans="2:2" ht="15" hidden="1" x14ac:dyDescent="0.25">
      <c r="B34131" s="5"/>
    </row>
    <row r="34132" spans="2:2" ht="15" hidden="1" x14ac:dyDescent="0.25">
      <c r="B34132" s="5"/>
    </row>
    <row r="34133" spans="2:2" ht="15" hidden="1" x14ac:dyDescent="0.25">
      <c r="B34133" s="5"/>
    </row>
    <row r="34134" spans="2:2" ht="15" hidden="1" x14ac:dyDescent="0.25">
      <c r="B34134" s="5"/>
    </row>
    <row r="34135" spans="2:2" ht="15" hidden="1" x14ac:dyDescent="0.25">
      <c r="B34135" s="5"/>
    </row>
    <row r="34136" spans="2:2" ht="15" hidden="1" x14ac:dyDescent="0.25">
      <c r="B34136" s="5"/>
    </row>
    <row r="34137" spans="2:2" ht="15" hidden="1" x14ac:dyDescent="0.25">
      <c r="B34137" s="5"/>
    </row>
    <row r="34138" spans="2:2" ht="15" hidden="1" x14ac:dyDescent="0.25">
      <c r="B34138" s="5"/>
    </row>
    <row r="34139" spans="2:2" ht="15" hidden="1" x14ac:dyDescent="0.25">
      <c r="B34139" s="5"/>
    </row>
    <row r="34140" spans="2:2" ht="15" hidden="1" x14ac:dyDescent="0.25">
      <c r="B34140" s="5"/>
    </row>
    <row r="34141" spans="2:2" ht="15" hidden="1" x14ac:dyDescent="0.25">
      <c r="B34141" s="5"/>
    </row>
    <row r="34142" spans="2:2" ht="15" hidden="1" x14ac:dyDescent="0.25">
      <c r="B34142" s="5"/>
    </row>
    <row r="34143" spans="2:2" ht="15" hidden="1" x14ac:dyDescent="0.25">
      <c r="B34143" s="5"/>
    </row>
    <row r="34144" spans="2:2" ht="15" hidden="1" x14ac:dyDescent="0.25">
      <c r="B34144" s="5"/>
    </row>
    <row r="34145" spans="2:2" ht="15" hidden="1" x14ac:dyDescent="0.25">
      <c r="B34145" s="5"/>
    </row>
    <row r="34146" spans="2:2" ht="15" hidden="1" x14ac:dyDescent="0.25">
      <c r="B34146" s="5"/>
    </row>
    <row r="34147" spans="2:2" ht="15" hidden="1" x14ac:dyDescent="0.25">
      <c r="B34147" s="5"/>
    </row>
    <row r="34148" spans="2:2" ht="15" hidden="1" x14ac:dyDescent="0.25">
      <c r="B34148" s="5"/>
    </row>
    <row r="34149" spans="2:2" ht="15" hidden="1" x14ac:dyDescent="0.25">
      <c r="B34149" s="5"/>
    </row>
    <row r="34150" spans="2:2" ht="15" hidden="1" x14ac:dyDescent="0.25">
      <c r="B34150" s="5"/>
    </row>
    <row r="34151" spans="2:2" ht="15" hidden="1" x14ac:dyDescent="0.25">
      <c r="B34151" s="5"/>
    </row>
    <row r="34152" spans="2:2" ht="15" hidden="1" x14ac:dyDescent="0.25">
      <c r="B34152" s="5"/>
    </row>
    <row r="34153" spans="2:2" ht="15" hidden="1" x14ac:dyDescent="0.25">
      <c r="B34153" s="5"/>
    </row>
    <row r="34154" spans="2:2" ht="15" hidden="1" x14ac:dyDescent="0.25">
      <c r="B34154" s="5"/>
    </row>
    <row r="34155" spans="2:2" ht="15" hidden="1" x14ac:dyDescent="0.25">
      <c r="B34155" s="5"/>
    </row>
    <row r="34156" spans="2:2" ht="15" hidden="1" x14ac:dyDescent="0.25">
      <c r="B34156" s="5"/>
    </row>
    <row r="34157" spans="2:2" ht="15" hidden="1" x14ac:dyDescent="0.25">
      <c r="B34157" s="5"/>
    </row>
    <row r="34158" spans="2:2" ht="15" hidden="1" x14ac:dyDescent="0.25">
      <c r="B34158" s="5"/>
    </row>
    <row r="34159" spans="2:2" ht="15" hidden="1" x14ac:dyDescent="0.25">
      <c r="B34159" s="5"/>
    </row>
    <row r="34160" spans="2:2" ht="15" hidden="1" x14ac:dyDescent="0.25">
      <c r="B34160" s="5"/>
    </row>
    <row r="34161" spans="2:2" ht="15" hidden="1" x14ac:dyDescent="0.25">
      <c r="B34161" s="5"/>
    </row>
    <row r="34162" spans="2:2" ht="15" hidden="1" x14ac:dyDescent="0.25">
      <c r="B34162" s="5"/>
    </row>
    <row r="34163" spans="2:2" ht="15" hidden="1" x14ac:dyDescent="0.25">
      <c r="B34163" s="5"/>
    </row>
    <row r="34164" spans="2:2" ht="15" hidden="1" x14ac:dyDescent="0.25">
      <c r="B34164" s="5"/>
    </row>
    <row r="34165" spans="2:2" ht="15" hidden="1" x14ac:dyDescent="0.25">
      <c r="B34165" s="5"/>
    </row>
    <row r="34166" spans="2:2" ht="15" hidden="1" x14ac:dyDescent="0.25">
      <c r="B34166" s="5"/>
    </row>
    <row r="34167" spans="2:2" ht="15" hidden="1" x14ac:dyDescent="0.25">
      <c r="B34167" s="5"/>
    </row>
    <row r="34168" spans="2:2" ht="15" hidden="1" x14ac:dyDescent="0.25">
      <c r="B34168" s="5"/>
    </row>
    <row r="34169" spans="2:2" ht="15" hidden="1" x14ac:dyDescent="0.25">
      <c r="B34169" s="5"/>
    </row>
    <row r="34170" spans="2:2" ht="15" hidden="1" x14ac:dyDescent="0.25">
      <c r="B34170" s="5"/>
    </row>
    <row r="34171" spans="2:2" ht="15" hidden="1" x14ac:dyDescent="0.25">
      <c r="B34171" s="5"/>
    </row>
    <row r="34172" spans="2:2" ht="15" hidden="1" x14ac:dyDescent="0.25">
      <c r="B34172" s="5"/>
    </row>
    <row r="34173" spans="2:2" ht="15" hidden="1" x14ac:dyDescent="0.25">
      <c r="B34173" s="5"/>
    </row>
    <row r="34174" spans="2:2" ht="15" hidden="1" x14ac:dyDescent="0.25">
      <c r="B34174" s="5"/>
    </row>
    <row r="34175" spans="2:2" ht="15" hidden="1" x14ac:dyDescent="0.25">
      <c r="B34175" s="5"/>
    </row>
    <row r="34176" spans="2:2" ht="15" hidden="1" x14ac:dyDescent="0.25">
      <c r="B34176" s="5"/>
    </row>
    <row r="34177" spans="2:2" ht="15" hidden="1" x14ac:dyDescent="0.25">
      <c r="B34177" s="5"/>
    </row>
    <row r="34178" spans="2:2" ht="15" hidden="1" x14ac:dyDescent="0.25">
      <c r="B34178" s="5"/>
    </row>
    <row r="34179" spans="2:2" ht="15" hidden="1" x14ac:dyDescent="0.25">
      <c r="B34179" s="5"/>
    </row>
    <row r="34180" spans="2:2" ht="15" hidden="1" x14ac:dyDescent="0.25">
      <c r="B34180" s="5"/>
    </row>
    <row r="34181" spans="2:2" ht="15" hidden="1" x14ac:dyDescent="0.25">
      <c r="B34181" s="5"/>
    </row>
    <row r="34182" spans="2:2" ht="15" hidden="1" x14ac:dyDescent="0.25">
      <c r="B34182" s="5"/>
    </row>
    <row r="34183" spans="2:2" ht="15" hidden="1" x14ac:dyDescent="0.25">
      <c r="B34183" s="5"/>
    </row>
    <row r="34184" spans="2:2" ht="15" hidden="1" x14ac:dyDescent="0.25">
      <c r="B34184" s="5"/>
    </row>
    <row r="34185" spans="2:2" ht="15" hidden="1" x14ac:dyDescent="0.25">
      <c r="B34185" s="5"/>
    </row>
    <row r="34186" spans="2:2" ht="15" hidden="1" x14ac:dyDescent="0.25">
      <c r="B34186" s="5"/>
    </row>
    <row r="34187" spans="2:2" ht="15" hidden="1" x14ac:dyDescent="0.25">
      <c r="B34187" s="5"/>
    </row>
    <row r="34188" spans="2:2" ht="15" hidden="1" x14ac:dyDescent="0.25">
      <c r="B34188" s="5"/>
    </row>
    <row r="34189" spans="2:2" ht="15" hidden="1" x14ac:dyDescent="0.25">
      <c r="B34189" s="5"/>
    </row>
    <row r="34190" spans="2:2" ht="15" hidden="1" x14ac:dyDescent="0.25">
      <c r="B34190" s="5"/>
    </row>
    <row r="34191" spans="2:2" ht="15" hidden="1" x14ac:dyDescent="0.25">
      <c r="B34191" s="5"/>
    </row>
    <row r="34192" spans="2:2" ht="15" hidden="1" x14ac:dyDescent="0.25">
      <c r="B34192" s="5"/>
    </row>
    <row r="34193" spans="2:2" ht="15" hidden="1" x14ac:dyDescent="0.25">
      <c r="B34193" s="5"/>
    </row>
    <row r="34194" spans="2:2" ht="15" hidden="1" x14ac:dyDescent="0.25">
      <c r="B34194" s="5"/>
    </row>
    <row r="34195" spans="2:2" ht="15" hidden="1" x14ac:dyDescent="0.25">
      <c r="B34195" s="5"/>
    </row>
    <row r="34196" spans="2:2" ht="15" hidden="1" x14ac:dyDescent="0.25">
      <c r="B34196" s="5"/>
    </row>
    <row r="34197" spans="2:2" ht="15" hidden="1" x14ac:dyDescent="0.25">
      <c r="B34197" s="5"/>
    </row>
    <row r="34198" spans="2:2" ht="15" hidden="1" x14ac:dyDescent="0.25">
      <c r="B34198" s="5"/>
    </row>
    <row r="34199" spans="2:2" ht="15" hidden="1" x14ac:dyDescent="0.25">
      <c r="B34199" s="5"/>
    </row>
    <row r="34200" spans="2:2" ht="15" hidden="1" x14ac:dyDescent="0.25">
      <c r="B34200" s="5"/>
    </row>
    <row r="34201" spans="2:2" ht="15" hidden="1" x14ac:dyDescent="0.25">
      <c r="B34201" s="5"/>
    </row>
    <row r="34202" spans="2:2" ht="15" hidden="1" x14ac:dyDescent="0.25">
      <c r="B34202" s="5"/>
    </row>
    <row r="34203" spans="2:2" ht="15" hidden="1" x14ac:dyDescent="0.25">
      <c r="B34203" s="5"/>
    </row>
    <row r="34204" spans="2:2" ht="15" hidden="1" x14ac:dyDescent="0.25">
      <c r="B34204" s="5"/>
    </row>
    <row r="34205" spans="2:2" ht="15" hidden="1" x14ac:dyDescent="0.25">
      <c r="B34205" s="5"/>
    </row>
    <row r="34206" spans="2:2" ht="15" hidden="1" x14ac:dyDescent="0.25">
      <c r="B34206" s="5"/>
    </row>
    <row r="34207" spans="2:2" ht="15" hidden="1" x14ac:dyDescent="0.25">
      <c r="B34207" s="5"/>
    </row>
    <row r="34208" spans="2:2" ht="15" hidden="1" x14ac:dyDescent="0.25">
      <c r="B34208" s="5"/>
    </row>
    <row r="34209" spans="2:2" ht="15" hidden="1" x14ac:dyDescent="0.25">
      <c r="B34209" s="5"/>
    </row>
    <row r="34210" spans="2:2" ht="15" hidden="1" x14ac:dyDescent="0.25">
      <c r="B34210" s="5"/>
    </row>
    <row r="34211" spans="2:2" ht="15" hidden="1" x14ac:dyDescent="0.25">
      <c r="B34211" s="5"/>
    </row>
    <row r="34212" spans="2:2" ht="15" hidden="1" x14ac:dyDescent="0.25">
      <c r="B34212" s="5"/>
    </row>
    <row r="34213" spans="2:2" ht="15" hidden="1" x14ac:dyDescent="0.25">
      <c r="B34213" s="5"/>
    </row>
    <row r="34214" spans="2:2" ht="15" hidden="1" x14ac:dyDescent="0.25">
      <c r="B34214" s="5"/>
    </row>
    <row r="34215" spans="2:2" ht="15" hidden="1" x14ac:dyDescent="0.25">
      <c r="B34215" s="5"/>
    </row>
    <row r="34216" spans="2:2" ht="15" hidden="1" x14ac:dyDescent="0.25">
      <c r="B34216" s="5"/>
    </row>
    <row r="34217" spans="2:2" ht="15" hidden="1" x14ac:dyDescent="0.25">
      <c r="B34217" s="5"/>
    </row>
    <row r="34218" spans="2:2" ht="15" hidden="1" x14ac:dyDescent="0.25">
      <c r="B34218" s="5"/>
    </row>
    <row r="34219" spans="2:2" ht="15" hidden="1" x14ac:dyDescent="0.25">
      <c r="B34219" s="5"/>
    </row>
    <row r="34220" spans="2:2" ht="15" hidden="1" x14ac:dyDescent="0.25">
      <c r="B34220" s="5"/>
    </row>
    <row r="34221" spans="2:2" ht="15" hidden="1" x14ac:dyDescent="0.25">
      <c r="B34221" s="5"/>
    </row>
    <row r="34222" spans="2:2" ht="15" hidden="1" x14ac:dyDescent="0.25">
      <c r="B34222" s="5"/>
    </row>
    <row r="34223" spans="2:2" ht="15" hidden="1" x14ac:dyDescent="0.25">
      <c r="B34223" s="5"/>
    </row>
    <row r="34224" spans="2:2" ht="15" hidden="1" x14ac:dyDescent="0.25">
      <c r="B34224" s="5"/>
    </row>
    <row r="34225" spans="2:2" ht="15" hidden="1" x14ac:dyDescent="0.25">
      <c r="B34225" s="5"/>
    </row>
    <row r="34226" spans="2:2" ht="15" hidden="1" x14ac:dyDescent="0.25">
      <c r="B34226" s="5"/>
    </row>
    <row r="34227" spans="2:2" ht="15" hidden="1" x14ac:dyDescent="0.25">
      <c r="B34227" s="5"/>
    </row>
    <row r="34228" spans="2:2" ht="15" hidden="1" x14ac:dyDescent="0.25">
      <c r="B34228" s="5"/>
    </row>
    <row r="34229" spans="2:2" ht="15" hidden="1" x14ac:dyDescent="0.25">
      <c r="B34229" s="5"/>
    </row>
    <row r="34230" spans="2:2" ht="15" hidden="1" x14ac:dyDescent="0.25">
      <c r="B34230" s="5"/>
    </row>
    <row r="34231" spans="2:2" ht="15" hidden="1" x14ac:dyDescent="0.25">
      <c r="B34231" s="5"/>
    </row>
    <row r="34232" spans="2:2" ht="15" hidden="1" x14ac:dyDescent="0.25">
      <c r="B34232" s="5"/>
    </row>
    <row r="34233" spans="2:2" ht="15" hidden="1" x14ac:dyDescent="0.25">
      <c r="B34233" s="5"/>
    </row>
    <row r="34234" spans="2:2" ht="15" hidden="1" x14ac:dyDescent="0.25">
      <c r="B34234" s="5"/>
    </row>
    <row r="34235" spans="2:2" ht="15" hidden="1" x14ac:dyDescent="0.25">
      <c r="B34235" s="5"/>
    </row>
    <row r="34236" spans="2:2" ht="15" hidden="1" x14ac:dyDescent="0.25">
      <c r="B34236" s="5"/>
    </row>
    <row r="34237" spans="2:2" ht="15" hidden="1" x14ac:dyDescent="0.25">
      <c r="B34237" s="5"/>
    </row>
    <row r="34238" spans="2:2" ht="15" hidden="1" x14ac:dyDescent="0.25">
      <c r="B34238" s="5"/>
    </row>
    <row r="34239" spans="2:2" ht="15" hidden="1" x14ac:dyDescent="0.25">
      <c r="B34239" s="5"/>
    </row>
    <row r="34240" spans="2:2" ht="15" hidden="1" x14ac:dyDescent="0.25">
      <c r="B34240" s="5"/>
    </row>
    <row r="34241" spans="2:2" ht="15" hidden="1" x14ac:dyDescent="0.25">
      <c r="B34241" s="5"/>
    </row>
    <row r="34242" spans="2:2" ht="15" hidden="1" x14ac:dyDescent="0.25">
      <c r="B34242" s="5"/>
    </row>
    <row r="34243" spans="2:2" ht="15" hidden="1" x14ac:dyDescent="0.25">
      <c r="B34243" s="5"/>
    </row>
    <row r="34244" spans="2:2" ht="15" hidden="1" x14ac:dyDescent="0.25">
      <c r="B34244" s="5"/>
    </row>
    <row r="34245" spans="2:2" ht="15" hidden="1" x14ac:dyDescent="0.25">
      <c r="B34245" s="5"/>
    </row>
    <row r="34246" spans="2:2" ht="15" hidden="1" x14ac:dyDescent="0.25">
      <c r="B34246" s="5"/>
    </row>
    <row r="34247" spans="2:2" ht="15" hidden="1" x14ac:dyDescent="0.25">
      <c r="B34247" s="5"/>
    </row>
    <row r="34248" spans="2:2" ht="15" hidden="1" x14ac:dyDescent="0.25">
      <c r="B34248" s="5"/>
    </row>
    <row r="34249" spans="2:2" ht="15" hidden="1" x14ac:dyDescent="0.25">
      <c r="B34249" s="5"/>
    </row>
    <row r="34250" spans="2:2" ht="15" hidden="1" x14ac:dyDescent="0.25">
      <c r="B34250" s="5"/>
    </row>
    <row r="34251" spans="2:2" ht="15" hidden="1" x14ac:dyDescent="0.25">
      <c r="B34251" s="5"/>
    </row>
    <row r="34252" spans="2:2" ht="15" hidden="1" x14ac:dyDescent="0.25">
      <c r="B34252" s="5"/>
    </row>
    <row r="34253" spans="2:2" ht="15" hidden="1" x14ac:dyDescent="0.25">
      <c r="B34253" s="5"/>
    </row>
    <row r="34254" spans="2:2" ht="15" hidden="1" x14ac:dyDescent="0.25">
      <c r="B34254" s="5"/>
    </row>
    <row r="34255" spans="2:2" ht="15" hidden="1" x14ac:dyDescent="0.25">
      <c r="B34255" s="5"/>
    </row>
    <row r="34256" spans="2:2" ht="15" hidden="1" x14ac:dyDescent="0.25">
      <c r="B34256" s="5"/>
    </row>
    <row r="34257" spans="2:2" ht="15" hidden="1" x14ac:dyDescent="0.25">
      <c r="B34257" s="5"/>
    </row>
    <row r="34258" spans="2:2" ht="15" hidden="1" x14ac:dyDescent="0.25">
      <c r="B34258" s="5"/>
    </row>
    <row r="34259" spans="2:2" ht="15" hidden="1" x14ac:dyDescent="0.25">
      <c r="B34259" s="5"/>
    </row>
    <row r="34260" spans="2:2" ht="15" hidden="1" x14ac:dyDescent="0.25">
      <c r="B34260" s="5"/>
    </row>
    <row r="34261" spans="2:2" ht="15" hidden="1" x14ac:dyDescent="0.25">
      <c r="B34261" s="5"/>
    </row>
    <row r="34262" spans="2:2" ht="15" hidden="1" x14ac:dyDescent="0.25">
      <c r="B34262" s="5"/>
    </row>
    <row r="34263" spans="2:2" ht="15" hidden="1" x14ac:dyDescent="0.25">
      <c r="B34263" s="5"/>
    </row>
    <row r="34264" spans="2:2" ht="15" hidden="1" x14ac:dyDescent="0.25">
      <c r="B34264" s="5"/>
    </row>
    <row r="34265" spans="2:2" ht="15" hidden="1" x14ac:dyDescent="0.25">
      <c r="B34265" s="5"/>
    </row>
    <row r="34266" spans="2:2" ht="15" hidden="1" x14ac:dyDescent="0.25">
      <c r="B34266" s="5"/>
    </row>
    <row r="34267" spans="2:2" ht="15" hidden="1" x14ac:dyDescent="0.25">
      <c r="B34267" s="5"/>
    </row>
    <row r="34268" spans="2:2" ht="15" hidden="1" x14ac:dyDescent="0.25">
      <c r="B34268" s="5"/>
    </row>
    <row r="34269" spans="2:2" ht="15" hidden="1" x14ac:dyDescent="0.25">
      <c r="B34269" s="5"/>
    </row>
    <row r="34270" spans="2:2" ht="15" hidden="1" x14ac:dyDescent="0.25">
      <c r="B34270" s="5"/>
    </row>
    <row r="34271" spans="2:2" ht="15" hidden="1" x14ac:dyDescent="0.25">
      <c r="B34271" s="5"/>
    </row>
    <row r="34272" spans="2:2" ht="15" hidden="1" x14ac:dyDescent="0.25">
      <c r="B34272" s="5"/>
    </row>
    <row r="34273" spans="2:2" ht="15" hidden="1" x14ac:dyDescent="0.25">
      <c r="B34273" s="5"/>
    </row>
    <row r="34274" spans="2:2" ht="15" hidden="1" x14ac:dyDescent="0.25">
      <c r="B34274" s="5"/>
    </row>
    <row r="34275" spans="2:2" ht="15" hidden="1" x14ac:dyDescent="0.25">
      <c r="B34275" s="5"/>
    </row>
    <row r="34276" spans="2:2" ht="15" hidden="1" x14ac:dyDescent="0.25">
      <c r="B34276" s="5"/>
    </row>
    <row r="34277" spans="2:2" ht="15" hidden="1" x14ac:dyDescent="0.25">
      <c r="B34277" s="5"/>
    </row>
    <row r="34278" spans="2:2" ht="15" hidden="1" x14ac:dyDescent="0.25">
      <c r="B34278" s="5"/>
    </row>
    <row r="34279" spans="2:2" ht="15" hidden="1" x14ac:dyDescent="0.25">
      <c r="B34279" s="5"/>
    </row>
    <row r="34280" spans="2:2" ht="15" hidden="1" x14ac:dyDescent="0.25">
      <c r="B34280" s="5"/>
    </row>
    <row r="34281" spans="2:2" ht="15" hidden="1" x14ac:dyDescent="0.25">
      <c r="B34281" s="5"/>
    </row>
    <row r="34282" spans="2:2" ht="15" hidden="1" x14ac:dyDescent="0.25">
      <c r="B34282" s="5"/>
    </row>
    <row r="34283" spans="2:2" ht="15" hidden="1" x14ac:dyDescent="0.25">
      <c r="B34283" s="5"/>
    </row>
    <row r="34284" spans="2:2" ht="15" hidden="1" x14ac:dyDescent="0.25">
      <c r="B34284" s="5"/>
    </row>
    <row r="34285" spans="2:2" ht="15" hidden="1" x14ac:dyDescent="0.25">
      <c r="B34285" s="5"/>
    </row>
    <row r="34286" spans="2:2" ht="15" hidden="1" x14ac:dyDescent="0.25">
      <c r="B34286" s="5"/>
    </row>
    <row r="34287" spans="2:2" ht="15" hidden="1" x14ac:dyDescent="0.25">
      <c r="B34287" s="5"/>
    </row>
    <row r="34288" spans="2:2" ht="15" hidden="1" x14ac:dyDescent="0.25">
      <c r="B34288" s="5"/>
    </row>
    <row r="34289" spans="2:2" ht="15" hidden="1" x14ac:dyDescent="0.25">
      <c r="B34289" s="5"/>
    </row>
    <row r="34290" spans="2:2" ht="15" hidden="1" x14ac:dyDescent="0.25">
      <c r="B34290" s="5"/>
    </row>
    <row r="34291" spans="2:2" ht="15" hidden="1" x14ac:dyDescent="0.25">
      <c r="B34291" s="5"/>
    </row>
    <row r="34292" spans="2:2" ht="15" hidden="1" x14ac:dyDescent="0.25">
      <c r="B34292" s="5"/>
    </row>
    <row r="34293" spans="2:2" ht="15" hidden="1" x14ac:dyDescent="0.25">
      <c r="B34293" s="5"/>
    </row>
    <row r="34294" spans="2:2" ht="15" hidden="1" x14ac:dyDescent="0.25">
      <c r="B34294" s="5"/>
    </row>
    <row r="34295" spans="2:2" ht="15" hidden="1" x14ac:dyDescent="0.25">
      <c r="B34295" s="5"/>
    </row>
    <row r="34296" spans="2:2" ht="15" hidden="1" x14ac:dyDescent="0.25">
      <c r="B34296" s="5"/>
    </row>
    <row r="34297" spans="2:2" ht="15" hidden="1" x14ac:dyDescent="0.25">
      <c r="B34297" s="5"/>
    </row>
    <row r="34298" spans="2:2" ht="15" hidden="1" x14ac:dyDescent="0.25">
      <c r="B34298" s="5"/>
    </row>
    <row r="34299" spans="2:2" ht="15" hidden="1" x14ac:dyDescent="0.25">
      <c r="B34299" s="5"/>
    </row>
    <row r="34300" spans="2:2" ht="15" hidden="1" x14ac:dyDescent="0.25">
      <c r="B34300" s="5"/>
    </row>
    <row r="34301" spans="2:2" ht="15" hidden="1" x14ac:dyDescent="0.25">
      <c r="B34301" s="5"/>
    </row>
    <row r="34302" spans="2:2" ht="15" hidden="1" x14ac:dyDescent="0.25">
      <c r="B34302" s="5"/>
    </row>
    <row r="34303" spans="2:2" ht="15" hidden="1" x14ac:dyDescent="0.25">
      <c r="B34303" s="5"/>
    </row>
    <row r="34304" spans="2:2" ht="15" hidden="1" x14ac:dyDescent="0.25">
      <c r="B34304" s="5"/>
    </row>
    <row r="34305" spans="2:2" ht="15" hidden="1" x14ac:dyDescent="0.25">
      <c r="B34305" s="5"/>
    </row>
    <row r="34306" spans="2:2" ht="15" hidden="1" x14ac:dyDescent="0.25">
      <c r="B34306" s="5"/>
    </row>
    <row r="34307" spans="2:2" ht="15" hidden="1" x14ac:dyDescent="0.25">
      <c r="B34307" s="5"/>
    </row>
    <row r="34308" spans="2:2" ht="15" hidden="1" x14ac:dyDescent="0.25">
      <c r="B34308" s="5"/>
    </row>
    <row r="34309" spans="2:2" ht="15" hidden="1" x14ac:dyDescent="0.25">
      <c r="B34309" s="5"/>
    </row>
    <row r="34310" spans="2:2" ht="15" hidden="1" x14ac:dyDescent="0.25">
      <c r="B34310" s="5"/>
    </row>
    <row r="34311" spans="2:2" ht="15" hidden="1" x14ac:dyDescent="0.25">
      <c r="B34311" s="5"/>
    </row>
    <row r="34312" spans="2:2" ht="15" hidden="1" x14ac:dyDescent="0.25">
      <c r="B34312" s="5"/>
    </row>
    <row r="34313" spans="2:2" ht="15" hidden="1" x14ac:dyDescent="0.25">
      <c r="B34313" s="5"/>
    </row>
    <row r="34314" spans="2:2" ht="15" hidden="1" x14ac:dyDescent="0.25">
      <c r="B34314" s="5"/>
    </row>
    <row r="34315" spans="2:2" ht="15" hidden="1" x14ac:dyDescent="0.25">
      <c r="B34315" s="5"/>
    </row>
    <row r="34316" spans="2:2" ht="15" hidden="1" x14ac:dyDescent="0.25">
      <c r="B34316" s="5"/>
    </row>
    <row r="34317" spans="2:2" ht="15" hidden="1" x14ac:dyDescent="0.25">
      <c r="B34317" s="5"/>
    </row>
    <row r="34318" spans="2:2" ht="15" hidden="1" x14ac:dyDescent="0.25">
      <c r="B34318" s="5"/>
    </row>
    <row r="34319" spans="2:2" ht="15" hidden="1" x14ac:dyDescent="0.25">
      <c r="B34319" s="5"/>
    </row>
    <row r="34320" spans="2:2" ht="15" hidden="1" x14ac:dyDescent="0.25">
      <c r="B34320" s="5"/>
    </row>
    <row r="34321" spans="2:2" ht="15" hidden="1" x14ac:dyDescent="0.25">
      <c r="B34321" s="5"/>
    </row>
    <row r="34322" spans="2:2" ht="15" hidden="1" x14ac:dyDescent="0.25">
      <c r="B34322" s="5"/>
    </row>
    <row r="34323" spans="2:2" ht="15" hidden="1" x14ac:dyDescent="0.25">
      <c r="B34323" s="5"/>
    </row>
    <row r="34324" spans="2:2" ht="15" hidden="1" x14ac:dyDescent="0.25">
      <c r="B34324" s="5"/>
    </row>
    <row r="34325" spans="2:2" ht="15" hidden="1" x14ac:dyDescent="0.25">
      <c r="B34325" s="5"/>
    </row>
    <row r="34326" spans="2:2" ht="15" hidden="1" x14ac:dyDescent="0.25">
      <c r="B34326" s="5"/>
    </row>
    <row r="34327" spans="2:2" ht="15" hidden="1" x14ac:dyDescent="0.25">
      <c r="B34327" s="5"/>
    </row>
    <row r="34328" spans="2:2" ht="15" hidden="1" x14ac:dyDescent="0.25">
      <c r="B34328" s="5"/>
    </row>
    <row r="34329" spans="2:2" ht="15" hidden="1" x14ac:dyDescent="0.25">
      <c r="B34329" s="5"/>
    </row>
    <row r="34330" spans="2:2" ht="15" hidden="1" x14ac:dyDescent="0.25">
      <c r="B34330" s="5"/>
    </row>
    <row r="34331" spans="2:2" ht="15" hidden="1" x14ac:dyDescent="0.25">
      <c r="B34331" s="5"/>
    </row>
    <row r="34332" spans="2:2" ht="15" hidden="1" x14ac:dyDescent="0.25">
      <c r="B34332" s="5"/>
    </row>
    <row r="34333" spans="2:2" ht="15" hidden="1" x14ac:dyDescent="0.25">
      <c r="B34333" s="5"/>
    </row>
    <row r="34334" spans="2:2" ht="15" hidden="1" x14ac:dyDescent="0.25">
      <c r="B34334" s="5"/>
    </row>
    <row r="34335" spans="2:2" ht="15" hidden="1" x14ac:dyDescent="0.25">
      <c r="B34335" s="5"/>
    </row>
    <row r="34336" spans="2:2" ht="15" hidden="1" x14ac:dyDescent="0.25">
      <c r="B34336" s="5"/>
    </row>
    <row r="34337" spans="2:2" ht="15" hidden="1" x14ac:dyDescent="0.25">
      <c r="B34337" s="5"/>
    </row>
    <row r="34338" spans="2:2" ht="15" hidden="1" x14ac:dyDescent="0.25">
      <c r="B34338" s="5"/>
    </row>
    <row r="34339" spans="2:2" ht="15" hidden="1" x14ac:dyDescent="0.25">
      <c r="B34339" s="5"/>
    </row>
    <row r="34340" spans="2:2" ht="15" hidden="1" x14ac:dyDescent="0.25">
      <c r="B34340" s="5"/>
    </row>
    <row r="34341" spans="2:2" ht="15" hidden="1" x14ac:dyDescent="0.25">
      <c r="B34341" s="5"/>
    </row>
    <row r="34342" spans="2:2" ht="15" hidden="1" x14ac:dyDescent="0.25">
      <c r="B34342" s="5"/>
    </row>
    <row r="34343" spans="2:2" ht="15" hidden="1" x14ac:dyDescent="0.25">
      <c r="B34343" s="5"/>
    </row>
    <row r="34344" spans="2:2" ht="15" hidden="1" x14ac:dyDescent="0.25">
      <c r="B34344" s="5"/>
    </row>
    <row r="34345" spans="2:2" ht="15" hidden="1" x14ac:dyDescent="0.25">
      <c r="B34345" s="5"/>
    </row>
    <row r="34346" spans="2:2" ht="15" hidden="1" x14ac:dyDescent="0.25">
      <c r="B34346" s="5"/>
    </row>
    <row r="34347" spans="2:2" ht="15" hidden="1" x14ac:dyDescent="0.25">
      <c r="B34347" s="5"/>
    </row>
    <row r="34348" spans="2:2" ht="15" hidden="1" x14ac:dyDescent="0.25">
      <c r="B34348" s="5"/>
    </row>
    <row r="34349" spans="2:2" ht="15" hidden="1" x14ac:dyDescent="0.25">
      <c r="B34349" s="5"/>
    </row>
    <row r="34350" spans="2:2" ht="15" hidden="1" x14ac:dyDescent="0.25">
      <c r="B34350" s="5"/>
    </row>
    <row r="34351" spans="2:2" ht="15" hidden="1" x14ac:dyDescent="0.25">
      <c r="B34351" s="5"/>
    </row>
    <row r="34352" spans="2:2" ht="15" hidden="1" x14ac:dyDescent="0.25">
      <c r="B34352" s="5"/>
    </row>
    <row r="34353" spans="2:2" ht="15" hidden="1" x14ac:dyDescent="0.25">
      <c r="B34353" s="5"/>
    </row>
    <row r="34354" spans="2:2" ht="15" hidden="1" x14ac:dyDescent="0.25">
      <c r="B34354" s="5"/>
    </row>
    <row r="34355" spans="2:2" ht="15" hidden="1" x14ac:dyDescent="0.25">
      <c r="B34355" s="5"/>
    </row>
    <row r="34356" spans="2:2" ht="15" hidden="1" x14ac:dyDescent="0.25">
      <c r="B34356" s="5"/>
    </row>
    <row r="34357" spans="2:2" ht="15" hidden="1" x14ac:dyDescent="0.25">
      <c r="B34357" s="5"/>
    </row>
    <row r="34358" spans="2:2" ht="15" hidden="1" x14ac:dyDescent="0.25">
      <c r="B34358" s="5"/>
    </row>
    <row r="34359" spans="2:2" ht="15" hidden="1" x14ac:dyDescent="0.25">
      <c r="B34359" s="5"/>
    </row>
    <row r="34360" spans="2:2" ht="15" hidden="1" x14ac:dyDescent="0.25">
      <c r="B34360" s="5"/>
    </row>
    <row r="34361" spans="2:2" ht="15" hidden="1" x14ac:dyDescent="0.25">
      <c r="B34361" s="5"/>
    </row>
    <row r="34362" spans="2:2" ht="15" hidden="1" x14ac:dyDescent="0.25">
      <c r="B34362" s="5"/>
    </row>
    <row r="34363" spans="2:2" ht="15" hidden="1" x14ac:dyDescent="0.25">
      <c r="B34363" s="5"/>
    </row>
    <row r="34364" spans="2:2" ht="15" hidden="1" x14ac:dyDescent="0.25">
      <c r="B34364" s="5"/>
    </row>
    <row r="34365" spans="2:2" ht="15" hidden="1" x14ac:dyDescent="0.25">
      <c r="B34365" s="5"/>
    </row>
    <row r="34366" spans="2:2" ht="15" hidden="1" x14ac:dyDescent="0.25">
      <c r="B34366" s="5"/>
    </row>
    <row r="34367" spans="2:2" ht="15" hidden="1" x14ac:dyDescent="0.25">
      <c r="B34367" s="5"/>
    </row>
    <row r="34368" spans="2:2" ht="15" hidden="1" x14ac:dyDescent="0.25">
      <c r="B34368" s="5"/>
    </row>
    <row r="34369" spans="2:2" ht="15" hidden="1" x14ac:dyDescent="0.25">
      <c r="B34369" s="5"/>
    </row>
    <row r="34370" spans="2:2" ht="15" hidden="1" x14ac:dyDescent="0.25">
      <c r="B34370" s="5"/>
    </row>
    <row r="34371" spans="2:2" ht="15" hidden="1" x14ac:dyDescent="0.25">
      <c r="B34371" s="5"/>
    </row>
    <row r="34372" spans="2:2" ht="15" hidden="1" x14ac:dyDescent="0.25">
      <c r="B34372" s="5"/>
    </row>
    <row r="34373" spans="2:2" ht="15" hidden="1" x14ac:dyDescent="0.25">
      <c r="B34373" s="5"/>
    </row>
    <row r="34374" spans="2:2" ht="15" hidden="1" x14ac:dyDescent="0.25">
      <c r="B34374" s="5"/>
    </row>
    <row r="34375" spans="2:2" ht="15" hidden="1" x14ac:dyDescent="0.25">
      <c r="B34375" s="5"/>
    </row>
    <row r="34376" spans="2:2" ht="15" hidden="1" x14ac:dyDescent="0.25">
      <c r="B34376" s="5"/>
    </row>
    <row r="34377" spans="2:2" ht="15" hidden="1" x14ac:dyDescent="0.25">
      <c r="B34377" s="5"/>
    </row>
    <row r="34378" spans="2:2" ht="15" hidden="1" x14ac:dyDescent="0.25">
      <c r="B34378" s="5"/>
    </row>
    <row r="34379" spans="2:2" ht="15" hidden="1" x14ac:dyDescent="0.25">
      <c r="B34379" s="5"/>
    </row>
    <row r="34380" spans="2:2" ht="15" hidden="1" x14ac:dyDescent="0.25">
      <c r="B34380" s="5"/>
    </row>
    <row r="34381" spans="2:2" ht="15" hidden="1" x14ac:dyDescent="0.25">
      <c r="B34381" s="5"/>
    </row>
    <row r="34382" spans="2:2" ht="15" hidden="1" x14ac:dyDescent="0.25">
      <c r="B34382" s="5"/>
    </row>
    <row r="34383" spans="2:2" ht="15" hidden="1" x14ac:dyDescent="0.25">
      <c r="B34383" s="5"/>
    </row>
    <row r="34384" spans="2:2" ht="15" hidden="1" x14ac:dyDescent="0.25">
      <c r="B34384" s="5"/>
    </row>
    <row r="34385" spans="2:2" ht="15" hidden="1" x14ac:dyDescent="0.25">
      <c r="B34385" s="5"/>
    </row>
    <row r="34386" spans="2:2" ht="15" hidden="1" x14ac:dyDescent="0.25">
      <c r="B34386" s="5"/>
    </row>
    <row r="34387" spans="2:2" ht="15" hidden="1" x14ac:dyDescent="0.25">
      <c r="B34387" s="5"/>
    </row>
    <row r="34388" spans="2:2" ht="15" hidden="1" x14ac:dyDescent="0.25">
      <c r="B34388" s="5"/>
    </row>
    <row r="34389" spans="2:2" ht="15" hidden="1" x14ac:dyDescent="0.25">
      <c r="B34389" s="5"/>
    </row>
    <row r="34390" spans="2:2" ht="15" hidden="1" x14ac:dyDescent="0.25">
      <c r="B34390" s="5"/>
    </row>
    <row r="34391" spans="2:2" ht="15" hidden="1" x14ac:dyDescent="0.25">
      <c r="B34391" s="5"/>
    </row>
    <row r="34392" spans="2:2" ht="15" hidden="1" x14ac:dyDescent="0.25">
      <c r="B34392" s="5"/>
    </row>
    <row r="34393" spans="2:2" ht="15" hidden="1" x14ac:dyDescent="0.25">
      <c r="B34393" s="5"/>
    </row>
    <row r="34394" spans="2:2" ht="15" hidden="1" x14ac:dyDescent="0.25">
      <c r="B34394" s="5"/>
    </row>
    <row r="34395" spans="2:2" ht="15" hidden="1" x14ac:dyDescent="0.25">
      <c r="B34395" s="5"/>
    </row>
    <row r="34396" spans="2:2" ht="15" hidden="1" x14ac:dyDescent="0.25">
      <c r="B34396" s="5"/>
    </row>
    <row r="34397" spans="2:2" ht="15" hidden="1" x14ac:dyDescent="0.25">
      <c r="B34397" s="5"/>
    </row>
    <row r="34398" spans="2:2" ht="15" hidden="1" x14ac:dyDescent="0.25">
      <c r="B34398" s="5"/>
    </row>
    <row r="34399" spans="2:2" ht="15" hidden="1" x14ac:dyDescent="0.25">
      <c r="B34399" s="5"/>
    </row>
    <row r="34400" spans="2:2" ht="15" hidden="1" x14ac:dyDescent="0.25">
      <c r="B34400" s="5"/>
    </row>
    <row r="34401" spans="2:2" ht="15" hidden="1" x14ac:dyDescent="0.25">
      <c r="B34401" s="5"/>
    </row>
    <row r="34402" spans="2:2" ht="15" hidden="1" x14ac:dyDescent="0.25">
      <c r="B34402" s="5"/>
    </row>
    <row r="34403" spans="2:2" ht="15" hidden="1" x14ac:dyDescent="0.25">
      <c r="B34403" s="5"/>
    </row>
    <row r="34404" spans="2:2" ht="15" hidden="1" x14ac:dyDescent="0.25">
      <c r="B34404" s="5"/>
    </row>
    <row r="34405" spans="2:2" ht="15" hidden="1" x14ac:dyDescent="0.25">
      <c r="B34405" s="5"/>
    </row>
    <row r="34406" spans="2:2" ht="15" hidden="1" x14ac:dyDescent="0.25">
      <c r="B34406" s="5"/>
    </row>
    <row r="34407" spans="2:2" ht="15" hidden="1" x14ac:dyDescent="0.25">
      <c r="B34407" s="5"/>
    </row>
    <row r="34408" spans="2:2" ht="15" hidden="1" x14ac:dyDescent="0.25">
      <c r="B34408" s="5"/>
    </row>
    <row r="34409" spans="2:2" ht="15" hidden="1" x14ac:dyDescent="0.25">
      <c r="B34409" s="5"/>
    </row>
    <row r="34410" spans="2:2" ht="15" hidden="1" x14ac:dyDescent="0.25">
      <c r="B34410" s="5"/>
    </row>
    <row r="34411" spans="2:2" ht="15" hidden="1" x14ac:dyDescent="0.25">
      <c r="B34411" s="5"/>
    </row>
    <row r="34412" spans="2:2" ht="15" hidden="1" x14ac:dyDescent="0.25">
      <c r="B34412" s="5"/>
    </row>
    <row r="34413" spans="2:2" ht="15" hidden="1" x14ac:dyDescent="0.25">
      <c r="B34413" s="5"/>
    </row>
    <row r="34414" spans="2:2" ht="15" hidden="1" x14ac:dyDescent="0.25">
      <c r="B34414" s="5"/>
    </row>
    <row r="34415" spans="2:2" ht="15" hidden="1" x14ac:dyDescent="0.25">
      <c r="B34415" s="5"/>
    </row>
    <row r="34416" spans="2:2" ht="15" hidden="1" x14ac:dyDescent="0.25">
      <c r="B34416" s="5"/>
    </row>
    <row r="34417" spans="2:2" ht="15" hidden="1" x14ac:dyDescent="0.25">
      <c r="B34417" s="5"/>
    </row>
    <row r="34418" spans="2:2" ht="15" hidden="1" x14ac:dyDescent="0.25">
      <c r="B34418" s="5"/>
    </row>
    <row r="34419" spans="2:2" ht="15" hidden="1" x14ac:dyDescent="0.25">
      <c r="B34419" s="5"/>
    </row>
    <row r="34420" spans="2:2" ht="15" hidden="1" x14ac:dyDescent="0.25">
      <c r="B34420" s="5"/>
    </row>
    <row r="34421" spans="2:2" ht="15" hidden="1" x14ac:dyDescent="0.25">
      <c r="B34421" s="5"/>
    </row>
    <row r="34422" spans="2:2" ht="15" hidden="1" x14ac:dyDescent="0.25">
      <c r="B34422" s="5"/>
    </row>
    <row r="34423" spans="2:2" ht="15" hidden="1" x14ac:dyDescent="0.25">
      <c r="B34423" s="5"/>
    </row>
    <row r="34424" spans="2:2" ht="15" hidden="1" x14ac:dyDescent="0.25">
      <c r="B34424" s="5"/>
    </row>
    <row r="34425" spans="2:2" ht="15" hidden="1" x14ac:dyDescent="0.25">
      <c r="B34425" s="5"/>
    </row>
    <row r="34426" spans="2:2" ht="15" hidden="1" x14ac:dyDescent="0.25">
      <c r="B34426" s="5"/>
    </row>
    <row r="34427" spans="2:2" ht="15" hidden="1" x14ac:dyDescent="0.25">
      <c r="B34427" s="5"/>
    </row>
    <row r="34428" spans="2:2" ht="15" hidden="1" x14ac:dyDescent="0.25">
      <c r="B34428" s="5"/>
    </row>
    <row r="34429" spans="2:2" ht="15" hidden="1" x14ac:dyDescent="0.25">
      <c r="B34429" s="5"/>
    </row>
    <row r="34430" spans="2:2" ht="15" hidden="1" x14ac:dyDescent="0.25">
      <c r="B34430" s="5"/>
    </row>
    <row r="34431" spans="2:2" ht="15" hidden="1" x14ac:dyDescent="0.25">
      <c r="B34431" s="5"/>
    </row>
    <row r="34432" spans="2:2" ht="15" hidden="1" x14ac:dyDescent="0.25">
      <c r="B34432" s="5"/>
    </row>
    <row r="34433" spans="2:2" ht="15" hidden="1" x14ac:dyDescent="0.25">
      <c r="B34433" s="5"/>
    </row>
    <row r="34434" spans="2:2" ht="15" hidden="1" x14ac:dyDescent="0.25">
      <c r="B34434" s="5"/>
    </row>
    <row r="34435" spans="2:2" ht="15" hidden="1" x14ac:dyDescent="0.25">
      <c r="B34435" s="5"/>
    </row>
    <row r="34436" spans="2:2" ht="15" hidden="1" x14ac:dyDescent="0.25">
      <c r="B34436" s="5"/>
    </row>
    <row r="34437" spans="2:2" ht="15" hidden="1" x14ac:dyDescent="0.25">
      <c r="B34437" s="5"/>
    </row>
    <row r="34438" spans="2:2" ht="15" hidden="1" x14ac:dyDescent="0.25">
      <c r="B34438" s="5"/>
    </row>
    <row r="34439" spans="2:2" ht="15" hidden="1" x14ac:dyDescent="0.25">
      <c r="B34439" s="5"/>
    </row>
    <row r="34440" spans="2:2" ht="15" hidden="1" x14ac:dyDescent="0.25">
      <c r="B34440" s="5"/>
    </row>
    <row r="34441" spans="2:2" ht="15" hidden="1" x14ac:dyDescent="0.25">
      <c r="B34441" s="5"/>
    </row>
    <row r="34442" spans="2:2" ht="15" hidden="1" x14ac:dyDescent="0.25">
      <c r="B34442" s="5"/>
    </row>
    <row r="34443" spans="2:2" ht="15" hidden="1" x14ac:dyDescent="0.25">
      <c r="B34443" s="5"/>
    </row>
    <row r="34444" spans="2:2" ht="15" hidden="1" x14ac:dyDescent="0.25">
      <c r="B34444" s="5"/>
    </row>
    <row r="34445" spans="2:2" ht="15" hidden="1" x14ac:dyDescent="0.25">
      <c r="B34445" s="5"/>
    </row>
    <row r="34446" spans="2:2" ht="15" hidden="1" x14ac:dyDescent="0.25">
      <c r="B34446" s="5"/>
    </row>
    <row r="34447" spans="2:2" ht="15" hidden="1" x14ac:dyDescent="0.25">
      <c r="B34447" s="5"/>
    </row>
    <row r="34448" spans="2:2" ht="15" hidden="1" x14ac:dyDescent="0.25">
      <c r="B34448" s="5"/>
    </row>
    <row r="34449" spans="2:2" ht="15" hidden="1" x14ac:dyDescent="0.25">
      <c r="B34449" s="5"/>
    </row>
    <row r="34450" spans="2:2" ht="15" hidden="1" x14ac:dyDescent="0.25">
      <c r="B34450" s="5"/>
    </row>
    <row r="34451" spans="2:2" ht="15" hidden="1" x14ac:dyDescent="0.25">
      <c r="B34451" s="5"/>
    </row>
    <row r="34452" spans="2:2" ht="15" hidden="1" x14ac:dyDescent="0.25">
      <c r="B34452" s="5"/>
    </row>
    <row r="34453" spans="2:2" ht="15" hidden="1" x14ac:dyDescent="0.25">
      <c r="B34453" s="5"/>
    </row>
    <row r="34454" spans="2:2" ht="15" hidden="1" x14ac:dyDescent="0.25">
      <c r="B34454" s="5"/>
    </row>
    <row r="34455" spans="2:2" ht="15" hidden="1" x14ac:dyDescent="0.25">
      <c r="B34455" s="5"/>
    </row>
    <row r="34456" spans="2:2" ht="15" hidden="1" x14ac:dyDescent="0.25">
      <c r="B34456" s="5"/>
    </row>
    <row r="34457" spans="2:2" ht="15" hidden="1" x14ac:dyDescent="0.25">
      <c r="B34457" s="5"/>
    </row>
    <row r="34458" spans="2:2" ht="15" hidden="1" x14ac:dyDescent="0.25">
      <c r="B34458" s="5"/>
    </row>
    <row r="34459" spans="2:2" ht="15" hidden="1" x14ac:dyDescent="0.25">
      <c r="B34459" s="5"/>
    </row>
    <row r="34460" spans="2:2" ht="15" hidden="1" x14ac:dyDescent="0.25">
      <c r="B34460" s="5"/>
    </row>
    <row r="34461" spans="2:2" ht="15" hidden="1" x14ac:dyDescent="0.25">
      <c r="B34461" s="5"/>
    </row>
    <row r="34462" spans="2:2" ht="15" hidden="1" x14ac:dyDescent="0.25">
      <c r="B34462" s="5"/>
    </row>
    <row r="34463" spans="2:2" ht="15" hidden="1" x14ac:dyDescent="0.25">
      <c r="B34463" s="5"/>
    </row>
    <row r="34464" spans="2:2" ht="15" hidden="1" x14ac:dyDescent="0.25">
      <c r="B34464" s="5"/>
    </row>
    <row r="34465" spans="2:2" ht="15" hidden="1" x14ac:dyDescent="0.25">
      <c r="B34465" s="5"/>
    </row>
    <row r="34466" spans="2:2" ht="15" hidden="1" x14ac:dyDescent="0.25">
      <c r="B34466" s="5"/>
    </row>
    <row r="34467" spans="2:2" ht="15" hidden="1" x14ac:dyDescent="0.25">
      <c r="B34467" s="5"/>
    </row>
    <row r="34468" spans="2:2" ht="15" hidden="1" x14ac:dyDescent="0.25">
      <c r="B34468" s="5"/>
    </row>
    <row r="34469" spans="2:2" ht="15" hidden="1" x14ac:dyDescent="0.25">
      <c r="B34469" s="5"/>
    </row>
    <row r="34470" spans="2:2" ht="15" hidden="1" x14ac:dyDescent="0.25">
      <c r="B34470" s="5"/>
    </row>
    <row r="34471" spans="2:2" ht="15" hidden="1" x14ac:dyDescent="0.25">
      <c r="B34471" s="5"/>
    </row>
    <row r="34472" spans="2:2" ht="15" hidden="1" x14ac:dyDescent="0.25">
      <c r="B34472" s="5"/>
    </row>
    <row r="34473" spans="2:2" ht="15" hidden="1" x14ac:dyDescent="0.25">
      <c r="B34473" s="5"/>
    </row>
    <row r="34474" spans="2:2" ht="15" hidden="1" x14ac:dyDescent="0.25">
      <c r="B34474" s="5"/>
    </row>
    <row r="34475" spans="2:2" ht="15" hidden="1" x14ac:dyDescent="0.25">
      <c r="B34475" s="5"/>
    </row>
    <row r="34476" spans="2:2" ht="15" hidden="1" x14ac:dyDescent="0.25">
      <c r="B34476" s="5"/>
    </row>
    <row r="34477" spans="2:2" ht="15" hidden="1" x14ac:dyDescent="0.25">
      <c r="B34477" s="5"/>
    </row>
    <row r="34478" spans="2:2" ht="15" hidden="1" x14ac:dyDescent="0.25">
      <c r="B34478" s="5"/>
    </row>
    <row r="34479" spans="2:2" ht="15" hidden="1" x14ac:dyDescent="0.25">
      <c r="B34479" s="5"/>
    </row>
    <row r="34480" spans="2:2" ht="15" hidden="1" x14ac:dyDescent="0.25">
      <c r="B34480" s="5"/>
    </row>
    <row r="34481" spans="2:2" ht="15" hidden="1" x14ac:dyDescent="0.25">
      <c r="B34481" s="5"/>
    </row>
    <row r="34482" spans="2:2" ht="15" hidden="1" x14ac:dyDescent="0.25">
      <c r="B34482" s="5"/>
    </row>
    <row r="34483" spans="2:2" ht="15" hidden="1" x14ac:dyDescent="0.25">
      <c r="B34483" s="5"/>
    </row>
    <row r="34484" spans="2:2" ht="15" hidden="1" x14ac:dyDescent="0.25">
      <c r="B34484" s="5"/>
    </row>
    <row r="34485" spans="2:2" ht="15" hidden="1" x14ac:dyDescent="0.25">
      <c r="B34485" s="5"/>
    </row>
    <row r="34486" spans="2:2" ht="15" hidden="1" x14ac:dyDescent="0.25">
      <c r="B34486" s="5"/>
    </row>
    <row r="34487" spans="2:2" ht="15" hidden="1" x14ac:dyDescent="0.25">
      <c r="B34487" s="5"/>
    </row>
    <row r="34488" spans="2:2" ht="15" hidden="1" x14ac:dyDescent="0.25">
      <c r="B34488" s="5"/>
    </row>
    <row r="34489" spans="2:2" ht="15" hidden="1" x14ac:dyDescent="0.25">
      <c r="B34489" s="5"/>
    </row>
    <row r="34490" spans="2:2" ht="15" hidden="1" x14ac:dyDescent="0.25">
      <c r="B34490" s="5"/>
    </row>
    <row r="34491" spans="2:2" ht="15" hidden="1" x14ac:dyDescent="0.25">
      <c r="B34491" s="5"/>
    </row>
    <row r="34492" spans="2:2" ht="15" hidden="1" x14ac:dyDescent="0.25">
      <c r="B34492" s="5"/>
    </row>
    <row r="34493" spans="2:2" ht="15" hidden="1" x14ac:dyDescent="0.25">
      <c r="B34493" s="5"/>
    </row>
    <row r="34494" spans="2:2" ht="15" hidden="1" x14ac:dyDescent="0.25">
      <c r="B34494" s="5"/>
    </row>
    <row r="34495" spans="2:2" ht="15" hidden="1" x14ac:dyDescent="0.25">
      <c r="B34495" s="5"/>
    </row>
    <row r="34496" spans="2:2" ht="15" hidden="1" x14ac:dyDescent="0.25">
      <c r="B34496" s="5"/>
    </row>
    <row r="34497" spans="2:2" ht="15" hidden="1" x14ac:dyDescent="0.25">
      <c r="B34497" s="5"/>
    </row>
    <row r="34498" spans="2:2" ht="15" hidden="1" x14ac:dyDescent="0.25">
      <c r="B34498" s="5"/>
    </row>
    <row r="34499" spans="2:2" ht="15" hidden="1" x14ac:dyDescent="0.25">
      <c r="B34499" s="5"/>
    </row>
    <row r="34500" spans="2:2" ht="15" hidden="1" x14ac:dyDescent="0.25">
      <c r="B34500" s="5"/>
    </row>
    <row r="34501" spans="2:2" ht="15" hidden="1" x14ac:dyDescent="0.25">
      <c r="B34501" s="5"/>
    </row>
    <row r="34502" spans="2:2" ht="15" hidden="1" x14ac:dyDescent="0.25">
      <c r="B34502" s="5"/>
    </row>
    <row r="34503" spans="2:2" ht="15" hidden="1" x14ac:dyDescent="0.25">
      <c r="B34503" s="5"/>
    </row>
    <row r="34504" spans="2:2" ht="15" hidden="1" x14ac:dyDescent="0.25">
      <c r="B34504" s="5"/>
    </row>
    <row r="34505" spans="2:2" ht="15" hidden="1" x14ac:dyDescent="0.25">
      <c r="B34505" s="5"/>
    </row>
    <row r="34506" spans="2:2" ht="15" hidden="1" x14ac:dyDescent="0.25">
      <c r="B34506" s="5"/>
    </row>
    <row r="34507" spans="2:2" ht="15" hidden="1" x14ac:dyDescent="0.25">
      <c r="B34507" s="5"/>
    </row>
    <row r="34508" spans="2:2" ht="15" hidden="1" x14ac:dyDescent="0.25">
      <c r="B34508" s="5"/>
    </row>
    <row r="34509" spans="2:2" ht="15" hidden="1" x14ac:dyDescent="0.25">
      <c r="B34509" s="5"/>
    </row>
    <row r="34510" spans="2:2" ht="15" hidden="1" x14ac:dyDescent="0.25">
      <c r="B34510" s="5"/>
    </row>
    <row r="34511" spans="2:2" ht="15" hidden="1" x14ac:dyDescent="0.25">
      <c r="B34511" s="5"/>
    </row>
    <row r="34512" spans="2:2" ht="15" hidden="1" x14ac:dyDescent="0.25">
      <c r="B34512" s="5"/>
    </row>
    <row r="34513" spans="2:2" ht="15" hidden="1" x14ac:dyDescent="0.25">
      <c r="B34513" s="5"/>
    </row>
    <row r="34514" spans="2:2" ht="15" hidden="1" x14ac:dyDescent="0.25">
      <c r="B34514" s="5"/>
    </row>
    <row r="34515" spans="2:2" ht="15" hidden="1" x14ac:dyDescent="0.25">
      <c r="B34515" s="5"/>
    </row>
    <row r="34516" spans="2:2" ht="15" hidden="1" x14ac:dyDescent="0.25">
      <c r="B34516" s="5"/>
    </row>
    <row r="34517" spans="2:2" ht="15" hidden="1" x14ac:dyDescent="0.25">
      <c r="B34517" s="5"/>
    </row>
    <row r="34518" spans="2:2" ht="15" hidden="1" x14ac:dyDescent="0.25">
      <c r="B34518" s="5"/>
    </row>
    <row r="34519" spans="2:2" ht="15" hidden="1" x14ac:dyDescent="0.25">
      <c r="B34519" s="5"/>
    </row>
    <row r="34520" spans="2:2" ht="15" hidden="1" x14ac:dyDescent="0.25">
      <c r="B34520" s="5"/>
    </row>
    <row r="34521" spans="2:2" ht="15" hidden="1" x14ac:dyDescent="0.25">
      <c r="B34521" s="5"/>
    </row>
    <row r="34522" spans="2:2" ht="15" hidden="1" x14ac:dyDescent="0.25">
      <c r="B34522" s="5"/>
    </row>
    <row r="34523" spans="2:2" ht="15" hidden="1" x14ac:dyDescent="0.25">
      <c r="B34523" s="5"/>
    </row>
    <row r="34524" spans="2:2" ht="15" hidden="1" x14ac:dyDescent="0.25">
      <c r="B34524" s="5"/>
    </row>
    <row r="34525" spans="2:2" ht="15" hidden="1" x14ac:dyDescent="0.25">
      <c r="B34525" s="5"/>
    </row>
    <row r="34526" spans="2:2" ht="15" hidden="1" x14ac:dyDescent="0.25">
      <c r="B34526" s="5"/>
    </row>
    <row r="34527" spans="2:2" ht="15" hidden="1" x14ac:dyDescent="0.25">
      <c r="B34527" s="5"/>
    </row>
    <row r="34528" spans="2:2" ht="15" hidden="1" x14ac:dyDescent="0.25">
      <c r="B34528" s="5"/>
    </row>
    <row r="34529" spans="2:2" ht="15" hidden="1" x14ac:dyDescent="0.25">
      <c r="B34529" s="5"/>
    </row>
    <row r="34530" spans="2:2" ht="15" hidden="1" x14ac:dyDescent="0.25">
      <c r="B34530" s="5"/>
    </row>
    <row r="34531" spans="2:2" ht="15" hidden="1" x14ac:dyDescent="0.25">
      <c r="B34531" s="5"/>
    </row>
    <row r="34532" spans="2:2" ht="15" hidden="1" x14ac:dyDescent="0.25">
      <c r="B34532" s="5"/>
    </row>
    <row r="34533" spans="2:2" ht="15" hidden="1" x14ac:dyDescent="0.25">
      <c r="B34533" s="5"/>
    </row>
    <row r="34534" spans="2:2" ht="15" hidden="1" x14ac:dyDescent="0.25">
      <c r="B34534" s="5"/>
    </row>
    <row r="34535" spans="2:2" ht="15" hidden="1" x14ac:dyDescent="0.25">
      <c r="B34535" s="5"/>
    </row>
    <row r="34536" spans="2:2" ht="15" hidden="1" x14ac:dyDescent="0.25">
      <c r="B34536" s="5"/>
    </row>
    <row r="34537" spans="2:2" ht="15" hidden="1" x14ac:dyDescent="0.25">
      <c r="B34537" s="5"/>
    </row>
    <row r="34538" spans="2:2" ht="15" hidden="1" x14ac:dyDescent="0.25">
      <c r="B34538" s="5"/>
    </row>
    <row r="34539" spans="2:2" ht="15" hidden="1" x14ac:dyDescent="0.25">
      <c r="B34539" s="5"/>
    </row>
    <row r="34540" spans="2:2" ht="15" hidden="1" x14ac:dyDescent="0.25">
      <c r="B34540" s="5"/>
    </row>
    <row r="34541" spans="2:2" ht="15" hidden="1" x14ac:dyDescent="0.25">
      <c r="B34541" s="5"/>
    </row>
    <row r="34542" spans="2:2" ht="15" hidden="1" x14ac:dyDescent="0.25">
      <c r="B34542" s="5"/>
    </row>
    <row r="34543" spans="2:2" ht="15" hidden="1" x14ac:dyDescent="0.25">
      <c r="B34543" s="5"/>
    </row>
    <row r="34544" spans="2:2" ht="15" hidden="1" x14ac:dyDescent="0.25">
      <c r="B34544" s="5"/>
    </row>
    <row r="34545" spans="2:2" ht="15" hidden="1" x14ac:dyDescent="0.25">
      <c r="B34545" s="5"/>
    </row>
    <row r="34546" spans="2:2" ht="15" hidden="1" x14ac:dyDescent="0.25">
      <c r="B34546" s="5"/>
    </row>
    <row r="34547" spans="2:2" ht="15" hidden="1" x14ac:dyDescent="0.25">
      <c r="B34547" s="5"/>
    </row>
    <row r="34548" spans="2:2" ht="15" hidden="1" x14ac:dyDescent="0.25">
      <c r="B34548" s="5"/>
    </row>
    <row r="34549" spans="2:2" ht="15" hidden="1" x14ac:dyDescent="0.25">
      <c r="B34549" s="5"/>
    </row>
    <row r="34550" spans="2:2" ht="15" hidden="1" x14ac:dyDescent="0.25">
      <c r="B34550" s="5"/>
    </row>
    <row r="34551" spans="2:2" ht="15" hidden="1" x14ac:dyDescent="0.25">
      <c r="B34551" s="5"/>
    </row>
    <row r="34552" spans="2:2" ht="15" hidden="1" x14ac:dyDescent="0.25">
      <c r="B34552" s="5"/>
    </row>
    <row r="34553" spans="2:2" ht="15" hidden="1" x14ac:dyDescent="0.25">
      <c r="B34553" s="5"/>
    </row>
    <row r="34554" spans="2:2" ht="15" hidden="1" x14ac:dyDescent="0.25">
      <c r="B34554" s="5"/>
    </row>
    <row r="34555" spans="2:2" ht="15" hidden="1" x14ac:dyDescent="0.25">
      <c r="B34555" s="5"/>
    </row>
    <row r="34556" spans="2:2" ht="15" hidden="1" x14ac:dyDescent="0.25">
      <c r="B34556" s="5"/>
    </row>
    <row r="34557" spans="2:2" ht="15" hidden="1" x14ac:dyDescent="0.25">
      <c r="B34557" s="5"/>
    </row>
    <row r="34558" spans="2:2" ht="15" hidden="1" x14ac:dyDescent="0.25">
      <c r="B34558" s="5"/>
    </row>
    <row r="34559" spans="2:2" ht="15" hidden="1" x14ac:dyDescent="0.25">
      <c r="B34559" s="5"/>
    </row>
    <row r="34560" spans="2:2" ht="15" hidden="1" x14ac:dyDescent="0.25">
      <c r="B34560" s="5"/>
    </row>
    <row r="34561" spans="2:2" ht="15" hidden="1" x14ac:dyDescent="0.25">
      <c r="B34561" s="5"/>
    </row>
    <row r="34562" spans="2:2" ht="15" hidden="1" x14ac:dyDescent="0.25">
      <c r="B34562" s="5"/>
    </row>
    <row r="34563" spans="2:2" ht="15" hidden="1" x14ac:dyDescent="0.25">
      <c r="B34563" s="5"/>
    </row>
    <row r="34564" spans="2:2" ht="15" hidden="1" x14ac:dyDescent="0.25">
      <c r="B34564" s="5"/>
    </row>
    <row r="34565" spans="2:2" ht="15" hidden="1" x14ac:dyDescent="0.25">
      <c r="B34565" s="5"/>
    </row>
    <row r="34566" spans="2:2" ht="15" hidden="1" x14ac:dyDescent="0.25">
      <c r="B34566" s="5"/>
    </row>
    <row r="34567" spans="2:2" ht="15" hidden="1" x14ac:dyDescent="0.25">
      <c r="B34567" s="5"/>
    </row>
    <row r="34568" spans="2:2" ht="15" hidden="1" x14ac:dyDescent="0.25">
      <c r="B34568" s="5"/>
    </row>
    <row r="34569" spans="2:2" ht="15" hidden="1" x14ac:dyDescent="0.25">
      <c r="B34569" s="5"/>
    </row>
    <row r="34570" spans="2:2" ht="15" hidden="1" x14ac:dyDescent="0.25">
      <c r="B34570" s="5"/>
    </row>
    <row r="34571" spans="2:2" ht="15" hidden="1" x14ac:dyDescent="0.25">
      <c r="B34571" s="5"/>
    </row>
    <row r="34572" spans="2:2" ht="15" hidden="1" x14ac:dyDescent="0.25">
      <c r="B34572" s="5"/>
    </row>
    <row r="34573" spans="2:2" ht="15" hidden="1" x14ac:dyDescent="0.25">
      <c r="B34573" s="5"/>
    </row>
    <row r="34574" spans="2:2" ht="15" hidden="1" x14ac:dyDescent="0.25">
      <c r="B34574" s="5"/>
    </row>
    <row r="34575" spans="2:2" ht="15" hidden="1" x14ac:dyDescent="0.25">
      <c r="B34575" s="5"/>
    </row>
    <row r="34576" spans="2:2" ht="15" hidden="1" x14ac:dyDescent="0.25">
      <c r="B34576" s="5"/>
    </row>
    <row r="34577" spans="2:2" ht="15" hidden="1" x14ac:dyDescent="0.25">
      <c r="B34577" s="5"/>
    </row>
    <row r="34578" spans="2:2" ht="15" hidden="1" x14ac:dyDescent="0.25">
      <c r="B34578" s="5"/>
    </row>
    <row r="34579" spans="2:2" ht="15" hidden="1" x14ac:dyDescent="0.25">
      <c r="B34579" s="5"/>
    </row>
    <row r="34580" spans="2:2" ht="15" hidden="1" x14ac:dyDescent="0.25">
      <c r="B34580" s="5"/>
    </row>
    <row r="34581" spans="2:2" ht="15" hidden="1" x14ac:dyDescent="0.25">
      <c r="B34581" s="5"/>
    </row>
    <row r="34582" spans="2:2" ht="15" hidden="1" x14ac:dyDescent="0.25">
      <c r="B34582" s="5"/>
    </row>
    <row r="34583" spans="2:2" ht="15" hidden="1" x14ac:dyDescent="0.25">
      <c r="B34583" s="5"/>
    </row>
    <row r="34584" spans="2:2" ht="15" hidden="1" x14ac:dyDescent="0.25">
      <c r="B34584" s="5"/>
    </row>
    <row r="34585" spans="2:2" ht="15" hidden="1" x14ac:dyDescent="0.25">
      <c r="B34585" s="5"/>
    </row>
    <row r="34586" spans="2:2" ht="15" hidden="1" x14ac:dyDescent="0.25">
      <c r="B34586" s="5"/>
    </row>
    <row r="34587" spans="2:2" ht="15" hidden="1" x14ac:dyDescent="0.25">
      <c r="B34587" s="5"/>
    </row>
    <row r="34588" spans="2:2" ht="15" hidden="1" x14ac:dyDescent="0.25">
      <c r="B34588" s="5"/>
    </row>
    <row r="34589" spans="2:2" ht="15" hidden="1" x14ac:dyDescent="0.25">
      <c r="B34589" s="5"/>
    </row>
    <row r="34590" spans="2:2" ht="15" hidden="1" x14ac:dyDescent="0.25">
      <c r="B34590" s="5"/>
    </row>
    <row r="34591" spans="2:2" ht="15" hidden="1" x14ac:dyDescent="0.25">
      <c r="B34591" s="5"/>
    </row>
    <row r="34592" spans="2:2" ht="15" hidden="1" x14ac:dyDescent="0.25">
      <c r="B34592" s="5"/>
    </row>
    <row r="34593" spans="2:2" ht="15" hidden="1" x14ac:dyDescent="0.25">
      <c r="B34593" s="5"/>
    </row>
    <row r="34594" spans="2:2" ht="15" hidden="1" x14ac:dyDescent="0.25">
      <c r="B34594" s="5"/>
    </row>
    <row r="34595" spans="2:2" ht="15" hidden="1" x14ac:dyDescent="0.25">
      <c r="B34595" s="5"/>
    </row>
    <row r="34596" spans="2:2" ht="15" hidden="1" x14ac:dyDescent="0.25">
      <c r="B34596" s="5"/>
    </row>
    <row r="34597" spans="2:2" ht="15" hidden="1" x14ac:dyDescent="0.25">
      <c r="B34597" s="5"/>
    </row>
    <row r="34598" spans="2:2" ht="15" hidden="1" x14ac:dyDescent="0.25">
      <c r="B34598" s="5"/>
    </row>
    <row r="34599" spans="2:2" ht="15" hidden="1" x14ac:dyDescent="0.25">
      <c r="B34599" s="5"/>
    </row>
    <row r="34600" spans="2:2" ht="15" hidden="1" x14ac:dyDescent="0.25">
      <c r="B34600" s="5"/>
    </row>
    <row r="34601" spans="2:2" ht="15" hidden="1" x14ac:dyDescent="0.25">
      <c r="B34601" s="5"/>
    </row>
    <row r="34602" spans="2:2" ht="15" hidden="1" x14ac:dyDescent="0.25">
      <c r="B34602" s="5"/>
    </row>
    <row r="34603" spans="2:2" ht="15" hidden="1" x14ac:dyDescent="0.25">
      <c r="B34603" s="5"/>
    </row>
    <row r="34604" spans="2:2" ht="15" hidden="1" x14ac:dyDescent="0.25">
      <c r="B34604" s="5"/>
    </row>
    <row r="34605" spans="2:2" ht="15" hidden="1" x14ac:dyDescent="0.25">
      <c r="B34605" s="5"/>
    </row>
    <row r="34606" spans="2:2" ht="15" hidden="1" x14ac:dyDescent="0.25">
      <c r="B34606" s="5"/>
    </row>
    <row r="34607" spans="2:2" ht="15" hidden="1" x14ac:dyDescent="0.25">
      <c r="B34607" s="5"/>
    </row>
    <row r="34608" spans="2:2" ht="15" hidden="1" x14ac:dyDescent="0.25">
      <c r="B34608" s="5"/>
    </row>
    <row r="34609" spans="2:2" ht="15" hidden="1" x14ac:dyDescent="0.25">
      <c r="B34609" s="5"/>
    </row>
    <row r="34610" spans="2:2" ht="15" hidden="1" x14ac:dyDescent="0.25">
      <c r="B34610" s="5"/>
    </row>
    <row r="34611" spans="2:2" ht="15" hidden="1" x14ac:dyDescent="0.25">
      <c r="B34611" s="5"/>
    </row>
    <row r="34612" spans="2:2" ht="15" hidden="1" x14ac:dyDescent="0.25">
      <c r="B34612" s="5"/>
    </row>
    <row r="34613" spans="2:2" ht="15" hidden="1" x14ac:dyDescent="0.25">
      <c r="B34613" s="5"/>
    </row>
    <row r="34614" spans="2:2" ht="15" hidden="1" x14ac:dyDescent="0.25">
      <c r="B34614" s="5"/>
    </row>
    <row r="34615" spans="2:2" ht="15" hidden="1" x14ac:dyDescent="0.25">
      <c r="B34615" s="5"/>
    </row>
    <row r="34616" spans="2:2" ht="15" hidden="1" x14ac:dyDescent="0.25">
      <c r="B34616" s="5"/>
    </row>
    <row r="34617" spans="2:2" ht="15" hidden="1" x14ac:dyDescent="0.25">
      <c r="B34617" s="5"/>
    </row>
    <row r="34618" spans="2:2" ht="15" hidden="1" x14ac:dyDescent="0.25">
      <c r="B34618" s="5"/>
    </row>
    <row r="34619" spans="2:2" ht="15" hidden="1" x14ac:dyDescent="0.25">
      <c r="B34619" s="5"/>
    </row>
    <row r="34620" spans="2:2" ht="15" hidden="1" x14ac:dyDescent="0.25">
      <c r="B34620" s="5"/>
    </row>
    <row r="34621" spans="2:2" ht="15" hidden="1" x14ac:dyDescent="0.25">
      <c r="B34621" s="5"/>
    </row>
    <row r="34622" spans="2:2" ht="15" hidden="1" x14ac:dyDescent="0.25">
      <c r="B34622" s="5"/>
    </row>
    <row r="34623" spans="2:2" ht="15" hidden="1" x14ac:dyDescent="0.25">
      <c r="B34623" s="5"/>
    </row>
    <row r="34624" spans="2:2" ht="15" hidden="1" x14ac:dyDescent="0.25">
      <c r="B34624" s="5"/>
    </row>
    <row r="34625" spans="2:2" ht="15" hidden="1" x14ac:dyDescent="0.25">
      <c r="B34625" s="5"/>
    </row>
    <row r="34626" spans="2:2" ht="15" hidden="1" x14ac:dyDescent="0.25">
      <c r="B34626" s="5"/>
    </row>
    <row r="34627" spans="2:2" ht="15" hidden="1" x14ac:dyDescent="0.25">
      <c r="B34627" s="5"/>
    </row>
    <row r="34628" spans="2:2" ht="15" hidden="1" x14ac:dyDescent="0.25">
      <c r="B34628" s="5"/>
    </row>
    <row r="34629" spans="2:2" ht="15" hidden="1" x14ac:dyDescent="0.25">
      <c r="B34629" s="5"/>
    </row>
    <row r="34630" spans="2:2" ht="15" hidden="1" x14ac:dyDescent="0.25">
      <c r="B34630" s="5"/>
    </row>
    <row r="34631" spans="2:2" ht="15" hidden="1" x14ac:dyDescent="0.25">
      <c r="B34631" s="5"/>
    </row>
    <row r="34632" spans="2:2" ht="15" hidden="1" x14ac:dyDescent="0.25">
      <c r="B34632" s="5"/>
    </row>
    <row r="34633" spans="2:2" ht="15" hidden="1" x14ac:dyDescent="0.25">
      <c r="B34633" s="5"/>
    </row>
    <row r="34634" spans="2:2" ht="15" hidden="1" x14ac:dyDescent="0.25">
      <c r="B34634" s="5"/>
    </row>
    <row r="34635" spans="2:2" ht="15" hidden="1" x14ac:dyDescent="0.25">
      <c r="B34635" s="5"/>
    </row>
    <row r="34636" spans="2:2" ht="15" hidden="1" x14ac:dyDescent="0.25">
      <c r="B34636" s="5"/>
    </row>
    <row r="34637" spans="2:2" ht="15" hidden="1" x14ac:dyDescent="0.25">
      <c r="B34637" s="5"/>
    </row>
    <row r="34638" spans="2:2" ht="15" hidden="1" x14ac:dyDescent="0.25">
      <c r="B34638" s="5"/>
    </row>
    <row r="34639" spans="2:2" ht="15" hidden="1" x14ac:dyDescent="0.25">
      <c r="B34639" s="5"/>
    </row>
    <row r="34640" spans="2:2" ht="15" hidden="1" x14ac:dyDescent="0.25">
      <c r="B34640" s="5"/>
    </row>
    <row r="34641" spans="2:2" ht="15" hidden="1" x14ac:dyDescent="0.25">
      <c r="B34641" s="5"/>
    </row>
    <row r="34642" spans="2:2" ht="15" hidden="1" x14ac:dyDescent="0.25">
      <c r="B34642" s="5"/>
    </row>
    <row r="34643" spans="2:2" ht="15" hidden="1" x14ac:dyDescent="0.25">
      <c r="B34643" s="5"/>
    </row>
    <row r="34644" spans="2:2" ht="15" hidden="1" x14ac:dyDescent="0.25">
      <c r="B34644" s="5"/>
    </row>
    <row r="34645" spans="2:2" ht="15" hidden="1" x14ac:dyDescent="0.25">
      <c r="B34645" s="5"/>
    </row>
    <row r="34646" spans="2:2" ht="15" hidden="1" x14ac:dyDescent="0.25">
      <c r="B34646" s="5"/>
    </row>
    <row r="34647" spans="2:2" ht="15" hidden="1" x14ac:dyDescent="0.25">
      <c r="B34647" s="5"/>
    </row>
    <row r="34648" spans="2:2" ht="15" hidden="1" x14ac:dyDescent="0.25">
      <c r="B34648" s="5"/>
    </row>
    <row r="34649" spans="2:2" ht="15" hidden="1" x14ac:dyDescent="0.25">
      <c r="B34649" s="5"/>
    </row>
    <row r="34650" spans="2:2" ht="15" hidden="1" x14ac:dyDescent="0.25">
      <c r="B34650" s="5"/>
    </row>
    <row r="34651" spans="2:2" ht="15" hidden="1" x14ac:dyDescent="0.25">
      <c r="B34651" s="5"/>
    </row>
    <row r="34652" spans="2:2" ht="15" hidden="1" x14ac:dyDescent="0.25">
      <c r="B34652" s="5"/>
    </row>
    <row r="34653" spans="2:2" ht="15" hidden="1" x14ac:dyDescent="0.25">
      <c r="B34653" s="5"/>
    </row>
    <row r="34654" spans="2:2" ht="15" hidden="1" x14ac:dyDescent="0.25">
      <c r="B34654" s="5"/>
    </row>
    <row r="34655" spans="2:2" ht="15" hidden="1" x14ac:dyDescent="0.25">
      <c r="B34655" s="5"/>
    </row>
    <row r="34656" spans="2:2" ht="15" hidden="1" x14ac:dyDescent="0.25">
      <c r="B34656" s="5"/>
    </row>
    <row r="34657" spans="2:2" ht="15" hidden="1" x14ac:dyDescent="0.25">
      <c r="B34657" s="5"/>
    </row>
    <row r="34658" spans="2:2" ht="15" hidden="1" x14ac:dyDescent="0.25">
      <c r="B34658" s="5"/>
    </row>
    <row r="34659" spans="2:2" ht="15" hidden="1" x14ac:dyDescent="0.25">
      <c r="B34659" s="5"/>
    </row>
    <row r="34660" spans="2:2" ht="15" hidden="1" x14ac:dyDescent="0.25">
      <c r="B34660" s="5"/>
    </row>
    <row r="34661" spans="2:2" ht="15" hidden="1" x14ac:dyDescent="0.25">
      <c r="B34661" s="5"/>
    </row>
    <row r="34662" spans="2:2" ht="15" hidden="1" x14ac:dyDescent="0.25">
      <c r="B34662" s="5"/>
    </row>
    <row r="34663" spans="2:2" ht="15" hidden="1" x14ac:dyDescent="0.25">
      <c r="B34663" s="5"/>
    </row>
    <row r="34664" spans="2:2" ht="15" hidden="1" x14ac:dyDescent="0.25">
      <c r="B34664" s="5"/>
    </row>
    <row r="34665" spans="2:2" ht="15" hidden="1" x14ac:dyDescent="0.25">
      <c r="B34665" s="5"/>
    </row>
    <row r="34666" spans="2:2" ht="15" hidden="1" x14ac:dyDescent="0.25">
      <c r="B34666" s="5"/>
    </row>
    <row r="34667" spans="2:2" ht="15" hidden="1" x14ac:dyDescent="0.25">
      <c r="B34667" s="5"/>
    </row>
    <row r="34668" spans="2:2" ht="15" hidden="1" x14ac:dyDescent="0.25">
      <c r="B34668" s="5"/>
    </row>
    <row r="34669" spans="2:2" ht="15" hidden="1" x14ac:dyDescent="0.25">
      <c r="B34669" s="5"/>
    </row>
    <row r="34670" spans="2:2" ht="15" hidden="1" x14ac:dyDescent="0.25">
      <c r="B34670" s="5"/>
    </row>
    <row r="34671" spans="2:2" ht="15" hidden="1" x14ac:dyDescent="0.25">
      <c r="B34671" s="5"/>
    </row>
    <row r="34672" spans="2:2" ht="15" hidden="1" x14ac:dyDescent="0.25">
      <c r="B34672" s="5"/>
    </row>
    <row r="34673" spans="2:2" ht="15" hidden="1" x14ac:dyDescent="0.25">
      <c r="B34673" s="5"/>
    </row>
    <row r="34674" spans="2:2" ht="15" hidden="1" x14ac:dyDescent="0.25">
      <c r="B34674" s="5"/>
    </row>
    <row r="34675" spans="2:2" ht="15" hidden="1" x14ac:dyDescent="0.25">
      <c r="B34675" s="5"/>
    </row>
    <row r="34676" spans="2:2" ht="15" hidden="1" x14ac:dyDescent="0.25">
      <c r="B34676" s="5"/>
    </row>
    <row r="34677" spans="2:2" ht="15" hidden="1" x14ac:dyDescent="0.25">
      <c r="B34677" s="5"/>
    </row>
    <row r="34678" spans="2:2" ht="15" hidden="1" x14ac:dyDescent="0.25">
      <c r="B34678" s="5"/>
    </row>
    <row r="34679" spans="2:2" ht="15" hidden="1" x14ac:dyDescent="0.25">
      <c r="B34679" s="5"/>
    </row>
    <row r="34680" spans="2:2" ht="15" hidden="1" x14ac:dyDescent="0.25">
      <c r="B34680" s="5"/>
    </row>
    <row r="34681" spans="2:2" ht="15" hidden="1" x14ac:dyDescent="0.25">
      <c r="B34681" s="5"/>
    </row>
    <row r="34682" spans="2:2" ht="15" hidden="1" x14ac:dyDescent="0.25">
      <c r="B34682" s="5"/>
    </row>
    <row r="34683" spans="2:2" ht="15" hidden="1" x14ac:dyDescent="0.25">
      <c r="B34683" s="5"/>
    </row>
    <row r="34684" spans="2:2" ht="15" hidden="1" x14ac:dyDescent="0.25">
      <c r="B34684" s="5"/>
    </row>
    <row r="34685" spans="2:2" ht="15" hidden="1" x14ac:dyDescent="0.25">
      <c r="B34685" s="5"/>
    </row>
    <row r="34686" spans="2:2" ht="15" hidden="1" x14ac:dyDescent="0.25">
      <c r="B34686" s="5"/>
    </row>
    <row r="34687" spans="2:2" ht="15" hidden="1" x14ac:dyDescent="0.25">
      <c r="B34687" s="5"/>
    </row>
    <row r="34688" spans="2:2" ht="15" hidden="1" x14ac:dyDescent="0.25">
      <c r="B34688" s="5"/>
    </row>
    <row r="34689" spans="2:2" ht="15" hidden="1" x14ac:dyDescent="0.25">
      <c r="B34689" s="5"/>
    </row>
    <row r="34690" spans="2:2" ht="15" hidden="1" x14ac:dyDescent="0.25">
      <c r="B34690" s="5"/>
    </row>
    <row r="34691" spans="2:2" ht="15" hidden="1" x14ac:dyDescent="0.25">
      <c r="B34691" s="5"/>
    </row>
    <row r="34692" spans="2:2" ht="15" hidden="1" x14ac:dyDescent="0.25">
      <c r="B34692" s="5"/>
    </row>
    <row r="34693" spans="2:2" ht="15" hidden="1" x14ac:dyDescent="0.25">
      <c r="B34693" s="5"/>
    </row>
    <row r="34694" spans="2:2" ht="15" hidden="1" x14ac:dyDescent="0.25">
      <c r="B34694" s="5"/>
    </row>
    <row r="34695" spans="2:2" ht="15" hidden="1" x14ac:dyDescent="0.25">
      <c r="B34695" s="5"/>
    </row>
    <row r="34696" spans="2:2" ht="15" hidden="1" x14ac:dyDescent="0.25">
      <c r="B34696" s="5"/>
    </row>
    <row r="34697" spans="2:2" ht="15" hidden="1" x14ac:dyDescent="0.25">
      <c r="B34697" s="5"/>
    </row>
    <row r="34698" spans="2:2" ht="15" hidden="1" x14ac:dyDescent="0.25">
      <c r="B34698" s="5"/>
    </row>
    <row r="34699" spans="2:2" ht="15" hidden="1" x14ac:dyDescent="0.25">
      <c r="B34699" s="5"/>
    </row>
    <row r="34700" spans="2:2" ht="15" hidden="1" x14ac:dyDescent="0.25">
      <c r="B34700" s="5"/>
    </row>
    <row r="34701" spans="2:2" ht="15" hidden="1" x14ac:dyDescent="0.25">
      <c r="B34701" s="5"/>
    </row>
    <row r="34702" spans="2:2" ht="15" hidden="1" x14ac:dyDescent="0.25">
      <c r="B34702" s="5"/>
    </row>
    <row r="34703" spans="2:2" ht="15" hidden="1" x14ac:dyDescent="0.25">
      <c r="B34703" s="5"/>
    </row>
    <row r="34704" spans="2:2" ht="15" hidden="1" x14ac:dyDescent="0.25">
      <c r="B34704" s="5"/>
    </row>
    <row r="34705" spans="2:2" ht="15" hidden="1" x14ac:dyDescent="0.25">
      <c r="B34705" s="5"/>
    </row>
    <row r="34706" spans="2:2" ht="15" hidden="1" x14ac:dyDescent="0.25">
      <c r="B34706" s="5"/>
    </row>
    <row r="34707" spans="2:2" ht="15" hidden="1" x14ac:dyDescent="0.25">
      <c r="B34707" s="5"/>
    </row>
    <row r="34708" spans="2:2" ht="15" hidden="1" x14ac:dyDescent="0.25">
      <c r="B34708" s="5"/>
    </row>
    <row r="34709" spans="2:2" ht="15" hidden="1" x14ac:dyDescent="0.25">
      <c r="B34709" s="5"/>
    </row>
    <row r="34710" spans="2:2" ht="15" hidden="1" x14ac:dyDescent="0.25">
      <c r="B34710" s="5"/>
    </row>
    <row r="34711" spans="2:2" ht="15" hidden="1" x14ac:dyDescent="0.25">
      <c r="B34711" s="5"/>
    </row>
    <row r="34712" spans="2:2" ht="15" hidden="1" x14ac:dyDescent="0.25">
      <c r="B34712" s="5"/>
    </row>
    <row r="34713" spans="2:2" ht="15" hidden="1" x14ac:dyDescent="0.25">
      <c r="B34713" s="5"/>
    </row>
    <row r="34714" spans="2:2" ht="15" hidden="1" x14ac:dyDescent="0.25">
      <c r="B34714" s="5"/>
    </row>
    <row r="34715" spans="2:2" ht="15" hidden="1" x14ac:dyDescent="0.25">
      <c r="B34715" s="5"/>
    </row>
    <row r="34716" spans="2:2" ht="15" hidden="1" x14ac:dyDescent="0.25">
      <c r="B34716" s="5"/>
    </row>
    <row r="34717" spans="2:2" ht="15" hidden="1" x14ac:dyDescent="0.25">
      <c r="B34717" s="5"/>
    </row>
    <row r="34718" spans="2:2" ht="15" hidden="1" x14ac:dyDescent="0.25">
      <c r="B34718" s="5"/>
    </row>
    <row r="34719" spans="2:2" ht="15" hidden="1" x14ac:dyDescent="0.25">
      <c r="B34719" s="5"/>
    </row>
    <row r="34720" spans="2:2" ht="15" hidden="1" x14ac:dyDescent="0.25">
      <c r="B34720" s="5"/>
    </row>
    <row r="34721" spans="2:2" ht="15" hidden="1" x14ac:dyDescent="0.25">
      <c r="B34721" s="5"/>
    </row>
    <row r="34722" spans="2:2" ht="15" hidden="1" x14ac:dyDescent="0.25">
      <c r="B34722" s="5"/>
    </row>
    <row r="34723" spans="2:2" ht="15" hidden="1" x14ac:dyDescent="0.25">
      <c r="B34723" s="5"/>
    </row>
    <row r="34724" spans="2:2" ht="15" hidden="1" x14ac:dyDescent="0.25">
      <c r="B34724" s="5"/>
    </row>
    <row r="34725" spans="2:2" ht="15" hidden="1" x14ac:dyDescent="0.25">
      <c r="B34725" s="5"/>
    </row>
    <row r="34726" spans="2:2" ht="15" hidden="1" x14ac:dyDescent="0.25">
      <c r="B34726" s="5"/>
    </row>
    <row r="34727" spans="2:2" ht="15" hidden="1" x14ac:dyDescent="0.25">
      <c r="B34727" s="5"/>
    </row>
    <row r="34728" spans="2:2" ht="15" hidden="1" x14ac:dyDescent="0.25">
      <c r="B34728" s="5"/>
    </row>
    <row r="34729" spans="2:2" ht="15" hidden="1" x14ac:dyDescent="0.25">
      <c r="B34729" s="5"/>
    </row>
    <row r="34730" spans="2:2" ht="15" hidden="1" x14ac:dyDescent="0.25">
      <c r="B34730" s="5"/>
    </row>
    <row r="34731" spans="2:2" ht="15" hidden="1" x14ac:dyDescent="0.25">
      <c r="B34731" s="5"/>
    </row>
    <row r="34732" spans="2:2" ht="15" hidden="1" x14ac:dyDescent="0.25">
      <c r="B34732" s="5"/>
    </row>
    <row r="34733" spans="2:2" ht="15" hidden="1" x14ac:dyDescent="0.25">
      <c r="B34733" s="5"/>
    </row>
    <row r="34734" spans="2:2" ht="15" hidden="1" x14ac:dyDescent="0.25">
      <c r="B34734" s="5"/>
    </row>
    <row r="34735" spans="2:2" ht="15" hidden="1" x14ac:dyDescent="0.25">
      <c r="B34735" s="5"/>
    </row>
    <row r="34736" spans="2:2" ht="15" hidden="1" x14ac:dyDescent="0.25">
      <c r="B34736" s="5"/>
    </row>
    <row r="34737" spans="2:2" ht="15" hidden="1" x14ac:dyDescent="0.25">
      <c r="B34737" s="5"/>
    </row>
    <row r="34738" spans="2:2" ht="15" hidden="1" x14ac:dyDescent="0.25">
      <c r="B34738" s="5"/>
    </row>
    <row r="34739" spans="2:2" ht="15" hidden="1" x14ac:dyDescent="0.25">
      <c r="B34739" s="5"/>
    </row>
    <row r="34740" spans="2:2" ht="15" hidden="1" x14ac:dyDescent="0.25">
      <c r="B34740" s="5"/>
    </row>
    <row r="34741" spans="2:2" ht="15" hidden="1" x14ac:dyDescent="0.25">
      <c r="B34741" s="5"/>
    </row>
    <row r="34742" spans="2:2" ht="15" hidden="1" x14ac:dyDescent="0.25">
      <c r="B34742" s="5"/>
    </row>
    <row r="34743" spans="2:2" ht="15" hidden="1" x14ac:dyDescent="0.25">
      <c r="B34743" s="5"/>
    </row>
    <row r="34744" spans="2:2" ht="15" hidden="1" x14ac:dyDescent="0.25">
      <c r="B34744" s="5"/>
    </row>
    <row r="34745" spans="2:2" ht="15" hidden="1" x14ac:dyDescent="0.25">
      <c r="B34745" s="5"/>
    </row>
    <row r="34746" spans="2:2" ht="15" hidden="1" x14ac:dyDescent="0.25">
      <c r="B34746" s="5"/>
    </row>
    <row r="34747" spans="2:2" ht="15" hidden="1" x14ac:dyDescent="0.25">
      <c r="B34747" s="5"/>
    </row>
    <row r="34748" spans="2:2" ht="15" hidden="1" x14ac:dyDescent="0.25">
      <c r="B34748" s="5"/>
    </row>
    <row r="34749" spans="2:2" ht="15" hidden="1" x14ac:dyDescent="0.25">
      <c r="B34749" s="5"/>
    </row>
    <row r="34750" spans="2:2" ht="15" hidden="1" x14ac:dyDescent="0.25">
      <c r="B34750" s="5"/>
    </row>
    <row r="34751" spans="2:2" ht="15" hidden="1" x14ac:dyDescent="0.25">
      <c r="B34751" s="5"/>
    </row>
    <row r="34752" spans="2:2" ht="15" hidden="1" x14ac:dyDescent="0.25">
      <c r="B34752" s="5"/>
    </row>
    <row r="34753" spans="2:2" ht="15" hidden="1" x14ac:dyDescent="0.25">
      <c r="B34753" s="5"/>
    </row>
    <row r="34754" spans="2:2" ht="15" hidden="1" x14ac:dyDescent="0.25">
      <c r="B34754" s="5"/>
    </row>
    <row r="34755" spans="2:2" ht="15" hidden="1" x14ac:dyDescent="0.25">
      <c r="B34755" s="5"/>
    </row>
    <row r="34756" spans="2:2" ht="15" hidden="1" x14ac:dyDescent="0.25">
      <c r="B34756" s="5"/>
    </row>
    <row r="34757" spans="2:2" ht="15" hidden="1" x14ac:dyDescent="0.25">
      <c r="B34757" s="5"/>
    </row>
    <row r="34758" spans="2:2" ht="15" hidden="1" x14ac:dyDescent="0.25">
      <c r="B34758" s="5"/>
    </row>
    <row r="34759" spans="2:2" ht="15" hidden="1" x14ac:dyDescent="0.25">
      <c r="B34759" s="5"/>
    </row>
    <row r="34760" spans="2:2" ht="15" hidden="1" x14ac:dyDescent="0.25">
      <c r="B34760" s="5"/>
    </row>
    <row r="34761" spans="2:2" ht="15" hidden="1" x14ac:dyDescent="0.25">
      <c r="B34761" s="5"/>
    </row>
    <row r="34762" spans="2:2" ht="15" hidden="1" x14ac:dyDescent="0.25">
      <c r="B34762" s="5"/>
    </row>
    <row r="34763" spans="2:2" ht="15" hidden="1" x14ac:dyDescent="0.25">
      <c r="B34763" s="5"/>
    </row>
    <row r="34764" spans="2:2" ht="15" hidden="1" x14ac:dyDescent="0.25">
      <c r="B34764" s="5"/>
    </row>
    <row r="34765" spans="2:2" ht="15" hidden="1" x14ac:dyDescent="0.25">
      <c r="B34765" s="5"/>
    </row>
    <row r="34766" spans="2:2" ht="15" hidden="1" x14ac:dyDescent="0.25">
      <c r="B34766" s="5"/>
    </row>
    <row r="34767" spans="2:2" ht="15" hidden="1" x14ac:dyDescent="0.25">
      <c r="B34767" s="5"/>
    </row>
    <row r="34768" spans="2:2" ht="15" hidden="1" x14ac:dyDescent="0.25">
      <c r="B34768" s="5"/>
    </row>
    <row r="34769" spans="2:2" ht="15" hidden="1" x14ac:dyDescent="0.25">
      <c r="B34769" s="5"/>
    </row>
    <row r="34770" spans="2:2" ht="15" hidden="1" x14ac:dyDescent="0.25">
      <c r="B34770" s="5"/>
    </row>
    <row r="34771" spans="2:2" ht="15" hidden="1" x14ac:dyDescent="0.25">
      <c r="B34771" s="5"/>
    </row>
    <row r="34772" spans="2:2" ht="15" hidden="1" x14ac:dyDescent="0.25">
      <c r="B34772" s="5"/>
    </row>
    <row r="34773" spans="2:2" ht="15" hidden="1" x14ac:dyDescent="0.25">
      <c r="B34773" s="5"/>
    </row>
    <row r="34774" spans="2:2" ht="15" hidden="1" x14ac:dyDescent="0.25">
      <c r="B34774" s="5"/>
    </row>
    <row r="34775" spans="2:2" ht="15" hidden="1" x14ac:dyDescent="0.25">
      <c r="B34775" s="5"/>
    </row>
    <row r="34776" spans="2:2" ht="15" hidden="1" x14ac:dyDescent="0.25">
      <c r="B34776" s="5"/>
    </row>
    <row r="34777" spans="2:2" ht="15" hidden="1" x14ac:dyDescent="0.25">
      <c r="B34777" s="5"/>
    </row>
    <row r="34778" spans="2:2" ht="15" hidden="1" x14ac:dyDescent="0.25">
      <c r="B34778" s="5"/>
    </row>
    <row r="34779" spans="2:2" ht="15" hidden="1" x14ac:dyDescent="0.25">
      <c r="B34779" s="5"/>
    </row>
    <row r="34780" spans="2:2" ht="15" hidden="1" x14ac:dyDescent="0.25">
      <c r="B34780" s="5"/>
    </row>
    <row r="34781" spans="2:2" ht="15" hidden="1" x14ac:dyDescent="0.25">
      <c r="B34781" s="5"/>
    </row>
    <row r="34782" spans="2:2" ht="15" hidden="1" x14ac:dyDescent="0.25">
      <c r="B34782" s="5"/>
    </row>
    <row r="34783" spans="2:2" ht="15" hidden="1" x14ac:dyDescent="0.25">
      <c r="B34783" s="5"/>
    </row>
    <row r="34784" spans="2:2" ht="15" hidden="1" x14ac:dyDescent="0.25">
      <c r="B34784" s="5"/>
    </row>
    <row r="34785" spans="2:2" ht="15" hidden="1" x14ac:dyDescent="0.25">
      <c r="B34785" s="5"/>
    </row>
    <row r="34786" spans="2:2" ht="15" hidden="1" x14ac:dyDescent="0.25">
      <c r="B34786" s="5"/>
    </row>
    <row r="34787" spans="2:2" ht="15" hidden="1" x14ac:dyDescent="0.25">
      <c r="B34787" s="5"/>
    </row>
    <row r="34788" spans="2:2" ht="15" hidden="1" x14ac:dyDescent="0.25">
      <c r="B34788" s="5"/>
    </row>
    <row r="34789" spans="2:2" ht="15" hidden="1" x14ac:dyDescent="0.25">
      <c r="B34789" s="5"/>
    </row>
    <row r="34790" spans="2:2" ht="15" hidden="1" x14ac:dyDescent="0.25">
      <c r="B34790" s="5"/>
    </row>
    <row r="34791" spans="2:2" ht="15" hidden="1" x14ac:dyDescent="0.25">
      <c r="B34791" s="5"/>
    </row>
    <row r="34792" spans="2:2" ht="15" hidden="1" x14ac:dyDescent="0.25">
      <c r="B34792" s="5"/>
    </row>
    <row r="34793" spans="2:2" ht="15" hidden="1" x14ac:dyDescent="0.25">
      <c r="B34793" s="5"/>
    </row>
    <row r="34794" spans="2:2" ht="15" hidden="1" x14ac:dyDescent="0.25">
      <c r="B34794" s="5"/>
    </row>
    <row r="34795" spans="2:2" ht="15" hidden="1" x14ac:dyDescent="0.25">
      <c r="B34795" s="5"/>
    </row>
    <row r="34796" spans="2:2" ht="15" hidden="1" x14ac:dyDescent="0.25">
      <c r="B34796" s="5"/>
    </row>
    <row r="34797" spans="2:2" ht="15" hidden="1" x14ac:dyDescent="0.25">
      <c r="B34797" s="5"/>
    </row>
    <row r="34798" spans="2:2" ht="15" hidden="1" x14ac:dyDescent="0.25">
      <c r="B34798" s="5"/>
    </row>
    <row r="34799" spans="2:2" ht="15" hidden="1" x14ac:dyDescent="0.25">
      <c r="B34799" s="5"/>
    </row>
    <row r="34800" spans="2:2" ht="15" hidden="1" x14ac:dyDescent="0.25">
      <c r="B34800" s="5"/>
    </row>
    <row r="34801" spans="2:2" ht="15" hidden="1" x14ac:dyDescent="0.25">
      <c r="B34801" s="5"/>
    </row>
    <row r="34802" spans="2:2" ht="15" hidden="1" x14ac:dyDescent="0.25">
      <c r="B34802" s="5"/>
    </row>
    <row r="34803" spans="2:2" ht="15" hidden="1" x14ac:dyDescent="0.25">
      <c r="B34803" s="5"/>
    </row>
    <row r="34804" spans="2:2" ht="15" hidden="1" x14ac:dyDescent="0.25">
      <c r="B34804" s="5"/>
    </row>
    <row r="34805" spans="2:2" ht="15" hidden="1" x14ac:dyDescent="0.25">
      <c r="B34805" s="5"/>
    </row>
    <row r="34806" spans="2:2" ht="15" hidden="1" x14ac:dyDescent="0.25">
      <c r="B34806" s="5"/>
    </row>
    <row r="34807" spans="2:2" ht="15" hidden="1" x14ac:dyDescent="0.25">
      <c r="B34807" s="5"/>
    </row>
    <row r="34808" spans="2:2" ht="15" hidden="1" x14ac:dyDescent="0.25">
      <c r="B34808" s="5"/>
    </row>
    <row r="34809" spans="2:2" ht="15" hidden="1" x14ac:dyDescent="0.25">
      <c r="B34809" s="5"/>
    </row>
    <row r="34810" spans="2:2" ht="15" hidden="1" x14ac:dyDescent="0.25">
      <c r="B34810" s="5"/>
    </row>
    <row r="34811" spans="2:2" ht="15" hidden="1" x14ac:dyDescent="0.25">
      <c r="B34811" s="5"/>
    </row>
    <row r="34812" spans="2:2" ht="15" hidden="1" x14ac:dyDescent="0.25">
      <c r="B34812" s="5"/>
    </row>
    <row r="34813" spans="2:2" ht="15" hidden="1" x14ac:dyDescent="0.25">
      <c r="B34813" s="5"/>
    </row>
    <row r="34814" spans="2:2" ht="15" hidden="1" x14ac:dyDescent="0.25">
      <c r="B34814" s="5"/>
    </row>
    <row r="34815" spans="2:2" ht="15" hidden="1" x14ac:dyDescent="0.25">
      <c r="B34815" s="5"/>
    </row>
    <row r="34816" spans="2:2" ht="15" hidden="1" x14ac:dyDescent="0.25">
      <c r="B34816" s="5"/>
    </row>
    <row r="34817" spans="2:2" ht="15" hidden="1" x14ac:dyDescent="0.25">
      <c r="B34817" s="5"/>
    </row>
    <row r="34818" spans="2:2" ht="15" hidden="1" x14ac:dyDescent="0.25">
      <c r="B34818" s="5"/>
    </row>
    <row r="34819" spans="2:2" ht="15" hidden="1" x14ac:dyDescent="0.25">
      <c r="B34819" s="5"/>
    </row>
    <row r="34820" spans="2:2" ht="15" hidden="1" x14ac:dyDescent="0.25">
      <c r="B34820" s="5"/>
    </row>
    <row r="34821" spans="2:2" ht="15" hidden="1" x14ac:dyDescent="0.25">
      <c r="B34821" s="5"/>
    </row>
    <row r="34822" spans="2:2" ht="15" hidden="1" x14ac:dyDescent="0.25">
      <c r="B34822" s="5"/>
    </row>
    <row r="34823" spans="2:2" ht="15" hidden="1" x14ac:dyDescent="0.25">
      <c r="B34823" s="5"/>
    </row>
    <row r="34824" spans="2:2" ht="15" hidden="1" x14ac:dyDescent="0.25">
      <c r="B34824" s="5"/>
    </row>
    <row r="34825" spans="2:2" ht="15" hidden="1" x14ac:dyDescent="0.25">
      <c r="B34825" s="5"/>
    </row>
    <row r="34826" spans="2:2" ht="15" hidden="1" x14ac:dyDescent="0.25">
      <c r="B34826" s="5"/>
    </row>
    <row r="34827" spans="2:2" ht="15" hidden="1" x14ac:dyDescent="0.25">
      <c r="B34827" s="5"/>
    </row>
    <row r="34828" spans="2:2" ht="15" hidden="1" x14ac:dyDescent="0.25">
      <c r="B34828" s="5"/>
    </row>
    <row r="34829" spans="2:2" ht="15" hidden="1" x14ac:dyDescent="0.25">
      <c r="B34829" s="5"/>
    </row>
    <row r="34830" spans="2:2" ht="15" hidden="1" x14ac:dyDescent="0.25">
      <c r="B34830" s="5"/>
    </row>
    <row r="34831" spans="2:2" ht="15" hidden="1" x14ac:dyDescent="0.25">
      <c r="B34831" s="5"/>
    </row>
    <row r="34832" spans="2:2" ht="15" hidden="1" x14ac:dyDescent="0.25">
      <c r="B34832" s="5"/>
    </row>
    <row r="34833" spans="2:2" ht="15" hidden="1" x14ac:dyDescent="0.25">
      <c r="B34833" s="5"/>
    </row>
    <row r="34834" spans="2:2" ht="15" hidden="1" x14ac:dyDescent="0.25">
      <c r="B34834" s="5"/>
    </row>
    <row r="34835" spans="2:2" ht="15" hidden="1" x14ac:dyDescent="0.25">
      <c r="B34835" s="5"/>
    </row>
    <row r="34836" spans="2:2" ht="15" hidden="1" x14ac:dyDescent="0.25">
      <c r="B34836" s="5"/>
    </row>
    <row r="34837" spans="2:2" ht="15" hidden="1" x14ac:dyDescent="0.25">
      <c r="B34837" s="5"/>
    </row>
    <row r="34838" spans="2:2" ht="15" hidden="1" x14ac:dyDescent="0.25">
      <c r="B34838" s="5"/>
    </row>
    <row r="34839" spans="2:2" ht="15" hidden="1" x14ac:dyDescent="0.25">
      <c r="B34839" s="5"/>
    </row>
    <row r="34840" spans="2:2" ht="15" hidden="1" x14ac:dyDescent="0.25">
      <c r="B34840" s="5"/>
    </row>
    <row r="34841" spans="2:2" ht="15" hidden="1" x14ac:dyDescent="0.25">
      <c r="B34841" s="5"/>
    </row>
    <row r="34842" spans="2:2" ht="15" hidden="1" x14ac:dyDescent="0.25">
      <c r="B34842" s="5"/>
    </row>
    <row r="34843" spans="2:2" ht="15" hidden="1" x14ac:dyDescent="0.25">
      <c r="B34843" s="5"/>
    </row>
    <row r="34844" spans="2:2" ht="15" hidden="1" x14ac:dyDescent="0.25">
      <c r="B34844" s="5"/>
    </row>
    <row r="34845" spans="2:2" ht="15" hidden="1" x14ac:dyDescent="0.25">
      <c r="B34845" s="5"/>
    </row>
    <row r="34846" spans="2:2" ht="15" hidden="1" x14ac:dyDescent="0.25">
      <c r="B34846" s="5"/>
    </row>
    <row r="34847" spans="2:2" ht="15" hidden="1" x14ac:dyDescent="0.25">
      <c r="B34847" s="5"/>
    </row>
    <row r="34848" spans="2:2" ht="15" hidden="1" x14ac:dyDescent="0.25">
      <c r="B34848" s="5"/>
    </row>
    <row r="34849" spans="2:2" ht="15" hidden="1" x14ac:dyDescent="0.25">
      <c r="B34849" s="5"/>
    </row>
    <row r="34850" spans="2:2" ht="15" hidden="1" x14ac:dyDescent="0.25">
      <c r="B34850" s="5"/>
    </row>
    <row r="34851" spans="2:2" ht="15" hidden="1" x14ac:dyDescent="0.25">
      <c r="B34851" s="5"/>
    </row>
    <row r="34852" spans="2:2" ht="15" hidden="1" x14ac:dyDescent="0.25">
      <c r="B34852" s="5"/>
    </row>
    <row r="34853" spans="2:2" ht="15" hidden="1" x14ac:dyDescent="0.25">
      <c r="B34853" s="5"/>
    </row>
    <row r="34854" spans="2:2" ht="15" hidden="1" x14ac:dyDescent="0.25">
      <c r="B34854" s="5"/>
    </row>
    <row r="34855" spans="2:2" ht="15" hidden="1" x14ac:dyDescent="0.25">
      <c r="B34855" s="5"/>
    </row>
    <row r="34856" spans="2:2" ht="15" hidden="1" x14ac:dyDescent="0.25">
      <c r="B34856" s="5"/>
    </row>
    <row r="34857" spans="2:2" ht="15" hidden="1" x14ac:dyDescent="0.25">
      <c r="B34857" s="5"/>
    </row>
    <row r="34858" spans="2:2" ht="15" hidden="1" x14ac:dyDescent="0.25">
      <c r="B34858" s="5"/>
    </row>
    <row r="34859" spans="2:2" ht="15" hidden="1" x14ac:dyDescent="0.25">
      <c r="B34859" s="5"/>
    </row>
    <row r="34860" spans="2:2" ht="15" hidden="1" x14ac:dyDescent="0.25">
      <c r="B34860" s="5"/>
    </row>
    <row r="34861" spans="2:2" ht="15" hidden="1" x14ac:dyDescent="0.25">
      <c r="B34861" s="5"/>
    </row>
    <row r="34862" spans="2:2" ht="15" hidden="1" x14ac:dyDescent="0.25">
      <c r="B34862" s="5"/>
    </row>
    <row r="34863" spans="2:2" ht="15" hidden="1" x14ac:dyDescent="0.25">
      <c r="B34863" s="5"/>
    </row>
    <row r="34864" spans="2:2" ht="15" hidden="1" x14ac:dyDescent="0.25">
      <c r="B34864" s="5"/>
    </row>
    <row r="34865" spans="2:2" ht="15" hidden="1" x14ac:dyDescent="0.25">
      <c r="B34865" s="5"/>
    </row>
    <row r="34866" spans="2:2" ht="15" hidden="1" x14ac:dyDescent="0.25">
      <c r="B34866" s="5"/>
    </row>
    <row r="34867" spans="2:2" ht="15" hidden="1" x14ac:dyDescent="0.25">
      <c r="B34867" s="5"/>
    </row>
    <row r="34868" spans="2:2" ht="15" hidden="1" x14ac:dyDescent="0.25">
      <c r="B34868" s="5"/>
    </row>
    <row r="34869" spans="2:2" ht="15" hidden="1" x14ac:dyDescent="0.25">
      <c r="B34869" s="5"/>
    </row>
    <row r="34870" spans="2:2" ht="15" hidden="1" x14ac:dyDescent="0.25">
      <c r="B34870" s="5"/>
    </row>
    <row r="34871" spans="2:2" ht="15" hidden="1" x14ac:dyDescent="0.25">
      <c r="B34871" s="5"/>
    </row>
    <row r="34872" spans="2:2" ht="15" hidden="1" x14ac:dyDescent="0.25">
      <c r="B34872" s="5"/>
    </row>
    <row r="34873" spans="2:2" ht="15" hidden="1" x14ac:dyDescent="0.25">
      <c r="B34873" s="5"/>
    </row>
    <row r="34874" spans="2:2" ht="15" hidden="1" x14ac:dyDescent="0.25">
      <c r="B34874" s="5"/>
    </row>
    <row r="34875" spans="2:2" ht="15" hidden="1" x14ac:dyDescent="0.25">
      <c r="B34875" s="5"/>
    </row>
    <row r="34876" spans="2:2" ht="15" hidden="1" x14ac:dyDescent="0.25">
      <c r="B34876" s="5"/>
    </row>
    <row r="34877" spans="2:2" ht="15" hidden="1" x14ac:dyDescent="0.25">
      <c r="B34877" s="5"/>
    </row>
    <row r="34878" spans="2:2" ht="15" hidden="1" x14ac:dyDescent="0.25">
      <c r="B34878" s="5"/>
    </row>
    <row r="34879" spans="2:2" ht="15" hidden="1" x14ac:dyDescent="0.25">
      <c r="B34879" s="5"/>
    </row>
    <row r="34880" spans="2:2" ht="15" hidden="1" x14ac:dyDescent="0.25">
      <c r="B34880" s="5"/>
    </row>
    <row r="34881" spans="2:2" ht="15" hidden="1" x14ac:dyDescent="0.25">
      <c r="B34881" s="5"/>
    </row>
    <row r="34882" spans="2:2" ht="15" hidden="1" x14ac:dyDescent="0.25">
      <c r="B34882" s="5"/>
    </row>
    <row r="34883" spans="2:2" ht="15" hidden="1" x14ac:dyDescent="0.25">
      <c r="B34883" s="5"/>
    </row>
    <row r="34884" spans="2:2" ht="15" hidden="1" x14ac:dyDescent="0.25">
      <c r="B34884" s="5"/>
    </row>
    <row r="34885" spans="2:2" ht="15" hidden="1" x14ac:dyDescent="0.25">
      <c r="B34885" s="5"/>
    </row>
    <row r="34886" spans="2:2" ht="15" hidden="1" x14ac:dyDescent="0.25">
      <c r="B34886" s="5"/>
    </row>
    <row r="34887" spans="2:2" ht="15" hidden="1" x14ac:dyDescent="0.25">
      <c r="B34887" s="5"/>
    </row>
    <row r="34888" spans="2:2" ht="15" hidden="1" x14ac:dyDescent="0.25">
      <c r="B34888" s="5"/>
    </row>
    <row r="34889" spans="2:2" ht="15" hidden="1" x14ac:dyDescent="0.25">
      <c r="B34889" s="5"/>
    </row>
    <row r="34890" spans="2:2" ht="15" hidden="1" x14ac:dyDescent="0.25">
      <c r="B34890" s="5"/>
    </row>
    <row r="34891" spans="2:2" ht="15" hidden="1" x14ac:dyDescent="0.25">
      <c r="B34891" s="5"/>
    </row>
    <row r="34892" spans="2:2" ht="15" hidden="1" x14ac:dyDescent="0.25">
      <c r="B34892" s="5"/>
    </row>
    <row r="34893" spans="2:2" ht="15" hidden="1" x14ac:dyDescent="0.25">
      <c r="B34893" s="5"/>
    </row>
    <row r="34894" spans="2:2" ht="15" hidden="1" x14ac:dyDescent="0.25">
      <c r="B34894" s="5"/>
    </row>
    <row r="34895" spans="2:2" ht="15" hidden="1" x14ac:dyDescent="0.25">
      <c r="B34895" s="5"/>
    </row>
    <row r="34896" spans="2:2" ht="15" hidden="1" x14ac:dyDescent="0.25">
      <c r="B34896" s="5"/>
    </row>
    <row r="34897" spans="2:2" ht="15" hidden="1" x14ac:dyDescent="0.25">
      <c r="B34897" s="5"/>
    </row>
    <row r="34898" spans="2:2" ht="15" hidden="1" x14ac:dyDescent="0.25">
      <c r="B34898" s="5"/>
    </row>
    <row r="34899" spans="2:2" ht="15" hidden="1" x14ac:dyDescent="0.25">
      <c r="B34899" s="5"/>
    </row>
    <row r="34900" spans="2:2" ht="15" hidden="1" x14ac:dyDescent="0.25">
      <c r="B34900" s="5"/>
    </row>
    <row r="34901" spans="2:2" ht="15" hidden="1" x14ac:dyDescent="0.25">
      <c r="B34901" s="5"/>
    </row>
    <row r="34902" spans="2:2" ht="15" hidden="1" x14ac:dyDescent="0.25">
      <c r="B34902" s="5"/>
    </row>
    <row r="34903" spans="2:2" ht="15" hidden="1" x14ac:dyDescent="0.25">
      <c r="B34903" s="5"/>
    </row>
    <row r="34904" spans="2:2" ht="15" hidden="1" x14ac:dyDescent="0.25">
      <c r="B34904" s="5"/>
    </row>
    <row r="34905" spans="2:2" ht="15" hidden="1" x14ac:dyDescent="0.25">
      <c r="B34905" s="5"/>
    </row>
    <row r="34906" spans="2:2" ht="15" hidden="1" x14ac:dyDescent="0.25">
      <c r="B34906" s="5"/>
    </row>
    <row r="34907" spans="2:2" ht="15" hidden="1" x14ac:dyDescent="0.25">
      <c r="B34907" s="5"/>
    </row>
    <row r="34908" spans="2:2" ht="15" hidden="1" x14ac:dyDescent="0.25">
      <c r="B34908" s="5"/>
    </row>
    <row r="34909" spans="2:2" ht="15" hidden="1" x14ac:dyDescent="0.25">
      <c r="B34909" s="5"/>
    </row>
    <row r="34910" spans="2:2" ht="15" hidden="1" x14ac:dyDescent="0.25">
      <c r="B34910" s="5"/>
    </row>
    <row r="34911" spans="2:2" ht="15" hidden="1" x14ac:dyDescent="0.25">
      <c r="B34911" s="5"/>
    </row>
    <row r="34912" spans="2:2" ht="15" hidden="1" x14ac:dyDescent="0.25">
      <c r="B34912" s="5"/>
    </row>
    <row r="34913" spans="2:2" ht="15" hidden="1" x14ac:dyDescent="0.25">
      <c r="B34913" s="5"/>
    </row>
    <row r="34914" spans="2:2" ht="15" hidden="1" x14ac:dyDescent="0.25">
      <c r="B34914" s="5"/>
    </row>
    <row r="34915" spans="2:2" ht="15" hidden="1" x14ac:dyDescent="0.25">
      <c r="B34915" s="5"/>
    </row>
    <row r="34916" spans="2:2" ht="15" hidden="1" x14ac:dyDescent="0.25">
      <c r="B34916" s="5"/>
    </row>
    <row r="34917" spans="2:2" ht="15" hidden="1" x14ac:dyDescent="0.25">
      <c r="B34917" s="5"/>
    </row>
    <row r="34918" spans="2:2" ht="15" hidden="1" x14ac:dyDescent="0.25">
      <c r="B34918" s="5"/>
    </row>
    <row r="34919" spans="2:2" ht="15" hidden="1" x14ac:dyDescent="0.25">
      <c r="B34919" s="5"/>
    </row>
    <row r="34920" spans="2:2" ht="15" hidden="1" x14ac:dyDescent="0.25">
      <c r="B34920" s="5"/>
    </row>
    <row r="34921" spans="2:2" ht="15" hidden="1" x14ac:dyDescent="0.25">
      <c r="B34921" s="5"/>
    </row>
    <row r="34922" spans="2:2" ht="15" hidden="1" x14ac:dyDescent="0.25">
      <c r="B34922" s="5"/>
    </row>
    <row r="34923" spans="2:2" ht="15" hidden="1" x14ac:dyDescent="0.25">
      <c r="B34923" s="5"/>
    </row>
    <row r="34924" spans="2:2" ht="15" hidden="1" x14ac:dyDescent="0.25">
      <c r="B34924" s="5"/>
    </row>
    <row r="34925" spans="2:2" ht="15" hidden="1" x14ac:dyDescent="0.25">
      <c r="B34925" s="5"/>
    </row>
    <row r="34926" spans="2:2" ht="15" hidden="1" x14ac:dyDescent="0.25">
      <c r="B34926" s="5"/>
    </row>
    <row r="34927" spans="2:2" ht="15" hidden="1" x14ac:dyDescent="0.25">
      <c r="B34927" s="5"/>
    </row>
    <row r="34928" spans="2:2" ht="15" hidden="1" x14ac:dyDescent="0.25">
      <c r="B34928" s="5"/>
    </row>
    <row r="34929" spans="2:2" ht="15" hidden="1" x14ac:dyDescent="0.25">
      <c r="B34929" s="5"/>
    </row>
    <row r="34930" spans="2:2" ht="15" hidden="1" x14ac:dyDescent="0.25">
      <c r="B34930" s="5"/>
    </row>
    <row r="34931" spans="2:2" ht="15" hidden="1" x14ac:dyDescent="0.25">
      <c r="B34931" s="5"/>
    </row>
    <row r="34932" spans="2:2" ht="15" hidden="1" x14ac:dyDescent="0.25">
      <c r="B34932" s="5"/>
    </row>
    <row r="34933" spans="2:2" ht="15" hidden="1" x14ac:dyDescent="0.25">
      <c r="B34933" s="5"/>
    </row>
    <row r="34934" spans="2:2" ht="15" hidden="1" x14ac:dyDescent="0.25">
      <c r="B34934" s="5"/>
    </row>
    <row r="34935" spans="2:2" ht="15" hidden="1" x14ac:dyDescent="0.25">
      <c r="B34935" s="5"/>
    </row>
    <row r="34936" spans="2:2" ht="15" hidden="1" x14ac:dyDescent="0.25">
      <c r="B34936" s="5"/>
    </row>
    <row r="34937" spans="2:2" ht="15" hidden="1" x14ac:dyDescent="0.25">
      <c r="B34937" s="5"/>
    </row>
    <row r="34938" spans="2:2" ht="15" hidden="1" x14ac:dyDescent="0.25">
      <c r="B34938" s="5"/>
    </row>
    <row r="34939" spans="2:2" ht="15" hidden="1" x14ac:dyDescent="0.25">
      <c r="B34939" s="5"/>
    </row>
    <row r="34940" spans="2:2" ht="15" hidden="1" x14ac:dyDescent="0.25">
      <c r="B34940" s="5"/>
    </row>
    <row r="34941" spans="2:2" ht="15" hidden="1" x14ac:dyDescent="0.25">
      <c r="B34941" s="5"/>
    </row>
    <row r="34942" spans="2:2" ht="15" hidden="1" x14ac:dyDescent="0.25">
      <c r="B34942" s="5"/>
    </row>
    <row r="34943" spans="2:2" ht="15" hidden="1" x14ac:dyDescent="0.25">
      <c r="B34943" s="5"/>
    </row>
    <row r="34944" spans="2:2" ht="15" hidden="1" x14ac:dyDescent="0.25">
      <c r="B34944" s="5"/>
    </row>
    <row r="34945" spans="2:2" ht="15" hidden="1" x14ac:dyDescent="0.25">
      <c r="B34945" s="5"/>
    </row>
    <row r="34946" spans="2:2" ht="15" hidden="1" x14ac:dyDescent="0.25">
      <c r="B34946" s="5"/>
    </row>
    <row r="34947" spans="2:2" ht="15" hidden="1" x14ac:dyDescent="0.25">
      <c r="B34947" s="5"/>
    </row>
    <row r="34948" spans="2:2" ht="15" hidden="1" x14ac:dyDescent="0.25">
      <c r="B34948" s="5"/>
    </row>
    <row r="34949" spans="2:2" ht="15" hidden="1" x14ac:dyDescent="0.25">
      <c r="B34949" s="5"/>
    </row>
    <row r="34950" spans="2:2" ht="15" hidden="1" x14ac:dyDescent="0.25">
      <c r="B34950" s="5"/>
    </row>
    <row r="34951" spans="2:2" ht="15" hidden="1" x14ac:dyDescent="0.25">
      <c r="B34951" s="5"/>
    </row>
    <row r="34952" spans="2:2" ht="15" hidden="1" x14ac:dyDescent="0.25">
      <c r="B34952" s="5"/>
    </row>
    <row r="34953" spans="2:2" ht="15" hidden="1" x14ac:dyDescent="0.25">
      <c r="B34953" s="5"/>
    </row>
    <row r="34954" spans="2:2" ht="15" hidden="1" x14ac:dyDescent="0.25">
      <c r="B34954" s="5"/>
    </row>
    <row r="34955" spans="2:2" ht="15" hidden="1" x14ac:dyDescent="0.25">
      <c r="B34955" s="5"/>
    </row>
    <row r="34956" spans="2:2" ht="15" hidden="1" x14ac:dyDescent="0.25">
      <c r="B34956" s="5"/>
    </row>
    <row r="34957" spans="2:2" ht="15" hidden="1" x14ac:dyDescent="0.25">
      <c r="B34957" s="5"/>
    </row>
    <row r="34958" spans="2:2" ht="15" hidden="1" x14ac:dyDescent="0.25">
      <c r="B34958" s="5"/>
    </row>
    <row r="34959" spans="2:2" ht="15" hidden="1" x14ac:dyDescent="0.25">
      <c r="B34959" s="5"/>
    </row>
    <row r="34960" spans="2:2" ht="15" hidden="1" x14ac:dyDescent="0.25">
      <c r="B34960" s="5"/>
    </row>
    <row r="34961" spans="2:2" ht="15" hidden="1" x14ac:dyDescent="0.25">
      <c r="B34961" s="5"/>
    </row>
    <row r="34962" spans="2:2" ht="15" hidden="1" x14ac:dyDescent="0.25">
      <c r="B34962" s="5"/>
    </row>
    <row r="34963" spans="2:2" ht="15" hidden="1" x14ac:dyDescent="0.25">
      <c r="B34963" s="5"/>
    </row>
    <row r="34964" spans="2:2" ht="15" hidden="1" x14ac:dyDescent="0.25">
      <c r="B34964" s="5"/>
    </row>
    <row r="34965" spans="2:2" ht="15" hidden="1" x14ac:dyDescent="0.25">
      <c r="B34965" s="5"/>
    </row>
    <row r="34966" spans="2:2" ht="15" hidden="1" x14ac:dyDescent="0.25">
      <c r="B34966" s="5"/>
    </row>
    <row r="34967" spans="2:2" ht="15" hidden="1" x14ac:dyDescent="0.25">
      <c r="B34967" s="5"/>
    </row>
    <row r="34968" spans="2:2" ht="15" hidden="1" x14ac:dyDescent="0.25">
      <c r="B34968" s="5"/>
    </row>
    <row r="34969" spans="2:2" ht="15" hidden="1" x14ac:dyDescent="0.25">
      <c r="B34969" s="5"/>
    </row>
    <row r="34970" spans="2:2" ht="15" hidden="1" x14ac:dyDescent="0.25">
      <c r="B34970" s="5"/>
    </row>
    <row r="34971" spans="2:2" ht="15" hidden="1" x14ac:dyDescent="0.25">
      <c r="B34971" s="5"/>
    </row>
    <row r="34972" spans="2:2" ht="15" hidden="1" x14ac:dyDescent="0.25">
      <c r="B34972" s="5"/>
    </row>
    <row r="34973" spans="2:2" ht="15" hidden="1" x14ac:dyDescent="0.25">
      <c r="B34973" s="5"/>
    </row>
    <row r="34974" spans="2:2" ht="15" hidden="1" x14ac:dyDescent="0.25">
      <c r="B34974" s="5"/>
    </row>
    <row r="34975" spans="2:2" ht="15" hidden="1" x14ac:dyDescent="0.25">
      <c r="B34975" s="5"/>
    </row>
    <row r="34976" spans="2:2" ht="15" hidden="1" x14ac:dyDescent="0.25">
      <c r="B34976" s="5"/>
    </row>
    <row r="34977" spans="2:2" ht="15" hidden="1" x14ac:dyDescent="0.25">
      <c r="B34977" s="5"/>
    </row>
    <row r="34978" spans="2:2" ht="15" hidden="1" x14ac:dyDescent="0.25">
      <c r="B34978" s="5"/>
    </row>
    <row r="34979" spans="2:2" ht="15" hidden="1" x14ac:dyDescent="0.25">
      <c r="B34979" s="5"/>
    </row>
    <row r="34980" spans="2:2" ht="15" hidden="1" x14ac:dyDescent="0.25">
      <c r="B34980" s="5"/>
    </row>
    <row r="34981" spans="2:2" ht="15" hidden="1" x14ac:dyDescent="0.25">
      <c r="B34981" s="5"/>
    </row>
    <row r="34982" spans="2:2" ht="15" hidden="1" x14ac:dyDescent="0.25">
      <c r="B34982" s="5"/>
    </row>
    <row r="34983" spans="2:2" ht="15" hidden="1" x14ac:dyDescent="0.25">
      <c r="B34983" s="5"/>
    </row>
    <row r="34984" spans="2:2" ht="15" hidden="1" x14ac:dyDescent="0.25">
      <c r="B34984" s="5"/>
    </row>
    <row r="34985" spans="2:2" ht="15" hidden="1" x14ac:dyDescent="0.25">
      <c r="B34985" s="5"/>
    </row>
    <row r="34986" spans="2:2" ht="15" hidden="1" x14ac:dyDescent="0.25">
      <c r="B34986" s="5"/>
    </row>
    <row r="34987" spans="2:2" ht="15" hidden="1" x14ac:dyDescent="0.25">
      <c r="B34987" s="5"/>
    </row>
    <row r="34988" spans="2:2" ht="15" hidden="1" x14ac:dyDescent="0.25">
      <c r="B34988" s="5"/>
    </row>
    <row r="34989" spans="2:2" ht="15" hidden="1" x14ac:dyDescent="0.25">
      <c r="B34989" s="5"/>
    </row>
    <row r="34990" spans="2:2" ht="15" hidden="1" x14ac:dyDescent="0.25">
      <c r="B34990" s="5"/>
    </row>
    <row r="34991" spans="2:2" ht="15" hidden="1" x14ac:dyDescent="0.25">
      <c r="B34991" s="5"/>
    </row>
    <row r="34992" spans="2:2" ht="15" hidden="1" x14ac:dyDescent="0.25">
      <c r="B34992" s="5"/>
    </row>
    <row r="34993" spans="2:2" ht="15" hidden="1" x14ac:dyDescent="0.25">
      <c r="B34993" s="5"/>
    </row>
    <row r="34994" spans="2:2" ht="15" hidden="1" x14ac:dyDescent="0.25">
      <c r="B34994" s="5"/>
    </row>
    <row r="34995" spans="2:2" ht="15" hidden="1" x14ac:dyDescent="0.25">
      <c r="B34995" s="5"/>
    </row>
    <row r="34996" spans="2:2" ht="15" hidden="1" x14ac:dyDescent="0.25">
      <c r="B34996" s="5"/>
    </row>
    <row r="34997" spans="2:2" ht="15" hidden="1" x14ac:dyDescent="0.25">
      <c r="B34997" s="5"/>
    </row>
    <row r="34998" spans="2:2" ht="15" hidden="1" x14ac:dyDescent="0.25">
      <c r="B34998" s="5"/>
    </row>
    <row r="34999" spans="2:2" ht="15" hidden="1" x14ac:dyDescent="0.25">
      <c r="B34999" s="5"/>
    </row>
    <row r="35000" spans="2:2" ht="15" hidden="1" x14ac:dyDescent="0.25">
      <c r="B35000" s="5"/>
    </row>
    <row r="35001" spans="2:2" ht="15" hidden="1" x14ac:dyDescent="0.25">
      <c r="B35001" s="5"/>
    </row>
    <row r="35002" spans="2:2" ht="15" hidden="1" x14ac:dyDescent="0.25">
      <c r="B35002" s="5"/>
    </row>
    <row r="35003" spans="2:2" ht="15" hidden="1" x14ac:dyDescent="0.25">
      <c r="B35003" s="5"/>
    </row>
    <row r="35004" spans="2:2" ht="15" hidden="1" x14ac:dyDescent="0.25">
      <c r="B35004" s="5"/>
    </row>
    <row r="35005" spans="2:2" ht="15" hidden="1" x14ac:dyDescent="0.25">
      <c r="B35005" s="5"/>
    </row>
    <row r="35006" spans="2:2" ht="15" hidden="1" x14ac:dyDescent="0.25">
      <c r="B35006" s="5"/>
    </row>
    <row r="35007" spans="2:2" ht="15" hidden="1" x14ac:dyDescent="0.25">
      <c r="B35007" s="5"/>
    </row>
    <row r="35008" spans="2:2" ht="15" hidden="1" x14ac:dyDescent="0.25">
      <c r="B35008" s="5"/>
    </row>
    <row r="35009" spans="2:2" ht="15" hidden="1" x14ac:dyDescent="0.25">
      <c r="B35009" s="5"/>
    </row>
    <row r="35010" spans="2:2" ht="15" hidden="1" x14ac:dyDescent="0.25">
      <c r="B35010" s="5"/>
    </row>
    <row r="35011" spans="2:2" ht="15" hidden="1" x14ac:dyDescent="0.25">
      <c r="B35011" s="5"/>
    </row>
    <row r="35012" spans="2:2" ht="15" hidden="1" x14ac:dyDescent="0.25">
      <c r="B35012" s="5"/>
    </row>
    <row r="35013" spans="2:2" ht="15" hidden="1" x14ac:dyDescent="0.25">
      <c r="B35013" s="5"/>
    </row>
    <row r="35014" spans="2:2" ht="15" hidden="1" x14ac:dyDescent="0.25">
      <c r="B35014" s="5"/>
    </row>
    <row r="35015" spans="2:2" ht="15" hidden="1" x14ac:dyDescent="0.25">
      <c r="B35015" s="5"/>
    </row>
    <row r="35016" spans="2:2" ht="15" hidden="1" x14ac:dyDescent="0.25">
      <c r="B35016" s="5"/>
    </row>
    <row r="35017" spans="2:2" ht="15" hidden="1" x14ac:dyDescent="0.25">
      <c r="B35017" s="5"/>
    </row>
    <row r="35018" spans="2:2" ht="15" hidden="1" x14ac:dyDescent="0.25">
      <c r="B35018" s="5"/>
    </row>
    <row r="35019" spans="2:2" ht="15" hidden="1" x14ac:dyDescent="0.25">
      <c r="B35019" s="5"/>
    </row>
    <row r="35020" spans="2:2" ht="15" hidden="1" x14ac:dyDescent="0.25">
      <c r="B35020" s="5"/>
    </row>
    <row r="35021" spans="2:2" ht="15" hidden="1" x14ac:dyDescent="0.25">
      <c r="B35021" s="5"/>
    </row>
    <row r="35022" spans="2:2" ht="15" hidden="1" x14ac:dyDescent="0.25">
      <c r="B35022" s="5"/>
    </row>
    <row r="35023" spans="2:2" ht="15" hidden="1" x14ac:dyDescent="0.25">
      <c r="B35023" s="5"/>
    </row>
    <row r="35024" spans="2:2" ht="15" hidden="1" x14ac:dyDescent="0.25">
      <c r="B35024" s="5"/>
    </row>
    <row r="35025" spans="2:2" ht="15" hidden="1" x14ac:dyDescent="0.25">
      <c r="B35025" s="5"/>
    </row>
    <row r="35026" spans="2:2" ht="15" hidden="1" x14ac:dyDescent="0.25">
      <c r="B35026" s="5"/>
    </row>
    <row r="35027" spans="2:2" ht="15" hidden="1" x14ac:dyDescent="0.25">
      <c r="B35027" s="5"/>
    </row>
    <row r="35028" spans="2:2" ht="15" hidden="1" x14ac:dyDescent="0.25">
      <c r="B35028" s="5"/>
    </row>
    <row r="35029" spans="2:2" ht="15" hidden="1" x14ac:dyDescent="0.25">
      <c r="B35029" s="5"/>
    </row>
    <row r="35030" spans="2:2" ht="15" hidden="1" x14ac:dyDescent="0.25">
      <c r="B35030" s="5"/>
    </row>
    <row r="35031" spans="2:2" ht="15" hidden="1" x14ac:dyDescent="0.25">
      <c r="B35031" s="5"/>
    </row>
    <row r="35032" spans="2:2" ht="15" hidden="1" x14ac:dyDescent="0.25">
      <c r="B35032" s="5"/>
    </row>
    <row r="35033" spans="2:2" ht="15" hidden="1" x14ac:dyDescent="0.25">
      <c r="B35033" s="5"/>
    </row>
    <row r="35034" spans="2:2" ht="15" hidden="1" x14ac:dyDescent="0.25">
      <c r="B35034" s="5"/>
    </row>
    <row r="35035" spans="2:2" ht="15" hidden="1" x14ac:dyDescent="0.25">
      <c r="B35035" s="5"/>
    </row>
    <row r="35036" spans="2:2" ht="15" hidden="1" x14ac:dyDescent="0.25">
      <c r="B35036" s="5"/>
    </row>
    <row r="35037" spans="2:2" ht="15" hidden="1" x14ac:dyDescent="0.25">
      <c r="B35037" s="5"/>
    </row>
    <row r="35038" spans="2:2" ht="15" hidden="1" x14ac:dyDescent="0.25">
      <c r="B35038" s="5"/>
    </row>
    <row r="35039" spans="2:2" ht="15" hidden="1" x14ac:dyDescent="0.25">
      <c r="B35039" s="5"/>
    </row>
    <row r="35040" spans="2:2" ht="15" hidden="1" x14ac:dyDescent="0.25">
      <c r="B35040" s="5"/>
    </row>
    <row r="35041" spans="2:2" ht="15" hidden="1" x14ac:dyDescent="0.25">
      <c r="B35041" s="5"/>
    </row>
    <row r="35042" spans="2:2" ht="15" hidden="1" x14ac:dyDescent="0.25">
      <c r="B35042" s="5"/>
    </row>
    <row r="35043" spans="2:2" ht="15" hidden="1" x14ac:dyDescent="0.25">
      <c r="B35043" s="5"/>
    </row>
    <row r="35044" spans="2:2" ht="15" hidden="1" x14ac:dyDescent="0.25">
      <c r="B35044" s="5"/>
    </row>
    <row r="35045" spans="2:2" ht="15" hidden="1" x14ac:dyDescent="0.25">
      <c r="B35045" s="5"/>
    </row>
    <row r="35046" spans="2:2" ht="15" hidden="1" x14ac:dyDescent="0.25">
      <c r="B35046" s="5"/>
    </row>
    <row r="35047" spans="2:2" ht="15" hidden="1" x14ac:dyDescent="0.25">
      <c r="B35047" s="5"/>
    </row>
    <row r="35048" spans="2:2" ht="15" hidden="1" x14ac:dyDescent="0.25">
      <c r="B35048" s="5"/>
    </row>
    <row r="35049" spans="2:2" ht="15" hidden="1" x14ac:dyDescent="0.25">
      <c r="B35049" s="5"/>
    </row>
    <row r="35050" spans="2:2" ht="15" hidden="1" x14ac:dyDescent="0.25">
      <c r="B35050" s="5"/>
    </row>
    <row r="35051" spans="2:2" ht="15" hidden="1" x14ac:dyDescent="0.25">
      <c r="B35051" s="5"/>
    </row>
    <row r="35052" spans="2:2" ht="15" hidden="1" x14ac:dyDescent="0.25">
      <c r="B35052" s="5"/>
    </row>
    <row r="35053" spans="2:2" ht="15" hidden="1" x14ac:dyDescent="0.25">
      <c r="B35053" s="5"/>
    </row>
    <row r="35054" spans="2:2" ht="15" hidden="1" x14ac:dyDescent="0.25">
      <c r="B35054" s="5"/>
    </row>
    <row r="35055" spans="2:2" ht="15" hidden="1" x14ac:dyDescent="0.25">
      <c r="B35055" s="5"/>
    </row>
    <row r="35056" spans="2:2" ht="15" hidden="1" x14ac:dyDescent="0.25">
      <c r="B35056" s="5"/>
    </row>
    <row r="35057" spans="2:2" ht="15" hidden="1" x14ac:dyDescent="0.25">
      <c r="B35057" s="5"/>
    </row>
    <row r="35058" spans="2:2" ht="15" hidden="1" x14ac:dyDescent="0.25">
      <c r="B35058" s="5"/>
    </row>
    <row r="35059" spans="2:2" ht="15" hidden="1" x14ac:dyDescent="0.25">
      <c r="B35059" s="5"/>
    </row>
    <row r="35060" spans="2:2" ht="15" hidden="1" x14ac:dyDescent="0.25">
      <c r="B35060" s="5"/>
    </row>
    <row r="35061" spans="2:2" ht="15" hidden="1" x14ac:dyDescent="0.25">
      <c r="B35061" s="5"/>
    </row>
    <row r="35062" spans="2:2" ht="15" hidden="1" x14ac:dyDescent="0.25">
      <c r="B35062" s="5"/>
    </row>
    <row r="35063" spans="2:2" ht="15" hidden="1" x14ac:dyDescent="0.25">
      <c r="B35063" s="5"/>
    </row>
    <row r="35064" spans="2:2" ht="15" hidden="1" x14ac:dyDescent="0.25">
      <c r="B35064" s="5"/>
    </row>
    <row r="35065" spans="2:2" ht="15" hidden="1" x14ac:dyDescent="0.25">
      <c r="B35065" s="5"/>
    </row>
    <row r="35066" spans="2:2" ht="15" hidden="1" x14ac:dyDescent="0.25">
      <c r="B35066" s="5"/>
    </row>
    <row r="35067" spans="2:2" ht="15" hidden="1" x14ac:dyDescent="0.25">
      <c r="B35067" s="5"/>
    </row>
    <row r="35068" spans="2:2" ht="15" hidden="1" x14ac:dyDescent="0.25">
      <c r="B35068" s="5"/>
    </row>
    <row r="35069" spans="2:2" ht="15" hidden="1" x14ac:dyDescent="0.25">
      <c r="B35069" s="5"/>
    </row>
    <row r="35070" spans="2:2" ht="15" hidden="1" x14ac:dyDescent="0.25">
      <c r="B35070" s="5"/>
    </row>
    <row r="35071" spans="2:2" ht="15" hidden="1" x14ac:dyDescent="0.25">
      <c r="B35071" s="5"/>
    </row>
    <row r="35072" spans="2:2" ht="15" hidden="1" x14ac:dyDescent="0.25">
      <c r="B35072" s="5"/>
    </row>
    <row r="35073" spans="2:2" ht="15" hidden="1" x14ac:dyDescent="0.25">
      <c r="B35073" s="5"/>
    </row>
    <row r="35074" spans="2:2" ht="15" hidden="1" x14ac:dyDescent="0.25">
      <c r="B35074" s="5"/>
    </row>
    <row r="35075" spans="2:2" ht="15" hidden="1" x14ac:dyDescent="0.25">
      <c r="B35075" s="5"/>
    </row>
    <row r="35076" spans="2:2" ht="15" hidden="1" x14ac:dyDescent="0.25">
      <c r="B35076" s="5"/>
    </row>
    <row r="35077" spans="2:2" ht="15" hidden="1" x14ac:dyDescent="0.25">
      <c r="B35077" s="5"/>
    </row>
    <row r="35078" spans="2:2" ht="15" hidden="1" x14ac:dyDescent="0.25">
      <c r="B35078" s="5"/>
    </row>
    <row r="35079" spans="2:2" ht="15" hidden="1" x14ac:dyDescent="0.25">
      <c r="B35079" s="5"/>
    </row>
    <row r="35080" spans="2:2" ht="15" hidden="1" x14ac:dyDescent="0.25">
      <c r="B35080" s="5"/>
    </row>
    <row r="35081" spans="2:2" ht="15" hidden="1" x14ac:dyDescent="0.25">
      <c r="B35081" s="5"/>
    </row>
    <row r="35082" spans="2:2" ht="15" hidden="1" x14ac:dyDescent="0.25">
      <c r="B35082" s="5"/>
    </row>
    <row r="35083" spans="2:2" ht="15" hidden="1" x14ac:dyDescent="0.25">
      <c r="B35083" s="5"/>
    </row>
    <row r="35084" spans="2:2" ht="15" hidden="1" x14ac:dyDescent="0.25">
      <c r="B35084" s="5"/>
    </row>
    <row r="35085" spans="2:2" ht="15" hidden="1" x14ac:dyDescent="0.25">
      <c r="B35085" s="5"/>
    </row>
    <row r="35086" spans="2:2" ht="15" hidden="1" x14ac:dyDescent="0.25">
      <c r="B35086" s="5"/>
    </row>
    <row r="35087" spans="2:2" ht="15" hidden="1" x14ac:dyDescent="0.25">
      <c r="B35087" s="5"/>
    </row>
    <row r="35088" spans="2:2" ht="15" hidden="1" x14ac:dyDescent="0.25">
      <c r="B35088" s="5"/>
    </row>
    <row r="35089" spans="2:2" ht="15" hidden="1" x14ac:dyDescent="0.25">
      <c r="B35089" s="5"/>
    </row>
    <row r="35090" spans="2:2" ht="15" hidden="1" x14ac:dyDescent="0.25">
      <c r="B35090" s="5"/>
    </row>
    <row r="35091" spans="2:2" ht="15" hidden="1" x14ac:dyDescent="0.25">
      <c r="B35091" s="5"/>
    </row>
    <row r="35092" spans="2:2" ht="15" hidden="1" x14ac:dyDescent="0.25">
      <c r="B35092" s="5"/>
    </row>
    <row r="35093" spans="2:2" ht="15" hidden="1" x14ac:dyDescent="0.25">
      <c r="B35093" s="5"/>
    </row>
    <row r="35094" spans="2:2" ht="15" hidden="1" x14ac:dyDescent="0.25">
      <c r="B35094" s="5"/>
    </row>
    <row r="35095" spans="2:2" ht="15" hidden="1" x14ac:dyDescent="0.25">
      <c r="B35095" s="5"/>
    </row>
    <row r="35096" spans="2:2" ht="15" hidden="1" x14ac:dyDescent="0.25">
      <c r="B35096" s="5"/>
    </row>
    <row r="35097" spans="2:2" ht="15" hidden="1" x14ac:dyDescent="0.25">
      <c r="B35097" s="5"/>
    </row>
    <row r="35098" spans="2:2" ht="15" hidden="1" x14ac:dyDescent="0.25">
      <c r="B35098" s="5"/>
    </row>
    <row r="35099" spans="2:2" ht="15" hidden="1" x14ac:dyDescent="0.25">
      <c r="B35099" s="5"/>
    </row>
    <row r="35100" spans="2:2" ht="15" hidden="1" x14ac:dyDescent="0.25">
      <c r="B35100" s="5"/>
    </row>
    <row r="35101" spans="2:2" ht="15" hidden="1" x14ac:dyDescent="0.25">
      <c r="B35101" s="5"/>
    </row>
    <row r="35102" spans="2:2" ht="15" hidden="1" x14ac:dyDescent="0.25">
      <c r="B35102" s="5"/>
    </row>
    <row r="35103" spans="2:2" ht="15" hidden="1" x14ac:dyDescent="0.25">
      <c r="B35103" s="5"/>
    </row>
    <row r="35104" spans="2:2" ht="15" hidden="1" x14ac:dyDescent="0.25">
      <c r="B35104" s="5"/>
    </row>
    <row r="35105" spans="2:2" ht="15" hidden="1" x14ac:dyDescent="0.25">
      <c r="B35105" s="5"/>
    </row>
    <row r="35106" spans="2:2" ht="15" hidden="1" x14ac:dyDescent="0.25">
      <c r="B35106" s="5"/>
    </row>
    <row r="35107" spans="2:2" ht="15" hidden="1" x14ac:dyDescent="0.25">
      <c r="B35107" s="5"/>
    </row>
    <row r="35108" spans="2:2" ht="15" hidden="1" x14ac:dyDescent="0.25">
      <c r="B35108" s="5"/>
    </row>
    <row r="35109" spans="2:2" ht="15" hidden="1" x14ac:dyDescent="0.25">
      <c r="B35109" s="5"/>
    </row>
    <row r="35110" spans="2:2" ht="15" hidden="1" x14ac:dyDescent="0.25">
      <c r="B35110" s="5"/>
    </row>
    <row r="35111" spans="2:2" ht="15" hidden="1" x14ac:dyDescent="0.25">
      <c r="B35111" s="5"/>
    </row>
    <row r="35112" spans="2:2" ht="15" hidden="1" x14ac:dyDescent="0.25">
      <c r="B35112" s="5"/>
    </row>
    <row r="35113" spans="2:2" ht="15" hidden="1" x14ac:dyDescent="0.25">
      <c r="B35113" s="5"/>
    </row>
    <row r="35114" spans="2:2" ht="15" hidden="1" x14ac:dyDescent="0.25">
      <c r="B35114" s="5"/>
    </row>
    <row r="35115" spans="2:2" ht="15" hidden="1" x14ac:dyDescent="0.25">
      <c r="B35115" s="5"/>
    </row>
    <row r="35116" spans="2:2" ht="15" hidden="1" x14ac:dyDescent="0.25">
      <c r="B35116" s="5"/>
    </row>
    <row r="35117" spans="2:2" ht="15" hidden="1" x14ac:dyDescent="0.25">
      <c r="B35117" s="5"/>
    </row>
    <row r="35118" spans="2:2" ht="15" hidden="1" x14ac:dyDescent="0.25">
      <c r="B35118" s="5"/>
    </row>
    <row r="35119" spans="2:2" ht="15" hidden="1" x14ac:dyDescent="0.25">
      <c r="B35119" s="5"/>
    </row>
    <row r="35120" spans="2:2" ht="15" hidden="1" x14ac:dyDescent="0.25">
      <c r="B35120" s="5"/>
    </row>
    <row r="35121" spans="2:2" ht="15" hidden="1" x14ac:dyDescent="0.25">
      <c r="B35121" s="5"/>
    </row>
    <row r="35122" spans="2:2" ht="15" hidden="1" x14ac:dyDescent="0.25">
      <c r="B35122" s="5"/>
    </row>
    <row r="35123" spans="2:2" ht="15" hidden="1" x14ac:dyDescent="0.25">
      <c r="B35123" s="5"/>
    </row>
    <row r="35124" spans="2:2" ht="15" hidden="1" x14ac:dyDescent="0.25">
      <c r="B35124" s="5"/>
    </row>
    <row r="35125" spans="2:2" ht="15" hidden="1" x14ac:dyDescent="0.25">
      <c r="B35125" s="5"/>
    </row>
    <row r="35126" spans="2:2" ht="15" hidden="1" x14ac:dyDescent="0.25">
      <c r="B35126" s="5"/>
    </row>
    <row r="35127" spans="2:2" ht="15" hidden="1" x14ac:dyDescent="0.25">
      <c r="B35127" s="5"/>
    </row>
    <row r="35128" spans="2:2" ht="15" hidden="1" x14ac:dyDescent="0.25">
      <c r="B35128" s="5"/>
    </row>
    <row r="35129" spans="2:2" ht="15" hidden="1" x14ac:dyDescent="0.25">
      <c r="B35129" s="5"/>
    </row>
    <row r="35130" spans="2:2" ht="15" hidden="1" x14ac:dyDescent="0.25">
      <c r="B35130" s="5"/>
    </row>
    <row r="35131" spans="2:2" ht="15" hidden="1" x14ac:dyDescent="0.25">
      <c r="B35131" s="5"/>
    </row>
    <row r="35132" spans="2:2" ht="15" hidden="1" x14ac:dyDescent="0.25">
      <c r="B35132" s="5"/>
    </row>
    <row r="35133" spans="2:2" ht="15" hidden="1" x14ac:dyDescent="0.25">
      <c r="B35133" s="5"/>
    </row>
    <row r="35134" spans="2:2" ht="15" hidden="1" x14ac:dyDescent="0.25">
      <c r="B35134" s="5"/>
    </row>
    <row r="35135" spans="2:2" ht="15" hidden="1" x14ac:dyDescent="0.25">
      <c r="B35135" s="5"/>
    </row>
    <row r="35136" spans="2:2" ht="15" hidden="1" x14ac:dyDescent="0.25">
      <c r="B35136" s="5"/>
    </row>
    <row r="35137" spans="2:2" ht="15" hidden="1" x14ac:dyDescent="0.25">
      <c r="B35137" s="5"/>
    </row>
    <row r="35138" spans="2:2" ht="15" hidden="1" x14ac:dyDescent="0.25">
      <c r="B35138" s="5"/>
    </row>
    <row r="35139" spans="2:2" ht="15" hidden="1" x14ac:dyDescent="0.25">
      <c r="B35139" s="5"/>
    </row>
    <row r="35140" spans="2:2" ht="15" hidden="1" x14ac:dyDescent="0.25">
      <c r="B35140" s="5"/>
    </row>
    <row r="35141" spans="2:2" ht="15" hidden="1" x14ac:dyDescent="0.25">
      <c r="B35141" s="5"/>
    </row>
    <row r="35142" spans="2:2" ht="15" hidden="1" x14ac:dyDescent="0.25">
      <c r="B35142" s="5"/>
    </row>
    <row r="35143" spans="2:2" ht="15" hidden="1" x14ac:dyDescent="0.25">
      <c r="B35143" s="5"/>
    </row>
    <row r="35144" spans="2:2" ht="15" hidden="1" x14ac:dyDescent="0.25">
      <c r="B35144" s="5"/>
    </row>
    <row r="35145" spans="2:2" ht="15" hidden="1" x14ac:dyDescent="0.25">
      <c r="B35145" s="5"/>
    </row>
    <row r="35146" spans="2:2" ht="15" hidden="1" x14ac:dyDescent="0.25">
      <c r="B35146" s="5"/>
    </row>
    <row r="35147" spans="2:2" ht="15" hidden="1" x14ac:dyDescent="0.25">
      <c r="B35147" s="5"/>
    </row>
    <row r="35148" spans="2:2" ht="15" hidden="1" x14ac:dyDescent="0.25">
      <c r="B35148" s="5"/>
    </row>
    <row r="35149" spans="2:2" ht="15" hidden="1" x14ac:dyDescent="0.25">
      <c r="B35149" s="5"/>
    </row>
    <row r="35150" spans="2:2" ht="15" hidden="1" x14ac:dyDescent="0.25">
      <c r="B35150" s="5"/>
    </row>
    <row r="35151" spans="2:2" ht="15" hidden="1" x14ac:dyDescent="0.25">
      <c r="B35151" s="5"/>
    </row>
    <row r="35152" spans="2:2" ht="15" hidden="1" x14ac:dyDescent="0.25">
      <c r="B35152" s="5"/>
    </row>
    <row r="35153" spans="2:2" ht="15" hidden="1" x14ac:dyDescent="0.25">
      <c r="B35153" s="5"/>
    </row>
    <row r="35154" spans="2:2" ht="15" hidden="1" x14ac:dyDescent="0.25">
      <c r="B35154" s="5"/>
    </row>
    <row r="35155" spans="2:2" ht="15" hidden="1" x14ac:dyDescent="0.25">
      <c r="B35155" s="5"/>
    </row>
    <row r="35156" spans="2:2" ht="15" hidden="1" x14ac:dyDescent="0.25">
      <c r="B35156" s="5"/>
    </row>
    <row r="35157" spans="2:2" ht="15" hidden="1" x14ac:dyDescent="0.25">
      <c r="B35157" s="5"/>
    </row>
    <row r="35158" spans="2:2" ht="15" hidden="1" x14ac:dyDescent="0.25">
      <c r="B35158" s="5"/>
    </row>
    <row r="35159" spans="2:2" ht="15" hidden="1" x14ac:dyDescent="0.25">
      <c r="B35159" s="5"/>
    </row>
    <row r="35160" spans="2:2" ht="15" hidden="1" x14ac:dyDescent="0.25">
      <c r="B35160" s="5"/>
    </row>
    <row r="35161" spans="2:2" ht="15" hidden="1" x14ac:dyDescent="0.25">
      <c r="B35161" s="5"/>
    </row>
    <row r="35162" spans="2:2" ht="15" hidden="1" x14ac:dyDescent="0.25">
      <c r="B35162" s="5"/>
    </row>
    <row r="35163" spans="2:2" ht="15" hidden="1" x14ac:dyDescent="0.25">
      <c r="B35163" s="5"/>
    </row>
    <row r="35164" spans="2:2" ht="15" hidden="1" x14ac:dyDescent="0.25">
      <c r="B35164" s="5"/>
    </row>
    <row r="35165" spans="2:2" ht="15" hidden="1" x14ac:dyDescent="0.25">
      <c r="B35165" s="5"/>
    </row>
    <row r="35166" spans="2:2" ht="15" hidden="1" x14ac:dyDescent="0.25">
      <c r="B35166" s="5"/>
    </row>
    <row r="35167" spans="2:2" ht="15" hidden="1" x14ac:dyDescent="0.25">
      <c r="B35167" s="5"/>
    </row>
    <row r="35168" spans="2:2" ht="15" hidden="1" x14ac:dyDescent="0.25">
      <c r="B35168" s="5"/>
    </row>
    <row r="35169" spans="2:2" ht="15" hidden="1" x14ac:dyDescent="0.25">
      <c r="B35169" s="5"/>
    </row>
    <row r="35170" spans="2:2" ht="15" hidden="1" x14ac:dyDescent="0.25">
      <c r="B35170" s="5"/>
    </row>
    <row r="35171" spans="2:2" ht="15" hidden="1" x14ac:dyDescent="0.25">
      <c r="B35171" s="5"/>
    </row>
    <row r="35172" spans="2:2" ht="15" hidden="1" x14ac:dyDescent="0.25">
      <c r="B35172" s="5"/>
    </row>
    <row r="35173" spans="2:2" ht="15" hidden="1" x14ac:dyDescent="0.25">
      <c r="B35173" s="5"/>
    </row>
    <row r="35174" spans="2:2" ht="15" hidden="1" x14ac:dyDescent="0.25">
      <c r="B35174" s="5"/>
    </row>
    <row r="35175" spans="2:2" ht="15" hidden="1" x14ac:dyDescent="0.25">
      <c r="B35175" s="5"/>
    </row>
    <row r="35176" spans="2:2" ht="15" hidden="1" x14ac:dyDescent="0.25">
      <c r="B35176" s="5"/>
    </row>
    <row r="35177" spans="2:2" ht="15" hidden="1" x14ac:dyDescent="0.25">
      <c r="B35177" s="5"/>
    </row>
    <row r="35178" spans="2:2" ht="15" hidden="1" x14ac:dyDescent="0.25">
      <c r="B35178" s="5"/>
    </row>
    <row r="35179" spans="2:2" ht="15" hidden="1" x14ac:dyDescent="0.25">
      <c r="B35179" s="5"/>
    </row>
    <row r="35180" spans="2:2" ht="15" hidden="1" x14ac:dyDescent="0.25">
      <c r="B35180" s="5"/>
    </row>
    <row r="35181" spans="2:2" ht="15" hidden="1" x14ac:dyDescent="0.25">
      <c r="B35181" s="5"/>
    </row>
    <row r="35182" spans="2:2" ht="15" hidden="1" x14ac:dyDescent="0.25">
      <c r="B35182" s="5"/>
    </row>
    <row r="35183" spans="2:2" ht="15" hidden="1" x14ac:dyDescent="0.25">
      <c r="B35183" s="5"/>
    </row>
    <row r="35184" spans="2:2" ht="15" hidden="1" x14ac:dyDescent="0.25">
      <c r="B35184" s="5"/>
    </row>
    <row r="35185" spans="2:2" ht="15" hidden="1" x14ac:dyDescent="0.25">
      <c r="B35185" s="5"/>
    </row>
    <row r="35186" spans="2:2" ht="15" hidden="1" x14ac:dyDescent="0.25">
      <c r="B35186" s="5"/>
    </row>
    <row r="35187" spans="2:2" ht="15" hidden="1" x14ac:dyDescent="0.25">
      <c r="B35187" s="5"/>
    </row>
    <row r="35188" spans="2:2" ht="15" hidden="1" x14ac:dyDescent="0.25">
      <c r="B35188" s="5"/>
    </row>
    <row r="35189" spans="2:2" ht="15" hidden="1" x14ac:dyDescent="0.25">
      <c r="B35189" s="5"/>
    </row>
    <row r="35190" spans="2:2" ht="15" hidden="1" x14ac:dyDescent="0.25">
      <c r="B35190" s="5"/>
    </row>
    <row r="35191" spans="2:2" ht="15" hidden="1" x14ac:dyDescent="0.25">
      <c r="B35191" s="5"/>
    </row>
    <row r="35192" spans="2:2" ht="15" hidden="1" x14ac:dyDescent="0.25">
      <c r="B35192" s="5"/>
    </row>
    <row r="35193" spans="2:2" ht="15" hidden="1" x14ac:dyDescent="0.25">
      <c r="B35193" s="5"/>
    </row>
    <row r="35194" spans="2:2" ht="15" hidden="1" x14ac:dyDescent="0.25">
      <c r="B35194" s="5"/>
    </row>
    <row r="35195" spans="2:2" ht="15" hidden="1" x14ac:dyDescent="0.25">
      <c r="B35195" s="5"/>
    </row>
    <row r="35196" spans="2:2" ht="15" hidden="1" x14ac:dyDescent="0.25">
      <c r="B35196" s="5"/>
    </row>
    <row r="35197" spans="2:2" ht="15" hidden="1" x14ac:dyDescent="0.25">
      <c r="B35197" s="5"/>
    </row>
    <row r="35198" spans="2:2" ht="15" hidden="1" x14ac:dyDescent="0.25">
      <c r="B35198" s="5"/>
    </row>
    <row r="35199" spans="2:2" ht="15" hidden="1" x14ac:dyDescent="0.25">
      <c r="B35199" s="5"/>
    </row>
    <row r="35200" spans="2:2" ht="15" hidden="1" x14ac:dyDescent="0.25">
      <c r="B35200" s="5"/>
    </row>
    <row r="35201" spans="2:2" ht="15" hidden="1" x14ac:dyDescent="0.25">
      <c r="B35201" s="5"/>
    </row>
    <row r="35202" spans="2:2" ht="15" hidden="1" x14ac:dyDescent="0.25">
      <c r="B35202" s="5"/>
    </row>
    <row r="35203" spans="2:2" ht="15" hidden="1" x14ac:dyDescent="0.25">
      <c r="B35203" s="5"/>
    </row>
    <row r="35204" spans="2:2" ht="15" hidden="1" x14ac:dyDescent="0.25">
      <c r="B35204" s="5"/>
    </row>
    <row r="35205" spans="2:2" ht="15" hidden="1" x14ac:dyDescent="0.25">
      <c r="B35205" s="5"/>
    </row>
    <row r="35206" spans="2:2" ht="15" hidden="1" x14ac:dyDescent="0.25">
      <c r="B35206" s="5"/>
    </row>
    <row r="35207" spans="2:2" ht="15" hidden="1" x14ac:dyDescent="0.25">
      <c r="B35207" s="5"/>
    </row>
    <row r="35208" spans="2:2" ht="15" hidden="1" x14ac:dyDescent="0.25">
      <c r="B35208" s="5"/>
    </row>
    <row r="35209" spans="2:2" ht="15" hidden="1" x14ac:dyDescent="0.25">
      <c r="B35209" s="5"/>
    </row>
    <row r="35210" spans="2:2" ht="15" hidden="1" x14ac:dyDescent="0.25">
      <c r="B35210" s="5"/>
    </row>
    <row r="35211" spans="2:2" ht="15" hidden="1" x14ac:dyDescent="0.25">
      <c r="B35211" s="5"/>
    </row>
    <row r="35212" spans="2:2" ht="15" hidden="1" x14ac:dyDescent="0.25">
      <c r="B35212" s="5"/>
    </row>
    <row r="35213" spans="2:2" ht="15" hidden="1" x14ac:dyDescent="0.25">
      <c r="B35213" s="5"/>
    </row>
    <row r="35214" spans="2:2" ht="15" hidden="1" x14ac:dyDescent="0.25">
      <c r="B35214" s="5"/>
    </row>
    <row r="35215" spans="2:2" ht="15" hidden="1" x14ac:dyDescent="0.25">
      <c r="B35215" s="5"/>
    </row>
    <row r="35216" spans="2:2" ht="15" hidden="1" x14ac:dyDescent="0.25">
      <c r="B35216" s="5"/>
    </row>
    <row r="35217" spans="2:2" ht="15" hidden="1" x14ac:dyDescent="0.25">
      <c r="B35217" s="5"/>
    </row>
    <row r="35218" spans="2:2" ht="15" hidden="1" x14ac:dyDescent="0.25">
      <c r="B35218" s="5"/>
    </row>
    <row r="35219" spans="2:2" ht="15" hidden="1" x14ac:dyDescent="0.25">
      <c r="B35219" s="5"/>
    </row>
    <row r="35220" spans="2:2" ht="15" hidden="1" x14ac:dyDescent="0.25">
      <c r="B35220" s="5"/>
    </row>
    <row r="35221" spans="2:2" ht="15" hidden="1" x14ac:dyDescent="0.25">
      <c r="B35221" s="5"/>
    </row>
    <row r="35222" spans="2:2" ht="15" hidden="1" x14ac:dyDescent="0.25">
      <c r="B35222" s="5"/>
    </row>
    <row r="35223" spans="2:2" ht="15" hidden="1" x14ac:dyDescent="0.25">
      <c r="B35223" s="5"/>
    </row>
    <row r="35224" spans="2:2" ht="15" hidden="1" x14ac:dyDescent="0.25">
      <c r="B35224" s="5"/>
    </row>
    <row r="35225" spans="2:2" ht="15" hidden="1" x14ac:dyDescent="0.25">
      <c r="B35225" s="5"/>
    </row>
    <row r="35226" spans="2:2" ht="15" hidden="1" x14ac:dyDescent="0.25">
      <c r="B35226" s="5"/>
    </row>
    <row r="35227" spans="2:2" ht="15" hidden="1" x14ac:dyDescent="0.25">
      <c r="B35227" s="5"/>
    </row>
    <row r="35228" spans="2:2" ht="15" hidden="1" x14ac:dyDescent="0.25">
      <c r="B35228" s="5"/>
    </row>
    <row r="35229" spans="2:2" ht="15" hidden="1" x14ac:dyDescent="0.25">
      <c r="B35229" s="5"/>
    </row>
    <row r="35230" spans="2:2" ht="15" hidden="1" x14ac:dyDescent="0.25">
      <c r="B35230" s="5"/>
    </row>
    <row r="35231" spans="2:2" ht="15" hidden="1" x14ac:dyDescent="0.25">
      <c r="B35231" s="5"/>
    </row>
    <row r="35232" spans="2:2" ht="15" hidden="1" x14ac:dyDescent="0.25">
      <c r="B35232" s="5"/>
    </row>
    <row r="35233" spans="2:2" ht="15" hidden="1" x14ac:dyDescent="0.25">
      <c r="B35233" s="5"/>
    </row>
    <row r="35234" spans="2:2" ht="15" hidden="1" x14ac:dyDescent="0.25">
      <c r="B35234" s="5"/>
    </row>
    <row r="35235" spans="2:2" ht="15" hidden="1" x14ac:dyDescent="0.25">
      <c r="B35235" s="5"/>
    </row>
    <row r="35236" spans="2:2" ht="15" hidden="1" x14ac:dyDescent="0.25">
      <c r="B35236" s="5"/>
    </row>
    <row r="35237" spans="2:2" ht="15" hidden="1" x14ac:dyDescent="0.25">
      <c r="B35237" s="5"/>
    </row>
    <row r="35238" spans="2:2" ht="15" hidden="1" x14ac:dyDescent="0.25">
      <c r="B35238" s="5"/>
    </row>
    <row r="35239" spans="2:2" ht="15" hidden="1" x14ac:dyDescent="0.25">
      <c r="B35239" s="5"/>
    </row>
    <row r="35240" spans="2:2" ht="15" hidden="1" x14ac:dyDescent="0.25">
      <c r="B35240" s="5"/>
    </row>
    <row r="35241" spans="2:2" ht="15" hidden="1" x14ac:dyDescent="0.25">
      <c r="B35241" s="5"/>
    </row>
    <row r="35242" spans="2:2" ht="15" hidden="1" x14ac:dyDescent="0.25">
      <c r="B35242" s="5"/>
    </row>
    <row r="35243" spans="2:2" ht="15" hidden="1" x14ac:dyDescent="0.25">
      <c r="B35243" s="5"/>
    </row>
    <row r="35244" spans="2:2" ht="15" hidden="1" x14ac:dyDescent="0.25">
      <c r="B35244" s="5"/>
    </row>
    <row r="35245" spans="2:2" ht="15" hidden="1" x14ac:dyDescent="0.25">
      <c r="B35245" s="5"/>
    </row>
    <row r="35246" spans="2:2" ht="15" hidden="1" x14ac:dyDescent="0.25">
      <c r="B35246" s="5"/>
    </row>
    <row r="35247" spans="2:2" ht="15" hidden="1" x14ac:dyDescent="0.25">
      <c r="B35247" s="5"/>
    </row>
    <row r="35248" spans="2:2" ht="15" hidden="1" x14ac:dyDescent="0.25">
      <c r="B35248" s="5"/>
    </row>
    <row r="35249" spans="2:2" ht="15" hidden="1" x14ac:dyDescent="0.25">
      <c r="B35249" s="5"/>
    </row>
    <row r="35250" spans="2:2" ht="15" hidden="1" x14ac:dyDescent="0.25">
      <c r="B35250" s="5"/>
    </row>
    <row r="35251" spans="2:2" ht="15" hidden="1" x14ac:dyDescent="0.25">
      <c r="B35251" s="5"/>
    </row>
    <row r="35252" spans="2:2" ht="15" hidden="1" x14ac:dyDescent="0.25">
      <c r="B35252" s="5"/>
    </row>
    <row r="35253" spans="2:2" ht="15" hidden="1" x14ac:dyDescent="0.25">
      <c r="B35253" s="5"/>
    </row>
    <row r="35254" spans="2:2" ht="15" hidden="1" x14ac:dyDescent="0.25">
      <c r="B35254" s="5"/>
    </row>
    <row r="35255" spans="2:2" ht="15" hidden="1" x14ac:dyDescent="0.25">
      <c r="B35255" s="5"/>
    </row>
    <row r="35256" spans="2:2" ht="15" hidden="1" x14ac:dyDescent="0.25">
      <c r="B35256" s="5"/>
    </row>
    <row r="35257" spans="2:2" ht="15" hidden="1" x14ac:dyDescent="0.25">
      <c r="B35257" s="5"/>
    </row>
    <row r="35258" spans="2:2" ht="15" hidden="1" x14ac:dyDescent="0.25">
      <c r="B35258" s="5"/>
    </row>
    <row r="35259" spans="2:2" ht="15" hidden="1" x14ac:dyDescent="0.25">
      <c r="B35259" s="5"/>
    </row>
    <row r="35260" spans="2:2" ht="15" hidden="1" x14ac:dyDescent="0.25">
      <c r="B35260" s="5"/>
    </row>
    <row r="35261" spans="2:2" ht="15" hidden="1" x14ac:dyDescent="0.25">
      <c r="B35261" s="5"/>
    </row>
    <row r="35262" spans="2:2" ht="15" hidden="1" x14ac:dyDescent="0.25">
      <c r="B35262" s="5"/>
    </row>
    <row r="35263" spans="2:2" ht="15" hidden="1" x14ac:dyDescent="0.25">
      <c r="B35263" s="5"/>
    </row>
    <row r="35264" spans="2:2" ht="15" hidden="1" x14ac:dyDescent="0.25">
      <c r="B35264" s="5"/>
    </row>
    <row r="35265" spans="2:2" ht="15" hidden="1" x14ac:dyDescent="0.25">
      <c r="B35265" s="5"/>
    </row>
    <row r="35266" spans="2:2" ht="15" hidden="1" x14ac:dyDescent="0.25">
      <c r="B35266" s="5"/>
    </row>
    <row r="35267" spans="2:2" ht="15" hidden="1" x14ac:dyDescent="0.25">
      <c r="B35267" s="5"/>
    </row>
    <row r="35268" spans="2:2" ht="15" hidden="1" x14ac:dyDescent="0.25">
      <c r="B35268" s="5"/>
    </row>
    <row r="35269" spans="2:2" ht="15" hidden="1" x14ac:dyDescent="0.25">
      <c r="B35269" s="5"/>
    </row>
    <row r="35270" spans="2:2" ht="15" hidden="1" x14ac:dyDescent="0.25">
      <c r="B35270" s="5"/>
    </row>
    <row r="35271" spans="2:2" ht="15" hidden="1" x14ac:dyDescent="0.25">
      <c r="B35271" s="5"/>
    </row>
    <row r="35272" spans="2:2" ht="15" hidden="1" x14ac:dyDescent="0.25">
      <c r="B35272" s="5"/>
    </row>
    <row r="35273" spans="2:2" ht="15" hidden="1" x14ac:dyDescent="0.25">
      <c r="B35273" s="5"/>
    </row>
    <row r="35274" spans="2:2" ht="15" hidden="1" x14ac:dyDescent="0.25">
      <c r="B35274" s="5"/>
    </row>
    <row r="35275" spans="2:2" ht="15" hidden="1" x14ac:dyDescent="0.25">
      <c r="B35275" s="5"/>
    </row>
    <row r="35276" spans="2:2" ht="15" hidden="1" x14ac:dyDescent="0.25">
      <c r="B35276" s="5"/>
    </row>
    <row r="35277" spans="2:2" ht="15" hidden="1" x14ac:dyDescent="0.25">
      <c r="B35277" s="5"/>
    </row>
    <row r="35278" spans="2:2" ht="15" hidden="1" x14ac:dyDescent="0.25">
      <c r="B35278" s="5"/>
    </row>
    <row r="35279" spans="2:2" ht="15" hidden="1" x14ac:dyDescent="0.25">
      <c r="B35279" s="5"/>
    </row>
    <row r="35280" spans="2:2" ht="15" hidden="1" x14ac:dyDescent="0.25">
      <c r="B35280" s="5"/>
    </row>
    <row r="35281" spans="2:2" ht="15" hidden="1" x14ac:dyDescent="0.25">
      <c r="B35281" s="5"/>
    </row>
    <row r="35282" spans="2:2" ht="15" hidden="1" x14ac:dyDescent="0.25">
      <c r="B35282" s="5"/>
    </row>
    <row r="35283" spans="2:2" ht="15" hidden="1" x14ac:dyDescent="0.25">
      <c r="B35283" s="5"/>
    </row>
    <row r="35284" spans="2:2" ht="15" hidden="1" x14ac:dyDescent="0.25">
      <c r="B35284" s="5"/>
    </row>
    <row r="35285" spans="2:2" ht="15" hidden="1" x14ac:dyDescent="0.25">
      <c r="B35285" s="5"/>
    </row>
    <row r="35286" spans="2:2" ht="15" hidden="1" x14ac:dyDescent="0.25">
      <c r="B35286" s="5"/>
    </row>
    <row r="35287" spans="2:2" ht="15" hidden="1" x14ac:dyDescent="0.25">
      <c r="B35287" s="5"/>
    </row>
    <row r="35288" spans="2:2" ht="15" hidden="1" x14ac:dyDescent="0.25">
      <c r="B35288" s="5"/>
    </row>
    <row r="35289" spans="2:2" ht="15" hidden="1" x14ac:dyDescent="0.25">
      <c r="B35289" s="5"/>
    </row>
    <row r="35290" spans="2:2" ht="15" hidden="1" x14ac:dyDescent="0.25">
      <c r="B35290" s="5"/>
    </row>
    <row r="35291" spans="2:2" ht="15" hidden="1" x14ac:dyDescent="0.25">
      <c r="B35291" s="5"/>
    </row>
    <row r="35292" spans="2:2" ht="15" hidden="1" x14ac:dyDescent="0.25">
      <c r="B35292" s="5"/>
    </row>
    <row r="35293" spans="2:2" ht="15" hidden="1" x14ac:dyDescent="0.25">
      <c r="B35293" s="5"/>
    </row>
    <row r="35294" spans="2:2" ht="15" hidden="1" x14ac:dyDescent="0.25">
      <c r="B35294" s="5"/>
    </row>
    <row r="35295" spans="2:2" ht="15" hidden="1" x14ac:dyDescent="0.25">
      <c r="B35295" s="5"/>
    </row>
    <row r="35296" spans="2:2" ht="15" hidden="1" x14ac:dyDescent="0.25">
      <c r="B35296" s="5"/>
    </row>
    <row r="35297" spans="2:2" ht="15" hidden="1" x14ac:dyDescent="0.25">
      <c r="B35297" s="5"/>
    </row>
    <row r="35298" spans="2:2" ht="15" hidden="1" x14ac:dyDescent="0.25">
      <c r="B35298" s="5"/>
    </row>
    <row r="35299" spans="2:2" ht="15" hidden="1" x14ac:dyDescent="0.25">
      <c r="B35299" s="5"/>
    </row>
    <row r="35300" spans="2:2" ht="15" hidden="1" x14ac:dyDescent="0.25">
      <c r="B35300" s="5"/>
    </row>
    <row r="35301" spans="2:2" ht="15" hidden="1" x14ac:dyDescent="0.25">
      <c r="B35301" s="5"/>
    </row>
    <row r="35302" spans="2:2" ht="15" hidden="1" x14ac:dyDescent="0.25">
      <c r="B35302" s="5"/>
    </row>
    <row r="35303" spans="2:2" ht="15" hidden="1" x14ac:dyDescent="0.25">
      <c r="B35303" s="5"/>
    </row>
    <row r="35304" spans="2:2" ht="15" hidden="1" x14ac:dyDescent="0.25">
      <c r="B35304" s="5"/>
    </row>
    <row r="35305" spans="2:2" ht="15" hidden="1" x14ac:dyDescent="0.25">
      <c r="B35305" s="5"/>
    </row>
    <row r="35306" spans="2:2" ht="15" hidden="1" x14ac:dyDescent="0.25">
      <c r="B35306" s="5"/>
    </row>
    <row r="35307" spans="2:2" ht="15" hidden="1" x14ac:dyDescent="0.25">
      <c r="B35307" s="5"/>
    </row>
    <row r="35308" spans="2:2" ht="15" hidden="1" x14ac:dyDescent="0.25">
      <c r="B35308" s="5"/>
    </row>
    <row r="35309" spans="2:2" ht="15" hidden="1" x14ac:dyDescent="0.25">
      <c r="B35309" s="5"/>
    </row>
    <row r="35310" spans="2:2" ht="15" hidden="1" x14ac:dyDescent="0.25">
      <c r="B35310" s="5"/>
    </row>
    <row r="35311" spans="2:2" ht="15" hidden="1" x14ac:dyDescent="0.25">
      <c r="B35311" s="5"/>
    </row>
    <row r="35312" spans="2:2" ht="15" hidden="1" x14ac:dyDescent="0.25">
      <c r="B35312" s="5"/>
    </row>
    <row r="35313" spans="2:2" ht="15" hidden="1" x14ac:dyDescent="0.25">
      <c r="B35313" s="5"/>
    </row>
    <row r="35314" spans="2:2" ht="15" hidden="1" x14ac:dyDescent="0.25">
      <c r="B35314" s="5"/>
    </row>
    <row r="35315" spans="2:2" ht="15" hidden="1" x14ac:dyDescent="0.25">
      <c r="B35315" s="5"/>
    </row>
    <row r="35316" spans="2:2" ht="15" hidden="1" x14ac:dyDescent="0.25">
      <c r="B35316" s="5"/>
    </row>
    <row r="35317" spans="2:2" ht="15" hidden="1" x14ac:dyDescent="0.25">
      <c r="B35317" s="5"/>
    </row>
    <row r="35318" spans="2:2" ht="15" hidden="1" x14ac:dyDescent="0.25">
      <c r="B35318" s="5"/>
    </row>
    <row r="35319" spans="2:2" ht="15" hidden="1" x14ac:dyDescent="0.25">
      <c r="B35319" s="5"/>
    </row>
    <row r="35320" spans="2:2" ht="15" hidden="1" x14ac:dyDescent="0.25">
      <c r="B35320" s="5"/>
    </row>
    <row r="35321" spans="2:2" ht="15" hidden="1" x14ac:dyDescent="0.25">
      <c r="B35321" s="5"/>
    </row>
    <row r="35322" spans="2:2" ht="15" hidden="1" x14ac:dyDescent="0.25">
      <c r="B35322" s="5"/>
    </row>
    <row r="35323" spans="2:2" ht="15" hidden="1" x14ac:dyDescent="0.25">
      <c r="B35323" s="5"/>
    </row>
    <row r="35324" spans="2:2" ht="15" hidden="1" x14ac:dyDescent="0.25">
      <c r="B35324" s="5"/>
    </row>
    <row r="35325" spans="2:2" ht="15" hidden="1" x14ac:dyDescent="0.25">
      <c r="B35325" s="5"/>
    </row>
    <row r="35326" spans="2:2" ht="15" hidden="1" x14ac:dyDescent="0.25">
      <c r="B35326" s="5"/>
    </row>
    <row r="35327" spans="2:2" ht="15" hidden="1" x14ac:dyDescent="0.25">
      <c r="B35327" s="5"/>
    </row>
    <row r="35328" spans="2:2" ht="15" hidden="1" x14ac:dyDescent="0.25">
      <c r="B35328" s="5"/>
    </row>
    <row r="35329" spans="2:2" ht="15" hidden="1" x14ac:dyDescent="0.25">
      <c r="B35329" s="5"/>
    </row>
    <row r="35330" spans="2:2" ht="15" hidden="1" x14ac:dyDescent="0.25">
      <c r="B35330" s="5"/>
    </row>
    <row r="35331" spans="2:2" ht="15" hidden="1" x14ac:dyDescent="0.25">
      <c r="B35331" s="5"/>
    </row>
    <row r="35332" spans="2:2" ht="15" hidden="1" x14ac:dyDescent="0.25">
      <c r="B35332" s="5"/>
    </row>
    <row r="35333" spans="2:2" ht="15" hidden="1" x14ac:dyDescent="0.25">
      <c r="B35333" s="5"/>
    </row>
    <row r="35334" spans="2:2" ht="15" hidden="1" x14ac:dyDescent="0.25">
      <c r="B35334" s="5"/>
    </row>
    <row r="35335" spans="2:2" ht="15" hidden="1" x14ac:dyDescent="0.25">
      <c r="B35335" s="5"/>
    </row>
    <row r="35336" spans="2:2" ht="15" hidden="1" x14ac:dyDescent="0.25">
      <c r="B35336" s="5"/>
    </row>
    <row r="35337" spans="2:2" ht="15" hidden="1" x14ac:dyDescent="0.25">
      <c r="B35337" s="5"/>
    </row>
    <row r="35338" spans="2:2" ht="15" hidden="1" x14ac:dyDescent="0.25">
      <c r="B35338" s="5"/>
    </row>
    <row r="35339" spans="2:2" ht="15" hidden="1" x14ac:dyDescent="0.25">
      <c r="B35339" s="5"/>
    </row>
    <row r="35340" spans="2:2" ht="15" hidden="1" x14ac:dyDescent="0.25">
      <c r="B35340" s="5"/>
    </row>
    <row r="35341" spans="2:2" ht="15" hidden="1" x14ac:dyDescent="0.25">
      <c r="B35341" s="5"/>
    </row>
    <row r="35342" spans="2:2" ht="15" hidden="1" x14ac:dyDescent="0.25">
      <c r="B35342" s="5"/>
    </row>
    <row r="35343" spans="2:2" ht="15" hidden="1" x14ac:dyDescent="0.25">
      <c r="B35343" s="5"/>
    </row>
    <row r="35344" spans="2:2" ht="15" hidden="1" x14ac:dyDescent="0.25">
      <c r="B35344" s="5"/>
    </row>
    <row r="35345" spans="2:2" ht="15" hidden="1" x14ac:dyDescent="0.25">
      <c r="B35345" s="5"/>
    </row>
    <row r="35346" spans="2:2" ht="15" hidden="1" x14ac:dyDescent="0.25">
      <c r="B35346" s="5"/>
    </row>
    <row r="35347" spans="2:2" ht="15" hidden="1" x14ac:dyDescent="0.25">
      <c r="B35347" s="5"/>
    </row>
    <row r="35348" spans="2:2" ht="15" hidden="1" x14ac:dyDescent="0.25">
      <c r="B35348" s="5"/>
    </row>
    <row r="35349" spans="2:2" ht="15" hidden="1" x14ac:dyDescent="0.25">
      <c r="B35349" s="5"/>
    </row>
    <row r="35350" spans="2:2" ht="15" hidden="1" x14ac:dyDescent="0.25">
      <c r="B35350" s="5"/>
    </row>
    <row r="35351" spans="2:2" ht="15" hidden="1" x14ac:dyDescent="0.25">
      <c r="B35351" s="5"/>
    </row>
    <row r="35352" spans="2:2" ht="15" hidden="1" x14ac:dyDescent="0.25">
      <c r="B35352" s="5"/>
    </row>
    <row r="35353" spans="2:2" ht="15" hidden="1" x14ac:dyDescent="0.25">
      <c r="B35353" s="5"/>
    </row>
    <row r="35354" spans="2:2" ht="15" hidden="1" x14ac:dyDescent="0.25">
      <c r="B35354" s="5"/>
    </row>
    <row r="35355" spans="2:2" ht="15" hidden="1" x14ac:dyDescent="0.25">
      <c r="B35355" s="5"/>
    </row>
    <row r="35356" spans="2:2" ht="15" hidden="1" x14ac:dyDescent="0.25">
      <c r="B35356" s="5"/>
    </row>
    <row r="35357" spans="2:2" ht="15" hidden="1" x14ac:dyDescent="0.25">
      <c r="B35357" s="5"/>
    </row>
    <row r="35358" spans="2:2" ht="15" hidden="1" x14ac:dyDescent="0.25">
      <c r="B35358" s="5"/>
    </row>
    <row r="35359" spans="2:2" ht="15" hidden="1" x14ac:dyDescent="0.25">
      <c r="B35359" s="5"/>
    </row>
    <row r="35360" spans="2:2" ht="15" hidden="1" x14ac:dyDescent="0.25">
      <c r="B35360" s="5"/>
    </row>
    <row r="35361" spans="2:2" ht="15" hidden="1" x14ac:dyDescent="0.25">
      <c r="B35361" s="5"/>
    </row>
    <row r="35362" spans="2:2" ht="15" hidden="1" x14ac:dyDescent="0.25">
      <c r="B35362" s="5"/>
    </row>
    <row r="35363" spans="2:2" ht="15" hidden="1" x14ac:dyDescent="0.25">
      <c r="B35363" s="5"/>
    </row>
    <row r="35364" spans="2:2" ht="15" hidden="1" x14ac:dyDescent="0.25">
      <c r="B35364" s="5"/>
    </row>
    <row r="35365" spans="2:2" ht="15" hidden="1" x14ac:dyDescent="0.25">
      <c r="B35365" s="5"/>
    </row>
    <row r="35366" spans="2:2" ht="15" hidden="1" x14ac:dyDescent="0.25">
      <c r="B35366" s="5"/>
    </row>
    <row r="35367" spans="2:2" ht="15" hidden="1" x14ac:dyDescent="0.25">
      <c r="B35367" s="5"/>
    </row>
    <row r="35368" spans="2:2" ht="15" hidden="1" x14ac:dyDescent="0.25">
      <c r="B35368" s="5"/>
    </row>
    <row r="35369" spans="2:2" ht="15" hidden="1" x14ac:dyDescent="0.25">
      <c r="B35369" s="5"/>
    </row>
    <row r="35370" spans="2:2" ht="15" hidden="1" x14ac:dyDescent="0.25">
      <c r="B35370" s="5"/>
    </row>
    <row r="35371" spans="2:2" ht="15" hidden="1" x14ac:dyDescent="0.25">
      <c r="B35371" s="5"/>
    </row>
    <row r="35372" spans="2:2" ht="15" hidden="1" x14ac:dyDescent="0.25">
      <c r="B35372" s="5"/>
    </row>
    <row r="35373" spans="2:2" ht="15" hidden="1" x14ac:dyDescent="0.25">
      <c r="B35373" s="5"/>
    </row>
    <row r="35374" spans="2:2" ht="15" hidden="1" x14ac:dyDescent="0.25">
      <c r="B35374" s="5"/>
    </row>
    <row r="35375" spans="2:2" ht="15" hidden="1" x14ac:dyDescent="0.25">
      <c r="B35375" s="5"/>
    </row>
    <row r="35376" spans="2:2" ht="15" hidden="1" x14ac:dyDescent="0.25">
      <c r="B35376" s="5"/>
    </row>
    <row r="35377" spans="2:2" ht="15" hidden="1" x14ac:dyDescent="0.25">
      <c r="B35377" s="5"/>
    </row>
    <row r="35378" spans="2:2" ht="15" hidden="1" x14ac:dyDescent="0.25">
      <c r="B35378" s="5"/>
    </row>
    <row r="35379" spans="2:2" ht="15" hidden="1" x14ac:dyDescent="0.25">
      <c r="B35379" s="5"/>
    </row>
    <row r="35380" spans="2:2" ht="15" hidden="1" x14ac:dyDescent="0.25">
      <c r="B35380" s="5"/>
    </row>
    <row r="35381" spans="2:2" ht="15" hidden="1" x14ac:dyDescent="0.25">
      <c r="B35381" s="5"/>
    </row>
    <row r="35382" spans="2:2" ht="15" hidden="1" x14ac:dyDescent="0.25">
      <c r="B35382" s="5"/>
    </row>
    <row r="35383" spans="2:2" ht="15" hidden="1" x14ac:dyDescent="0.25">
      <c r="B35383" s="5"/>
    </row>
    <row r="35384" spans="2:2" ht="15" hidden="1" x14ac:dyDescent="0.25">
      <c r="B35384" s="5"/>
    </row>
    <row r="35385" spans="2:2" ht="15" hidden="1" x14ac:dyDescent="0.25">
      <c r="B35385" s="5"/>
    </row>
    <row r="35386" spans="2:2" ht="15" hidden="1" x14ac:dyDescent="0.25">
      <c r="B35386" s="5"/>
    </row>
    <row r="35387" spans="2:2" ht="15" hidden="1" x14ac:dyDescent="0.25">
      <c r="B35387" s="5"/>
    </row>
    <row r="35388" spans="2:2" ht="15" hidden="1" x14ac:dyDescent="0.25">
      <c r="B35388" s="5"/>
    </row>
    <row r="35389" spans="2:2" ht="15" hidden="1" x14ac:dyDescent="0.25">
      <c r="B35389" s="5"/>
    </row>
    <row r="35390" spans="2:2" ht="15" hidden="1" x14ac:dyDescent="0.25">
      <c r="B35390" s="5"/>
    </row>
    <row r="35391" spans="2:2" ht="15" hidden="1" x14ac:dyDescent="0.25">
      <c r="B35391" s="5"/>
    </row>
    <row r="35392" spans="2:2" ht="15" hidden="1" x14ac:dyDescent="0.25">
      <c r="B35392" s="5"/>
    </row>
    <row r="35393" spans="2:2" ht="15" hidden="1" x14ac:dyDescent="0.25">
      <c r="B35393" s="5"/>
    </row>
    <row r="35394" spans="2:2" ht="15" hidden="1" x14ac:dyDescent="0.25">
      <c r="B35394" s="5"/>
    </row>
    <row r="35395" spans="2:2" ht="15" hidden="1" x14ac:dyDescent="0.25">
      <c r="B35395" s="5"/>
    </row>
    <row r="35396" spans="2:2" ht="15" hidden="1" x14ac:dyDescent="0.25">
      <c r="B35396" s="5"/>
    </row>
    <row r="35397" spans="2:2" ht="15" hidden="1" x14ac:dyDescent="0.25">
      <c r="B35397" s="5"/>
    </row>
    <row r="35398" spans="2:2" ht="15" hidden="1" x14ac:dyDescent="0.25">
      <c r="B35398" s="5"/>
    </row>
    <row r="35399" spans="2:2" ht="15" hidden="1" x14ac:dyDescent="0.25">
      <c r="B35399" s="5"/>
    </row>
    <row r="35400" spans="2:2" ht="15" hidden="1" x14ac:dyDescent="0.25">
      <c r="B35400" s="5"/>
    </row>
    <row r="35401" spans="2:2" ht="15" hidden="1" x14ac:dyDescent="0.25">
      <c r="B35401" s="5"/>
    </row>
    <row r="35402" spans="2:2" ht="15" hidden="1" x14ac:dyDescent="0.25">
      <c r="B35402" s="5"/>
    </row>
    <row r="35403" spans="2:2" ht="15" hidden="1" x14ac:dyDescent="0.25">
      <c r="B35403" s="5"/>
    </row>
    <row r="35404" spans="2:2" ht="15" hidden="1" x14ac:dyDescent="0.25">
      <c r="B35404" s="5"/>
    </row>
    <row r="35405" spans="2:2" ht="15" hidden="1" x14ac:dyDescent="0.25">
      <c r="B35405" s="5"/>
    </row>
    <row r="35406" spans="2:2" ht="15" hidden="1" x14ac:dyDescent="0.25">
      <c r="B35406" s="5"/>
    </row>
    <row r="35407" spans="2:2" ht="15" hidden="1" x14ac:dyDescent="0.25">
      <c r="B35407" s="5"/>
    </row>
    <row r="35408" spans="2:2" ht="15" hidden="1" x14ac:dyDescent="0.25">
      <c r="B35408" s="5"/>
    </row>
    <row r="35409" spans="2:2" ht="15" hidden="1" x14ac:dyDescent="0.25">
      <c r="B35409" s="5"/>
    </row>
    <row r="35410" spans="2:2" ht="15" hidden="1" x14ac:dyDescent="0.25">
      <c r="B35410" s="5"/>
    </row>
    <row r="35411" spans="2:2" ht="15" hidden="1" x14ac:dyDescent="0.25">
      <c r="B35411" s="5"/>
    </row>
    <row r="35412" spans="2:2" ht="15" hidden="1" x14ac:dyDescent="0.25">
      <c r="B35412" s="5"/>
    </row>
    <row r="35413" spans="2:2" ht="15" hidden="1" x14ac:dyDescent="0.25">
      <c r="B35413" s="5"/>
    </row>
    <row r="35414" spans="2:2" ht="15" hidden="1" x14ac:dyDescent="0.25">
      <c r="B35414" s="5"/>
    </row>
    <row r="35415" spans="2:2" ht="15" hidden="1" x14ac:dyDescent="0.25">
      <c r="B35415" s="5"/>
    </row>
    <row r="35416" spans="2:2" ht="15" hidden="1" x14ac:dyDescent="0.25">
      <c r="B35416" s="5"/>
    </row>
    <row r="35417" spans="2:2" ht="15" hidden="1" x14ac:dyDescent="0.25">
      <c r="B35417" s="5"/>
    </row>
    <row r="35418" spans="2:2" ht="15" hidden="1" x14ac:dyDescent="0.25">
      <c r="B35418" s="5"/>
    </row>
    <row r="35419" spans="2:2" ht="15" hidden="1" x14ac:dyDescent="0.25">
      <c r="B35419" s="5"/>
    </row>
    <row r="35420" spans="2:2" ht="15" hidden="1" x14ac:dyDescent="0.25">
      <c r="B35420" s="5"/>
    </row>
    <row r="35421" spans="2:2" ht="15" hidden="1" x14ac:dyDescent="0.25">
      <c r="B35421" s="5"/>
    </row>
    <row r="35422" spans="2:2" ht="15" hidden="1" x14ac:dyDescent="0.25">
      <c r="B35422" s="5"/>
    </row>
    <row r="35423" spans="2:2" ht="15" hidden="1" x14ac:dyDescent="0.25">
      <c r="B35423" s="5"/>
    </row>
    <row r="35424" spans="2:2" ht="15" hidden="1" x14ac:dyDescent="0.25">
      <c r="B35424" s="5"/>
    </row>
    <row r="35425" spans="2:2" ht="15" hidden="1" x14ac:dyDescent="0.25">
      <c r="B35425" s="5"/>
    </row>
    <row r="35426" spans="2:2" ht="15" hidden="1" x14ac:dyDescent="0.25">
      <c r="B35426" s="5"/>
    </row>
    <row r="35427" spans="2:2" ht="15" hidden="1" x14ac:dyDescent="0.25">
      <c r="B35427" s="5"/>
    </row>
    <row r="35428" spans="2:2" ht="15" hidden="1" x14ac:dyDescent="0.25">
      <c r="B35428" s="5"/>
    </row>
    <row r="35429" spans="2:2" ht="15" hidden="1" x14ac:dyDescent="0.25">
      <c r="B35429" s="5"/>
    </row>
    <row r="35430" spans="2:2" ht="15" hidden="1" x14ac:dyDescent="0.25">
      <c r="B35430" s="5"/>
    </row>
    <row r="35431" spans="2:2" ht="15" hidden="1" x14ac:dyDescent="0.25">
      <c r="B35431" s="5"/>
    </row>
    <row r="35432" spans="2:2" ht="15" hidden="1" x14ac:dyDescent="0.25">
      <c r="B35432" s="5"/>
    </row>
    <row r="35433" spans="2:2" ht="15" hidden="1" x14ac:dyDescent="0.25">
      <c r="B35433" s="5"/>
    </row>
    <row r="35434" spans="2:2" ht="15" hidden="1" x14ac:dyDescent="0.25">
      <c r="B35434" s="5"/>
    </row>
    <row r="35435" spans="2:2" ht="15" hidden="1" x14ac:dyDescent="0.25">
      <c r="B35435" s="5"/>
    </row>
    <row r="35436" spans="2:2" ht="15" hidden="1" x14ac:dyDescent="0.25">
      <c r="B35436" s="5"/>
    </row>
    <row r="35437" spans="2:2" ht="15" hidden="1" x14ac:dyDescent="0.25">
      <c r="B35437" s="5"/>
    </row>
    <row r="35438" spans="2:2" ht="15" hidden="1" x14ac:dyDescent="0.25">
      <c r="B35438" s="5"/>
    </row>
    <row r="35439" spans="2:2" ht="15" hidden="1" x14ac:dyDescent="0.25">
      <c r="B35439" s="5"/>
    </row>
    <row r="35440" spans="2:2" ht="15" hidden="1" x14ac:dyDescent="0.25">
      <c r="B35440" s="5"/>
    </row>
    <row r="35441" spans="2:2" ht="15" hidden="1" x14ac:dyDescent="0.25">
      <c r="B35441" s="5"/>
    </row>
    <row r="35442" spans="2:2" ht="15" hidden="1" x14ac:dyDescent="0.25">
      <c r="B35442" s="5"/>
    </row>
    <row r="35443" spans="2:2" ht="15" hidden="1" x14ac:dyDescent="0.25">
      <c r="B35443" s="5"/>
    </row>
    <row r="35444" spans="2:2" ht="15" hidden="1" x14ac:dyDescent="0.25">
      <c r="B35444" s="5"/>
    </row>
    <row r="35445" spans="2:2" ht="15" hidden="1" x14ac:dyDescent="0.25">
      <c r="B35445" s="5"/>
    </row>
    <row r="35446" spans="2:2" ht="15" hidden="1" x14ac:dyDescent="0.25">
      <c r="B35446" s="5"/>
    </row>
    <row r="35447" spans="2:2" ht="15" hidden="1" x14ac:dyDescent="0.25">
      <c r="B35447" s="5"/>
    </row>
    <row r="35448" spans="2:2" ht="15" hidden="1" x14ac:dyDescent="0.25">
      <c r="B35448" s="5"/>
    </row>
    <row r="35449" spans="2:2" ht="15" hidden="1" x14ac:dyDescent="0.25">
      <c r="B35449" s="5"/>
    </row>
    <row r="35450" spans="2:2" ht="15" hidden="1" x14ac:dyDescent="0.25">
      <c r="B35450" s="5"/>
    </row>
    <row r="35451" spans="2:2" ht="15" hidden="1" x14ac:dyDescent="0.25">
      <c r="B35451" s="5"/>
    </row>
    <row r="35452" spans="2:2" ht="15" hidden="1" x14ac:dyDescent="0.25">
      <c r="B35452" s="5"/>
    </row>
    <row r="35453" spans="2:2" ht="15" hidden="1" x14ac:dyDescent="0.25">
      <c r="B35453" s="5"/>
    </row>
    <row r="35454" spans="2:2" ht="15" hidden="1" x14ac:dyDescent="0.25">
      <c r="B35454" s="5"/>
    </row>
    <row r="35455" spans="2:2" ht="15" hidden="1" x14ac:dyDescent="0.25">
      <c r="B35455" s="5"/>
    </row>
    <row r="35456" spans="2:2" ht="15" hidden="1" x14ac:dyDescent="0.25">
      <c r="B35456" s="5"/>
    </row>
    <row r="35457" spans="2:2" ht="15" hidden="1" x14ac:dyDescent="0.25">
      <c r="B35457" s="5"/>
    </row>
    <row r="35458" spans="2:2" ht="15" hidden="1" x14ac:dyDescent="0.25">
      <c r="B35458" s="5"/>
    </row>
    <row r="35459" spans="2:2" ht="15" hidden="1" x14ac:dyDescent="0.25">
      <c r="B35459" s="5"/>
    </row>
    <row r="35460" spans="2:2" ht="15" hidden="1" x14ac:dyDescent="0.25">
      <c r="B35460" s="5"/>
    </row>
    <row r="35461" spans="2:2" ht="15" hidden="1" x14ac:dyDescent="0.25">
      <c r="B35461" s="5"/>
    </row>
    <row r="35462" spans="2:2" ht="15" hidden="1" x14ac:dyDescent="0.25">
      <c r="B35462" s="5"/>
    </row>
    <row r="35463" spans="2:2" ht="15" hidden="1" x14ac:dyDescent="0.25">
      <c r="B35463" s="5"/>
    </row>
    <row r="35464" spans="2:2" ht="15" hidden="1" x14ac:dyDescent="0.25">
      <c r="B35464" s="5"/>
    </row>
    <row r="35465" spans="2:2" ht="15" hidden="1" x14ac:dyDescent="0.25">
      <c r="B35465" s="5"/>
    </row>
    <row r="35466" spans="2:2" ht="15" hidden="1" x14ac:dyDescent="0.25">
      <c r="B35466" s="5"/>
    </row>
    <row r="35467" spans="2:2" ht="15" hidden="1" x14ac:dyDescent="0.25">
      <c r="B35467" s="5"/>
    </row>
    <row r="35468" spans="2:2" ht="15" hidden="1" x14ac:dyDescent="0.25">
      <c r="B35468" s="5"/>
    </row>
    <row r="35469" spans="2:2" ht="15" hidden="1" x14ac:dyDescent="0.25">
      <c r="B35469" s="5"/>
    </row>
    <row r="35470" spans="2:2" ht="15" hidden="1" x14ac:dyDescent="0.25">
      <c r="B35470" s="5"/>
    </row>
    <row r="35471" spans="2:2" ht="15" hidden="1" x14ac:dyDescent="0.25">
      <c r="B35471" s="5"/>
    </row>
    <row r="35472" spans="2:2" ht="15" hidden="1" x14ac:dyDescent="0.25">
      <c r="B35472" s="5"/>
    </row>
    <row r="35473" spans="2:2" ht="15" hidden="1" x14ac:dyDescent="0.25">
      <c r="B35473" s="5"/>
    </row>
    <row r="35474" spans="2:2" ht="15" hidden="1" x14ac:dyDescent="0.25">
      <c r="B35474" s="5"/>
    </row>
    <row r="35475" spans="2:2" ht="15" hidden="1" x14ac:dyDescent="0.25">
      <c r="B35475" s="5"/>
    </row>
    <row r="35476" spans="2:2" ht="15" hidden="1" x14ac:dyDescent="0.25">
      <c r="B35476" s="5"/>
    </row>
    <row r="35477" spans="2:2" ht="15" hidden="1" x14ac:dyDescent="0.25">
      <c r="B35477" s="5"/>
    </row>
    <row r="35478" spans="2:2" ht="15" hidden="1" x14ac:dyDescent="0.25">
      <c r="B35478" s="5"/>
    </row>
    <row r="35479" spans="2:2" ht="15" hidden="1" x14ac:dyDescent="0.25">
      <c r="B35479" s="5"/>
    </row>
    <row r="35480" spans="2:2" ht="15" hidden="1" x14ac:dyDescent="0.25">
      <c r="B35480" s="5"/>
    </row>
    <row r="35481" spans="2:2" ht="15" hidden="1" x14ac:dyDescent="0.25">
      <c r="B35481" s="5"/>
    </row>
    <row r="35482" spans="2:2" ht="15" hidden="1" x14ac:dyDescent="0.25">
      <c r="B35482" s="5"/>
    </row>
    <row r="35483" spans="2:2" ht="15" hidden="1" x14ac:dyDescent="0.25">
      <c r="B35483" s="5"/>
    </row>
    <row r="35484" spans="2:2" ht="15" hidden="1" x14ac:dyDescent="0.25">
      <c r="B35484" s="5"/>
    </row>
    <row r="35485" spans="2:2" ht="15" hidden="1" x14ac:dyDescent="0.25">
      <c r="B35485" s="5"/>
    </row>
    <row r="35486" spans="2:2" ht="15" hidden="1" x14ac:dyDescent="0.25">
      <c r="B35486" s="5"/>
    </row>
    <row r="35487" spans="2:2" ht="15" hidden="1" x14ac:dyDescent="0.25">
      <c r="B35487" s="5"/>
    </row>
    <row r="35488" spans="2:2" ht="15" hidden="1" x14ac:dyDescent="0.25">
      <c r="B35488" s="5"/>
    </row>
    <row r="35489" spans="2:2" ht="15" hidden="1" x14ac:dyDescent="0.25">
      <c r="B35489" s="5"/>
    </row>
    <row r="35490" spans="2:2" ht="15" hidden="1" x14ac:dyDescent="0.25">
      <c r="B35490" s="5"/>
    </row>
    <row r="35491" spans="2:2" ht="15" hidden="1" x14ac:dyDescent="0.25">
      <c r="B35491" s="5"/>
    </row>
    <row r="35492" spans="2:2" ht="15" hidden="1" x14ac:dyDescent="0.25">
      <c r="B35492" s="5"/>
    </row>
    <row r="35493" spans="2:2" ht="15" hidden="1" x14ac:dyDescent="0.25">
      <c r="B35493" s="5"/>
    </row>
    <row r="35494" spans="2:2" ht="15" hidden="1" x14ac:dyDescent="0.25">
      <c r="B35494" s="5"/>
    </row>
    <row r="35495" spans="2:2" ht="15" hidden="1" x14ac:dyDescent="0.25">
      <c r="B35495" s="5"/>
    </row>
    <row r="35496" spans="2:2" ht="15" hidden="1" x14ac:dyDescent="0.25">
      <c r="B35496" s="5"/>
    </row>
    <row r="35497" spans="2:2" ht="15" hidden="1" x14ac:dyDescent="0.25">
      <c r="B35497" s="5"/>
    </row>
    <row r="35498" spans="2:2" ht="15" hidden="1" x14ac:dyDescent="0.25">
      <c r="B35498" s="5"/>
    </row>
    <row r="35499" spans="2:2" ht="15" hidden="1" x14ac:dyDescent="0.25">
      <c r="B35499" s="5"/>
    </row>
    <row r="35500" spans="2:2" ht="15" hidden="1" x14ac:dyDescent="0.25">
      <c r="B35500" s="5"/>
    </row>
    <row r="35501" spans="2:2" ht="15" hidden="1" x14ac:dyDescent="0.25">
      <c r="B35501" s="5"/>
    </row>
    <row r="35502" spans="2:2" ht="15" hidden="1" x14ac:dyDescent="0.25">
      <c r="B35502" s="5"/>
    </row>
    <row r="35503" spans="2:2" ht="15" hidden="1" x14ac:dyDescent="0.25">
      <c r="B35503" s="5"/>
    </row>
    <row r="35504" spans="2:2" ht="15" hidden="1" x14ac:dyDescent="0.25">
      <c r="B35504" s="5"/>
    </row>
    <row r="35505" spans="2:2" ht="15" hidden="1" x14ac:dyDescent="0.25">
      <c r="B35505" s="5"/>
    </row>
    <row r="35506" spans="2:2" ht="15" hidden="1" x14ac:dyDescent="0.25">
      <c r="B35506" s="5"/>
    </row>
    <row r="35507" spans="2:2" ht="15" hidden="1" x14ac:dyDescent="0.25">
      <c r="B35507" s="5"/>
    </row>
    <row r="35508" spans="2:2" ht="15" hidden="1" x14ac:dyDescent="0.25">
      <c r="B35508" s="5"/>
    </row>
    <row r="35509" spans="2:2" ht="15" hidden="1" x14ac:dyDescent="0.25">
      <c r="B35509" s="5"/>
    </row>
    <row r="35510" spans="2:2" ht="15" hidden="1" x14ac:dyDescent="0.25">
      <c r="B35510" s="5"/>
    </row>
    <row r="35511" spans="2:2" ht="15" hidden="1" x14ac:dyDescent="0.25">
      <c r="B35511" s="5"/>
    </row>
    <row r="35512" spans="2:2" ht="15" hidden="1" x14ac:dyDescent="0.25">
      <c r="B35512" s="5"/>
    </row>
    <row r="35513" spans="2:2" ht="15" hidden="1" x14ac:dyDescent="0.25">
      <c r="B35513" s="5"/>
    </row>
    <row r="35514" spans="2:2" ht="15" hidden="1" x14ac:dyDescent="0.25">
      <c r="B35514" s="5"/>
    </row>
    <row r="35515" spans="2:2" ht="15" hidden="1" x14ac:dyDescent="0.25">
      <c r="B35515" s="5"/>
    </row>
    <row r="35516" spans="2:2" ht="15" hidden="1" x14ac:dyDescent="0.25">
      <c r="B35516" s="5"/>
    </row>
    <row r="35517" spans="2:2" ht="15" hidden="1" x14ac:dyDescent="0.25">
      <c r="B35517" s="5"/>
    </row>
    <row r="35518" spans="2:2" ht="15" hidden="1" x14ac:dyDescent="0.25">
      <c r="B35518" s="5"/>
    </row>
    <row r="35519" spans="2:2" ht="15" hidden="1" x14ac:dyDescent="0.25">
      <c r="B35519" s="5"/>
    </row>
    <row r="35520" spans="2:2" ht="15" hidden="1" x14ac:dyDescent="0.25">
      <c r="B35520" s="5"/>
    </row>
    <row r="35521" spans="2:2" ht="15" hidden="1" x14ac:dyDescent="0.25">
      <c r="B35521" s="5"/>
    </row>
    <row r="35522" spans="2:2" ht="15" hidden="1" x14ac:dyDescent="0.25">
      <c r="B35522" s="5"/>
    </row>
    <row r="35523" spans="2:2" ht="15" hidden="1" x14ac:dyDescent="0.25">
      <c r="B35523" s="5"/>
    </row>
    <row r="35524" spans="2:2" ht="15" hidden="1" x14ac:dyDescent="0.25">
      <c r="B35524" s="5"/>
    </row>
    <row r="35525" spans="2:2" ht="15" hidden="1" x14ac:dyDescent="0.25">
      <c r="B35525" s="5"/>
    </row>
    <row r="35526" spans="2:2" ht="15" hidden="1" x14ac:dyDescent="0.25">
      <c r="B35526" s="5"/>
    </row>
    <row r="35527" spans="2:2" ht="15" hidden="1" x14ac:dyDescent="0.25">
      <c r="B35527" s="5"/>
    </row>
    <row r="35528" spans="2:2" ht="15" hidden="1" x14ac:dyDescent="0.25">
      <c r="B35528" s="5"/>
    </row>
    <row r="35529" spans="2:2" ht="15" hidden="1" x14ac:dyDescent="0.25">
      <c r="B35529" s="5"/>
    </row>
    <row r="35530" spans="2:2" ht="15" hidden="1" x14ac:dyDescent="0.25">
      <c r="B35530" s="5"/>
    </row>
    <row r="35531" spans="2:2" ht="15" hidden="1" x14ac:dyDescent="0.25">
      <c r="B35531" s="5"/>
    </row>
    <row r="35532" spans="2:2" ht="15" hidden="1" x14ac:dyDescent="0.25">
      <c r="B35532" s="5"/>
    </row>
    <row r="35533" spans="2:2" ht="15" hidden="1" x14ac:dyDescent="0.25">
      <c r="B35533" s="5"/>
    </row>
    <row r="35534" spans="2:2" ht="15" hidden="1" x14ac:dyDescent="0.25">
      <c r="B35534" s="5"/>
    </row>
    <row r="35535" spans="2:2" ht="15" hidden="1" x14ac:dyDescent="0.25">
      <c r="B35535" s="5"/>
    </row>
    <row r="35536" spans="2:2" ht="15" hidden="1" x14ac:dyDescent="0.25">
      <c r="B35536" s="5"/>
    </row>
    <row r="35537" spans="2:2" ht="15" hidden="1" x14ac:dyDescent="0.25">
      <c r="B35537" s="5"/>
    </row>
    <row r="35538" spans="2:2" ht="15" hidden="1" x14ac:dyDescent="0.25">
      <c r="B35538" s="5"/>
    </row>
    <row r="35539" spans="2:2" ht="15" hidden="1" x14ac:dyDescent="0.25">
      <c r="B35539" s="5"/>
    </row>
    <row r="35540" spans="2:2" ht="15" hidden="1" x14ac:dyDescent="0.25">
      <c r="B35540" s="5"/>
    </row>
    <row r="35541" spans="2:2" ht="15" hidden="1" x14ac:dyDescent="0.25">
      <c r="B35541" s="5"/>
    </row>
    <row r="35542" spans="2:2" ht="15" hidden="1" x14ac:dyDescent="0.25">
      <c r="B35542" s="5"/>
    </row>
    <row r="35543" spans="2:2" ht="15" hidden="1" x14ac:dyDescent="0.25">
      <c r="B35543" s="5"/>
    </row>
    <row r="35544" spans="2:2" ht="15" hidden="1" x14ac:dyDescent="0.25">
      <c r="B35544" s="5"/>
    </row>
    <row r="35545" spans="2:2" ht="15" hidden="1" x14ac:dyDescent="0.25">
      <c r="B35545" s="5"/>
    </row>
    <row r="35546" spans="2:2" ht="15" hidden="1" x14ac:dyDescent="0.25">
      <c r="B35546" s="5"/>
    </row>
    <row r="35547" spans="2:2" ht="15" hidden="1" x14ac:dyDescent="0.25">
      <c r="B35547" s="5"/>
    </row>
    <row r="35548" spans="2:2" ht="15" hidden="1" x14ac:dyDescent="0.25">
      <c r="B35548" s="5"/>
    </row>
    <row r="35549" spans="2:2" ht="15" hidden="1" x14ac:dyDescent="0.25">
      <c r="B35549" s="5"/>
    </row>
    <row r="35550" spans="2:2" ht="15" hidden="1" x14ac:dyDescent="0.25">
      <c r="B35550" s="5"/>
    </row>
    <row r="35551" spans="2:2" ht="15" hidden="1" x14ac:dyDescent="0.25">
      <c r="B35551" s="5"/>
    </row>
    <row r="35552" spans="2:2" ht="15" hidden="1" x14ac:dyDescent="0.25">
      <c r="B35552" s="5"/>
    </row>
    <row r="35553" spans="2:2" ht="15" hidden="1" x14ac:dyDescent="0.25">
      <c r="B35553" s="5"/>
    </row>
    <row r="35554" spans="2:2" ht="15" hidden="1" x14ac:dyDescent="0.25">
      <c r="B35554" s="5"/>
    </row>
    <row r="35555" spans="2:2" ht="15" hidden="1" x14ac:dyDescent="0.25">
      <c r="B35555" s="5"/>
    </row>
    <row r="35556" spans="2:2" ht="15" hidden="1" x14ac:dyDescent="0.25">
      <c r="B35556" s="5"/>
    </row>
    <row r="35557" spans="2:2" ht="15" hidden="1" x14ac:dyDescent="0.25">
      <c r="B35557" s="5"/>
    </row>
    <row r="35558" spans="2:2" ht="15" hidden="1" x14ac:dyDescent="0.25">
      <c r="B35558" s="5"/>
    </row>
    <row r="35559" spans="2:2" ht="15" hidden="1" x14ac:dyDescent="0.25">
      <c r="B35559" s="5"/>
    </row>
    <row r="35560" spans="2:2" ht="15" hidden="1" x14ac:dyDescent="0.25">
      <c r="B35560" s="5"/>
    </row>
    <row r="35561" spans="2:2" ht="15" hidden="1" x14ac:dyDescent="0.25">
      <c r="B35561" s="5"/>
    </row>
    <row r="35562" spans="2:2" ht="15" hidden="1" x14ac:dyDescent="0.25">
      <c r="B35562" s="5"/>
    </row>
    <row r="35563" spans="2:2" ht="15" hidden="1" x14ac:dyDescent="0.25">
      <c r="B35563" s="5"/>
    </row>
    <row r="35564" spans="2:2" ht="15" hidden="1" x14ac:dyDescent="0.25">
      <c r="B35564" s="5"/>
    </row>
    <row r="35565" spans="2:2" ht="15" hidden="1" x14ac:dyDescent="0.25">
      <c r="B35565" s="5"/>
    </row>
    <row r="35566" spans="2:2" ht="15" hidden="1" x14ac:dyDescent="0.25">
      <c r="B35566" s="5"/>
    </row>
    <row r="35567" spans="2:2" ht="15" hidden="1" x14ac:dyDescent="0.25">
      <c r="B35567" s="5"/>
    </row>
    <row r="35568" spans="2:2" ht="15" hidden="1" x14ac:dyDescent="0.25">
      <c r="B35568" s="5"/>
    </row>
    <row r="35569" spans="2:2" ht="15" hidden="1" x14ac:dyDescent="0.25">
      <c r="B35569" s="5"/>
    </row>
    <row r="35570" spans="2:2" ht="15" hidden="1" x14ac:dyDescent="0.25">
      <c r="B35570" s="5"/>
    </row>
    <row r="35571" spans="2:2" ht="15" hidden="1" x14ac:dyDescent="0.25">
      <c r="B35571" s="5"/>
    </row>
    <row r="35572" spans="2:2" ht="15" hidden="1" x14ac:dyDescent="0.25">
      <c r="B35572" s="5"/>
    </row>
    <row r="35573" spans="2:2" ht="15" hidden="1" x14ac:dyDescent="0.25">
      <c r="B35573" s="5"/>
    </row>
    <row r="35574" spans="2:2" ht="15" hidden="1" x14ac:dyDescent="0.25">
      <c r="B35574" s="5"/>
    </row>
    <row r="35575" spans="2:2" ht="15" hidden="1" x14ac:dyDescent="0.25">
      <c r="B35575" s="5"/>
    </row>
    <row r="35576" spans="2:2" ht="15" hidden="1" x14ac:dyDescent="0.25">
      <c r="B35576" s="5"/>
    </row>
    <row r="35577" spans="2:2" ht="15" hidden="1" x14ac:dyDescent="0.25">
      <c r="B35577" s="5"/>
    </row>
    <row r="35578" spans="2:2" ht="15" hidden="1" x14ac:dyDescent="0.25">
      <c r="B35578" s="5"/>
    </row>
    <row r="35579" spans="2:2" ht="15" hidden="1" x14ac:dyDescent="0.25">
      <c r="B35579" s="5"/>
    </row>
    <row r="35580" spans="2:2" ht="15" hidden="1" x14ac:dyDescent="0.25">
      <c r="B35580" s="5"/>
    </row>
    <row r="35581" spans="2:2" ht="15" hidden="1" x14ac:dyDescent="0.25">
      <c r="B35581" s="5"/>
    </row>
    <row r="35582" spans="2:2" ht="15" hidden="1" x14ac:dyDescent="0.25">
      <c r="B35582" s="5"/>
    </row>
    <row r="35583" spans="2:2" ht="15" hidden="1" x14ac:dyDescent="0.25">
      <c r="B35583" s="5"/>
    </row>
    <row r="35584" spans="2:2" ht="15" hidden="1" x14ac:dyDescent="0.25">
      <c r="B35584" s="5"/>
    </row>
    <row r="35585" spans="2:2" ht="15" hidden="1" x14ac:dyDescent="0.25">
      <c r="B35585" s="5"/>
    </row>
    <row r="35586" spans="2:2" ht="15" hidden="1" x14ac:dyDescent="0.25">
      <c r="B35586" s="5"/>
    </row>
    <row r="35587" spans="2:2" ht="15" hidden="1" x14ac:dyDescent="0.25">
      <c r="B35587" s="5"/>
    </row>
    <row r="35588" spans="2:2" ht="15" hidden="1" x14ac:dyDescent="0.25">
      <c r="B35588" s="5"/>
    </row>
    <row r="35589" spans="2:2" ht="15" hidden="1" x14ac:dyDescent="0.25">
      <c r="B35589" s="5"/>
    </row>
    <row r="35590" spans="2:2" ht="15" hidden="1" x14ac:dyDescent="0.25">
      <c r="B35590" s="5"/>
    </row>
    <row r="35591" spans="2:2" ht="15" hidden="1" x14ac:dyDescent="0.25">
      <c r="B35591" s="5"/>
    </row>
    <row r="35592" spans="2:2" ht="15" hidden="1" x14ac:dyDescent="0.25">
      <c r="B35592" s="5"/>
    </row>
    <row r="35593" spans="2:2" ht="15" hidden="1" x14ac:dyDescent="0.25">
      <c r="B35593" s="5"/>
    </row>
    <row r="35594" spans="2:2" ht="15" hidden="1" x14ac:dyDescent="0.25">
      <c r="B35594" s="5"/>
    </row>
    <row r="35595" spans="2:2" ht="15" hidden="1" x14ac:dyDescent="0.25">
      <c r="B35595" s="5"/>
    </row>
    <row r="35596" spans="2:2" ht="15" hidden="1" x14ac:dyDescent="0.25">
      <c r="B35596" s="5"/>
    </row>
    <row r="35597" spans="2:2" ht="15" hidden="1" x14ac:dyDescent="0.25">
      <c r="B35597" s="5"/>
    </row>
    <row r="35598" spans="2:2" ht="15" hidden="1" x14ac:dyDescent="0.25">
      <c r="B35598" s="5"/>
    </row>
    <row r="35599" spans="2:2" ht="15" hidden="1" x14ac:dyDescent="0.25">
      <c r="B35599" s="5"/>
    </row>
    <row r="35600" spans="2:2" ht="15" hidden="1" x14ac:dyDescent="0.25">
      <c r="B35600" s="5"/>
    </row>
    <row r="35601" spans="2:2" ht="15" hidden="1" x14ac:dyDescent="0.25">
      <c r="B35601" s="5"/>
    </row>
    <row r="35602" spans="2:2" ht="15" hidden="1" x14ac:dyDescent="0.25">
      <c r="B35602" s="5"/>
    </row>
    <row r="35603" spans="2:2" ht="15" hidden="1" x14ac:dyDescent="0.25">
      <c r="B35603" s="5"/>
    </row>
    <row r="35604" spans="2:2" ht="15" hidden="1" x14ac:dyDescent="0.25">
      <c r="B35604" s="5"/>
    </row>
    <row r="35605" spans="2:2" ht="15" hidden="1" x14ac:dyDescent="0.25">
      <c r="B35605" s="5"/>
    </row>
    <row r="35606" spans="2:2" ht="15" hidden="1" x14ac:dyDescent="0.25">
      <c r="B35606" s="5"/>
    </row>
    <row r="35607" spans="2:2" ht="15" hidden="1" x14ac:dyDescent="0.25">
      <c r="B35607" s="5"/>
    </row>
    <row r="35608" spans="2:2" ht="15" hidden="1" x14ac:dyDescent="0.25">
      <c r="B35608" s="5"/>
    </row>
    <row r="35609" spans="2:2" ht="15" hidden="1" x14ac:dyDescent="0.25">
      <c r="B35609" s="5"/>
    </row>
    <row r="35610" spans="2:2" ht="15" hidden="1" x14ac:dyDescent="0.25">
      <c r="B35610" s="5"/>
    </row>
    <row r="35611" spans="2:2" ht="15" hidden="1" x14ac:dyDescent="0.25">
      <c r="B35611" s="5"/>
    </row>
    <row r="35612" spans="2:2" ht="15" hidden="1" x14ac:dyDescent="0.25">
      <c r="B35612" s="5"/>
    </row>
    <row r="35613" spans="2:2" ht="15" hidden="1" x14ac:dyDescent="0.25">
      <c r="B35613" s="5"/>
    </row>
    <row r="35614" spans="2:2" ht="15" hidden="1" x14ac:dyDescent="0.25">
      <c r="B35614" s="5"/>
    </row>
    <row r="35615" spans="2:2" ht="15" hidden="1" x14ac:dyDescent="0.25">
      <c r="B35615" s="5"/>
    </row>
    <row r="35616" spans="2:2" ht="15" hidden="1" x14ac:dyDescent="0.25">
      <c r="B35616" s="5"/>
    </row>
    <row r="35617" spans="2:2" ht="15" hidden="1" x14ac:dyDescent="0.25">
      <c r="B35617" s="5"/>
    </row>
    <row r="35618" spans="2:2" ht="15" hidden="1" x14ac:dyDescent="0.25">
      <c r="B35618" s="5"/>
    </row>
    <row r="35619" spans="2:2" ht="15" hidden="1" x14ac:dyDescent="0.25">
      <c r="B35619" s="5"/>
    </row>
    <row r="35620" spans="2:2" ht="15" hidden="1" x14ac:dyDescent="0.25">
      <c r="B35620" s="5"/>
    </row>
    <row r="35621" spans="2:2" ht="15" hidden="1" x14ac:dyDescent="0.25">
      <c r="B35621" s="5"/>
    </row>
    <row r="35622" spans="2:2" ht="15" hidden="1" x14ac:dyDescent="0.25">
      <c r="B35622" s="5"/>
    </row>
    <row r="35623" spans="2:2" ht="15" hidden="1" x14ac:dyDescent="0.25">
      <c r="B35623" s="5"/>
    </row>
    <row r="35624" spans="2:2" ht="15" hidden="1" x14ac:dyDescent="0.25">
      <c r="B35624" s="5"/>
    </row>
    <row r="35625" spans="2:2" ht="15" hidden="1" x14ac:dyDescent="0.25">
      <c r="B35625" s="5"/>
    </row>
    <row r="35626" spans="2:2" ht="15" hidden="1" x14ac:dyDescent="0.25">
      <c r="B35626" s="5"/>
    </row>
    <row r="35627" spans="2:2" ht="15" hidden="1" x14ac:dyDescent="0.25">
      <c r="B35627" s="5"/>
    </row>
    <row r="35628" spans="2:2" ht="15" hidden="1" x14ac:dyDescent="0.25">
      <c r="B35628" s="5"/>
    </row>
    <row r="35629" spans="2:2" ht="15" hidden="1" x14ac:dyDescent="0.25">
      <c r="B35629" s="5"/>
    </row>
    <row r="35630" spans="2:2" ht="15" hidden="1" x14ac:dyDescent="0.25">
      <c r="B35630" s="5"/>
    </row>
    <row r="35631" spans="2:2" ht="15" hidden="1" x14ac:dyDescent="0.25">
      <c r="B35631" s="5"/>
    </row>
    <row r="35632" spans="2:2" ht="15" hidden="1" x14ac:dyDescent="0.25">
      <c r="B35632" s="5"/>
    </row>
    <row r="35633" spans="2:2" ht="15" hidden="1" x14ac:dyDescent="0.25">
      <c r="B35633" s="5"/>
    </row>
    <row r="35634" spans="2:2" ht="15" hidden="1" x14ac:dyDescent="0.25">
      <c r="B35634" s="5"/>
    </row>
    <row r="35635" spans="2:2" ht="15" hidden="1" x14ac:dyDescent="0.25">
      <c r="B35635" s="5"/>
    </row>
    <row r="35636" spans="2:2" ht="15" hidden="1" x14ac:dyDescent="0.25">
      <c r="B35636" s="5"/>
    </row>
    <row r="35637" spans="2:2" ht="15" hidden="1" x14ac:dyDescent="0.25">
      <c r="B35637" s="5"/>
    </row>
    <row r="35638" spans="2:2" ht="15" hidden="1" x14ac:dyDescent="0.25">
      <c r="B35638" s="5"/>
    </row>
    <row r="35639" spans="2:2" ht="15" hidden="1" x14ac:dyDescent="0.25">
      <c r="B35639" s="5"/>
    </row>
    <row r="35640" spans="2:2" ht="15" hidden="1" x14ac:dyDescent="0.25">
      <c r="B35640" s="5"/>
    </row>
    <row r="35641" spans="2:2" ht="15" hidden="1" x14ac:dyDescent="0.25">
      <c r="B35641" s="5"/>
    </row>
    <row r="35642" spans="2:2" ht="15" hidden="1" x14ac:dyDescent="0.25">
      <c r="B35642" s="5"/>
    </row>
    <row r="35643" spans="2:2" ht="15" hidden="1" x14ac:dyDescent="0.25">
      <c r="B35643" s="5"/>
    </row>
    <row r="35644" spans="2:2" ht="15" hidden="1" x14ac:dyDescent="0.25">
      <c r="B35644" s="5"/>
    </row>
    <row r="35645" spans="2:2" ht="15" hidden="1" x14ac:dyDescent="0.25">
      <c r="B35645" s="5"/>
    </row>
    <row r="35646" spans="2:2" ht="15" hidden="1" x14ac:dyDescent="0.25">
      <c r="B35646" s="5"/>
    </row>
    <row r="35647" spans="2:2" ht="15" hidden="1" x14ac:dyDescent="0.25">
      <c r="B35647" s="5"/>
    </row>
    <row r="35648" spans="2:2" ht="15" hidden="1" x14ac:dyDescent="0.25">
      <c r="B35648" s="5"/>
    </row>
    <row r="35649" spans="2:2" ht="15" hidden="1" x14ac:dyDescent="0.25">
      <c r="B35649" s="5"/>
    </row>
    <row r="35650" spans="2:2" ht="15" hidden="1" x14ac:dyDescent="0.25">
      <c r="B35650" s="5"/>
    </row>
    <row r="35651" spans="2:2" ht="15" hidden="1" x14ac:dyDescent="0.25">
      <c r="B35651" s="5"/>
    </row>
    <row r="35652" spans="2:2" ht="15" hidden="1" x14ac:dyDescent="0.25">
      <c r="B35652" s="5"/>
    </row>
    <row r="35653" spans="2:2" ht="15" hidden="1" x14ac:dyDescent="0.25">
      <c r="B35653" s="5"/>
    </row>
    <row r="35654" spans="2:2" ht="15" hidden="1" x14ac:dyDescent="0.25">
      <c r="B35654" s="5"/>
    </row>
    <row r="35655" spans="2:2" ht="15" hidden="1" x14ac:dyDescent="0.25">
      <c r="B35655" s="5"/>
    </row>
    <row r="35656" spans="2:2" ht="15" hidden="1" x14ac:dyDescent="0.25">
      <c r="B35656" s="5"/>
    </row>
    <row r="35657" spans="2:2" ht="15" hidden="1" x14ac:dyDescent="0.25">
      <c r="B35657" s="5"/>
    </row>
    <row r="35658" spans="2:2" ht="15" hidden="1" x14ac:dyDescent="0.25">
      <c r="B35658" s="5"/>
    </row>
    <row r="35659" spans="2:2" ht="15" hidden="1" x14ac:dyDescent="0.25">
      <c r="B35659" s="5"/>
    </row>
    <row r="35660" spans="2:2" ht="15" hidden="1" x14ac:dyDescent="0.25">
      <c r="B35660" s="5"/>
    </row>
    <row r="35661" spans="2:2" ht="15" hidden="1" x14ac:dyDescent="0.25">
      <c r="B35661" s="5"/>
    </row>
    <row r="35662" spans="2:2" ht="15" hidden="1" x14ac:dyDescent="0.25">
      <c r="B35662" s="5"/>
    </row>
    <row r="35663" spans="2:2" ht="15" hidden="1" x14ac:dyDescent="0.25">
      <c r="B35663" s="5"/>
    </row>
    <row r="35664" spans="2:2" ht="15" hidden="1" x14ac:dyDescent="0.25">
      <c r="B35664" s="5"/>
    </row>
    <row r="35665" spans="2:2" ht="15" hidden="1" x14ac:dyDescent="0.25">
      <c r="B35665" s="5"/>
    </row>
    <row r="35666" spans="2:2" ht="15" hidden="1" x14ac:dyDescent="0.25">
      <c r="B35666" s="5"/>
    </row>
    <row r="35667" spans="2:2" ht="15" hidden="1" x14ac:dyDescent="0.25">
      <c r="B35667" s="5"/>
    </row>
    <row r="35668" spans="2:2" ht="15" hidden="1" x14ac:dyDescent="0.25">
      <c r="B35668" s="5"/>
    </row>
    <row r="35669" spans="2:2" ht="15" hidden="1" x14ac:dyDescent="0.25">
      <c r="B35669" s="5"/>
    </row>
    <row r="35670" spans="2:2" ht="15" hidden="1" x14ac:dyDescent="0.25">
      <c r="B35670" s="5"/>
    </row>
    <row r="35671" spans="2:2" ht="15" hidden="1" x14ac:dyDescent="0.25">
      <c r="B35671" s="5"/>
    </row>
    <row r="35672" spans="2:2" ht="15" hidden="1" x14ac:dyDescent="0.25">
      <c r="B35672" s="5"/>
    </row>
    <row r="35673" spans="2:2" ht="15" hidden="1" x14ac:dyDescent="0.25">
      <c r="B35673" s="5"/>
    </row>
    <row r="35674" spans="2:2" ht="15" hidden="1" x14ac:dyDescent="0.25">
      <c r="B35674" s="5"/>
    </row>
    <row r="35675" spans="2:2" ht="15" hidden="1" x14ac:dyDescent="0.25">
      <c r="B35675" s="5"/>
    </row>
    <row r="35676" spans="2:2" ht="15" hidden="1" x14ac:dyDescent="0.25">
      <c r="B35676" s="5"/>
    </row>
    <row r="35677" spans="2:2" ht="15" hidden="1" x14ac:dyDescent="0.25">
      <c r="B35677" s="5"/>
    </row>
    <row r="35678" spans="2:2" ht="15" hidden="1" x14ac:dyDescent="0.25">
      <c r="B35678" s="5"/>
    </row>
    <row r="35679" spans="2:2" ht="15" hidden="1" x14ac:dyDescent="0.25">
      <c r="B35679" s="5"/>
    </row>
    <row r="35680" spans="2:2" ht="15" hidden="1" x14ac:dyDescent="0.25">
      <c r="B35680" s="5"/>
    </row>
    <row r="35681" spans="2:2" ht="15" hidden="1" x14ac:dyDescent="0.25">
      <c r="B35681" s="5"/>
    </row>
    <row r="35682" spans="2:2" ht="15" hidden="1" x14ac:dyDescent="0.25">
      <c r="B35682" s="5"/>
    </row>
    <row r="35683" spans="2:2" ht="15" hidden="1" x14ac:dyDescent="0.25">
      <c r="B35683" s="5"/>
    </row>
    <row r="35684" spans="2:2" ht="15" hidden="1" x14ac:dyDescent="0.25">
      <c r="B35684" s="5"/>
    </row>
    <row r="35685" spans="2:2" ht="15" hidden="1" x14ac:dyDescent="0.25">
      <c r="B35685" s="5"/>
    </row>
    <row r="35686" spans="2:2" ht="15" hidden="1" x14ac:dyDescent="0.25">
      <c r="B35686" s="5"/>
    </row>
    <row r="35687" spans="2:2" ht="15" hidden="1" x14ac:dyDescent="0.25">
      <c r="B35687" s="5"/>
    </row>
    <row r="35688" spans="2:2" ht="15" hidden="1" x14ac:dyDescent="0.25">
      <c r="B35688" s="5"/>
    </row>
    <row r="35689" spans="2:2" ht="15" hidden="1" x14ac:dyDescent="0.25">
      <c r="B35689" s="5"/>
    </row>
    <row r="35690" spans="2:2" ht="15" hidden="1" x14ac:dyDescent="0.25">
      <c r="B35690" s="5"/>
    </row>
    <row r="35691" spans="2:2" ht="15" hidden="1" x14ac:dyDescent="0.25">
      <c r="B35691" s="5"/>
    </row>
    <row r="35692" spans="2:2" ht="15" hidden="1" x14ac:dyDescent="0.25">
      <c r="B35692" s="5"/>
    </row>
    <row r="35693" spans="2:2" ht="15" hidden="1" x14ac:dyDescent="0.25">
      <c r="B35693" s="5"/>
    </row>
    <row r="35694" spans="2:2" ht="15" hidden="1" x14ac:dyDescent="0.25">
      <c r="B35694" s="5"/>
    </row>
    <row r="35695" spans="2:2" ht="15" hidden="1" x14ac:dyDescent="0.25">
      <c r="B35695" s="5"/>
    </row>
    <row r="35696" spans="2:2" ht="15" hidden="1" x14ac:dyDescent="0.25">
      <c r="B35696" s="5"/>
    </row>
    <row r="35697" spans="2:2" ht="15" hidden="1" x14ac:dyDescent="0.25">
      <c r="B35697" s="5"/>
    </row>
    <row r="35698" spans="2:2" ht="15" hidden="1" x14ac:dyDescent="0.25">
      <c r="B35698" s="5"/>
    </row>
    <row r="35699" spans="2:2" ht="15" hidden="1" x14ac:dyDescent="0.25">
      <c r="B35699" s="5"/>
    </row>
    <row r="35700" spans="2:2" ht="15" hidden="1" x14ac:dyDescent="0.25">
      <c r="B35700" s="5"/>
    </row>
    <row r="35701" spans="2:2" ht="15" hidden="1" x14ac:dyDescent="0.25">
      <c r="B35701" s="5"/>
    </row>
    <row r="35702" spans="2:2" ht="15" hidden="1" x14ac:dyDescent="0.25">
      <c r="B35702" s="5"/>
    </row>
    <row r="35703" spans="2:2" ht="15" hidden="1" x14ac:dyDescent="0.25">
      <c r="B35703" s="5"/>
    </row>
    <row r="35704" spans="2:2" ht="15" hidden="1" x14ac:dyDescent="0.25">
      <c r="B35704" s="5"/>
    </row>
    <row r="35705" spans="2:2" ht="15" hidden="1" x14ac:dyDescent="0.25">
      <c r="B35705" s="5"/>
    </row>
    <row r="35706" spans="2:2" ht="15" hidden="1" x14ac:dyDescent="0.25">
      <c r="B35706" s="5"/>
    </row>
    <row r="35707" spans="2:2" ht="15" hidden="1" x14ac:dyDescent="0.25">
      <c r="B35707" s="5"/>
    </row>
    <row r="35708" spans="2:2" ht="15" hidden="1" x14ac:dyDescent="0.25">
      <c r="B35708" s="5"/>
    </row>
    <row r="35709" spans="2:2" ht="15" hidden="1" x14ac:dyDescent="0.25">
      <c r="B35709" s="5"/>
    </row>
    <row r="35710" spans="2:2" ht="15" hidden="1" x14ac:dyDescent="0.25">
      <c r="B35710" s="5"/>
    </row>
    <row r="35711" spans="2:2" ht="15" hidden="1" x14ac:dyDescent="0.25">
      <c r="B35711" s="5"/>
    </row>
    <row r="35712" spans="2:2" ht="15" hidden="1" x14ac:dyDescent="0.25">
      <c r="B35712" s="5"/>
    </row>
    <row r="35713" spans="2:2" ht="15" hidden="1" x14ac:dyDescent="0.25">
      <c r="B35713" s="5"/>
    </row>
    <row r="35714" spans="2:2" ht="15" hidden="1" x14ac:dyDescent="0.25">
      <c r="B35714" s="5"/>
    </row>
    <row r="35715" spans="2:2" ht="15" hidden="1" x14ac:dyDescent="0.25">
      <c r="B35715" s="5"/>
    </row>
    <row r="35716" spans="2:2" ht="15" hidden="1" x14ac:dyDescent="0.25">
      <c r="B35716" s="5"/>
    </row>
    <row r="35717" spans="2:2" ht="15" hidden="1" x14ac:dyDescent="0.25">
      <c r="B35717" s="5"/>
    </row>
    <row r="35718" spans="2:2" ht="15" hidden="1" x14ac:dyDescent="0.25">
      <c r="B35718" s="5"/>
    </row>
    <row r="35719" spans="2:2" ht="15" hidden="1" x14ac:dyDescent="0.25">
      <c r="B35719" s="5"/>
    </row>
    <row r="35720" spans="2:2" ht="15" hidden="1" x14ac:dyDescent="0.25">
      <c r="B35720" s="5"/>
    </row>
    <row r="35721" spans="2:2" ht="15" hidden="1" x14ac:dyDescent="0.25">
      <c r="B35721" s="5"/>
    </row>
    <row r="35722" spans="2:2" ht="15" hidden="1" x14ac:dyDescent="0.25">
      <c r="B35722" s="5"/>
    </row>
    <row r="35723" spans="2:2" ht="15" hidden="1" x14ac:dyDescent="0.25">
      <c r="B35723" s="5"/>
    </row>
    <row r="35724" spans="2:2" ht="15" hidden="1" x14ac:dyDescent="0.25">
      <c r="B35724" s="5"/>
    </row>
    <row r="35725" spans="2:2" ht="15" hidden="1" x14ac:dyDescent="0.25">
      <c r="B35725" s="5"/>
    </row>
    <row r="35726" spans="2:2" ht="15" hidden="1" x14ac:dyDescent="0.25">
      <c r="B35726" s="5"/>
    </row>
    <row r="35727" spans="2:2" ht="15" hidden="1" x14ac:dyDescent="0.25">
      <c r="B35727" s="5"/>
    </row>
    <row r="35728" spans="2:2" ht="15" hidden="1" x14ac:dyDescent="0.25">
      <c r="B35728" s="5"/>
    </row>
    <row r="35729" spans="2:2" ht="15" hidden="1" x14ac:dyDescent="0.25">
      <c r="B35729" s="5"/>
    </row>
    <row r="35730" spans="2:2" ht="15" hidden="1" x14ac:dyDescent="0.25">
      <c r="B35730" s="5"/>
    </row>
    <row r="35731" spans="2:2" ht="15" hidden="1" x14ac:dyDescent="0.25">
      <c r="B35731" s="5"/>
    </row>
    <row r="35732" spans="2:2" ht="15" hidden="1" x14ac:dyDescent="0.25">
      <c r="B35732" s="5"/>
    </row>
    <row r="35733" spans="2:2" ht="15" hidden="1" x14ac:dyDescent="0.25">
      <c r="B35733" s="5"/>
    </row>
    <row r="35734" spans="2:2" ht="15" hidden="1" x14ac:dyDescent="0.25">
      <c r="B35734" s="5"/>
    </row>
    <row r="35735" spans="2:2" ht="15" hidden="1" x14ac:dyDescent="0.25">
      <c r="B35735" s="5"/>
    </row>
    <row r="35736" spans="2:2" ht="15" hidden="1" x14ac:dyDescent="0.25">
      <c r="B35736" s="5"/>
    </row>
    <row r="35737" spans="2:2" ht="15" hidden="1" x14ac:dyDescent="0.25">
      <c r="B35737" s="5"/>
    </row>
    <row r="35738" spans="2:2" ht="15" hidden="1" x14ac:dyDescent="0.25">
      <c r="B35738" s="5"/>
    </row>
    <row r="35739" spans="2:2" ht="15" hidden="1" x14ac:dyDescent="0.25">
      <c r="B35739" s="5"/>
    </row>
    <row r="35740" spans="2:2" ht="15" hidden="1" x14ac:dyDescent="0.25">
      <c r="B35740" s="5"/>
    </row>
    <row r="35741" spans="2:2" ht="15" hidden="1" x14ac:dyDescent="0.25">
      <c r="B35741" s="5"/>
    </row>
    <row r="35742" spans="2:2" ht="15" hidden="1" x14ac:dyDescent="0.25">
      <c r="B35742" s="5"/>
    </row>
    <row r="35743" spans="2:2" ht="15" hidden="1" x14ac:dyDescent="0.25">
      <c r="B35743" s="5"/>
    </row>
    <row r="35744" spans="2:2" ht="15" hidden="1" x14ac:dyDescent="0.25">
      <c r="B35744" s="5"/>
    </row>
    <row r="35745" spans="2:2" ht="15" hidden="1" x14ac:dyDescent="0.25">
      <c r="B35745" s="5"/>
    </row>
    <row r="35746" spans="2:2" ht="15" hidden="1" x14ac:dyDescent="0.25">
      <c r="B35746" s="5"/>
    </row>
    <row r="35747" spans="2:2" ht="15" hidden="1" x14ac:dyDescent="0.25">
      <c r="B35747" s="5"/>
    </row>
    <row r="35748" spans="2:2" ht="15" hidden="1" x14ac:dyDescent="0.25">
      <c r="B35748" s="5"/>
    </row>
    <row r="35749" spans="2:2" ht="15" hidden="1" x14ac:dyDescent="0.25">
      <c r="B35749" s="5"/>
    </row>
    <row r="35750" spans="2:2" ht="15" hidden="1" x14ac:dyDescent="0.25">
      <c r="B35750" s="5"/>
    </row>
    <row r="35751" spans="2:2" ht="15" hidden="1" x14ac:dyDescent="0.25">
      <c r="B35751" s="5"/>
    </row>
    <row r="35752" spans="2:2" ht="15" hidden="1" x14ac:dyDescent="0.25">
      <c r="B35752" s="5"/>
    </row>
    <row r="35753" spans="2:2" ht="15" hidden="1" x14ac:dyDescent="0.25">
      <c r="B35753" s="5"/>
    </row>
    <row r="35754" spans="2:2" ht="15" hidden="1" x14ac:dyDescent="0.25">
      <c r="B35754" s="5"/>
    </row>
    <row r="35755" spans="2:2" ht="15" hidden="1" x14ac:dyDescent="0.25">
      <c r="B35755" s="5"/>
    </row>
    <row r="35756" spans="2:2" ht="15" hidden="1" x14ac:dyDescent="0.25">
      <c r="B35756" s="5"/>
    </row>
    <row r="35757" spans="2:2" ht="15" hidden="1" x14ac:dyDescent="0.25">
      <c r="B35757" s="5"/>
    </row>
    <row r="35758" spans="2:2" ht="15" hidden="1" x14ac:dyDescent="0.25">
      <c r="B35758" s="5"/>
    </row>
    <row r="35759" spans="2:2" ht="15" hidden="1" x14ac:dyDescent="0.25">
      <c r="B35759" s="5"/>
    </row>
    <row r="35760" spans="2:2" ht="15" hidden="1" x14ac:dyDescent="0.25">
      <c r="B35760" s="5"/>
    </row>
    <row r="35761" spans="2:2" ht="15" hidden="1" x14ac:dyDescent="0.25">
      <c r="B35761" s="5"/>
    </row>
    <row r="35762" spans="2:2" ht="15" hidden="1" x14ac:dyDescent="0.25">
      <c r="B35762" s="5"/>
    </row>
    <row r="35763" spans="2:2" ht="15" hidden="1" x14ac:dyDescent="0.25">
      <c r="B35763" s="5"/>
    </row>
    <row r="35764" spans="2:2" ht="15" hidden="1" x14ac:dyDescent="0.25">
      <c r="B35764" s="5"/>
    </row>
    <row r="35765" spans="2:2" ht="15" hidden="1" x14ac:dyDescent="0.25">
      <c r="B35765" s="5"/>
    </row>
    <row r="35766" spans="2:2" ht="15" hidden="1" x14ac:dyDescent="0.25">
      <c r="B35766" s="5"/>
    </row>
    <row r="35767" spans="2:2" ht="15" hidden="1" x14ac:dyDescent="0.25">
      <c r="B35767" s="5"/>
    </row>
    <row r="35768" spans="2:2" ht="15" hidden="1" x14ac:dyDescent="0.25">
      <c r="B35768" s="5"/>
    </row>
    <row r="35769" spans="2:2" ht="15" hidden="1" x14ac:dyDescent="0.25">
      <c r="B35769" s="5"/>
    </row>
    <row r="35770" spans="2:2" ht="15" hidden="1" x14ac:dyDescent="0.25">
      <c r="B35770" s="5"/>
    </row>
    <row r="35771" spans="2:2" ht="15" hidden="1" x14ac:dyDescent="0.25">
      <c r="B35771" s="5"/>
    </row>
    <row r="35772" spans="2:2" ht="15" hidden="1" x14ac:dyDescent="0.25">
      <c r="B35772" s="5"/>
    </row>
    <row r="35773" spans="2:2" ht="15" hidden="1" x14ac:dyDescent="0.25">
      <c r="B35773" s="5"/>
    </row>
    <row r="35774" spans="2:2" ht="15" hidden="1" x14ac:dyDescent="0.25">
      <c r="B35774" s="5"/>
    </row>
    <row r="35775" spans="2:2" ht="15" hidden="1" x14ac:dyDescent="0.25">
      <c r="B35775" s="5"/>
    </row>
    <row r="35776" spans="2:2" ht="15" hidden="1" x14ac:dyDescent="0.25">
      <c r="B35776" s="5"/>
    </row>
    <row r="35777" spans="2:2" ht="15" hidden="1" x14ac:dyDescent="0.25">
      <c r="B35777" s="5"/>
    </row>
    <row r="35778" spans="2:2" ht="15" hidden="1" x14ac:dyDescent="0.25">
      <c r="B35778" s="5"/>
    </row>
    <row r="35779" spans="2:2" ht="15" hidden="1" x14ac:dyDescent="0.25">
      <c r="B35779" s="5"/>
    </row>
    <row r="35780" spans="2:2" ht="15" hidden="1" x14ac:dyDescent="0.25">
      <c r="B35780" s="5"/>
    </row>
    <row r="35781" spans="2:2" ht="15" hidden="1" x14ac:dyDescent="0.25">
      <c r="B35781" s="5"/>
    </row>
    <row r="35782" spans="2:2" ht="15" hidden="1" x14ac:dyDescent="0.25">
      <c r="B35782" s="5"/>
    </row>
    <row r="35783" spans="2:2" ht="15" hidden="1" x14ac:dyDescent="0.25">
      <c r="B35783" s="5"/>
    </row>
    <row r="35784" spans="2:2" ht="15" hidden="1" x14ac:dyDescent="0.25">
      <c r="B35784" s="5"/>
    </row>
    <row r="35785" spans="2:2" ht="15" hidden="1" x14ac:dyDescent="0.25">
      <c r="B35785" s="5"/>
    </row>
    <row r="35786" spans="2:2" ht="15" hidden="1" x14ac:dyDescent="0.25">
      <c r="B35786" s="5"/>
    </row>
    <row r="35787" spans="2:2" ht="15" hidden="1" x14ac:dyDescent="0.25">
      <c r="B35787" s="5"/>
    </row>
    <row r="35788" spans="2:2" ht="15" hidden="1" x14ac:dyDescent="0.25">
      <c r="B35788" s="5"/>
    </row>
    <row r="35789" spans="2:2" ht="15" hidden="1" x14ac:dyDescent="0.25">
      <c r="B35789" s="5"/>
    </row>
    <row r="35790" spans="2:2" ht="15" hidden="1" x14ac:dyDescent="0.25">
      <c r="B35790" s="5"/>
    </row>
    <row r="35791" spans="2:2" ht="15" hidden="1" x14ac:dyDescent="0.25">
      <c r="B35791" s="5"/>
    </row>
    <row r="35792" spans="2:2" ht="15" hidden="1" x14ac:dyDescent="0.25">
      <c r="B35792" s="5"/>
    </row>
    <row r="35793" spans="2:2" ht="15" hidden="1" x14ac:dyDescent="0.25">
      <c r="B35793" s="5"/>
    </row>
    <row r="35794" spans="2:2" ht="15" hidden="1" x14ac:dyDescent="0.25">
      <c r="B35794" s="5"/>
    </row>
    <row r="35795" spans="2:2" ht="15" hidden="1" x14ac:dyDescent="0.25">
      <c r="B35795" s="5"/>
    </row>
    <row r="35796" spans="2:2" ht="15" hidden="1" x14ac:dyDescent="0.25">
      <c r="B35796" s="5"/>
    </row>
    <row r="35797" spans="2:2" ht="15" hidden="1" x14ac:dyDescent="0.25">
      <c r="B35797" s="5"/>
    </row>
    <row r="35798" spans="2:2" ht="15" hidden="1" x14ac:dyDescent="0.25">
      <c r="B35798" s="5"/>
    </row>
    <row r="35799" spans="2:2" ht="15" hidden="1" x14ac:dyDescent="0.25">
      <c r="B35799" s="5"/>
    </row>
    <row r="35800" spans="2:2" ht="15" hidden="1" x14ac:dyDescent="0.25">
      <c r="B35800" s="5"/>
    </row>
    <row r="35801" spans="2:2" ht="15" hidden="1" x14ac:dyDescent="0.25">
      <c r="B35801" s="5"/>
    </row>
    <row r="35802" spans="2:2" ht="15" hidden="1" x14ac:dyDescent="0.25">
      <c r="B35802" s="5"/>
    </row>
    <row r="35803" spans="2:2" ht="15" hidden="1" x14ac:dyDescent="0.25">
      <c r="B35803" s="5"/>
    </row>
    <row r="35804" spans="2:2" ht="15" hidden="1" x14ac:dyDescent="0.25">
      <c r="B35804" s="5"/>
    </row>
    <row r="35805" spans="2:2" ht="15" hidden="1" x14ac:dyDescent="0.25">
      <c r="B35805" s="5"/>
    </row>
    <row r="35806" spans="2:2" ht="15" hidden="1" x14ac:dyDescent="0.25">
      <c r="B35806" s="5"/>
    </row>
    <row r="35807" spans="2:2" ht="15" hidden="1" x14ac:dyDescent="0.25">
      <c r="B35807" s="5"/>
    </row>
    <row r="35808" spans="2:2" ht="15" hidden="1" x14ac:dyDescent="0.25">
      <c r="B35808" s="5"/>
    </row>
    <row r="35809" spans="2:2" ht="15" hidden="1" x14ac:dyDescent="0.25">
      <c r="B35809" s="5"/>
    </row>
    <row r="35810" spans="2:2" ht="15" hidden="1" x14ac:dyDescent="0.25">
      <c r="B35810" s="5"/>
    </row>
    <row r="35811" spans="2:2" ht="15" hidden="1" x14ac:dyDescent="0.25">
      <c r="B35811" s="5"/>
    </row>
    <row r="35812" spans="2:2" ht="15" hidden="1" x14ac:dyDescent="0.25">
      <c r="B35812" s="5"/>
    </row>
    <row r="35813" spans="2:2" ht="15" hidden="1" x14ac:dyDescent="0.25">
      <c r="B35813" s="5"/>
    </row>
    <row r="35814" spans="2:2" ht="15" hidden="1" x14ac:dyDescent="0.25">
      <c r="B35814" s="5"/>
    </row>
    <row r="35815" spans="2:2" ht="15" hidden="1" x14ac:dyDescent="0.25">
      <c r="B35815" s="5"/>
    </row>
    <row r="35816" spans="2:2" ht="15" hidden="1" x14ac:dyDescent="0.25">
      <c r="B35816" s="5"/>
    </row>
    <row r="35817" spans="2:2" ht="15" hidden="1" x14ac:dyDescent="0.25">
      <c r="B35817" s="5"/>
    </row>
    <row r="35818" spans="2:2" ht="15" hidden="1" x14ac:dyDescent="0.25">
      <c r="B35818" s="5"/>
    </row>
    <row r="35819" spans="2:2" ht="15" hidden="1" x14ac:dyDescent="0.25">
      <c r="B35819" s="5"/>
    </row>
    <row r="35820" spans="2:2" ht="15" hidden="1" x14ac:dyDescent="0.25">
      <c r="B35820" s="5"/>
    </row>
    <row r="35821" spans="2:2" ht="15" hidden="1" x14ac:dyDescent="0.25">
      <c r="B35821" s="5"/>
    </row>
    <row r="35822" spans="2:2" ht="15" hidden="1" x14ac:dyDescent="0.25">
      <c r="B35822" s="5"/>
    </row>
    <row r="35823" spans="2:2" ht="15" hidden="1" x14ac:dyDescent="0.25">
      <c r="B35823" s="5"/>
    </row>
    <row r="35824" spans="2:2" ht="15" hidden="1" x14ac:dyDescent="0.25">
      <c r="B35824" s="5"/>
    </row>
    <row r="35825" spans="2:2" ht="15" hidden="1" x14ac:dyDescent="0.25">
      <c r="B35825" s="5"/>
    </row>
    <row r="35826" spans="2:2" ht="15" hidden="1" x14ac:dyDescent="0.25">
      <c r="B35826" s="5"/>
    </row>
    <row r="35827" spans="2:2" ht="15" hidden="1" x14ac:dyDescent="0.25">
      <c r="B35827" s="5"/>
    </row>
    <row r="35828" spans="2:2" ht="15" hidden="1" x14ac:dyDescent="0.25">
      <c r="B35828" s="5"/>
    </row>
    <row r="35829" spans="2:2" ht="15" hidden="1" x14ac:dyDescent="0.25">
      <c r="B35829" s="5"/>
    </row>
    <row r="35830" spans="2:2" ht="15" hidden="1" x14ac:dyDescent="0.25">
      <c r="B35830" s="5"/>
    </row>
    <row r="35831" spans="2:2" ht="15" hidden="1" x14ac:dyDescent="0.25">
      <c r="B35831" s="5"/>
    </row>
    <row r="35832" spans="2:2" ht="15" hidden="1" x14ac:dyDescent="0.25">
      <c r="B35832" s="5"/>
    </row>
    <row r="35833" spans="2:2" ht="15" hidden="1" x14ac:dyDescent="0.25">
      <c r="B35833" s="5"/>
    </row>
    <row r="35834" spans="2:2" ht="15" hidden="1" x14ac:dyDescent="0.25">
      <c r="B35834" s="5"/>
    </row>
    <row r="35835" spans="2:2" ht="15" hidden="1" x14ac:dyDescent="0.25">
      <c r="B35835" s="5"/>
    </row>
    <row r="35836" spans="2:2" ht="15" hidden="1" x14ac:dyDescent="0.25">
      <c r="B35836" s="5"/>
    </row>
    <row r="35837" spans="2:2" ht="15" hidden="1" x14ac:dyDescent="0.25">
      <c r="B35837" s="5"/>
    </row>
    <row r="35838" spans="2:2" ht="15" hidden="1" x14ac:dyDescent="0.25">
      <c r="B35838" s="5"/>
    </row>
    <row r="35839" spans="2:2" ht="15" hidden="1" x14ac:dyDescent="0.25">
      <c r="B35839" s="5"/>
    </row>
    <row r="35840" spans="2:2" ht="15" hidden="1" x14ac:dyDescent="0.25">
      <c r="B35840" s="5"/>
    </row>
    <row r="35841" spans="2:2" ht="15" hidden="1" x14ac:dyDescent="0.25">
      <c r="B35841" s="5"/>
    </row>
    <row r="35842" spans="2:2" ht="15" hidden="1" x14ac:dyDescent="0.25">
      <c r="B35842" s="5"/>
    </row>
    <row r="35843" spans="2:2" ht="15" hidden="1" x14ac:dyDescent="0.25">
      <c r="B35843" s="5"/>
    </row>
    <row r="35844" spans="2:2" ht="15" hidden="1" x14ac:dyDescent="0.25">
      <c r="B35844" s="5"/>
    </row>
    <row r="35845" spans="2:2" ht="15" hidden="1" x14ac:dyDescent="0.25">
      <c r="B35845" s="5"/>
    </row>
    <row r="35846" spans="2:2" ht="15" hidden="1" x14ac:dyDescent="0.25">
      <c r="B35846" s="5"/>
    </row>
    <row r="35847" spans="2:2" ht="15" hidden="1" x14ac:dyDescent="0.25">
      <c r="B35847" s="5"/>
    </row>
    <row r="35848" spans="2:2" ht="15" hidden="1" x14ac:dyDescent="0.25">
      <c r="B35848" s="5"/>
    </row>
    <row r="35849" spans="2:2" ht="15" hidden="1" x14ac:dyDescent="0.25">
      <c r="B35849" s="5"/>
    </row>
    <row r="35850" spans="2:2" ht="15" hidden="1" x14ac:dyDescent="0.25">
      <c r="B35850" s="5"/>
    </row>
    <row r="35851" spans="2:2" ht="15" hidden="1" x14ac:dyDescent="0.25">
      <c r="B35851" s="5"/>
    </row>
    <row r="35852" spans="2:2" ht="15" hidden="1" x14ac:dyDescent="0.25">
      <c r="B35852" s="5"/>
    </row>
    <row r="35853" spans="2:2" ht="15" hidden="1" x14ac:dyDescent="0.25">
      <c r="B35853" s="5"/>
    </row>
    <row r="35854" spans="2:2" ht="15" hidden="1" x14ac:dyDescent="0.25">
      <c r="B35854" s="5"/>
    </row>
    <row r="35855" spans="2:2" ht="15" hidden="1" x14ac:dyDescent="0.25">
      <c r="B35855" s="5"/>
    </row>
    <row r="35856" spans="2:2" ht="15" hidden="1" x14ac:dyDescent="0.25">
      <c r="B35856" s="5"/>
    </row>
    <row r="35857" spans="2:2" ht="15" hidden="1" x14ac:dyDescent="0.25">
      <c r="B35857" s="5"/>
    </row>
    <row r="35858" spans="2:2" ht="15" hidden="1" x14ac:dyDescent="0.25">
      <c r="B35858" s="5"/>
    </row>
    <row r="35859" spans="2:2" ht="15" hidden="1" x14ac:dyDescent="0.25">
      <c r="B35859" s="5"/>
    </row>
    <row r="35860" spans="2:2" ht="15" hidden="1" x14ac:dyDescent="0.25">
      <c r="B35860" s="5"/>
    </row>
    <row r="35861" spans="2:2" ht="15" hidden="1" x14ac:dyDescent="0.25">
      <c r="B35861" s="5"/>
    </row>
    <row r="35862" spans="2:2" ht="15" hidden="1" x14ac:dyDescent="0.25">
      <c r="B35862" s="5"/>
    </row>
    <row r="35863" spans="2:2" ht="15" hidden="1" x14ac:dyDescent="0.25">
      <c r="B35863" s="5"/>
    </row>
    <row r="35864" spans="2:2" ht="15" hidden="1" x14ac:dyDescent="0.25">
      <c r="B35864" s="5"/>
    </row>
    <row r="35865" spans="2:2" ht="15" hidden="1" x14ac:dyDescent="0.25">
      <c r="B35865" s="5"/>
    </row>
    <row r="35866" spans="2:2" ht="15" hidden="1" x14ac:dyDescent="0.25">
      <c r="B35866" s="5"/>
    </row>
    <row r="35867" spans="2:2" ht="15" hidden="1" x14ac:dyDescent="0.25">
      <c r="B35867" s="5"/>
    </row>
    <row r="35868" spans="2:2" ht="15" hidden="1" x14ac:dyDescent="0.25">
      <c r="B35868" s="5"/>
    </row>
    <row r="35869" spans="2:2" ht="15" hidden="1" x14ac:dyDescent="0.25">
      <c r="B35869" s="5"/>
    </row>
    <row r="35870" spans="2:2" ht="15" hidden="1" x14ac:dyDescent="0.25">
      <c r="B35870" s="5"/>
    </row>
    <row r="35871" spans="2:2" ht="15" hidden="1" x14ac:dyDescent="0.25">
      <c r="B35871" s="5"/>
    </row>
    <row r="35872" spans="2:2" ht="15" hidden="1" x14ac:dyDescent="0.25">
      <c r="B35872" s="5"/>
    </row>
    <row r="35873" spans="2:2" ht="15" hidden="1" x14ac:dyDescent="0.25">
      <c r="B35873" s="5"/>
    </row>
    <row r="35874" spans="2:2" ht="15" hidden="1" x14ac:dyDescent="0.25">
      <c r="B35874" s="5"/>
    </row>
    <row r="35875" spans="2:2" ht="15" hidden="1" x14ac:dyDescent="0.25">
      <c r="B35875" s="5"/>
    </row>
    <row r="35876" spans="2:2" ht="15" hidden="1" x14ac:dyDescent="0.25">
      <c r="B35876" s="5"/>
    </row>
    <row r="35877" spans="2:2" ht="15" hidden="1" x14ac:dyDescent="0.25">
      <c r="B35877" s="5"/>
    </row>
    <row r="35878" spans="2:2" ht="15" hidden="1" x14ac:dyDescent="0.25">
      <c r="B35878" s="5"/>
    </row>
    <row r="35879" spans="2:2" ht="15" hidden="1" x14ac:dyDescent="0.25">
      <c r="B35879" s="5"/>
    </row>
    <row r="35880" spans="2:2" ht="15" hidden="1" x14ac:dyDescent="0.25">
      <c r="B35880" s="5"/>
    </row>
    <row r="35881" spans="2:2" ht="15" hidden="1" x14ac:dyDescent="0.25">
      <c r="B35881" s="5"/>
    </row>
    <row r="35882" spans="2:2" ht="15" hidden="1" x14ac:dyDescent="0.25">
      <c r="B35882" s="5"/>
    </row>
    <row r="35883" spans="2:2" ht="15" hidden="1" x14ac:dyDescent="0.25">
      <c r="B35883" s="5"/>
    </row>
    <row r="35884" spans="2:2" ht="15" hidden="1" x14ac:dyDescent="0.25">
      <c r="B35884" s="5"/>
    </row>
    <row r="35885" spans="2:2" ht="15" hidden="1" x14ac:dyDescent="0.25">
      <c r="B35885" s="5"/>
    </row>
    <row r="35886" spans="2:2" ht="15" hidden="1" x14ac:dyDescent="0.25">
      <c r="B35886" s="5"/>
    </row>
    <row r="35887" spans="2:2" ht="15" hidden="1" x14ac:dyDescent="0.25">
      <c r="B35887" s="5"/>
    </row>
    <row r="35888" spans="2:2" ht="15" hidden="1" x14ac:dyDescent="0.25">
      <c r="B35888" s="5"/>
    </row>
    <row r="35889" spans="2:2" ht="15" hidden="1" x14ac:dyDescent="0.25">
      <c r="B35889" s="5"/>
    </row>
    <row r="35890" spans="2:2" ht="15" hidden="1" x14ac:dyDescent="0.25">
      <c r="B35890" s="5"/>
    </row>
    <row r="35891" spans="2:2" ht="15" hidden="1" x14ac:dyDescent="0.25">
      <c r="B35891" s="5"/>
    </row>
    <row r="35892" spans="2:2" ht="15" hidden="1" x14ac:dyDescent="0.25">
      <c r="B35892" s="5"/>
    </row>
    <row r="35893" spans="2:2" ht="15" hidden="1" x14ac:dyDescent="0.25">
      <c r="B35893" s="5"/>
    </row>
    <row r="35894" spans="2:2" ht="15" hidden="1" x14ac:dyDescent="0.25">
      <c r="B35894" s="5"/>
    </row>
    <row r="35895" spans="2:2" ht="15" hidden="1" x14ac:dyDescent="0.25">
      <c r="B35895" s="5"/>
    </row>
    <row r="35896" spans="2:2" ht="15" hidden="1" x14ac:dyDescent="0.25">
      <c r="B35896" s="5"/>
    </row>
    <row r="35897" spans="2:2" ht="15" hidden="1" x14ac:dyDescent="0.25">
      <c r="B35897" s="5"/>
    </row>
    <row r="35898" spans="2:2" ht="15" hidden="1" x14ac:dyDescent="0.25">
      <c r="B35898" s="5"/>
    </row>
    <row r="35899" spans="2:2" ht="15" hidden="1" x14ac:dyDescent="0.25">
      <c r="B35899" s="5"/>
    </row>
    <row r="35900" spans="2:2" ht="15" hidden="1" x14ac:dyDescent="0.25">
      <c r="B35900" s="5"/>
    </row>
    <row r="35901" spans="2:2" ht="15" hidden="1" x14ac:dyDescent="0.25">
      <c r="B35901" s="5"/>
    </row>
    <row r="35902" spans="2:2" ht="15" hidden="1" x14ac:dyDescent="0.25">
      <c r="B35902" s="5"/>
    </row>
    <row r="35903" spans="2:2" ht="15" hidden="1" x14ac:dyDescent="0.25">
      <c r="B35903" s="5"/>
    </row>
    <row r="35904" spans="2:2" ht="15" hidden="1" x14ac:dyDescent="0.25">
      <c r="B35904" s="5"/>
    </row>
    <row r="35905" spans="2:2" ht="15" hidden="1" x14ac:dyDescent="0.25">
      <c r="B35905" s="5"/>
    </row>
    <row r="35906" spans="2:2" ht="15" hidden="1" x14ac:dyDescent="0.25">
      <c r="B35906" s="5"/>
    </row>
    <row r="35907" spans="2:2" ht="15" hidden="1" x14ac:dyDescent="0.25">
      <c r="B35907" s="5"/>
    </row>
    <row r="35908" spans="2:2" ht="15" hidden="1" x14ac:dyDescent="0.25">
      <c r="B35908" s="5"/>
    </row>
    <row r="35909" spans="2:2" ht="15" hidden="1" x14ac:dyDescent="0.25">
      <c r="B35909" s="5"/>
    </row>
    <row r="35910" spans="2:2" ht="15" hidden="1" x14ac:dyDescent="0.25">
      <c r="B35910" s="5"/>
    </row>
    <row r="35911" spans="2:2" ht="15" hidden="1" x14ac:dyDescent="0.25">
      <c r="B35911" s="5"/>
    </row>
    <row r="35912" spans="2:2" ht="15" hidden="1" x14ac:dyDescent="0.25">
      <c r="B35912" s="5"/>
    </row>
    <row r="35913" spans="2:2" ht="15" hidden="1" x14ac:dyDescent="0.25">
      <c r="B35913" s="5"/>
    </row>
    <row r="35914" spans="2:2" ht="15" hidden="1" x14ac:dyDescent="0.25">
      <c r="B35914" s="5"/>
    </row>
    <row r="35915" spans="2:2" ht="15" hidden="1" x14ac:dyDescent="0.25">
      <c r="B35915" s="5"/>
    </row>
    <row r="35916" spans="2:2" ht="15" hidden="1" x14ac:dyDescent="0.25">
      <c r="B35916" s="5"/>
    </row>
    <row r="35917" spans="2:2" ht="15" hidden="1" x14ac:dyDescent="0.25">
      <c r="B35917" s="5"/>
    </row>
    <row r="35918" spans="2:2" ht="15" hidden="1" x14ac:dyDescent="0.25">
      <c r="B35918" s="5"/>
    </row>
    <row r="35919" spans="2:2" ht="15" hidden="1" x14ac:dyDescent="0.25">
      <c r="B35919" s="5"/>
    </row>
    <row r="35920" spans="2:2" ht="15" hidden="1" x14ac:dyDescent="0.25">
      <c r="B35920" s="5"/>
    </row>
    <row r="35921" spans="2:2" ht="15" hidden="1" x14ac:dyDescent="0.25">
      <c r="B35921" s="5"/>
    </row>
    <row r="35922" spans="2:2" ht="15" hidden="1" x14ac:dyDescent="0.25">
      <c r="B35922" s="5"/>
    </row>
    <row r="35923" spans="2:2" ht="15" hidden="1" x14ac:dyDescent="0.25">
      <c r="B35923" s="5"/>
    </row>
    <row r="35924" spans="2:2" ht="15" hidden="1" x14ac:dyDescent="0.25">
      <c r="B35924" s="5"/>
    </row>
    <row r="35925" spans="2:2" ht="15" hidden="1" x14ac:dyDescent="0.25">
      <c r="B35925" s="5"/>
    </row>
    <row r="35926" spans="2:2" ht="15" hidden="1" x14ac:dyDescent="0.25">
      <c r="B35926" s="5"/>
    </row>
    <row r="35927" spans="2:2" ht="15" hidden="1" x14ac:dyDescent="0.25">
      <c r="B35927" s="5"/>
    </row>
    <row r="35928" spans="2:2" ht="15" hidden="1" x14ac:dyDescent="0.25">
      <c r="B35928" s="5"/>
    </row>
    <row r="35929" spans="2:2" ht="15" hidden="1" x14ac:dyDescent="0.25">
      <c r="B35929" s="5"/>
    </row>
    <row r="35930" spans="2:2" ht="15" hidden="1" x14ac:dyDescent="0.25">
      <c r="B35930" s="5"/>
    </row>
    <row r="35931" spans="2:2" ht="15" hidden="1" x14ac:dyDescent="0.25">
      <c r="B35931" s="5"/>
    </row>
    <row r="35932" spans="2:2" ht="15" hidden="1" x14ac:dyDescent="0.25">
      <c r="B35932" s="5"/>
    </row>
    <row r="35933" spans="2:2" ht="15" hidden="1" x14ac:dyDescent="0.25">
      <c r="B35933" s="5"/>
    </row>
    <row r="35934" spans="2:2" ht="15" hidden="1" x14ac:dyDescent="0.25">
      <c r="B35934" s="5"/>
    </row>
    <row r="35935" spans="2:2" ht="15" hidden="1" x14ac:dyDescent="0.25">
      <c r="B35935" s="5"/>
    </row>
    <row r="35936" spans="2:2" ht="15" hidden="1" x14ac:dyDescent="0.25">
      <c r="B35936" s="5"/>
    </row>
    <row r="35937" spans="2:2" ht="15" hidden="1" x14ac:dyDescent="0.25">
      <c r="B35937" s="5"/>
    </row>
    <row r="35938" spans="2:2" ht="15" hidden="1" x14ac:dyDescent="0.25">
      <c r="B35938" s="5"/>
    </row>
    <row r="35939" spans="2:2" ht="15" hidden="1" x14ac:dyDescent="0.25">
      <c r="B35939" s="5"/>
    </row>
    <row r="35940" spans="2:2" ht="15" hidden="1" x14ac:dyDescent="0.25">
      <c r="B35940" s="5"/>
    </row>
    <row r="35941" spans="2:2" ht="15" hidden="1" x14ac:dyDescent="0.25">
      <c r="B35941" s="5"/>
    </row>
    <row r="35942" spans="2:2" ht="15" hidden="1" x14ac:dyDescent="0.25">
      <c r="B35942" s="5"/>
    </row>
    <row r="35943" spans="2:2" ht="15" hidden="1" x14ac:dyDescent="0.25">
      <c r="B35943" s="5"/>
    </row>
    <row r="35944" spans="2:2" ht="15" hidden="1" x14ac:dyDescent="0.25">
      <c r="B35944" s="5"/>
    </row>
    <row r="35945" spans="2:2" ht="15" hidden="1" x14ac:dyDescent="0.25">
      <c r="B35945" s="5"/>
    </row>
    <row r="35946" spans="2:2" ht="15" hidden="1" x14ac:dyDescent="0.25">
      <c r="B35946" s="5"/>
    </row>
    <row r="35947" spans="2:2" ht="15" hidden="1" x14ac:dyDescent="0.25">
      <c r="B35947" s="5"/>
    </row>
    <row r="35948" spans="2:2" ht="15" hidden="1" x14ac:dyDescent="0.25">
      <c r="B35948" s="5"/>
    </row>
    <row r="35949" spans="2:2" ht="15" hidden="1" x14ac:dyDescent="0.25">
      <c r="B35949" s="5"/>
    </row>
    <row r="35950" spans="2:2" ht="15" hidden="1" x14ac:dyDescent="0.25">
      <c r="B35950" s="5"/>
    </row>
    <row r="35951" spans="2:2" ht="15" hidden="1" x14ac:dyDescent="0.25">
      <c r="B35951" s="5"/>
    </row>
    <row r="35952" spans="2:2" ht="15" hidden="1" x14ac:dyDescent="0.25">
      <c r="B35952" s="5"/>
    </row>
    <row r="35953" spans="2:2" ht="15" hidden="1" x14ac:dyDescent="0.25">
      <c r="B35953" s="5"/>
    </row>
    <row r="35954" spans="2:2" ht="15" hidden="1" x14ac:dyDescent="0.25">
      <c r="B35954" s="5"/>
    </row>
    <row r="35955" spans="2:2" ht="15" hidden="1" x14ac:dyDescent="0.25">
      <c r="B35955" s="5"/>
    </row>
    <row r="35956" spans="2:2" ht="15" hidden="1" x14ac:dyDescent="0.25">
      <c r="B35956" s="5"/>
    </row>
    <row r="35957" spans="2:2" ht="15" hidden="1" x14ac:dyDescent="0.25">
      <c r="B35957" s="5"/>
    </row>
    <row r="35958" spans="2:2" ht="15" hidden="1" x14ac:dyDescent="0.25">
      <c r="B35958" s="5"/>
    </row>
    <row r="35959" spans="2:2" ht="15" hidden="1" x14ac:dyDescent="0.25">
      <c r="B35959" s="5"/>
    </row>
    <row r="35960" spans="2:2" ht="15" hidden="1" x14ac:dyDescent="0.25">
      <c r="B35960" s="5"/>
    </row>
    <row r="35961" spans="2:2" ht="15" hidden="1" x14ac:dyDescent="0.25">
      <c r="B35961" s="5"/>
    </row>
    <row r="35962" spans="2:2" ht="15" hidden="1" x14ac:dyDescent="0.25">
      <c r="B35962" s="5"/>
    </row>
    <row r="35963" spans="2:2" ht="15" hidden="1" x14ac:dyDescent="0.25">
      <c r="B35963" s="5"/>
    </row>
    <row r="35964" spans="2:2" ht="15" hidden="1" x14ac:dyDescent="0.25">
      <c r="B35964" s="5"/>
    </row>
    <row r="35965" spans="2:2" ht="15" hidden="1" x14ac:dyDescent="0.25">
      <c r="B35965" s="5"/>
    </row>
    <row r="35966" spans="2:2" ht="15" hidden="1" x14ac:dyDescent="0.25">
      <c r="B35966" s="5"/>
    </row>
    <row r="35967" spans="2:2" ht="15" hidden="1" x14ac:dyDescent="0.25">
      <c r="B35967" s="5"/>
    </row>
    <row r="35968" spans="2:2" ht="15" hidden="1" x14ac:dyDescent="0.25">
      <c r="B35968" s="5"/>
    </row>
    <row r="35969" spans="2:2" ht="15" hidden="1" x14ac:dyDescent="0.25">
      <c r="B35969" s="5"/>
    </row>
    <row r="35970" spans="2:2" ht="15" hidden="1" x14ac:dyDescent="0.25">
      <c r="B35970" s="5"/>
    </row>
    <row r="35971" spans="2:2" ht="15" hidden="1" x14ac:dyDescent="0.25">
      <c r="B35971" s="5"/>
    </row>
    <row r="35972" spans="2:2" ht="15" hidden="1" x14ac:dyDescent="0.25">
      <c r="B35972" s="5"/>
    </row>
    <row r="35973" spans="2:2" ht="15" hidden="1" x14ac:dyDescent="0.25">
      <c r="B35973" s="5"/>
    </row>
    <row r="35974" spans="2:2" ht="15" hidden="1" x14ac:dyDescent="0.25">
      <c r="B35974" s="5"/>
    </row>
    <row r="35975" spans="2:2" ht="15" hidden="1" x14ac:dyDescent="0.25">
      <c r="B35975" s="5"/>
    </row>
    <row r="35976" spans="2:2" ht="15" hidden="1" x14ac:dyDescent="0.25">
      <c r="B35976" s="5"/>
    </row>
    <row r="35977" spans="2:2" ht="15" hidden="1" x14ac:dyDescent="0.25">
      <c r="B35977" s="5"/>
    </row>
    <row r="35978" spans="2:2" ht="15" hidden="1" x14ac:dyDescent="0.25">
      <c r="B35978" s="5"/>
    </row>
    <row r="35979" spans="2:2" ht="15" hidden="1" x14ac:dyDescent="0.25">
      <c r="B35979" s="5"/>
    </row>
    <row r="35980" spans="2:2" ht="15" hidden="1" x14ac:dyDescent="0.25">
      <c r="B35980" s="5"/>
    </row>
    <row r="35981" spans="2:2" ht="15" hidden="1" x14ac:dyDescent="0.25">
      <c r="B35981" s="5"/>
    </row>
    <row r="35982" spans="2:2" ht="15" hidden="1" x14ac:dyDescent="0.25">
      <c r="B35982" s="5"/>
    </row>
    <row r="35983" spans="2:2" ht="15" hidden="1" x14ac:dyDescent="0.25">
      <c r="B35983" s="5"/>
    </row>
    <row r="35984" spans="2:2" ht="15" hidden="1" x14ac:dyDescent="0.25">
      <c r="B35984" s="5"/>
    </row>
    <row r="35985" spans="2:2" ht="15" hidden="1" x14ac:dyDescent="0.25">
      <c r="B35985" s="5"/>
    </row>
    <row r="35986" spans="2:2" ht="15" hidden="1" x14ac:dyDescent="0.25">
      <c r="B35986" s="5"/>
    </row>
    <row r="35987" spans="2:2" ht="15" hidden="1" x14ac:dyDescent="0.25">
      <c r="B35987" s="5"/>
    </row>
    <row r="35988" spans="2:2" ht="15" hidden="1" x14ac:dyDescent="0.25">
      <c r="B35988" s="5"/>
    </row>
    <row r="35989" spans="2:2" ht="15" hidden="1" x14ac:dyDescent="0.25">
      <c r="B35989" s="5"/>
    </row>
    <row r="35990" spans="2:2" ht="15" hidden="1" x14ac:dyDescent="0.25">
      <c r="B35990" s="5"/>
    </row>
    <row r="35991" spans="2:2" ht="15" hidden="1" x14ac:dyDescent="0.25">
      <c r="B35991" s="5"/>
    </row>
    <row r="35992" spans="2:2" ht="15" hidden="1" x14ac:dyDescent="0.25">
      <c r="B35992" s="5"/>
    </row>
    <row r="35993" spans="2:2" ht="15" hidden="1" x14ac:dyDescent="0.25">
      <c r="B35993" s="5"/>
    </row>
    <row r="35994" spans="2:2" ht="15" hidden="1" x14ac:dyDescent="0.25">
      <c r="B35994" s="5"/>
    </row>
    <row r="35995" spans="2:2" ht="15" hidden="1" x14ac:dyDescent="0.25">
      <c r="B35995" s="5"/>
    </row>
    <row r="35996" spans="2:2" ht="15" hidden="1" x14ac:dyDescent="0.25">
      <c r="B35996" s="5"/>
    </row>
    <row r="35997" spans="2:2" ht="15" hidden="1" x14ac:dyDescent="0.25">
      <c r="B35997" s="5"/>
    </row>
    <row r="35998" spans="2:2" ht="15" hidden="1" x14ac:dyDescent="0.25">
      <c r="B35998" s="5"/>
    </row>
    <row r="35999" spans="2:2" ht="15" hidden="1" x14ac:dyDescent="0.25">
      <c r="B35999" s="5"/>
    </row>
    <row r="36000" spans="2:2" ht="15" hidden="1" x14ac:dyDescent="0.25">
      <c r="B36000" s="5"/>
    </row>
    <row r="36001" spans="2:2" ht="15" hidden="1" x14ac:dyDescent="0.25">
      <c r="B36001" s="5"/>
    </row>
    <row r="36002" spans="2:2" ht="15" hidden="1" x14ac:dyDescent="0.25">
      <c r="B36002" s="5"/>
    </row>
    <row r="36003" spans="2:2" ht="15" hidden="1" x14ac:dyDescent="0.25">
      <c r="B36003" s="5"/>
    </row>
    <row r="36004" spans="2:2" ht="15" hidden="1" x14ac:dyDescent="0.25">
      <c r="B36004" s="5"/>
    </row>
    <row r="36005" spans="2:2" ht="15" hidden="1" x14ac:dyDescent="0.25">
      <c r="B36005" s="5"/>
    </row>
    <row r="36006" spans="2:2" ht="15" hidden="1" x14ac:dyDescent="0.25">
      <c r="B36006" s="5"/>
    </row>
    <row r="36007" spans="2:2" ht="15" hidden="1" x14ac:dyDescent="0.25">
      <c r="B36007" s="5"/>
    </row>
    <row r="36008" spans="2:2" ht="15" hidden="1" x14ac:dyDescent="0.25">
      <c r="B36008" s="5"/>
    </row>
    <row r="36009" spans="2:2" ht="15" hidden="1" x14ac:dyDescent="0.25">
      <c r="B36009" s="5"/>
    </row>
    <row r="36010" spans="2:2" ht="15" hidden="1" x14ac:dyDescent="0.25">
      <c r="B36010" s="5"/>
    </row>
    <row r="36011" spans="2:2" ht="15" hidden="1" x14ac:dyDescent="0.25">
      <c r="B36011" s="5"/>
    </row>
    <row r="36012" spans="2:2" ht="15" hidden="1" x14ac:dyDescent="0.25">
      <c r="B36012" s="5"/>
    </row>
    <row r="36013" spans="2:2" ht="15" hidden="1" x14ac:dyDescent="0.25">
      <c r="B36013" s="5"/>
    </row>
    <row r="36014" spans="2:2" ht="15" hidden="1" x14ac:dyDescent="0.25">
      <c r="B36014" s="5"/>
    </row>
    <row r="36015" spans="2:2" ht="15" hidden="1" x14ac:dyDescent="0.25">
      <c r="B36015" s="5"/>
    </row>
    <row r="36016" spans="2:2" ht="15" hidden="1" x14ac:dyDescent="0.25">
      <c r="B36016" s="5"/>
    </row>
    <row r="36017" spans="2:2" ht="15" hidden="1" x14ac:dyDescent="0.25">
      <c r="B36017" s="5"/>
    </row>
    <row r="36018" spans="2:2" ht="15" hidden="1" x14ac:dyDescent="0.25">
      <c r="B36018" s="5"/>
    </row>
    <row r="36019" spans="2:2" ht="15" hidden="1" x14ac:dyDescent="0.25">
      <c r="B36019" s="5"/>
    </row>
    <row r="36020" spans="2:2" ht="15" hidden="1" x14ac:dyDescent="0.25">
      <c r="B36020" s="5"/>
    </row>
    <row r="36021" spans="2:2" ht="15" hidden="1" x14ac:dyDescent="0.25">
      <c r="B36021" s="5"/>
    </row>
    <row r="36022" spans="2:2" ht="15" hidden="1" x14ac:dyDescent="0.25">
      <c r="B36022" s="5"/>
    </row>
    <row r="36023" spans="2:2" ht="15" hidden="1" x14ac:dyDescent="0.25">
      <c r="B36023" s="5"/>
    </row>
    <row r="36024" spans="2:2" ht="15" hidden="1" x14ac:dyDescent="0.25">
      <c r="B36024" s="5"/>
    </row>
    <row r="36025" spans="2:2" ht="15" hidden="1" x14ac:dyDescent="0.25">
      <c r="B36025" s="5"/>
    </row>
    <row r="36026" spans="2:2" ht="15" hidden="1" x14ac:dyDescent="0.25">
      <c r="B36026" s="5"/>
    </row>
    <row r="36027" spans="2:2" ht="15" hidden="1" x14ac:dyDescent="0.25">
      <c r="B36027" s="5"/>
    </row>
    <row r="36028" spans="2:2" ht="15" hidden="1" x14ac:dyDescent="0.25">
      <c r="B36028" s="5"/>
    </row>
    <row r="36029" spans="2:2" ht="15" hidden="1" x14ac:dyDescent="0.25">
      <c r="B36029" s="5"/>
    </row>
    <row r="36030" spans="2:2" ht="15" hidden="1" x14ac:dyDescent="0.25">
      <c r="B36030" s="5"/>
    </row>
    <row r="36031" spans="2:2" ht="15" hidden="1" x14ac:dyDescent="0.25">
      <c r="B36031" s="5"/>
    </row>
    <row r="36032" spans="2:2" ht="15" hidden="1" x14ac:dyDescent="0.25">
      <c r="B36032" s="5"/>
    </row>
    <row r="36033" spans="2:2" ht="15" hidden="1" x14ac:dyDescent="0.25">
      <c r="B36033" s="5"/>
    </row>
    <row r="36034" spans="2:2" ht="15" hidden="1" x14ac:dyDescent="0.25">
      <c r="B36034" s="5"/>
    </row>
    <row r="36035" spans="2:2" ht="15" hidden="1" x14ac:dyDescent="0.25">
      <c r="B36035" s="5"/>
    </row>
    <row r="36036" spans="2:2" ht="15" hidden="1" x14ac:dyDescent="0.25">
      <c r="B36036" s="5"/>
    </row>
    <row r="36037" spans="2:2" ht="15" hidden="1" x14ac:dyDescent="0.25">
      <c r="B36037" s="5"/>
    </row>
    <row r="36038" spans="2:2" ht="15" hidden="1" x14ac:dyDescent="0.25">
      <c r="B36038" s="5"/>
    </row>
    <row r="36039" spans="2:2" ht="15" hidden="1" x14ac:dyDescent="0.25">
      <c r="B36039" s="5"/>
    </row>
    <row r="36040" spans="2:2" ht="15" hidden="1" x14ac:dyDescent="0.25">
      <c r="B36040" s="5"/>
    </row>
    <row r="36041" spans="2:2" ht="15" hidden="1" x14ac:dyDescent="0.25">
      <c r="B36041" s="5"/>
    </row>
    <row r="36042" spans="2:2" ht="15" hidden="1" x14ac:dyDescent="0.25">
      <c r="B36042" s="5"/>
    </row>
    <row r="36043" spans="2:2" ht="15" hidden="1" x14ac:dyDescent="0.25">
      <c r="B36043" s="5"/>
    </row>
    <row r="36044" spans="2:2" ht="15" hidden="1" x14ac:dyDescent="0.25">
      <c r="B36044" s="5"/>
    </row>
    <row r="36045" spans="2:2" ht="15" hidden="1" x14ac:dyDescent="0.25">
      <c r="B36045" s="5"/>
    </row>
    <row r="36046" spans="2:2" ht="15" hidden="1" x14ac:dyDescent="0.25">
      <c r="B36046" s="5"/>
    </row>
    <row r="36047" spans="2:2" ht="15" hidden="1" x14ac:dyDescent="0.25">
      <c r="B36047" s="5"/>
    </row>
    <row r="36048" spans="2:2" ht="15" hidden="1" x14ac:dyDescent="0.25">
      <c r="B36048" s="5"/>
    </row>
    <row r="36049" spans="2:2" ht="15" hidden="1" x14ac:dyDescent="0.25">
      <c r="B36049" s="5"/>
    </row>
    <row r="36050" spans="2:2" ht="15" hidden="1" x14ac:dyDescent="0.25">
      <c r="B36050" s="5"/>
    </row>
    <row r="36051" spans="2:2" ht="15" hidden="1" x14ac:dyDescent="0.25">
      <c r="B36051" s="5"/>
    </row>
    <row r="36052" spans="2:2" ht="15" hidden="1" x14ac:dyDescent="0.25">
      <c r="B36052" s="5"/>
    </row>
    <row r="36053" spans="2:2" ht="15" hidden="1" x14ac:dyDescent="0.25">
      <c r="B36053" s="5"/>
    </row>
    <row r="36054" spans="2:2" ht="15" hidden="1" x14ac:dyDescent="0.25">
      <c r="B36054" s="5"/>
    </row>
    <row r="36055" spans="2:2" ht="15" hidden="1" x14ac:dyDescent="0.25">
      <c r="B36055" s="5"/>
    </row>
    <row r="36056" spans="2:2" ht="15" hidden="1" x14ac:dyDescent="0.25">
      <c r="B36056" s="5"/>
    </row>
    <row r="36057" spans="2:2" ht="15" hidden="1" x14ac:dyDescent="0.25">
      <c r="B36057" s="5"/>
    </row>
    <row r="36058" spans="2:2" ht="15" hidden="1" x14ac:dyDescent="0.25">
      <c r="B36058" s="5"/>
    </row>
    <row r="36059" spans="2:2" ht="15" hidden="1" x14ac:dyDescent="0.25">
      <c r="B36059" s="5"/>
    </row>
    <row r="36060" spans="2:2" ht="15" hidden="1" x14ac:dyDescent="0.25">
      <c r="B36060" s="5"/>
    </row>
    <row r="36061" spans="2:2" ht="15" hidden="1" x14ac:dyDescent="0.25">
      <c r="B36061" s="5"/>
    </row>
    <row r="36062" spans="2:2" ht="15" hidden="1" x14ac:dyDescent="0.25">
      <c r="B36062" s="5"/>
    </row>
    <row r="36063" spans="2:2" ht="15" hidden="1" x14ac:dyDescent="0.25">
      <c r="B36063" s="5"/>
    </row>
    <row r="36064" spans="2:2" ht="15" hidden="1" x14ac:dyDescent="0.25">
      <c r="B36064" s="5"/>
    </row>
    <row r="36065" spans="2:2" ht="15" hidden="1" x14ac:dyDescent="0.25">
      <c r="B36065" s="5"/>
    </row>
    <row r="36066" spans="2:2" ht="15" hidden="1" x14ac:dyDescent="0.25">
      <c r="B36066" s="5"/>
    </row>
    <row r="36067" spans="2:2" ht="15" hidden="1" x14ac:dyDescent="0.25">
      <c r="B36067" s="5"/>
    </row>
    <row r="36068" spans="2:2" ht="15" hidden="1" x14ac:dyDescent="0.25">
      <c r="B36068" s="5"/>
    </row>
    <row r="36069" spans="2:2" ht="15" hidden="1" x14ac:dyDescent="0.25">
      <c r="B36069" s="5"/>
    </row>
    <row r="36070" spans="2:2" ht="15" hidden="1" x14ac:dyDescent="0.25">
      <c r="B36070" s="5"/>
    </row>
    <row r="36071" spans="2:2" ht="15" hidden="1" x14ac:dyDescent="0.25">
      <c r="B36071" s="5"/>
    </row>
    <row r="36072" spans="2:2" ht="15" hidden="1" x14ac:dyDescent="0.25">
      <c r="B36072" s="5"/>
    </row>
    <row r="36073" spans="2:2" ht="15" hidden="1" x14ac:dyDescent="0.25">
      <c r="B36073" s="5"/>
    </row>
    <row r="36074" spans="2:2" ht="15" hidden="1" x14ac:dyDescent="0.25">
      <c r="B36074" s="5"/>
    </row>
    <row r="36075" spans="2:2" ht="15" hidden="1" x14ac:dyDescent="0.25">
      <c r="B36075" s="5"/>
    </row>
    <row r="36076" spans="2:2" ht="15" hidden="1" x14ac:dyDescent="0.25">
      <c r="B36076" s="5"/>
    </row>
    <row r="36077" spans="2:2" ht="15" hidden="1" x14ac:dyDescent="0.25">
      <c r="B36077" s="5"/>
    </row>
    <row r="36078" spans="2:2" ht="15" hidden="1" x14ac:dyDescent="0.25">
      <c r="B36078" s="5"/>
    </row>
    <row r="36079" spans="2:2" ht="15" hidden="1" x14ac:dyDescent="0.25">
      <c r="B36079" s="5"/>
    </row>
    <row r="36080" spans="2:2" ht="15" hidden="1" x14ac:dyDescent="0.25">
      <c r="B36080" s="5"/>
    </row>
    <row r="36081" spans="2:2" ht="15" hidden="1" x14ac:dyDescent="0.25">
      <c r="B36081" s="5"/>
    </row>
    <row r="36082" spans="2:2" ht="15" hidden="1" x14ac:dyDescent="0.25">
      <c r="B36082" s="5"/>
    </row>
    <row r="36083" spans="2:2" ht="15" hidden="1" x14ac:dyDescent="0.25">
      <c r="B36083" s="5"/>
    </row>
    <row r="36084" spans="2:2" ht="15" hidden="1" x14ac:dyDescent="0.25">
      <c r="B36084" s="5"/>
    </row>
    <row r="36085" spans="2:2" ht="15" hidden="1" x14ac:dyDescent="0.25">
      <c r="B36085" s="5"/>
    </row>
    <row r="36086" spans="2:2" ht="15" hidden="1" x14ac:dyDescent="0.25">
      <c r="B36086" s="5"/>
    </row>
    <row r="36087" spans="2:2" ht="15" hidden="1" x14ac:dyDescent="0.25">
      <c r="B36087" s="5"/>
    </row>
    <row r="36088" spans="2:2" ht="15" hidden="1" x14ac:dyDescent="0.25">
      <c r="B36088" s="5"/>
    </row>
    <row r="36089" spans="2:2" ht="15" hidden="1" x14ac:dyDescent="0.25">
      <c r="B36089" s="5"/>
    </row>
    <row r="36090" spans="2:2" ht="15" hidden="1" x14ac:dyDescent="0.25">
      <c r="B36090" s="5"/>
    </row>
    <row r="36091" spans="2:2" ht="15" hidden="1" x14ac:dyDescent="0.25">
      <c r="B36091" s="5"/>
    </row>
    <row r="36092" spans="2:2" ht="15" hidden="1" x14ac:dyDescent="0.25">
      <c r="B36092" s="5"/>
    </row>
    <row r="36093" spans="2:2" ht="15" hidden="1" x14ac:dyDescent="0.25">
      <c r="B36093" s="5"/>
    </row>
    <row r="36094" spans="2:2" ht="15" hidden="1" x14ac:dyDescent="0.25">
      <c r="B36094" s="5"/>
    </row>
    <row r="36095" spans="2:2" ht="15" hidden="1" x14ac:dyDescent="0.25">
      <c r="B36095" s="5"/>
    </row>
    <row r="36096" spans="2:2" ht="15" hidden="1" x14ac:dyDescent="0.25">
      <c r="B36096" s="5"/>
    </row>
    <row r="36097" spans="2:2" ht="15" hidden="1" x14ac:dyDescent="0.25">
      <c r="B36097" s="5"/>
    </row>
    <row r="36098" spans="2:2" ht="15" hidden="1" x14ac:dyDescent="0.25">
      <c r="B36098" s="5"/>
    </row>
    <row r="36099" spans="2:2" ht="15" hidden="1" x14ac:dyDescent="0.25">
      <c r="B36099" s="5"/>
    </row>
    <row r="36100" spans="2:2" ht="15" hidden="1" x14ac:dyDescent="0.25">
      <c r="B36100" s="5"/>
    </row>
    <row r="36101" spans="2:2" ht="15" hidden="1" x14ac:dyDescent="0.25">
      <c r="B36101" s="5"/>
    </row>
    <row r="36102" spans="2:2" ht="15" hidden="1" x14ac:dyDescent="0.25">
      <c r="B36102" s="5"/>
    </row>
    <row r="36103" spans="2:2" ht="15" hidden="1" x14ac:dyDescent="0.25">
      <c r="B36103" s="5"/>
    </row>
    <row r="36104" spans="2:2" ht="15" hidden="1" x14ac:dyDescent="0.25">
      <c r="B36104" s="5"/>
    </row>
    <row r="36105" spans="2:2" ht="15" hidden="1" x14ac:dyDescent="0.25">
      <c r="B36105" s="5"/>
    </row>
    <row r="36106" spans="2:2" ht="15" hidden="1" x14ac:dyDescent="0.25">
      <c r="B36106" s="5"/>
    </row>
    <row r="36107" spans="2:2" ht="15" hidden="1" x14ac:dyDescent="0.25">
      <c r="B36107" s="5"/>
    </row>
    <row r="36108" spans="2:2" ht="15" hidden="1" x14ac:dyDescent="0.25">
      <c r="B36108" s="5"/>
    </row>
    <row r="36109" spans="2:2" ht="15" hidden="1" x14ac:dyDescent="0.25">
      <c r="B36109" s="5"/>
    </row>
    <row r="36110" spans="2:2" ht="15" hidden="1" x14ac:dyDescent="0.25">
      <c r="B36110" s="5"/>
    </row>
    <row r="36111" spans="2:2" ht="15" hidden="1" x14ac:dyDescent="0.25">
      <c r="B36111" s="5"/>
    </row>
    <row r="36112" spans="2:2" ht="15" hidden="1" x14ac:dyDescent="0.25">
      <c r="B36112" s="5"/>
    </row>
    <row r="36113" spans="2:2" ht="15" hidden="1" x14ac:dyDescent="0.25">
      <c r="B36113" s="5"/>
    </row>
    <row r="36114" spans="2:2" ht="15" hidden="1" x14ac:dyDescent="0.25">
      <c r="B36114" s="5"/>
    </row>
    <row r="36115" spans="2:2" ht="15" hidden="1" x14ac:dyDescent="0.25">
      <c r="B36115" s="5"/>
    </row>
    <row r="36116" spans="2:2" ht="15" hidden="1" x14ac:dyDescent="0.25">
      <c r="B36116" s="5"/>
    </row>
    <row r="36117" spans="2:2" ht="15" hidden="1" x14ac:dyDescent="0.25">
      <c r="B36117" s="5"/>
    </row>
    <row r="36118" spans="2:2" ht="15" hidden="1" x14ac:dyDescent="0.25">
      <c r="B36118" s="5"/>
    </row>
    <row r="36119" spans="2:2" ht="15" hidden="1" x14ac:dyDescent="0.25">
      <c r="B36119" s="5"/>
    </row>
    <row r="36120" spans="2:2" ht="15" hidden="1" x14ac:dyDescent="0.25">
      <c r="B36120" s="5"/>
    </row>
    <row r="36121" spans="2:2" ht="15" hidden="1" x14ac:dyDescent="0.25">
      <c r="B36121" s="5"/>
    </row>
    <row r="36122" spans="2:2" ht="15" hidden="1" x14ac:dyDescent="0.25">
      <c r="B36122" s="5"/>
    </row>
    <row r="36123" spans="2:2" ht="15" hidden="1" x14ac:dyDescent="0.25">
      <c r="B36123" s="5"/>
    </row>
    <row r="36124" spans="2:2" ht="15" hidden="1" x14ac:dyDescent="0.25">
      <c r="B36124" s="5"/>
    </row>
    <row r="36125" spans="2:2" ht="15" hidden="1" x14ac:dyDescent="0.25">
      <c r="B36125" s="5"/>
    </row>
    <row r="36126" spans="2:2" ht="15" hidden="1" x14ac:dyDescent="0.25">
      <c r="B36126" s="5"/>
    </row>
    <row r="36127" spans="2:2" ht="15" hidden="1" x14ac:dyDescent="0.25">
      <c r="B36127" s="5"/>
    </row>
    <row r="36128" spans="2:2" ht="15" hidden="1" x14ac:dyDescent="0.25">
      <c r="B36128" s="5"/>
    </row>
    <row r="36129" spans="2:2" ht="15" hidden="1" x14ac:dyDescent="0.25">
      <c r="B36129" s="5"/>
    </row>
    <row r="36130" spans="2:2" ht="15" hidden="1" x14ac:dyDescent="0.25">
      <c r="B36130" s="5"/>
    </row>
    <row r="36131" spans="2:2" ht="15" hidden="1" x14ac:dyDescent="0.25">
      <c r="B36131" s="5"/>
    </row>
    <row r="36132" spans="2:2" ht="15" hidden="1" x14ac:dyDescent="0.25">
      <c r="B36132" s="5"/>
    </row>
    <row r="36133" spans="2:2" ht="15" hidden="1" x14ac:dyDescent="0.25">
      <c r="B36133" s="5"/>
    </row>
    <row r="36134" spans="2:2" ht="15" hidden="1" x14ac:dyDescent="0.25">
      <c r="B36134" s="5"/>
    </row>
    <row r="36135" spans="2:2" ht="15" hidden="1" x14ac:dyDescent="0.25">
      <c r="B36135" s="5"/>
    </row>
    <row r="36136" spans="2:2" ht="15" hidden="1" x14ac:dyDescent="0.25">
      <c r="B36136" s="5"/>
    </row>
    <row r="36137" spans="2:2" ht="15" hidden="1" x14ac:dyDescent="0.25">
      <c r="B36137" s="5"/>
    </row>
    <row r="36138" spans="2:2" ht="15" hidden="1" x14ac:dyDescent="0.25">
      <c r="B36138" s="5"/>
    </row>
    <row r="36139" spans="2:2" ht="15" hidden="1" x14ac:dyDescent="0.25">
      <c r="B36139" s="5"/>
    </row>
    <row r="36140" spans="2:2" ht="15" hidden="1" x14ac:dyDescent="0.25">
      <c r="B36140" s="5"/>
    </row>
    <row r="36141" spans="2:2" ht="15" hidden="1" x14ac:dyDescent="0.25">
      <c r="B36141" s="5"/>
    </row>
    <row r="36142" spans="2:2" ht="15" hidden="1" x14ac:dyDescent="0.25">
      <c r="B36142" s="5"/>
    </row>
    <row r="36143" spans="2:2" ht="15" hidden="1" x14ac:dyDescent="0.25">
      <c r="B36143" s="5"/>
    </row>
    <row r="36144" spans="2:2" ht="15" hidden="1" x14ac:dyDescent="0.25">
      <c r="B36144" s="5"/>
    </row>
    <row r="36145" spans="2:2" ht="15" hidden="1" x14ac:dyDescent="0.25">
      <c r="B36145" s="5"/>
    </row>
    <row r="36146" spans="2:2" ht="15" hidden="1" x14ac:dyDescent="0.25">
      <c r="B36146" s="5"/>
    </row>
    <row r="36147" spans="2:2" ht="15" hidden="1" x14ac:dyDescent="0.25">
      <c r="B36147" s="5"/>
    </row>
    <row r="36148" spans="2:2" ht="15" hidden="1" x14ac:dyDescent="0.25">
      <c r="B36148" s="5"/>
    </row>
    <row r="36149" spans="2:2" ht="15" hidden="1" x14ac:dyDescent="0.25">
      <c r="B36149" s="5"/>
    </row>
    <row r="36150" spans="2:2" ht="15" hidden="1" x14ac:dyDescent="0.25">
      <c r="B36150" s="5"/>
    </row>
    <row r="36151" spans="2:2" ht="15" hidden="1" x14ac:dyDescent="0.25">
      <c r="B36151" s="5"/>
    </row>
    <row r="36152" spans="2:2" ht="15" hidden="1" x14ac:dyDescent="0.25">
      <c r="B36152" s="5"/>
    </row>
    <row r="36153" spans="2:2" ht="15" hidden="1" x14ac:dyDescent="0.25">
      <c r="B36153" s="5"/>
    </row>
    <row r="36154" spans="2:2" ht="15" hidden="1" x14ac:dyDescent="0.25">
      <c r="B36154" s="5"/>
    </row>
    <row r="36155" spans="2:2" ht="15" hidden="1" x14ac:dyDescent="0.25">
      <c r="B36155" s="5"/>
    </row>
    <row r="36156" spans="2:2" ht="15" hidden="1" x14ac:dyDescent="0.25">
      <c r="B36156" s="5"/>
    </row>
    <row r="36157" spans="2:2" ht="15" hidden="1" x14ac:dyDescent="0.25">
      <c r="B36157" s="5"/>
    </row>
    <row r="36158" spans="2:2" ht="15" hidden="1" x14ac:dyDescent="0.25">
      <c r="B36158" s="5"/>
    </row>
    <row r="36159" spans="2:2" ht="15" hidden="1" x14ac:dyDescent="0.25">
      <c r="B36159" s="5"/>
    </row>
    <row r="36160" spans="2:2" ht="15" hidden="1" x14ac:dyDescent="0.25">
      <c r="B36160" s="5"/>
    </row>
    <row r="36161" spans="2:2" ht="15" hidden="1" x14ac:dyDescent="0.25">
      <c r="B36161" s="5"/>
    </row>
    <row r="36162" spans="2:2" ht="15" hidden="1" x14ac:dyDescent="0.25">
      <c r="B36162" s="5"/>
    </row>
    <row r="36163" spans="2:2" ht="15" hidden="1" x14ac:dyDescent="0.25">
      <c r="B36163" s="5"/>
    </row>
    <row r="36164" spans="2:2" ht="15" hidden="1" x14ac:dyDescent="0.25">
      <c r="B36164" s="5"/>
    </row>
    <row r="36165" spans="2:2" ht="15" hidden="1" x14ac:dyDescent="0.25">
      <c r="B36165" s="5"/>
    </row>
    <row r="36166" spans="2:2" ht="15" hidden="1" x14ac:dyDescent="0.25">
      <c r="B36166" s="5"/>
    </row>
    <row r="36167" spans="2:2" ht="15" hidden="1" x14ac:dyDescent="0.25">
      <c r="B36167" s="5"/>
    </row>
    <row r="36168" spans="2:2" ht="15" hidden="1" x14ac:dyDescent="0.25">
      <c r="B36168" s="5"/>
    </row>
    <row r="36169" spans="2:2" ht="15" hidden="1" x14ac:dyDescent="0.25">
      <c r="B36169" s="5"/>
    </row>
    <row r="36170" spans="2:2" ht="15" hidden="1" x14ac:dyDescent="0.25">
      <c r="B36170" s="5"/>
    </row>
    <row r="36171" spans="2:2" ht="15" hidden="1" x14ac:dyDescent="0.25">
      <c r="B36171" s="5"/>
    </row>
    <row r="36172" spans="2:2" ht="15" hidden="1" x14ac:dyDescent="0.25">
      <c r="B36172" s="5"/>
    </row>
    <row r="36173" spans="2:2" ht="15" hidden="1" x14ac:dyDescent="0.25">
      <c r="B36173" s="5"/>
    </row>
    <row r="36174" spans="2:2" ht="15" hidden="1" x14ac:dyDescent="0.25">
      <c r="B36174" s="5"/>
    </row>
    <row r="36175" spans="2:2" ht="15" hidden="1" x14ac:dyDescent="0.25">
      <c r="B36175" s="5"/>
    </row>
    <row r="36176" spans="2:2" ht="15" hidden="1" x14ac:dyDescent="0.25">
      <c r="B36176" s="5"/>
    </row>
    <row r="36177" spans="2:2" ht="15" hidden="1" x14ac:dyDescent="0.25">
      <c r="B36177" s="5"/>
    </row>
    <row r="36178" spans="2:2" ht="15" hidden="1" x14ac:dyDescent="0.25">
      <c r="B36178" s="5"/>
    </row>
    <row r="36179" spans="2:2" ht="15" hidden="1" x14ac:dyDescent="0.25">
      <c r="B36179" s="5"/>
    </row>
    <row r="36180" spans="2:2" ht="15" hidden="1" x14ac:dyDescent="0.25">
      <c r="B36180" s="5"/>
    </row>
    <row r="36181" spans="2:2" ht="15" hidden="1" x14ac:dyDescent="0.25">
      <c r="B36181" s="5"/>
    </row>
    <row r="36182" spans="2:2" ht="15" hidden="1" x14ac:dyDescent="0.25">
      <c r="B36182" s="5"/>
    </row>
    <row r="36183" spans="2:2" ht="15" hidden="1" x14ac:dyDescent="0.25">
      <c r="B36183" s="5"/>
    </row>
    <row r="36184" spans="2:2" ht="15" hidden="1" x14ac:dyDescent="0.25">
      <c r="B36184" s="5"/>
    </row>
    <row r="36185" spans="2:2" ht="15" hidden="1" x14ac:dyDescent="0.25">
      <c r="B36185" s="5"/>
    </row>
    <row r="36186" spans="2:2" ht="15" hidden="1" x14ac:dyDescent="0.25">
      <c r="B36186" s="5"/>
    </row>
    <row r="36187" spans="2:2" ht="15" hidden="1" x14ac:dyDescent="0.25">
      <c r="B36187" s="5"/>
    </row>
    <row r="36188" spans="2:2" ht="15" hidden="1" x14ac:dyDescent="0.25">
      <c r="B36188" s="5"/>
    </row>
    <row r="36189" spans="2:2" ht="15" hidden="1" x14ac:dyDescent="0.25">
      <c r="B36189" s="5"/>
    </row>
    <row r="36190" spans="2:2" ht="15" hidden="1" x14ac:dyDescent="0.25">
      <c r="B36190" s="5"/>
    </row>
    <row r="36191" spans="2:2" ht="15" hidden="1" x14ac:dyDescent="0.25">
      <c r="B36191" s="5"/>
    </row>
    <row r="36192" spans="2:2" ht="15" hidden="1" x14ac:dyDescent="0.25">
      <c r="B36192" s="5"/>
    </row>
    <row r="36193" spans="2:2" ht="15" hidden="1" x14ac:dyDescent="0.25">
      <c r="B36193" s="5"/>
    </row>
    <row r="36194" spans="2:2" ht="15" hidden="1" x14ac:dyDescent="0.25">
      <c r="B36194" s="5"/>
    </row>
    <row r="36195" spans="2:2" ht="15" hidden="1" x14ac:dyDescent="0.25">
      <c r="B36195" s="5"/>
    </row>
    <row r="36196" spans="2:2" ht="15" hidden="1" x14ac:dyDescent="0.25">
      <c r="B36196" s="5"/>
    </row>
    <row r="36197" spans="2:2" ht="15" hidden="1" x14ac:dyDescent="0.25">
      <c r="B36197" s="5"/>
    </row>
    <row r="36198" spans="2:2" ht="15" hidden="1" x14ac:dyDescent="0.25">
      <c r="B36198" s="5"/>
    </row>
    <row r="36199" spans="2:2" ht="15" hidden="1" x14ac:dyDescent="0.25">
      <c r="B36199" s="5"/>
    </row>
    <row r="36200" spans="2:2" ht="15" hidden="1" x14ac:dyDescent="0.25">
      <c r="B36200" s="5"/>
    </row>
    <row r="36201" spans="2:2" ht="15" hidden="1" x14ac:dyDescent="0.25">
      <c r="B36201" s="5"/>
    </row>
    <row r="36202" spans="2:2" ht="15" hidden="1" x14ac:dyDescent="0.25">
      <c r="B36202" s="5"/>
    </row>
    <row r="36203" spans="2:2" ht="15" hidden="1" x14ac:dyDescent="0.25">
      <c r="B36203" s="5"/>
    </row>
    <row r="36204" spans="2:2" ht="15" hidden="1" x14ac:dyDescent="0.25">
      <c r="B36204" s="5"/>
    </row>
    <row r="36205" spans="2:2" ht="15" hidden="1" x14ac:dyDescent="0.25">
      <c r="B36205" s="5"/>
    </row>
    <row r="36206" spans="2:2" ht="15" hidden="1" x14ac:dyDescent="0.25">
      <c r="B36206" s="5"/>
    </row>
    <row r="36207" spans="2:2" ht="15" hidden="1" x14ac:dyDescent="0.25">
      <c r="B36207" s="5"/>
    </row>
    <row r="36208" spans="2:2" ht="15" hidden="1" x14ac:dyDescent="0.25">
      <c r="B36208" s="5"/>
    </row>
    <row r="36209" spans="2:2" ht="15" hidden="1" x14ac:dyDescent="0.25">
      <c r="B36209" s="5"/>
    </row>
    <row r="36210" spans="2:2" ht="15" hidden="1" x14ac:dyDescent="0.25">
      <c r="B36210" s="5"/>
    </row>
    <row r="36211" spans="2:2" ht="15" hidden="1" x14ac:dyDescent="0.25">
      <c r="B36211" s="5"/>
    </row>
    <row r="36212" spans="2:2" ht="15" hidden="1" x14ac:dyDescent="0.25">
      <c r="B36212" s="5"/>
    </row>
    <row r="36213" spans="2:2" ht="15" hidden="1" x14ac:dyDescent="0.25">
      <c r="B36213" s="5"/>
    </row>
    <row r="36214" spans="2:2" ht="15" hidden="1" x14ac:dyDescent="0.25">
      <c r="B36214" s="5"/>
    </row>
    <row r="36215" spans="2:2" ht="15" hidden="1" x14ac:dyDescent="0.25">
      <c r="B36215" s="5"/>
    </row>
    <row r="36216" spans="2:2" ht="15" hidden="1" x14ac:dyDescent="0.25">
      <c r="B36216" s="5"/>
    </row>
    <row r="36217" spans="2:2" ht="15" hidden="1" x14ac:dyDescent="0.25">
      <c r="B36217" s="5"/>
    </row>
    <row r="36218" spans="2:2" ht="15" hidden="1" x14ac:dyDescent="0.25">
      <c r="B36218" s="5"/>
    </row>
    <row r="36219" spans="2:2" ht="15" hidden="1" x14ac:dyDescent="0.25">
      <c r="B36219" s="5"/>
    </row>
    <row r="36220" spans="2:2" ht="15" hidden="1" x14ac:dyDescent="0.25">
      <c r="B36220" s="5"/>
    </row>
    <row r="36221" spans="2:2" ht="15" hidden="1" x14ac:dyDescent="0.25">
      <c r="B36221" s="5"/>
    </row>
    <row r="36222" spans="2:2" ht="15" hidden="1" x14ac:dyDescent="0.25">
      <c r="B36222" s="5"/>
    </row>
    <row r="36223" spans="2:2" ht="15" hidden="1" x14ac:dyDescent="0.25">
      <c r="B36223" s="5"/>
    </row>
    <row r="36224" spans="2:2" ht="15" hidden="1" x14ac:dyDescent="0.25">
      <c r="B36224" s="5"/>
    </row>
    <row r="36225" spans="2:2" ht="15" hidden="1" x14ac:dyDescent="0.25">
      <c r="B36225" s="5"/>
    </row>
    <row r="36226" spans="2:2" ht="15" hidden="1" x14ac:dyDescent="0.25">
      <c r="B36226" s="5"/>
    </row>
    <row r="36227" spans="2:2" ht="15" hidden="1" x14ac:dyDescent="0.25">
      <c r="B36227" s="5"/>
    </row>
    <row r="36228" spans="2:2" ht="15" hidden="1" x14ac:dyDescent="0.25">
      <c r="B36228" s="5"/>
    </row>
    <row r="36229" spans="2:2" ht="15" hidden="1" x14ac:dyDescent="0.25">
      <c r="B36229" s="5"/>
    </row>
    <row r="36230" spans="2:2" ht="15" hidden="1" x14ac:dyDescent="0.25">
      <c r="B36230" s="5"/>
    </row>
    <row r="36231" spans="2:2" ht="15" hidden="1" x14ac:dyDescent="0.25">
      <c r="B36231" s="5"/>
    </row>
    <row r="36232" spans="2:2" ht="15" hidden="1" x14ac:dyDescent="0.25">
      <c r="B36232" s="5"/>
    </row>
    <row r="36233" spans="2:2" ht="15" hidden="1" x14ac:dyDescent="0.25">
      <c r="B36233" s="5"/>
    </row>
    <row r="36234" spans="2:2" ht="15" hidden="1" x14ac:dyDescent="0.25">
      <c r="B36234" s="5"/>
    </row>
    <row r="36235" spans="2:2" ht="15" hidden="1" x14ac:dyDescent="0.25">
      <c r="B36235" s="5"/>
    </row>
    <row r="36236" spans="2:2" ht="15" hidden="1" x14ac:dyDescent="0.25">
      <c r="B36236" s="5"/>
    </row>
    <row r="36237" spans="2:2" ht="15" hidden="1" x14ac:dyDescent="0.25">
      <c r="B36237" s="5"/>
    </row>
    <row r="36238" spans="2:2" ht="15" hidden="1" x14ac:dyDescent="0.25">
      <c r="B36238" s="5"/>
    </row>
    <row r="36239" spans="2:2" ht="15" hidden="1" x14ac:dyDescent="0.25">
      <c r="B36239" s="5"/>
    </row>
    <row r="36240" spans="2:2" ht="15" hidden="1" x14ac:dyDescent="0.25">
      <c r="B36240" s="5"/>
    </row>
    <row r="36241" spans="2:2" ht="15" hidden="1" x14ac:dyDescent="0.25">
      <c r="B36241" s="5"/>
    </row>
    <row r="36242" spans="2:2" ht="15" hidden="1" x14ac:dyDescent="0.25">
      <c r="B36242" s="5"/>
    </row>
    <row r="36243" spans="2:2" ht="15" hidden="1" x14ac:dyDescent="0.25">
      <c r="B36243" s="5"/>
    </row>
    <row r="36244" spans="2:2" ht="15" hidden="1" x14ac:dyDescent="0.25">
      <c r="B36244" s="5"/>
    </row>
    <row r="36245" spans="2:2" ht="15" hidden="1" x14ac:dyDescent="0.25">
      <c r="B36245" s="5"/>
    </row>
    <row r="36246" spans="2:2" ht="15" hidden="1" x14ac:dyDescent="0.25">
      <c r="B36246" s="5"/>
    </row>
    <row r="36247" spans="2:2" ht="15" hidden="1" x14ac:dyDescent="0.25">
      <c r="B36247" s="5"/>
    </row>
    <row r="36248" spans="2:2" ht="15" hidden="1" x14ac:dyDescent="0.25">
      <c r="B36248" s="5"/>
    </row>
    <row r="36249" spans="2:2" ht="15" hidden="1" x14ac:dyDescent="0.25">
      <c r="B36249" s="5"/>
    </row>
    <row r="36250" spans="2:2" ht="15" hidden="1" x14ac:dyDescent="0.25">
      <c r="B36250" s="5"/>
    </row>
    <row r="36251" spans="2:2" ht="15" hidden="1" x14ac:dyDescent="0.25">
      <c r="B36251" s="5"/>
    </row>
    <row r="36252" spans="2:2" ht="15" hidden="1" x14ac:dyDescent="0.25">
      <c r="B36252" s="5"/>
    </row>
    <row r="36253" spans="2:2" ht="15" hidden="1" x14ac:dyDescent="0.25">
      <c r="B36253" s="5"/>
    </row>
    <row r="36254" spans="2:2" ht="15" hidden="1" x14ac:dyDescent="0.25">
      <c r="B36254" s="5"/>
    </row>
    <row r="36255" spans="2:2" ht="15" hidden="1" x14ac:dyDescent="0.25">
      <c r="B36255" s="5"/>
    </row>
    <row r="36256" spans="2:2" ht="15" hidden="1" x14ac:dyDescent="0.25">
      <c r="B36256" s="5"/>
    </row>
    <row r="36257" spans="2:2" ht="15" hidden="1" x14ac:dyDescent="0.25">
      <c r="B36257" s="5"/>
    </row>
    <row r="36258" spans="2:2" ht="15" hidden="1" x14ac:dyDescent="0.25">
      <c r="B36258" s="5"/>
    </row>
    <row r="36259" spans="2:2" ht="15" hidden="1" x14ac:dyDescent="0.25">
      <c r="B36259" s="5"/>
    </row>
    <row r="36260" spans="2:2" ht="15" hidden="1" x14ac:dyDescent="0.25">
      <c r="B36260" s="5"/>
    </row>
    <row r="36261" spans="2:2" ht="15" hidden="1" x14ac:dyDescent="0.25">
      <c r="B36261" s="5"/>
    </row>
    <row r="36262" spans="2:2" ht="15" hidden="1" x14ac:dyDescent="0.25">
      <c r="B36262" s="5"/>
    </row>
    <row r="36263" spans="2:2" ht="15" hidden="1" x14ac:dyDescent="0.25">
      <c r="B36263" s="5"/>
    </row>
    <row r="36264" spans="2:2" ht="15" hidden="1" x14ac:dyDescent="0.25">
      <c r="B36264" s="5"/>
    </row>
    <row r="36265" spans="2:2" ht="15" hidden="1" x14ac:dyDescent="0.25">
      <c r="B36265" s="5"/>
    </row>
    <row r="36266" spans="2:2" ht="15" hidden="1" x14ac:dyDescent="0.25">
      <c r="B36266" s="5"/>
    </row>
    <row r="36267" spans="2:2" ht="15" hidden="1" x14ac:dyDescent="0.25">
      <c r="B36267" s="5"/>
    </row>
    <row r="36268" spans="2:2" ht="15" hidden="1" x14ac:dyDescent="0.25">
      <c r="B36268" s="5"/>
    </row>
    <row r="36269" spans="2:2" ht="15" hidden="1" x14ac:dyDescent="0.25">
      <c r="B36269" s="5"/>
    </row>
    <row r="36270" spans="2:2" ht="15" hidden="1" x14ac:dyDescent="0.25">
      <c r="B36270" s="5"/>
    </row>
    <row r="36271" spans="2:2" ht="15" hidden="1" x14ac:dyDescent="0.25">
      <c r="B36271" s="5"/>
    </row>
    <row r="36272" spans="2:2" ht="15" hidden="1" x14ac:dyDescent="0.25">
      <c r="B36272" s="5"/>
    </row>
    <row r="36273" spans="2:2" ht="15" hidden="1" x14ac:dyDescent="0.25">
      <c r="B36273" s="5"/>
    </row>
    <row r="36274" spans="2:2" ht="15" hidden="1" x14ac:dyDescent="0.25">
      <c r="B36274" s="5"/>
    </row>
    <row r="36275" spans="2:2" ht="15" hidden="1" x14ac:dyDescent="0.25">
      <c r="B36275" s="5"/>
    </row>
    <row r="36276" spans="2:2" ht="15" hidden="1" x14ac:dyDescent="0.25">
      <c r="B36276" s="5"/>
    </row>
    <row r="36277" spans="2:2" ht="15" hidden="1" x14ac:dyDescent="0.25">
      <c r="B36277" s="5"/>
    </row>
    <row r="36278" spans="2:2" ht="15" hidden="1" x14ac:dyDescent="0.25">
      <c r="B36278" s="5"/>
    </row>
    <row r="36279" spans="2:2" ht="15" hidden="1" x14ac:dyDescent="0.25">
      <c r="B36279" s="5"/>
    </row>
    <row r="36280" spans="2:2" ht="15" hidden="1" x14ac:dyDescent="0.25">
      <c r="B36280" s="5"/>
    </row>
    <row r="36281" spans="2:2" ht="15" hidden="1" x14ac:dyDescent="0.25">
      <c r="B36281" s="5"/>
    </row>
    <row r="36282" spans="2:2" ht="15" hidden="1" x14ac:dyDescent="0.25">
      <c r="B36282" s="5"/>
    </row>
    <row r="36283" spans="2:2" ht="15" hidden="1" x14ac:dyDescent="0.25">
      <c r="B36283" s="5"/>
    </row>
    <row r="36284" spans="2:2" ht="15" hidden="1" x14ac:dyDescent="0.25">
      <c r="B36284" s="5"/>
    </row>
    <row r="36285" spans="2:2" ht="15" hidden="1" x14ac:dyDescent="0.25">
      <c r="B36285" s="5"/>
    </row>
    <row r="36286" spans="2:2" ht="15" hidden="1" x14ac:dyDescent="0.25">
      <c r="B36286" s="5"/>
    </row>
    <row r="36287" spans="2:2" ht="15" hidden="1" x14ac:dyDescent="0.25">
      <c r="B36287" s="5"/>
    </row>
    <row r="36288" spans="2:2" ht="15" hidden="1" x14ac:dyDescent="0.25">
      <c r="B36288" s="5"/>
    </row>
    <row r="36289" spans="2:2" ht="15" hidden="1" x14ac:dyDescent="0.25">
      <c r="B36289" s="5"/>
    </row>
    <row r="36290" spans="2:2" ht="15" hidden="1" x14ac:dyDescent="0.25">
      <c r="B36290" s="5"/>
    </row>
    <row r="36291" spans="2:2" ht="15" hidden="1" x14ac:dyDescent="0.25">
      <c r="B36291" s="5"/>
    </row>
    <row r="36292" spans="2:2" ht="15" hidden="1" x14ac:dyDescent="0.25">
      <c r="B36292" s="5"/>
    </row>
    <row r="36293" spans="2:2" ht="15" hidden="1" x14ac:dyDescent="0.25">
      <c r="B36293" s="5"/>
    </row>
    <row r="36294" spans="2:2" ht="15" hidden="1" x14ac:dyDescent="0.25">
      <c r="B36294" s="5"/>
    </row>
    <row r="36295" spans="2:2" ht="15" hidden="1" x14ac:dyDescent="0.25">
      <c r="B36295" s="5"/>
    </row>
    <row r="36296" spans="2:2" ht="15" hidden="1" x14ac:dyDescent="0.25">
      <c r="B36296" s="5"/>
    </row>
    <row r="36297" spans="2:2" ht="15" hidden="1" x14ac:dyDescent="0.25">
      <c r="B36297" s="5"/>
    </row>
    <row r="36298" spans="2:2" ht="15" hidden="1" x14ac:dyDescent="0.25">
      <c r="B36298" s="5"/>
    </row>
    <row r="36299" spans="2:2" ht="15" hidden="1" x14ac:dyDescent="0.25">
      <c r="B36299" s="5"/>
    </row>
    <row r="36300" spans="2:2" ht="15" hidden="1" x14ac:dyDescent="0.25">
      <c r="B36300" s="5"/>
    </row>
    <row r="36301" spans="2:2" ht="15" hidden="1" x14ac:dyDescent="0.25">
      <c r="B36301" s="5"/>
    </row>
    <row r="36302" spans="2:2" ht="15" hidden="1" x14ac:dyDescent="0.25">
      <c r="B36302" s="5"/>
    </row>
    <row r="36303" spans="2:2" ht="15" hidden="1" x14ac:dyDescent="0.25">
      <c r="B36303" s="5"/>
    </row>
    <row r="36304" spans="2:2" ht="15" hidden="1" x14ac:dyDescent="0.25">
      <c r="B36304" s="5"/>
    </row>
    <row r="36305" spans="2:2" ht="15" hidden="1" x14ac:dyDescent="0.25">
      <c r="B36305" s="5"/>
    </row>
    <row r="36306" spans="2:2" ht="15" hidden="1" x14ac:dyDescent="0.25">
      <c r="B36306" s="5"/>
    </row>
    <row r="36307" spans="2:2" ht="15" hidden="1" x14ac:dyDescent="0.25">
      <c r="B36307" s="5"/>
    </row>
    <row r="36308" spans="2:2" ht="15" hidden="1" x14ac:dyDescent="0.25">
      <c r="B36308" s="5"/>
    </row>
    <row r="36309" spans="2:2" ht="15" hidden="1" x14ac:dyDescent="0.25">
      <c r="B36309" s="5"/>
    </row>
    <row r="36310" spans="2:2" ht="15" hidden="1" x14ac:dyDescent="0.25">
      <c r="B36310" s="5"/>
    </row>
    <row r="36311" spans="2:2" ht="15" hidden="1" x14ac:dyDescent="0.25">
      <c r="B36311" s="5"/>
    </row>
    <row r="36312" spans="2:2" ht="15" hidden="1" x14ac:dyDescent="0.25">
      <c r="B36312" s="5"/>
    </row>
    <row r="36313" spans="2:2" ht="15" hidden="1" x14ac:dyDescent="0.25">
      <c r="B36313" s="5"/>
    </row>
    <row r="36314" spans="2:2" ht="15" hidden="1" x14ac:dyDescent="0.25">
      <c r="B36314" s="5"/>
    </row>
    <row r="36315" spans="2:2" ht="15" hidden="1" x14ac:dyDescent="0.25">
      <c r="B36315" s="5"/>
    </row>
    <row r="36316" spans="2:2" ht="15" hidden="1" x14ac:dyDescent="0.25">
      <c r="B36316" s="5"/>
    </row>
    <row r="36317" spans="2:2" ht="15" hidden="1" x14ac:dyDescent="0.25">
      <c r="B36317" s="5"/>
    </row>
    <row r="36318" spans="2:2" ht="15" hidden="1" x14ac:dyDescent="0.25">
      <c r="B36318" s="5"/>
    </row>
    <row r="36319" spans="2:2" ht="15" hidden="1" x14ac:dyDescent="0.25">
      <c r="B36319" s="5"/>
    </row>
    <row r="36320" spans="2:2" ht="15" hidden="1" x14ac:dyDescent="0.25">
      <c r="B36320" s="5"/>
    </row>
    <row r="36321" spans="2:2" ht="15" hidden="1" x14ac:dyDescent="0.25">
      <c r="B36321" s="5"/>
    </row>
    <row r="36322" spans="2:2" ht="15" hidden="1" x14ac:dyDescent="0.25">
      <c r="B36322" s="5"/>
    </row>
    <row r="36323" spans="2:2" ht="15" hidden="1" x14ac:dyDescent="0.25">
      <c r="B36323" s="5"/>
    </row>
    <row r="36324" spans="2:2" ht="15" hidden="1" x14ac:dyDescent="0.25">
      <c r="B36324" s="5"/>
    </row>
    <row r="36325" spans="2:2" ht="15" hidden="1" x14ac:dyDescent="0.25">
      <c r="B36325" s="5"/>
    </row>
    <row r="36326" spans="2:2" ht="15" hidden="1" x14ac:dyDescent="0.25">
      <c r="B36326" s="5"/>
    </row>
    <row r="36327" spans="2:2" ht="15" hidden="1" x14ac:dyDescent="0.25">
      <c r="B36327" s="5"/>
    </row>
    <row r="36328" spans="2:2" ht="15" hidden="1" x14ac:dyDescent="0.25">
      <c r="B36328" s="5"/>
    </row>
    <row r="36329" spans="2:2" ht="15" hidden="1" x14ac:dyDescent="0.25">
      <c r="B36329" s="5"/>
    </row>
    <row r="36330" spans="2:2" ht="15" hidden="1" x14ac:dyDescent="0.25">
      <c r="B36330" s="5"/>
    </row>
    <row r="36331" spans="2:2" ht="15" hidden="1" x14ac:dyDescent="0.25">
      <c r="B36331" s="5"/>
    </row>
    <row r="36332" spans="2:2" ht="15" hidden="1" x14ac:dyDescent="0.25">
      <c r="B36332" s="5"/>
    </row>
    <row r="36333" spans="2:2" ht="15" hidden="1" x14ac:dyDescent="0.25">
      <c r="B36333" s="5"/>
    </row>
    <row r="36334" spans="2:2" ht="15" hidden="1" x14ac:dyDescent="0.25">
      <c r="B36334" s="5"/>
    </row>
    <row r="36335" spans="2:2" ht="15" hidden="1" x14ac:dyDescent="0.25">
      <c r="B36335" s="5"/>
    </row>
    <row r="36336" spans="2:2" ht="15" hidden="1" x14ac:dyDescent="0.25">
      <c r="B36336" s="5"/>
    </row>
    <row r="36337" spans="2:2" ht="15" hidden="1" x14ac:dyDescent="0.25">
      <c r="B36337" s="5"/>
    </row>
    <row r="36338" spans="2:2" ht="15" hidden="1" x14ac:dyDescent="0.25">
      <c r="B36338" s="5"/>
    </row>
    <row r="36339" spans="2:2" ht="15" hidden="1" x14ac:dyDescent="0.25">
      <c r="B36339" s="5"/>
    </row>
    <row r="36340" spans="2:2" ht="15" hidden="1" x14ac:dyDescent="0.25">
      <c r="B36340" s="5"/>
    </row>
    <row r="36341" spans="2:2" ht="15" hidden="1" x14ac:dyDescent="0.25">
      <c r="B36341" s="5"/>
    </row>
    <row r="36342" spans="2:2" ht="15" hidden="1" x14ac:dyDescent="0.25">
      <c r="B36342" s="5"/>
    </row>
    <row r="36343" spans="2:2" ht="15" hidden="1" x14ac:dyDescent="0.25">
      <c r="B36343" s="5"/>
    </row>
    <row r="36344" spans="2:2" ht="15" hidden="1" x14ac:dyDescent="0.25">
      <c r="B36344" s="5"/>
    </row>
    <row r="36345" spans="2:2" ht="15" hidden="1" x14ac:dyDescent="0.25">
      <c r="B36345" s="5"/>
    </row>
    <row r="36346" spans="2:2" ht="15" hidden="1" x14ac:dyDescent="0.25">
      <c r="B36346" s="5"/>
    </row>
    <row r="36347" spans="2:2" ht="15" hidden="1" x14ac:dyDescent="0.25">
      <c r="B36347" s="5"/>
    </row>
    <row r="36348" spans="2:2" ht="15" hidden="1" x14ac:dyDescent="0.25">
      <c r="B36348" s="5"/>
    </row>
    <row r="36349" spans="2:2" ht="15" hidden="1" x14ac:dyDescent="0.25">
      <c r="B36349" s="5"/>
    </row>
    <row r="36350" spans="2:2" ht="15" hidden="1" x14ac:dyDescent="0.25">
      <c r="B36350" s="5"/>
    </row>
    <row r="36351" spans="2:2" ht="15" hidden="1" x14ac:dyDescent="0.25">
      <c r="B36351" s="5"/>
    </row>
    <row r="36352" spans="2:2" ht="15" hidden="1" x14ac:dyDescent="0.25">
      <c r="B36352" s="5"/>
    </row>
    <row r="36353" spans="2:2" ht="15" hidden="1" x14ac:dyDescent="0.25">
      <c r="B36353" s="5"/>
    </row>
    <row r="36354" spans="2:2" ht="15" hidden="1" x14ac:dyDescent="0.25">
      <c r="B36354" s="5"/>
    </row>
    <row r="36355" spans="2:2" ht="15" hidden="1" x14ac:dyDescent="0.25">
      <c r="B36355" s="5"/>
    </row>
    <row r="36356" spans="2:2" ht="15" hidden="1" x14ac:dyDescent="0.25">
      <c r="B36356" s="5"/>
    </row>
    <row r="36357" spans="2:2" ht="15" hidden="1" x14ac:dyDescent="0.25">
      <c r="B36357" s="5"/>
    </row>
    <row r="36358" spans="2:2" ht="15" hidden="1" x14ac:dyDescent="0.25">
      <c r="B36358" s="5"/>
    </row>
    <row r="36359" spans="2:2" ht="15" hidden="1" x14ac:dyDescent="0.25">
      <c r="B36359" s="5"/>
    </row>
    <row r="36360" spans="2:2" ht="15" hidden="1" x14ac:dyDescent="0.25">
      <c r="B36360" s="5"/>
    </row>
    <row r="36361" spans="2:2" ht="15" hidden="1" x14ac:dyDescent="0.25">
      <c r="B36361" s="5"/>
    </row>
    <row r="36362" spans="2:2" ht="15" hidden="1" x14ac:dyDescent="0.25">
      <c r="B36362" s="5"/>
    </row>
    <row r="36363" spans="2:2" ht="15" hidden="1" x14ac:dyDescent="0.25">
      <c r="B36363" s="5"/>
    </row>
    <row r="36364" spans="2:2" ht="15" hidden="1" x14ac:dyDescent="0.25">
      <c r="B36364" s="5"/>
    </row>
    <row r="36365" spans="2:2" ht="15" hidden="1" x14ac:dyDescent="0.25">
      <c r="B36365" s="5"/>
    </row>
    <row r="36366" spans="2:2" ht="15" hidden="1" x14ac:dyDescent="0.25">
      <c r="B36366" s="5"/>
    </row>
    <row r="36367" spans="2:2" ht="15" hidden="1" x14ac:dyDescent="0.25">
      <c r="B36367" s="5"/>
    </row>
    <row r="36368" spans="2:2" ht="15" hidden="1" x14ac:dyDescent="0.25">
      <c r="B36368" s="5"/>
    </row>
    <row r="36369" spans="2:2" ht="15" hidden="1" x14ac:dyDescent="0.25">
      <c r="B36369" s="5"/>
    </row>
    <row r="36370" spans="2:2" ht="15" hidden="1" x14ac:dyDescent="0.25">
      <c r="B36370" s="5"/>
    </row>
    <row r="36371" spans="2:2" ht="15" hidden="1" x14ac:dyDescent="0.25">
      <c r="B36371" s="5"/>
    </row>
    <row r="36372" spans="2:2" ht="15" hidden="1" x14ac:dyDescent="0.25">
      <c r="B36372" s="5"/>
    </row>
    <row r="36373" spans="2:2" ht="15" hidden="1" x14ac:dyDescent="0.25">
      <c r="B36373" s="5"/>
    </row>
    <row r="36374" spans="2:2" ht="15" hidden="1" x14ac:dyDescent="0.25">
      <c r="B36374" s="5"/>
    </row>
    <row r="36375" spans="2:2" ht="15" hidden="1" x14ac:dyDescent="0.25">
      <c r="B36375" s="5"/>
    </row>
    <row r="36376" spans="2:2" ht="15" hidden="1" x14ac:dyDescent="0.25">
      <c r="B36376" s="5"/>
    </row>
    <row r="36377" spans="2:2" ht="15" hidden="1" x14ac:dyDescent="0.25">
      <c r="B36377" s="5"/>
    </row>
    <row r="36378" spans="2:2" ht="15" hidden="1" x14ac:dyDescent="0.25">
      <c r="B36378" s="5"/>
    </row>
    <row r="36379" spans="2:2" ht="15" hidden="1" x14ac:dyDescent="0.25">
      <c r="B36379" s="5"/>
    </row>
    <row r="36380" spans="2:2" ht="15" hidden="1" x14ac:dyDescent="0.25">
      <c r="B36380" s="5"/>
    </row>
    <row r="36381" spans="2:2" ht="15" hidden="1" x14ac:dyDescent="0.25">
      <c r="B36381" s="5"/>
    </row>
    <row r="36382" spans="2:2" ht="15" hidden="1" x14ac:dyDescent="0.25">
      <c r="B36382" s="5"/>
    </row>
    <row r="36383" spans="2:2" ht="15" hidden="1" x14ac:dyDescent="0.25">
      <c r="B36383" s="5"/>
    </row>
    <row r="36384" spans="2:2" ht="15" hidden="1" x14ac:dyDescent="0.25">
      <c r="B36384" s="5"/>
    </row>
    <row r="36385" spans="2:2" ht="15" hidden="1" x14ac:dyDescent="0.25">
      <c r="B36385" s="5"/>
    </row>
    <row r="36386" spans="2:2" ht="15" hidden="1" x14ac:dyDescent="0.25">
      <c r="B36386" s="5"/>
    </row>
    <row r="36387" spans="2:2" ht="15" hidden="1" x14ac:dyDescent="0.25">
      <c r="B36387" s="5"/>
    </row>
    <row r="36388" spans="2:2" ht="15" hidden="1" x14ac:dyDescent="0.25">
      <c r="B36388" s="5"/>
    </row>
    <row r="36389" spans="2:2" ht="15" hidden="1" x14ac:dyDescent="0.25">
      <c r="B36389" s="5"/>
    </row>
    <row r="36390" spans="2:2" ht="15" hidden="1" x14ac:dyDescent="0.25">
      <c r="B36390" s="5"/>
    </row>
    <row r="36391" spans="2:2" ht="15" hidden="1" x14ac:dyDescent="0.25">
      <c r="B36391" s="5"/>
    </row>
    <row r="36392" spans="2:2" ht="15" hidden="1" x14ac:dyDescent="0.25">
      <c r="B36392" s="5"/>
    </row>
    <row r="36393" spans="2:2" ht="15" hidden="1" x14ac:dyDescent="0.25">
      <c r="B36393" s="5"/>
    </row>
    <row r="36394" spans="2:2" ht="15" hidden="1" x14ac:dyDescent="0.25">
      <c r="B36394" s="5"/>
    </row>
    <row r="36395" spans="2:2" ht="15" hidden="1" x14ac:dyDescent="0.25">
      <c r="B36395" s="5"/>
    </row>
    <row r="36396" spans="2:2" ht="15" hidden="1" x14ac:dyDescent="0.25">
      <c r="B36396" s="5"/>
    </row>
    <row r="36397" spans="2:2" ht="15" hidden="1" x14ac:dyDescent="0.25">
      <c r="B36397" s="5"/>
    </row>
    <row r="36398" spans="2:2" ht="15" hidden="1" x14ac:dyDescent="0.25">
      <c r="B36398" s="5"/>
    </row>
    <row r="36399" spans="2:2" ht="15" hidden="1" x14ac:dyDescent="0.25">
      <c r="B36399" s="5"/>
    </row>
    <row r="36400" spans="2:2" ht="15" hidden="1" x14ac:dyDescent="0.25">
      <c r="B36400" s="5"/>
    </row>
    <row r="36401" spans="2:2" ht="15" hidden="1" x14ac:dyDescent="0.25">
      <c r="B36401" s="5"/>
    </row>
    <row r="36402" spans="2:2" ht="15" hidden="1" x14ac:dyDescent="0.25">
      <c r="B36402" s="5"/>
    </row>
    <row r="36403" spans="2:2" ht="15" hidden="1" x14ac:dyDescent="0.25">
      <c r="B36403" s="5"/>
    </row>
    <row r="36404" spans="2:2" ht="15" hidden="1" x14ac:dyDescent="0.25">
      <c r="B36404" s="5"/>
    </row>
    <row r="36405" spans="2:2" ht="15" hidden="1" x14ac:dyDescent="0.25">
      <c r="B36405" s="5"/>
    </row>
    <row r="36406" spans="2:2" ht="15" hidden="1" x14ac:dyDescent="0.25">
      <c r="B36406" s="5"/>
    </row>
    <row r="36407" spans="2:2" ht="15" hidden="1" x14ac:dyDescent="0.25">
      <c r="B36407" s="5"/>
    </row>
    <row r="36408" spans="2:2" ht="15" hidden="1" x14ac:dyDescent="0.25">
      <c r="B36408" s="5"/>
    </row>
    <row r="36409" spans="2:2" ht="15" hidden="1" x14ac:dyDescent="0.25">
      <c r="B36409" s="5"/>
    </row>
    <row r="36410" spans="2:2" ht="15" hidden="1" x14ac:dyDescent="0.25">
      <c r="B36410" s="5"/>
    </row>
    <row r="36411" spans="2:2" ht="15" hidden="1" x14ac:dyDescent="0.25">
      <c r="B36411" s="5"/>
    </row>
    <row r="36412" spans="2:2" ht="15" hidden="1" x14ac:dyDescent="0.25">
      <c r="B36412" s="5"/>
    </row>
    <row r="36413" spans="2:2" ht="15" hidden="1" x14ac:dyDescent="0.25">
      <c r="B36413" s="5"/>
    </row>
    <row r="36414" spans="2:2" ht="15" hidden="1" x14ac:dyDescent="0.25">
      <c r="B36414" s="5"/>
    </row>
    <row r="36415" spans="2:2" ht="15" hidden="1" x14ac:dyDescent="0.25">
      <c r="B36415" s="5"/>
    </row>
    <row r="36416" spans="2:2" ht="15" hidden="1" x14ac:dyDescent="0.25">
      <c r="B36416" s="5"/>
    </row>
    <row r="36417" spans="2:2" ht="15" hidden="1" x14ac:dyDescent="0.25">
      <c r="B36417" s="5"/>
    </row>
    <row r="36418" spans="2:2" ht="15" hidden="1" x14ac:dyDescent="0.25">
      <c r="B36418" s="5"/>
    </row>
    <row r="36419" spans="2:2" ht="15" hidden="1" x14ac:dyDescent="0.25">
      <c r="B36419" s="5"/>
    </row>
    <row r="36420" spans="2:2" ht="15" hidden="1" x14ac:dyDescent="0.25">
      <c r="B36420" s="5"/>
    </row>
    <row r="36421" spans="2:2" ht="15" hidden="1" x14ac:dyDescent="0.25">
      <c r="B36421" s="5"/>
    </row>
    <row r="36422" spans="2:2" ht="15" hidden="1" x14ac:dyDescent="0.25">
      <c r="B36422" s="5"/>
    </row>
    <row r="36423" spans="2:2" ht="15" hidden="1" x14ac:dyDescent="0.25">
      <c r="B36423" s="5"/>
    </row>
    <row r="36424" spans="2:2" ht="15" hidden="1" x14ac:dyDescent="0.25">
      <c r="B36424" s="5"/>
    </row>
    <row r="36425" spans="2:2" ht="15" hidden="1" x14ac:dyDescent="0.25">
      <c r="B36425" s="5"/>
    </row>
    <row r="36426" spans="2:2" ht="15" hidden="1" x14ac:dyDescent="0.25">
      <c r="B36426" s="5"/>
    </row>
    <row r="36427" spans="2:2" ht="15" hidden="1" x14ac:dyDescent="0.25">
      <c r="B36427" s="5"/>
    </row>
    <row r="36428" spans="2:2" ht="15" hidden="1" x14ac:dyDescent="0.25">
      <c r="B36428" s="5"/>
    </row>
    <row r="36429" spans="2:2" ht="15" hidden="1" x14ac:dyDescent="0.25">
      <c r="B36429" s="5"/>
    </row>
    <row r="36430" spans="2:2" ht="15" hidden="1" x14ac:dyDescent="0.25">
      <c r="B36430" s="5"/>
    </row>
    <row r="36431" spans="2:2" ht="15" hidden="1" x14ac:dyDescent="0.25">
      <c r="B36431" s="5"/>
    </row>
    <row r="36432" spans="2:2" ht="15" hidden="1" x14ac:dyDescent="0.25">
      <c r="B36432" s="5"/>
    </row>
    <row r="36433" spans="2:2" ht="15" hidden="1" x14ac:dyDescent="0.25">
      <c r="B36433" s="5"/>
    </row>
    <row r="36434" spans="2:2" ht="15" hidden="1" x14ac:dyDescent="0.25">
      <c r="B36434" s="5"/>
    </row>
    <row r="36435" spans="2:2" ht="15" hidden="1" x14ac:dyDescent="0.25">
      <c r="B36435" s="5"/>
    </row>
    <row r="36436" spans="2:2" ht="15" hidden="1" x14ac:dyDescent="0.25">
      <c r="B36436" s="5"/>
    </row>
    <row r="36437" spans="2:2" ht="15" hidden="1" x14ac:dyDescent="0.25">
      <c r="B36437" s="5"/>
    </row>
    <row r="36438" spans="2:2" ht="15" hidden="1" x14ac:dyDescent="0.25">
      <c r="B36438" s="5"/>
    </row>
    <row r="36439" spans="2:2" ht="15" hidden="1" x14ac:dyDescent="0.25">
      <c r="B36439" s="5"/>
    </row>
    <row r="36440" spans="2:2" ht="15" hidden="1" x14ac:dyDescent="0.25">
      <c r="B36440" s="5"/>
    </row>
    <row r="36441" spans="2:2" ht="15" hidden="1" x14ac:dyDescent="0.25">
      <c r="B36441" s="5"/>
    </row>
    <row r="36442" spans="2:2" ht="15" hidden="1" x14ac:dyDescent="0.25">
      <c r="B36442" s="5"/>
    </row>
    <row r="36443" spans="2:2" ht="15" hidden="1" x14ac:dyDescent="0.25">
      <c r="B36443" s="5"/>
    </row>
    <row r="36444" spans="2:2" ht="15" hidden="1" x14ac:dyDescent="0.25">
      <c r="B36444" s="5"/>
    </row>
    <row r="36445" spans="2:2" ht="15" hidden="1" x14ac:dyDescent="0.25">
      <c r="B36445" s="5"/>
    </row>
    <row r="36446" spans="2:2" ht="15" hidden="1" x14ac:dyDescent="0.25">
      <c r="B36446" s="5"/>
    </row>
    <row r="36447" spans="2:2" ht="15" hidden="1" x14ac:dyDescent="0.25">
      <c r="B36447" s="5"/>
    </row>
    <row r="36448" spans="2:2" ht="15" hidden="1" x14ac:dyDescent="0.25">
      <c r="B36448" s="5"/>
    </row>
    <row r="36449" spans="2:2" ht="15" hidden="1" x14ac:dyDescent="0.25">
      <c r="B36449" s="5"/>
    </row>
    <row r="36450" spans="2:2" ht="15" hidden="1" x14ac:dyDescent="0.25">
      <c r="B36450" s="5"/>
    </row>
    <row r="36451" spans="2:2" ht="15" hidden="1" x14ac:dyDescent="0.25">
      <c r="B36451" s="5"/>
    </row>
    <row r="36452" spans="2:2" ht="15" hidden="1" x14ac:dyDescent="0.25">
      <c r="B36452" s="5"/>
    </row>
    <row r="36453" spans="2:2" ht="15" hidden="1" x14ac:dyDescent="0.25">
      <c r="B36453" s="5"/>
    </row>
    <row r="36454" spans="2:2" ht="15" hidden="1" x14ac:dyDescent="0.25">
      <c r="B36454" s="5"/>
    </row>
    <row r="36455" spans="2:2" ht="15" hidden="1" x14ac:dyDescent="0.25">
      <c r="B36455" s="5"/>
    </row>
    <row r="36456" spans="2:2" ht="15" hidden="1" x14ac:dyDescent="0.25">
      <c r="B36456" s="5"/>
    </row>
    <row r="36457" spans="2:2" ht="15" hidden="1" x14ac:dyDescent="0.25">
      <c r="B36457" s="5"/>
    </row>
    <row r="36458" spans="2:2" ht="15" hidden="1" x14ac:dyDescent="0.25">
      <c r="B36458" s="5"/>
    </row>
    <row r="36459" spans="2:2" ht="15" hidden="1" x14ac:dyDescent="0.25">
      <c r="B36459" s="5"/>
    </row>
    <row r="36460" spans="2:2" ht="15" hidden="1" x14ac:dyDescent="0.25">
      <c r="B36460" s="5"/>
    </row>
    <row r="36461" spans="2:2" ht="15" hidden="1" x14ac:dyDescent="0.25">
      <c r="B36461" s="5"/>
    </row>
    <row r="36462" spans="2:2" ht="15" hidden="1" x14ac:dyDescent="0.25">
      <c r="B36462" s="5"/>
    </row>
    <row r="36463" spans="2:2" ht="15" hidden="1" x14ac:dyDescent="0.25">
      <c r="B36463" s="5"/>
    </row>
    <row r="36464" spans="2:2" ht="15" hidden="1" x14ac:dyDescent="0.25">
      <c r="B36464" s="5"/>
    </row>
    <row r="36465" spans="2:2" ht="15" hidden="1" x14ac:dyDescent="0.25">
      <c r="B36465" s="5"/>
    </row>
    <row r="36466" spans="2:2" ht="15" hidden="1" x14ac:dyDescent="0.25">
      <c r="B36466" s="5"/>
    </row>
    <row r="36467" spans="2:2" ht="15" hidden="1" x14ac:dyDescent="0.25">
      <c r="B36467" s="5"/>
    </row>
    <row r="36468" spans="2:2" ht="15" hidden="1" x14ac:dyDescent="0.25">
      <c r="B36468" s="5"/>
    </row>
    <row r="36469" spans="2:2" ht="15" hidden="1" x14ac:dyDescent="0.25">
      <c r="B36469" s="5"/>
    </row>
    <row r="36470" spans="2:2" ht="15" hidden="1" x14ac:dyDescent="0.25">
      <c r="B36470" s="5"/>
    </row>
    <row r="36471" spans="2:2" ht="15" hidden="1" x14ac:dyDescent="0.25">
      <c r="B36471" s="5"/>
    </row>
    <row r="36472" spans="2:2" ht="15" hidden="1" x14ac:dyDescent="0.25">
      <c r="B36472" s="5"/>
    </row>
    <row r="36473" spans="2:2" ht="15" hidden="1" x14ac:dyDescent="0.25">
      <c r="B36473" s="5"/>
    </row>
    <row r="36474" spans="2:2" ht="15" hidden="1" x14ac:dyDescent="0.25">
      <c r="B36474" s="5"/>
    </row>
    <row r="36475" spans="2:2" ht="15" hidden="1" x14ac:dyDescent="0.25">
      <c r="B36475" s="5"/>
    </row>
    <row r="36476" spans="2:2" ht="15" hidden="1" x14ac:dyDescent="0.25">
      <c r="B36476" s="5"/>
    </row>
    <row r="36477" spans="2:2" ht="15" hidden="1" x14ac:dyDescent="0.25">
      <c r="B36477" s="5"/>
    </row>
    <row r="36478" spans="2:2" ht="15" hidden="1" x14ac:dyDescent="0.25">
      <c r="B36478" s="5"/>
    </row>
    <row r="36479" spans="2:2" ht="15" hidden="1" x14ac:dyDescent="0.25">
      <c r="B36479" s="5"/>
    </row>
    <row r="36480" spans="2:2" ht="15" hidden="1" x14ac:dyDescent="0.25">
      <c r="B36480" s="5"/>
    </row>
    <row r="36481" spans="2:2" ht="15" hidden="1" x14ac:dyDescent="0.25">
      <c r="B36481" s="5"/>
    </row>
    <row r="36482" spans="2:2" ht="15" hidden="1" x14ac:dyDescent="0.25">
      <c r="B36482" s="5"/>
    </row>
    <row r="36483" spans="2:2" ht="15" hidden="1" x14ac:dyDescent="0.25">
      <c r="B36483" s="5"/>
    </row>
    <row r="36484" spans="2:2" ht="15" hidden="1" x14ac:dyDescent="0.25">
      <c r="B36484" s="5"/>
    </row>
    <row r="36485" spans="2:2" ht="15" hidden="1" x14ac:dyDescent="0.25">
      <c r="B36485" s="5"/>
    </row>
    <row r="36486" spans="2:2" ht="15" hidden="1" x14ac:dyDescent="0.25">
      <c r="B36486" s="5"/>
    </row>
    <row r="36487" spans="2:2" ht="15" hidden="1" x14ac:dyDescent="0.25">
      <c r="B36487" s="5"/>
    </row>
    <row r="36488" spans="2:2" ht="15" hidden="1" x14ac:dyDescent="0.25">
      <c r="B36488" s="5"/>
    </row>
    <row r="36489" spans="2:2" ht="15" hidden="1" x14ac:dyDescent="0.25">
      <c r="B36489" s="5"/>
    </row>
    <row r="36490" spans="2:2" ht="15" hidden="1" x14ac:dyDescent="0.25">
      <c r="B36490" s="5"/>
    </row>
    <row r="36491" spans="2:2" ht="15" hidden="1" x14ac:dyDescent="0.25">
      <c r="B36491" s="5"/>
    </row>
    <row r="36492" spans="2:2" ht="15" hidden="1" x14ac:dyDescent="0.25">
      <c r="B36492" s="5"/>
    </row>
    <row r="36493" spans="2:2" ht="15" hidden="1" x14ac:dyDescent="0.25">
      <c r="B36493" s="5"/>
    </row>
    <row r="36494" spans="2:2" ht="15" hidden="1" x14ac:dyDescent="0.25">
      <c r="B36494" s="5"/>
    </row>
    <row r="36495" spans="2:2" ht="15" hidden="1" x14ac:dyDescent="0.25">
      <c r="B36495" s="5"/>
    </row>
    <row r="36496" spans="2:2" ht="15" hidden="1" x14ac:dyDescent="0.25">
      <c r="B36496" s="5"/>
    </row>
    <row r="36497" spans="2:2" ht="15" hidden="1" x14ac:dyDescent="0.25">
      <c r="B36497" s="5"/>
    </row>
    <row r="36498" spans="2:2" ht="15" hidden="1" x14ac:dyDescent="0.25">
      <c r="B36498" s="5"/>
    </row>
    <row r="36499" spans="2:2" ht="15" hidden="1" x14ac:dyDescent="0.25">
      <c r="B36499" s="5"/>
    </row>
    <row r="36500" spans="2:2" ht="15" hidden="1" x14ac:dyDescent="0.25">
      <c r="B36500" s="5"/>
    </row>
    <row r="36501" spans="2:2" ht="15" hidden="1" x14ac:dyDescent="0.25">
      <c r="B36501" s="5"/>
    </row>
    <row r="36502" spans="2:2" ht="15" hidden="1" x14ac:dyDescent="0.25">
      <c r="B36502" s="5"/>
    </row>
    <row r="36503" spans="2:2" ht="15" hidden="1" x14ac:dyDescent="0.25">
      <c r="B36503" s="5"/>
    </row>
    <row r="36504" spans="2:2" ht="15" hidden="1" x14ac:dyDescent="0.25">
      <c r="B36504" s="5"/>
    </row>
    <row r="36505" spans="2:2" ht="15" hidden="1" x14ac:dyDescent="0.25">
      <c r="B36505" s="5"/>
    </row>
    <row r="36506" spans="2:2" ht="15" hidden="1" x14ac:dyDescent="0.25">
      <c r="B36506" s="5"/>
    </row>
    <row r="36507" spans="2:2" ht="15" hidden="1" x14ac:dyDescent="0.25">
      <c r="B36507" s="5"/>
    </row>
    <row r="36508" spans="2:2" ht="15" hidden="1" x14ac:dyDescent="0.25">
      <c r="B36508" s="5"/>
    </row>
    <row r="36509" spans="2:2" ht="15" hidden="1" x14ac:dyDescent="0.25">
      <c r="B36509" s="5"/>
    </row>
    <row r="36510" spans="2:2" ht="15" hidden="1" x14ac:dyDescent="0.25">
      <c r="B36510" s="5"/>
    </row>
    <row r="36511" spans="2:2" ht="15" hidden="1" x14ac:dyDescent="0.25">
      <c r="B36511" s="5"/>
    </row>
    <row r="36512" spans="2:2" ht="15" hidden="1" x14ac:dyDescent="0.25">
      <c r="B36512" s="5"/>
    </row>
    <row r="36513" spans="2:2" ht="15" hidden="1" x14ac:dyDescent="0.25">
      <c r="B36513" s="5"/>
    </row>
    <row r="36514" spans="2:2" ht="15" hidden="1" x14ac:dyDescent="0.25">
      <c r="B36514" s="5"/>
    </row>
    <row r="36515" spans="2:2" ht="15" hidden="1" x14ac:dyDescent="0.25">
      <c r="B36515" s="5"/>
    </row>
    <row r="36516" spans="2:2" ht="15" hidden="1" x14ac:dyDescent="0.25">
      <c r="B36516" s="5"/>
    </row>
    <row r="36517" spans="2:2" ht="15" hidden="1" x14ac:dyDescent="0.25">
      <c r="B36517" s="5"/>
    </row>
    <row r="36518" spans="2:2" ht="15" hidden="1" x14ac:dyDescent="0.25">
      <c r="B36518" s="5"/>
    </row>
    <row r="36519" spans="2:2" ht="15" hidden="1" x14ac:dyDescent="0.25">
      <c r="B36519" s="5"/>
    </row>
    <row r="36520" spans="2:2" ht="15" hidden="1" x14ac:dyDescent="0.25">
      <c r="B36520" s="5"/>
    </row>
    <row r="36521" spans="2:2" ht="15" hidden="1" x14ac:dyDescent="0.25">
      <c r="B36521" s="5"/>
    </row>
    <row r="36522" spans="2:2" ht="15" hidden="1" x14ac:dyDescent="0.25">
      <c r="B36522" s="5"/>
    </row>
    <row r="36523" spans="2:2" ht="15" hidden="1" x14ac:dyDescent="0.25">
      <c r="B36523" s="5"/>
    </row>
    <row r="36524" spans="2:2" ht="15" hidden="1" x14ac:dyDescent="0.25">
      <c r="B36524" s="5"/>
    </row>
    <row r="36525" spans="2:2" ht="15" hidden="1" x14ac:dyDescent="0.25">
      <c r="B36525" s="5"/>
    </row>
    <row r="36526" spans="2:2" ht="15" hidden="1" x14ac:dyDescent="0.25">
      <c r="B36526" s="5"/>
    </row>
    <row r="36527" spans="2:2" ht="15" hidden="1" x14ac:dyDescent="0.25">
      <c r="B36527" s="5"/>
    </row>
    <row r="36528" spans="2:2" ht="15" hidden="1" x14ac:dyDescent="0.25">
      <c r="B36528" s="5"/>
    </row>
    <row r="36529" spans="2:2" ht="15" hidden="1" x14ac:dyDescent="0.25">
      <c r="B36529" s="5"/>
    </row>
    <row r="36530" spans="2:2" ht="15" hidden="1" x14ac:dyDescent="0.25">
      <c r="B36530" s="5"/>
    </row>
    <row r="36531" spans="2:2" ht="15" hidden="1" x14ac:dyDescent="0.25">
      <c r="B36531" s="5"/>
    </row>
    <row r="36532" spans="2:2" ht="15" hidden="1" x14ac:dyDescent="0.25">
      <c r="B36532" s="5"/>
    </row>
    <row r="36533" spans="2:2" ht="15" hidden="1" x14ac:dyDescent="0.25">
      <c r="B36533" s="5"/>
    </row>
    <row r="36534" spans="2:2" ht="15" hidden="1" x14ac:dyDescent="0.25">
      <c r="B36534" s="5"/>
    </row>
    <row r="36535" spans="2:2" ht="15" hidden="1" x14ac:dyDescent="0.25">
      <c r="B36535" s="5"/>
    </row>
    <row r="36536" spans="2:2" ht="15" hidden="1" x14ac:dyDescent="0.25">
      <c r="B36536" s="5"/>
    </row>
    <row r="36537" spans="2:2" ht="15" hidden="1" x14ac:dyDescent="0.25">
      <c r="B36537" s="5"/>
    </row>
    <row r="36538" spans="2:2" ht="15" hidden="1" x14ac:dyDescent="0.25">
      <c r="B36538" s="5"/>
    </row>
    <row r="36539" spans="2:2" ht="15" hidden="1" x14ac:dyDescent="0.25">
      <c r="B36539" s="5"/>
    </row>
    <row r="36540" spans="2:2" ht="15" hidden="1" x14ac:dyDescent="0.25">
      <c r="B36540" s="5"/>
    </row>
    <row r="36541" spans="2:2" ht="15" hidden="1" x14ac:dyDescent="0.25">
      <c r="B36541" s="5"/>
    </row>
    <row r="36542" spans="2:2" ht="15" hidden="1" x14ac:dyDescent="0.25">
      <c r="B36542" s="5"/>
    </row>
    <row r="36543" spans="2:2" ht="15" hidden="1" x14ac:dyDescent="0.25">
      <c r="B36543" s="5"/>
    </row>
    <row r="36544" spans="2:2" ht="15" hidden="1" x14ac:dyDescent="0.25">
      <c r="B36544" s="5"/>
    </row>
    <row r="36545" spans="2:2" ht="15" hidden="1" x14ac:dyDescent="0.25">
      <c r="B36545" s="5"/>
    </row>
    <row r="36546" spans="2:2" ht="15" hidden="1" x14ac:dyDescent="0.25">
      <c r="B36546" s="5"/>
    </row>
    <row r="36547" spans="2:2" ht="15" hidden="1" x14ac:dyDescent="0.25">
      <c r="B36547" s="5"/>
    </row>
    <row r="36548" spans="2:2" ht="15" hidden="1" x14ac:dyDescent="0.25">
      <c r="B36548" s="5"/>
    </row>
    <row r="36549" spans="2:2" ht="15" hidden="1" x14ac:dyDescent="0.25">
      <c r="B36549" s="5"/>
    </row>
    <row r="36550" spans="2:2" ht="15" hidden="1" x14ac:dyDescent="0.25">
      <c r="B36550" s="5"/>
    </row>
    <row r="36551" spans="2:2" ht="15" hidden="1" x14ac:dyDescent="0.25">
      <c r="B36551" s="5"/>
    </row>
    <row r="36552" spans="2:2" ht="15" hidden="1" x14ac:dyDescent="0.25">
      <c r="B36552" s="5"/>
    </row>
    <row r="36553" spans="2:2" ht="15" hidden="1" x14ac:dyDescent="0.25">
      <c r="B36553" s="5"/>
    </row>
    <row r="36554" spans="2:2" ht="15" hidden="1" x14ac:dyDescent="0.25">
      <c r="B36554" s="5"/>
    </row>
    <row r="36555" spans="2:2" ht="15" hidden="1" x14ac:dyDescent="0.25">
      <c r="B36555" s="5"/>
    </row>
    <row r="36556" spans="2:2" ht="15" hidden="1" x14ac:dyDescent="0.25">
      <c r="B36556" s="5"/>
    </row>
    <row r="36557" spans="2:2" ht="15" hidden="1" x14ac:dyDescent="0.25">
      <c r="B36557" s="5"/>
    </row>
    <row r="36558" spans="2:2" ht="15" hidden="1" x14ac:dyDescent="0.25">
      <c r="B36558" s="5"/>
    </row>
    <row r="36559" spans="2:2" ht="15" hidden="1" x14ac:dyDescent="0.25">
      <c r="B36559" s="5"/>
    </row>
    <row r="36560" spans="2:2" ht="15" hidden="1" x14ac:dyDescent="0.25">
      <c r="B36560" s="5"/>
    </row>
    <row r="36561" spans="2:2" ht="15" hidden="1" x14ac:dyDescent="0.25">
      <c r="B36561" s="5"/>
    </row>
    <row r="36562" spans="2:2" ht="15" hidden="1" x14ac:dyDescent="0.25">
      <c r="B36562" s="5"/>
    </row>
    <row r="36563" spans="2:2" ht="15" hidden="1" x14ac:dyDescent="0.25">
      <c r="B36563" s="5"/>
    </row>
    <row r="36564" spans="2:2" ht="15" hidden="1" x14ac:dyDescent="0.25">
      <c r="B36564" s="5"/>
    </row>
    <row r="36565" spans="2:2" ht="15" hidden="1" x14ac:dyDescent="0.25">
      <c r="B36565" s="5"/>
    </row>
    <row r="36566" spans="2:2" ht="15" hidden="1" x14ac:dyDescent="0.25">
      <c r="B36566" s="5"/>
    </row>
    <row r="36567" spans="2:2" ht="15" hidden="1" x14ac:dyDescent="0.25">
      <c r="B36567" s="5"/>
    </row>
    <row r="36568" spans="2:2" ht="15" hidden="1" x14ac:dyDescent="0.25">
      <c r="B36568" s="5"/>
    </row>
    <row r="36569" spans="2:2" ht="15" hidden="1" x14ac:dyDescent="0.25">
      <c r="B36569" s="5"/>
    </row>
    <row r="36570" spans="2:2" ht="15" hidden="1" x14ac:dyDescent="0.25">
      <c r="B36570" s="5"/>
    </row>
    <row r="36571" spans="2:2" ht="15" hidden="1" x14ac:dyDescent="0.25">
      <c r="B36571" s="5"/>
    </row>
    <row r="36572" spans="2:2" ht="15" hidden="1" x14ac:dyDescent="0.25">
      <c r="B36572" s="5"/>
    </row>
    <row r="36573" spans="2:2" ht="15" hidden="1" x14ac:dyDescent="0.25">
      <c r="B36573" s="5"/>
    </row>
    <row r="36574" spans="2:2" ht="15" hidden="1" x14ac:dyDescent="0.25">
      <c r="B36574" s="5"/>
    </row>
    <row r="36575" spans="2:2" ht="15" hidden="1" x14ac:dyDescent="0.25">
      <c r="B36575" s="5"/>
    </row>
    <row r="36576" spans="2:2" ht="15" hidden="1" x14ac:dyDescent="0.25">
      <c r="B36576" s="5"/>
    </row>
    <row r="36577" spans="2:2" ht="15" hidden="1" x14ac:dyDescent="0.25">
      <c r="B36577" s="5"/>
    </row>
    <row r="36578" spans="2:2" ht="15" hidden="1" x14ac:dyDescent="0.25">
      <c r="B36578" s="5"/>
    </row>
    <row r="36579" spans="2:2" ht="15" hidden="1" x14ac:dyDescent="0.25">
      <c r="B36579" s="5"/>
    </row>
    <row r="36580" spans="2:2" ht="15" hidden="1" x14ac:dyDescent="0.25">
      <c r="B36580" s="5"/>
    </row>
    <row r="36581" spans="2:2" ht="15" hidden="1" x14ac:dyDescent="0.25">
      <c r="B36581" s="5"/>
    </row>
    <row r="36582" spans="2:2" ht="15" hidden="1" x14ac:dyDescent="0.25">
      <c r="B36582" s="5"/>
    </row>
    <row r="36583" spans="2:2" ht="15" hidden="1" x14ac:dyDescent="0.25">
      <c r="B36583" s="5"/>
    </row>
    <row r="36584" spans="2:2" ht="15" hidden="1" x14ac:dyDescent="0.25">
      <c r="B36584" s="5"/>
    </row>
    <row r="36585" spans="2:2" ht="15" hidden="1" x14ac:dyDescent="0.25">
      <c r="B36585" s="5"/>
    </row>
    <row r="36586" spans="2:2" ht="15" hidden="1" x14ac:dyDescent="0.25">
      <c r="B36586" s="5"/>
    </row>
    <row r="36587" spans="2:2" ht="15" hidden="1" x14ac:dyDescent="0.25">
      <c r="B36587" s="5"/>
    </row>
    <row r="36588" spans="2:2" ht="15" hidden="1" x14ac:dyDescent="0.25">
      <c r="B36588" s="5"/>
    </row>
    <row r="36589" spans="2:2" ht="15" hidden="1" x14ac:dyDescent="0.25">
      <c r="B36589" s="5"/>
    </row>
    <row r="36590" spans="2:2" ht="15" hidden="1" x14ac:dyDescent="0.25">
      <c r="B36590" s="5"/>
    </row>
    <row r="36591" spans="2:2" ht="15" hidden="1" x14ac:dyDescent="0.25">
      <c r="B36591" s="5"/>
    </row>
    <row r="36592" spans="2:2" ht="15" hidden="1" x14ac:dyDescent="0.25">
      <c r="B36592" s="5"/>
    </row>
    <row r="36593" spans="2:2" ht="15" hidden="1" x14ac:dyDescent="0.25">
      <c r="B36593" s="5"/>
    </row>
    <row r="36594" spans="2:2" ht="15" hidden="1" x14ac:dyDescent="0.25">
      <c r="B36594" s="5"/>
    </row>
    <row r="36595" spans="2:2" ht="15" hidden="1" x14ac:dyDescent="0.25">
      <c r="B36595" s="5"/>
    </row>
    <row r="36596" spans="2:2" ht="15" hidden="1" x14ac:dyDescent="0.25">
      <c r="B36596" s="5"/>
    </row>
    <row r="36597" spans="2:2" ht="15" hidden="1" x14ac:dyDescent="0.25">
      <c r="B36597" s="5"/>
    </row>
    <row r="36598" spans="2:2" ht="15" hidden="1" x14ac:dyDescent="0.25">
      <c r="B36598" s="5"/>
    </row>
    <row r="36599" spans="2:2" ht="15" hidden="1" x14ac:dyDescent="0.25">
      <c r="B36599" s="5"/>
    </row>
    <row r="36600" spans="2:2" ht="15" hidden="1" x14ac:dyDescent="0.25">
      <c r="B36600" s="5"/>
    </row>
    <row r="36601" spans="2:2" ht="15" hidden="1" x14ac:dyDescent="0.25">
      <c r="B36601" s="5"/>
    </row>
    <row r="36602" spans="2:2" ht="15" hidden="1" x14ac:dyDescent="0.25">
      <c r="B36602" s="5"/>
    </row>
    <row r="36603" spans="2:2" ht="15" hidden="1" x14ac:dyDescent="0.25">
      <c r="B36603" s="5"/>
    </row>
    <row r="36604" spans="2:2" ht="15" hidden="1" x14ac:dyDescent="0.25">
      <c r="B36604" s="5"/>
    </row>
    <row r="36605" spans="2:2" ht="15" hidden="1" x14ac:dyDescent="0.25">
      <c r="B36605" s="5"/>
    </row>
    <row r="36606" spans="2:2" ht="15" hidden="1" x14ac:dyDescent="0.25">
      <c r="B36606" s="5"/>
    </row>
    <row r="36607" spans="2:2" ht="15" hidden="1" x14ac:dyDescent="0.25">
      <c r="B36607" s="5"/>
    </row>
    <row r="36608" spans="2:2" ht="15" hidden="1" x14ac:dyDescent="0.25">
      <c r="B36608" s="5"/>
    </row>
    <row r="36609" spans="2:2" ht="15" hidden="1" x14ac:dyDescent="0.25">
      <c r="B36609" s="5"/>
    </row>
    <row r="36610" spans="2:2" ht="15" hidden="1" x14ac:dyDescent="0.25">
      <c r="B36610" s="5"/>
    </row>
    <row r="36611" spans="2:2" ht="15" hidden="1" x14ac:dyDescent="0.25">
      <c r="B36611" s="5"/>
    </row>
    <row r="36612" spans="2:2" ht="15" hidden="1" x14ac:dyDescent="0.25">
      <c r="B36612" s="5"/>
    </row>
    <row r="36613" spans="2:2" ht="15" hidden="1" x14ac:dyDescent="0.25">
      <c r="B36613" s="5"/>
    </row>
    <row r="36614" spans="2:2" ht="15" hidden="1" x14ac:dyDescent="0.25">
      <c r="B36614" s="5"/>
    </row>
    <row r="36615" spans="2:2" ht="15" hidden="1" x14ac:dyDescent="0.25">
      <c r="B36615" s="5"/>
    </row>
    <row r="36616" spans="2:2" ht="15" hidden="1" x14ac:dyDescent="0.25">
      <c r="B36616" s="5"/>
    </row>
    <row r="36617" spans="2:2" ht="15" hidden="1" x14ac:dyDescent="0.25">
      <c r="B36617" s="5"/>
    </row>
    <row r="36618" spans="2:2" ht="15" hidden="1" x14ac:dyDescent="0.25">
      <c r="B36618" s="5"/>
    </row>
    <row r="36619" spans="2:2" ht="15" hidden="1" x14ac:dyDescent="0.25">
      <c r="B36619" s="5"/>
    </row>
    <row r="36620" spans="2:2" ht="15" hidden="1" x14ac:dyDescent="0.25">
      <c r="B36620" s="5"/>
    </row>
    <row r="36621" spans="2:2" ht="15" hidden="1" x14ac:dyDescent="0.25">
      <c r="B36621" s="5"/>
    </row>
    <row r="36622" spans="2:2" ht="15" hidden="1" x14ac:dyDescent="0.25">
      <c r="B36622" s="5"/>
    </row>
    <row r="36623" spans="2:2" ht="15" hidden="1" x14ac:dyDescent="0.25">
      <c r="B36623" s="5"/>
    </row>
    <row r="36624" spans="2:2" ht="15" hidden="1" x14ac:dyDescent="0.25">
      <c r="B36624" s="5"/>
    </row>
    <row r="36625" spans="2:2" ht="15" hidden="1" x14ac:dyDescent="0.25">
      <c r="B36625" s="5"/>
    </row>
    <row r="36626" spans="2:2" ht="15" hidden="1" x14ac:dyDescent="0.25">
      <c r="B36626" s="5"/>
    </row>
    <row r="36627" spans="2:2" ht="15" hidden="1" x14ac:dyDescent="0.25">
      <c r="B36627" s="5"/>
    </row>
    <row r="36628" spans="2:2" ht="15" hidden="1" x14ac:dyDescent="0.25">
      <c r="B36628" s="5"/>
    </row>
    <row r="36629" spans="2:2" ht="15" hidden="1" x14ac:dyDescent="0.25">
      <c r="B36629" s="5"/>
    </row>
    <row r="36630" spans="2:2" ht="15" hidden="1" x14ac:dyDescent="0.25">
      <c r="B36630" s="5"/>
    </row>
    <row r="36631" spans="2:2" ht="15" hidden="1" x14ac:dyDescent="0.25">
      <c r="B36631" s="5"/>
    </row>
    <row r="36632" spans="2:2" ht="15" hidden="1" x14ac:dyDescent="0.25">
      <c r="B36632" s="5"/>
    </row>
    <row r="36633" spans="2:2" ht="15" hidden="1" x14ac:dyDescent="0.25">
      <c r="B36633" s="5"/>
    </row>
    <row r="36634" spans="2:2" ht="15" hidden="1" x14ac:dyDescent="0.25">
      <c r="B36634" s="5"/>
    </row>
    <row r="36635" spans="2:2" ht="15" hidden="1" x14ac:dyDescent="0.25">
      <c r="B36635" s="5"/>
    </row>
    <row r="36636" spans="2:2" ht="15" hidden="1" x14ac:dyDescent="0.25">
      <c r="B36636" s="5"/>
    </row>
    <row r="36637" spans="2:2" ht="15" hidden="1" x14ac:dyDescent="0.25">
      <c r="B36637" s="5"/>
    </row>
    <row r="36638" spans="2:2" ht="15" hidden="1" x14ac:dyDescent="0.25">
      <c r="B36638" s="5"/>
    </row>
    <row r="36639" spans="2:2" ht="15" hidden="1" x14ac:dyDescent="0.25">
      <c r="B36639" s="5"/>
    </row>
    <row r="36640" spans="2:2" ht="15" hidden="1" x14ac:dyDescent="0.25">
      <c r="B36640" s="5"/>
    </row>
    <row r="36641" spans="2:2" ht="15" hidden="1" x14ac:dyDescent="0.25">
      <c r="B36641" s="5"/>
    </row>
    <row r="36642" spans="2:2" ht="15" hidden="1" x14ac:dyDescent="0.25">
      <c r="B36642" s="5"/>
    </row>
    <row r="36643" spans="2:2" ht="15" hidden="1" x14ac:dyDescent="0.25">
      <c r="B36643" s="5"/>
    </row>
    <row r="36644" spans="2:2" ht="15" hidden="1" x14ac:dyDescent="0.25">
      <c r="B36644" s="5"/>
    </row>
    <row r="36645" spans="2:2" ht="15" hidden="1" x14ac:dyDescent="0.25">
      <c r="B36645" s="5"/>
    </row>
    <row r="36646" spans="2:2" ht="15" hidden="1" x14ac:dyDescent="0.25">
      <c r="B36646" s="5"/>
    </row>
    <row r="36647" spans="2:2" ht="15" hidden="1" x14ac:dyDescent="0.25">
      <c r="B36647" s="5"/>
    </row>
    <row r="36648" spans="2:2" ht="15" hidden="1" x14ac:dyDescent="0.25">
      <c r="B36648" s="5"/>
    </row>
    <row r="36649" spans="2:2" ht="15" hidden="1" x14ac:dyDescent="0.25">
      <c r="B36649" s="5"/>
    </row>
    <row r="36650" spans="2:2" ht="15" hidden="1" x14ac:dyDescent="0.25">
      <c r="B36650" s="5"/>
    </row>
    <row r="36651" spans="2:2" ht="15" hidden="1" x14ac:dyDescent="0.25">
      <c r="B36651" s="5"/>
    </row>
    <row r="36652" spans="2:2" ht="15" hidden="1" x14ac:dyDescent="0.25">
      <c r="B36652" s="5"/>
    </row>
    <row r="36653" spans="2:2" ht="15" hidden="1" x14ac:dyDescent="0.25">
      <c r="B36653" s="5"/>
    </row>
    <row r="36654" spans="2:2" ht="15" hidden="1" x14ac:dyDescent="0.25">
      <c r="B36654" s="5"/>
    </row>
    <row r="36655" spans="2:2" ht="15" hidden="1" x14ac:dyDescent="0.25">
      <c r="B36655" s="5"/>
    </row>
    <row r="36656" spans="2:2" ht="15" hidden="1" x14ac:dyDescent="0.25">
      <c r="B36656" s="5"/>
    </row>
    <row r="36657" spans="2:2" ht="15" hidden="1" x14ac:dyDescent="0.25">
      <c r="B36657" s="5"/>
    </row>
    <row r="36658" spans="2:2" ht="15" hidden="1" x14ac:dyDescent="0.25">
      <c r="B36658" s="5"/>
    </row>
    <row r="36659" spans="2:2" ht="15" hidden="1" x14ac:dyDescent="0.25">
      <c r="B36659" s="5"/>
    </row>
    <row r="36660" spans="2:2" ht="15" hidden="1" x14ac:dyDescent="0.25">
      <c r="B36660" s="5"/>
    </row>
    <row r="36661" spans="2:2" ht="15" hidden="1" x14ac:dyDescent="0.25">
      <c r="B36661" s="5"/>
    </row>
    <row r="36662" spans="2:2" ht="15" hidden="1" x14ac:dyDescent="0.25">
      <c r="B36662" s="5"/>
    </row>
    <row r="36663" spans="2:2" ht="15" hidden="1" x14ac:dyDescent="0.25">
      <c r="B36663" s="5"/>
    </row>
    <row r="36664" spans="2:2" ht="15" hidden="1" x14ac:dyDescent="0.25">
      <c r="B36664" s="5"/>
    </row>
    <row r="36665" spans="2:2" ht="15" hidden="1" x14ac:dyDescent="0.25">
      <c r="B36665" s="5"/>
    </row>
    <row r="36666" spans="2:2" ht="15" hidden="1" x14ac:dyDescent="0.25">
      <c r="B36666" s="5"/>
    </row>
    <row r="36667" spans="2:2" ht="15" hidden="1" x14ac:dyDescent="0.25">
      <c r="B36667" s="5"/>
    </row>
    <row r="36668" spans="2:2" ht="15" hidden="1" x14ac:dyDescent="0.25">
      <c r="B36668" s="5"/>
    </row>
    <row r="36669" spans="2:2" ht="15" hidden="1" x14ac:dyDescent="0.25">
      <c r="B36669" s="5"/>
    </row>
    <row r="36670" spans="2:2" ht="15" hidden="1" x14ac:dyDescent="0.25">
      <c r="B36670" s="5"/>
    </row>
    <row r="36671" spans="2:2" ht="15" hidden="1" x14ac:dyDescent="0.25">
      <c r="B36671" s="5"/>
    </row>
    <row r="36672" spans="2:2" ht="15" hidden="1" x14ac:dyDescent="0.25">
      <c r="B36672" s="5"/>
    </row>
    <row r="36673" spans="2:2" ht="15" hidden="1" x14ac:dyDescent="0.25">
      <c r="B36673" s="5"/>
    </row>
    <row r="36674" spans="2:2" ht="15" hidden="1" x14ac:dyDescent="0.25">
      <c r="B36674" s="5"/>
    </row>
    <row r="36675" spans="2:2" ht="15" hidden="1" x14ac:dyDescent="0.25">
      <c r="B36675" s="5"/>
    </row>
    <row r="36676" spans="2:2" ht="15" hidden="1" x14ac:dyDescent="0.25">
      <c r="B36676" s="5"/>
    </row>
    <row r="36677" spans="2:2" ht="15" hidden="1" x14ac:dyDescent="0.25">
      <c r="B36677" s="5"/>
    </row>
    <row r="36678" spans="2:2" ht="15" hidden="1" x14ac:dyDescent="0.25">
      <c r="B36678" s="5"/>
    </row>
    <row r="36679" spans="2:2" ht="15" hidden="1" x14ac:dyDescent="0.25">
      <c r="B36679" s="5"/>
    </row>
    <row r="36680" spans="2:2" ht="15" hidden="1" x14ac:dyDescent="0.25">
      <c r="B36680" s="5"/>
    </row>
    <row r="36681" spans="2:2" ht="15" hidden="1" x14ac:dyDescent="0.25">
      <c r="B36681" s="5"/>
    </row>
    <row r="36682" spans="2:2" ht="15" hidden="1" x14ac:dyDescent="0.25">
      <c r="B36682" s="5"/>
    </row>
    <row r="36683" spans="2:2" ht="15" hidden="1" x14ac:dyDescent="0.25">
      <c r="B36683" s="5"/>
    </row>
    <row r="36684" spans="2:2" ht="15" hidden="1" x14ac:dyDescent="0.25">
      <c r="B36684" s="5"/>
    </row>
    <row r="36685" spans="2:2" ht="15" hidden="1" x14ac:dyDescent="0.25">
      <c r="B36685" s="5"/>
    </row>
    <row r="36686" spans="2:2" ht="15" hidden="1" x14ac:dyDescent="0.25">
      <c r="B36686" s="5"/>
    </row>
    <row r="36687" spans="2:2" ht="15" hidden="1" x14ac:dyDescent="0.25">
      <c r="B36687" s="5"/>
    </row>
    <row r="36688" spans="2:2" ht="15" hidden="1" x14ac:dyDescent="0.25">
      <c r="B36688" s="5"/>
    </row>
    <row r="36689" spans="2:2" ht="15" hidden="1" x14ac:dyDescent="0.25">
      <c r="B36689" s="5"/>
    </row>
    <row r="36690" spans="2:2" ht="15" hidden="1" x14ac:dyDescent="0.25">
      <c r="B36690" s="5"/>
    </row>
    <row r="36691" spans="2:2" ht="15" hidden="1" x14ac:dyDescent="0.25">
      <c r="B36691" s="5"/>
    </row>
    <row r="36692" spans="2:2" ht="15" hidden="1" x14ac:dyDescent="0.25">
      <c r="B36692" s="5"/>
    </row>
    <row r="36693" spans="2:2" ht="15" hidden="1" x14ac:dyDescent="0.25">
      <c r="B36693" s="5"/>
    </row>
    <row r="36694" spans="2:2" ht="15" hidden="1" x14ac:dyDescent="0.25">
      <c r="B36694" s="5"/>
    </row>
    <row r="36695" spans="2:2" ht="15" hidden="1" x14ac:dyDescent="0.25">
      <c r="B36695" s="5"/>
    </row>
    <row r="36696" spans="2:2" ht="15" hidden="1" x14ac:dyDescent="0.25">
      <c r="B36696" s="5"/>
    </row>
    <row r="36697" spans="2:2" ht="15" hidden="1" x14ac:dyDescent="0.25">
      <c r="B36697" s="5"/>
    </row>
    <row r="36698" spans="2:2" ht="15" hidden="1" x14ac:dyDescent="0.25">
      <c r="B36698" s="5"/>
    </row>
    <row r="36699" spans="2:2" ht="15" hidden="1" x14ac:dyDescent="0.25">
      <c r="B36699" s="5"/>
    </row>
    <row r="36700" spans="2:2" ht="15" hidden="1" x14ac:dyDescent="0.25">
      <c r="B36700" s="5"/>
    </row>
    <row r="36701" spans="2:2" ht="15" hidden="1" x14ac:dyDescent="0.25">
      <c r="B36701" s="5"/>
    </row>
    <row r="36702" spans="2:2" ht="15" hidden="1" x14ac:dyDescent="0.25">
      <c r="B36702" s="5"/>
    </row>
    <row r="36703" spans="2:2" ht="15" hidden="1" x14ac:dyDescent="0.25">
      <c r="B36703" s="5"/>
    </row>
    <row r="36704" spans="2:2" ht="15" hidden="1" x14ac:dyDescent="0.25">
      <c r="B36704" s="5"/>
    </row>
    <row r="36705" spans="2:2" ht="15" hidden="1" x14ac:dyDescent="0.25">
      <c r="B36705" s="5"/>
    </row>
    <row r="36706" spans="2:2" ht="15" hidden="1" x14ac:dyDescent="0.25">
      <c r="B36706" s="5"/>
    </row>
    <row r="36707" spans="2:2" ht="15" hidden="1" x14ac:dyDescent="0.25">
      <c r="B36707" s="5"/>
    </row>
    <row r="36708" spans="2:2" ht="15" hidden="1" x14ac:dyDescent="0.25">
      <c r="B36708" s="5"/>
    </row>
    <row r="36709" spans="2:2" ht="15" hidden="1" x14ac:dyDescent="0.25">
      <c r="B36709" s="5"/>
    </row>
    <row r="36710" spans="2:2" ht="15" hidden="1" x14ac:dyDescent="0.25">
      <c r="B36710" s="5"/>
    </row>
    <row r="36711" spans="2:2" ht="15" hidden="1" x14ac:dyDescent="0.25">
      <c r="B36711" s="5"/>
    </row>
    <row r="36712" spans="2:2" ht="15" hidden="1" x14ac:dyDescent="0.25">
      <c r="B36712" s="5"/>
    </row>
    <row r="36713" spans="2:2" ht="15" hidden="1" x14ac:dyDescent="0.25">
      <c r="B36713" s="5"/>
    </row>
    <row r="36714" spans="2:2" ht="15" hidden="1" x14ac:dyDescent="0.25">
      <c r="B36714" s="5"/>
    </row>
    <row r="36715" spans="2:2" ht="15" hidden="1" x14ac:dyDescent="0.25">
      <c r="B36715" s="5"/>
    </row>
    <row r="36716" spans="2:2" ht="15" hidden="1" x14ac:dyDescent="0.25">
      <c r="B36716" s="5"/>
    </row>
    <row r="36717" spans="2:2" ht="15" hidden="1" x14ac:dyDescent="0.25">
      <c r="B36717" s="5"/>
    </row>
    <row r="36718" spans="2:2" ht="15" hidden="1" x14ac:dyDescent="0.25">
      <c r="B36718" s="5"/>
    </row>
    <row r="36719" spans="2:2" ht="15" hidden="1" x14ac:dyDescent="0.25">
      <c r="B36719" s="5"/>
    </row>
    <row r="36720" spans="2:2" ht="15" hidden="1" x14ac:dyDescent="0.25">
      <c r="B36720" s="5"/>
    </row>
    <row r="36721" spans="2:2" ht="15" hidden="1" x14ac:dyDescent="0.25">
      <c r="B36721" s="5"/>
    </row>
    <row r="36722" spans="2:2" ht="15" hidden="1" x14ac:dyDescent="0.25">
      <c r="B36722" s="5"/>
    </row>
    <row r="36723" spans="2:2" ht="15" hidden="1" x14ac:dyDescent="0.25">
      <c r="B36723" s="5"/>
    </row>
    <row r="36724" spans="2:2" ht="15" hidden="1" x14ac:dyDescent="0.25">
      <c r="B36724" s="5"/>
    </row>
    <row r="36725" spans="2:2" ht="15" hidden="1" x14ac:dyDescent="0.25">
      <c r="B36725" s="5"/>
    </row>
    <row r="36726" spans="2:2" ht="15" hidden="1" x14ac:dyDescent="0.25">
      <c r="B36726" s="5"/>
    </row>
    <row r="36727" spans="2:2" ht="15" hidden="1" x14ac:dyDescent="0.25">
      <c r="B36727" s="5"/>
    </row>
    <row r="36728" spans="2:2" ht="15" hidden="1" x14ac:dyDescent="0.25">
      <c r="B36728" s="5"/>
    </row>
    <row r="36729" spans="2:2" ht="15" hidden="1" x14ac:dyDescent="0.25">
      <c r="B36729" s="5"/>
    </row>
    <row r="36730" spans="2:2" ht="15" hidden="1" x14ac:dyDescent="0.25">
      <c r="B36730" s="5"/>
    </row>
    <row r="36731" spans="2:2" ht="15" hidden="1" x14ac:dyDescent="0.25">
      <c r="B36731" s="5"/>
    </row>
    <row r="36732" spans="2:2" ht="15" hidden="1" x14ac:dyDescent="0.25">
      <c r="B36732" s="5"/>
    </row>
    <row r="36733" spans="2:2" ht="15" hidden="1" x14ac:dyDescent="0.25">
      <c r="B36733" s="5"/>
    </row>
    <row r="36734" spans="2:2" ht="15" hidden="1" x14ac:dyDescent="0.25">
      <c r="B36734" s="5"/>
    </row>
    <row r="36735" spans="2:2" ht="15" hidden="1" x14ac:dyDescent="0.25">
      <c r="B36735" s="5"/>
    </row>
    <row r="36736" spans="2:2" ht="15" hidden="1" x14ac:dyDescent="0.25">
      <c r="B36736" s="5"/>
    </row>
    <row r="36737" spans="2:2" ht="15" hidden="1" x14ac:dyDescent="0.25">
      <c r="B36737" s="5"/>
    </row>
    <row r="36738" spans="2:2" ht="15" hidden="1" x14ac:dyDescent="0.25">
      <c r="B36738" s="5"/>
    </row>
    <row r="36739" spans="2:2" ht="15" hidden="1" x14ac:dyDescent="0.25">
      <c r="B36739" s="5"/>
    </row>
    <row r="36740" spans="2:2" ht="15" hidden="1" x14ac:dyDescent="0.25">
      <c r="B36740" s="5"/>
    </row>
    <row r="36741" spans="2:2" ht="15" hidden="1" x14ac:dyDescent="0.25">
      <c r="B36741" s="5"/>
    </row>
    <row r="36742" spans="2:2" ht="15" hidden="1" x14ac:dyDescent="0.25">
      <c r="B36742" s="5"/>
    </row>
    <row r="36743" spans="2:2" ht="15" hidden="1" x14ac:dyDescent="0.25">
      <c r="B36743" s="5"/>
    </row>
    <row r="36744" spans="2:2" ht="15" hidden="1" x14ac:dyDescent="0.25">
      <c r="B36744" s="5"/>
    </row>
    <row r="36745" spans="2:2" ht="15" hidden="1" x14ac:dyDescent="0.25">
      <c r="B36745" s="5"/>
    </row>
    <row r="36746" spans="2:2" ht="15" hidden="1" x14ac:dyDescent="0.25">
      <c r="B36746" s="5"/>
    </row>
    <row r="36747" spans="2:2" ht="15" hidden="1" x14ac:dyDescent="0.25">
      <c r="B36747" s="5"/>
    </row>
    <row r="36748" spans="2:2" ht="15" hidden="1" x14ac:dyDescent="0.25">
      <c r="B36748" s="5"/>
    </row>
    <row r="36749" spans="2:2" ht="15" hidden="1" x14ac:dyDescent="0.25">
      <c r="B36749" s="5"/>
    </row>
    <row r="36750" spans="2:2" ht="15" hidden="1" x14ac:dyDescent="0.25">
      <c r="B36750" s="5"/>
    </row>
    <row r="36751" spans="2:2" ht="15" hidden="1" x14ac:dyDescent="0.25">
      <c r="B36751" s="5"/>
    </row>
    <row r="36752" spans="2:2" ht="15" hidden="1" x14ac:dyDescent="0.25">
      <c r="B36752" s="5"/>
    </row>
    <row r="36753" spans="2:2" ht="15" hidden="1" x14ac:dyDescent="0.25">
      <c r="B36753" s="5"/>
    </row>
    <row r="36754" spans="2:2" ht="15" hidden="1" x14ac:dyDescent="0.25">
      <c r="B36754" s="5"/>
    </row>
    <row r="36755" spans="2:2" ht="15" hidden="1" x14ac:dyDescent="0.25">
      <c r="B36755" s="5"/>
    </row>
    <row r="36756" spans="2:2" ht="15" hidden="1" x14ac:dyDescent="0.25">
      <c r="B36756" s="5"/>
    </row>
    <row r="36757" spans="2:2" ht="15" hidden="1" x14ac:dyDescent="0.25">
      <c r="B36757" s="5"/>
    </row>
    <row r="36758" spans="2:2" ht="15" hidden="1" x14ac:dyDescent="0.25">
      <c r="B36758" s="5"/>
    </row>
    <row r="36759" spans="2:2" ht="15" hidden="1" x14ac:dyDescent="0.25">
      <c r="B36759" s="5"/>
    </row>
    <row r="36760" spans="2:2" ht="15" hidden="1" x14ac:dyDescent="0.25">
      <c r="B36760" s="5"/>
    </row>
    <row r="36761" spans="2:2" ht="15" hidden="1" x14ac:dyDescent="0.25">
      <c r="B36761" s="5"/>
    </row>
    <row r="36762" spans="2:2" ht="15" hidden="1" x14ac:dyDescent="0.25">
      <c r="B36762" s="5"/>
    </row>
    <row r="36763" spans="2:2" ht="15" hidden="1" x14ac:dyDescent="0.25">
      <c r="B36763" s="5"/>
    </row>
    <row r="36764" spans="2:2" ht="15" hidden="1" x14ac:dyDescent="0.25">
      <c r="B36764" s="5"/>
    </row>
    <row r="36765" spans="2:2" ht="15" hidden="1" x14ac:dyDescent="0.25">
      <c r="B36765" s="5"/>
    </row>
    <row r="36766" spans="2:2" ht="15" hidden="1" x14ac:dyDescent="0.25">
      <c r="B36766" s="5"/>
    </row>
    <row r="36767" spans="2:2" ht="15" hidden="1" x14ac:dyDescent="0.25">
      <c r="B36767" s="5"/>
    </row>
    <row r="36768" spans="2:2" ht="15" hidden="1" x14ac:dyDescent="0.25">
      <c r="B36768" s="5"/>
    </row>
    <row r="36769" spans="2:2" ht="15" hidden="1" x14ac:dyDescent="0.25">
      <c r="B36769" s="5"/>
    </row>
    <row r="36770" spans="2:2" ht="15" hidden="1" x14ac:dyDescent="0.25">
      <c r="B36770" s="5"/>
    </row>
    <row r="36771" spans="2:2" ht="15" hidden="1" x14ac:dyDescent="0.25">
      <c r="B36771" s="5"/>
    </row>
    <row r="36772" spans="2:2" ht="15" hidden="1" x14ac:dyDescent="0.25">
      <c r="B36772" s="5"/>
    </row>
    <row r="36773" spans="2:2" ht="15" hidden="1" x14ac:dyDescent="0.25">
      <c r="B36773" s="5"/>
    </row>
    <row r="36774" spans="2:2" ht="15" hidden="1" x14ac:dyDescent="0.25">
      <c r="B36774" s="5"/>
    </row>
    <row r="36775" spans="2:2" ht="15" hidden="1" x14ac:dyDescent="0.25">
      <c r="B36775" s="5"/>
    </row>
    <row r="36776" spans="2:2" ht="15" hidden="1" x14ac:dyDescent="0.25">
      <c r="B36776" s="5"/>
    </row>
    <row r="36777" spans="2:2" ht="15" hidden="1" x14ac:dyDescent="0.25">
      <c r="B36777" s="5"/>
    </row>
    <row r="36778" spans="2:2" ht="15" hidden="1" x14ac:dyDescent="0.25">
      <c r="B36778" s="5"/>
    </row>
    <row r="36779" spans="2:2" ht="15" hidden="1" x14ac:dyDescent="0.25">
      <c r="B36779" s="5"/>
    </row>
    <row r="36780" spans="2:2" ht="15" hidden="1" x14ac:dyDescent="0.25">
      <c r="B36780" s="5"/>
    </row>
    <row r="36781" spans="2:2" ht="15" hidden="1" x14ac:dyDescent="0.25">
      <c r="B36781" s="5"/>
    </row>
    <row r="36782" spans="2:2" ht="15" hidden="1" x14ac:dyDescent="0.25">
      <c r="B36782" s="5"/>
    </row>
    <row r="36783" spans="2:2" ht="15" hidden="1" x14ac:dyDescent="0.25">
      <c r="B36783" s="5"/>
    </row>
    <row r="36784" spans="2:2" ht="15" hidden="1" x14ac:dyDescent="0.25">
      <c r="B36784" s="5"/>
    </row>
    <row r="36785" spans="2:2" ht="15" hidden="1" x14ac:dyDescent="0.25">
      <c r="B36785" s="5"/>
    </row>
    <row r="36786" spans="2:2" ht="15" hidden="1" x14ac:dyDescent="0.25">
      <c r="B36786" s="5"/>
    </row>
    <row r="36787" spans="2:2" ht="15" hidden="1" x14ac:dyDescent="0.25">
      <c r="B36787" s="5"/>
    </row>
    <row r="36788" spans="2:2" ht="15" hidden="1" x14ac:dyDescent="0.25">
      <c r="B36788" s="5"/>
    </row>
    <row r="36789" spans="2:2" ht="15" hidden="1" x14ac:dyDescent="0.25">
      <c r="B36789" s="5"/>
    </row>
    <row r="36790" spans="2:2" ht="15" hidden="1" x14ac:dyDescent="0.25">
      <c r="B36790" s="5"/>
    </row>
    <row r="36791" spans="2:2" ht="15" hidden="1" x14ac:dyDescent="0.25">
      <c r="B36791" s="5"/>
    </row>
    <row r="36792" spans="2:2" ht="15" hidden="1" x14ac:dyDescent="0.25">
      <c r="B36792" s="5"/>
    </row>
    <row r="36793" spans="2:2" ht="15" hidden="1" x14ac:dyDescent="0.25">
      <c r="B36793" s="5"/>
    </row>
    <row r="36794" spans="2:2" ht="15" hidden="1" x14ac:dyDescent="0.25">
      <c r="B36794" s="5"/>
    </row>
    <row r="36795" spans="2:2" ht="15" hidden="1" x14ac:dyDescent="0.25">
      <c r="B36795" s="5"/>
    </row>
    <row r="36796" spans="2:2" ht="15" hidden="1" x14ac:dyDescent="0.25">
      <c r="B36796" s="5"/>
    </row>
    <row r="36797" spans="2:2" ht="15" hidden="1" x14ac:dyDescent="0.25">
      <c r="B36797" s="5"/>
    </row>
    <row r="36798" spans="2:2" ht="15" hidden="1" x14ac:dyDescent="0.25">
      <c r="B36798" s="5"/>
    </row>
    <row r="36799" spans="2:2" ht="15" hidden="1" x14ac:dyDescent="0.25">
      <c r="B36799" s="5"/>
    </row>
    <row r="36800" spans="2:2" ht="15" hidden="1" x14ac:dyDescent="0.25">
      <c r="B36800" s="5"/>
    </row>
    <row r="36801" spans="2:2" ht="15" hidden="1" x14ac:dyDescent="0.25">
      <c r="B36801" s="5"/>
    </row>
    <row r="36802" spans="2:2" ht="15" hidden="1" x14ac:dyDescent="0.25">
      <c r="B36802" s="5"/>
    </row>
    <row r="36803" spans="2:2" ht="15" hidden="1" x14ac:dyDescent="0.25">
      <c r="B36803" s="5"/>
    </row>
    <row r="36804" spans="2:2" ht="15" hidden="1" x14ac:dyDescent="0.25">
      <c r="B36804" s="5"/>
    </row>
    <row r="36805" spans="2:2" ht="15" hidden="1" x14ac:dyDescent="0.25">
      <c r="B36805" s="5"/>
    </row>
    <row r="36806" spans="2:2" ht="15" hidden="1" x14ac:dyDescent="0.25">
      <c r="B36806" s="5"/>
    </row>
    <row r="36807" spans="2:2" ht="15" hidden="1" x14ac:dyDescent="0.25">
      <c r="B36807" s="5"/>
    </row>
    <row r="36808" spans="2:2" ht="15" hidden="1" x14ac:dyDescent="0.25">
      <c r="B36808" s="5"/>
    </row>
    <row r="36809" spans="2:2" ht="15" hidden="1" x14ac:dyDescent="0.25">
      <c r="B36809" s="5"/>
    </row>
    <row r="36810" spans="2:2" ht="15" hidden="1" x14ac:dyDescent="0.25">
      <c r="B36810" s="5"/>
    </row>
    <row r="36811" spans="2:2" ht="15" hidden="1" x14ac:dyDescent="0.25">
      <c r="B36811" s="5"/>
    </row>
    <row r="36812" spans="2:2" ht="15" hidden="1" x14ac:dyDescent="0.25">
      <c r="B36812" s="5"/>
    </row>
    <row r="36813" spans="2:2" ht="15" hidden="1" x14ac:dyDescent="0.25">
      <c r="B36813" s="5"/>
    </row>
    <row r="36814" spans="2:2" ht="15" hidden="1" x14ac:dyDescent="0.25">
      <c r="B36814" s="5"/>
    </row>
    <row r="36815" spans="2:2" ht="15" hidden="1" x14ac:dyDescent="0.25">
      <c r="B36815" s="5"/>
    </row>
    <row r="36816" spans="2:2" ht="15" hidden="1" x14ac:dyDescent="0.25">
      <c r="B36816" s="5"/>
    </row>
    <row r="36817" spans="2:2" ht="15" hidden="1" x14ac:dyDescent="0.25">
      <c r="B36817" s="5"/>
    </row>
    <row r="36818" spans="2:2" ht="15" hidden="1" x14ac:dyDescent="0.25">
      <c r="B36818" s="5"/>
    </row>
    <row r="36819" spans="2:2" ht="15" hidden="1" x14ac:dyDescent="0.25">
      <c r="B36819" s="5"/>
    </row>
    <row r="36820" spans="2:2" ht="15" hidden="1" x14ac:dyDescent="0.25">
      <c r="B36820" s="5"/>
    </row>
    <row r="36821" spans="2:2" ht="15" hidden="1" x14ac:dyDescent="0.25">
      <c r="B36821" s="5"/>
    </row>
    <row r="36822" spans="2:2" ht="15" hidden="1" x14ac:dyDescent="0.25">
      <c r="B36822" s="5"/>
    </row>
    <row r="36823" spans="2:2" ht="15" hidden="1" x14ac:dyDescent="0.25">
      <c r="B36823" s="5"/>
    </row>
    <row r="36824" spans="2:2" ht="15" hidden="1" x14ac:dyDescent="0.25">
      <c r="B36824" s="5"/>
    </row>
    <row r="36825" spans="2:2" ht="15" hidden="1" x14ac:dyDescent="0.25">
      <c r="B36825" s="5"/>
    </row>
    <row r="36826" spans="2:2" ht="15" hidden="1" x14ac:dyDescent="0.25">
      <c r="B36826" s="5"/>
    </row>
    <row r="36827" spans="2:2" ht="15" hidden="1" x14ac:dyDescent="0.25">
      <c r="B36827" s="5"/>
    </row>
    <row r="36828" spans="2:2" ht="15" hidden="1" x14ac:dyDescent="0.25">
      <c r="B36828" s="5"/>
    </row>
    <row r="36829" spans="2:2" ht="15" hidden="1" x14ac:dyDescent="0.25">
      <c r="B36829" s="5"/>
    </row>
    <row r="36830" spans="2:2" ht="15" hidden="1" x14ac:dyDescent="0.25">
      <c r="B36830" s="5"/>
    </row>
    <row r="36831" spans="2:2" ht="15" hidden="1" x14ac:dyDescent="0.25">
      <c r="B36831" s="5"/>
    </row>
    <row r="36832" spans="2:2" ht="15" hidden="1" x14ac:dyDescent="0.25">
      <c r="B36832" s="5"/>
    </row>
    <row r="36833" spans="2:2" ht="15" hidden="1" x14ac:dyDescent="0.25">
      <c r="B36833" s="5"/>
    </row>
    <row r="36834" spans="2:2" ht="15" hidden="1" x14ac:dyDescent="0.25">
      <c r="B36834" s="5"/>
    </row>
    <row r="36835" spans="2:2" ht="15" hidden="1" x14ac:dyDescent="0.25">
      <c r="B36835" s="5"/>
    </row>
    <row r="36836" spans="2:2" ht="15" hidden="1" x14ac:dyDescent="0.25">
      <c r="B36836" s="5"/>
    </row>
    <row r="36837" spans="2:2" ht="15" hidden="1" x14ac:dyDescent="0.25">
      <c r="B36837" s="5"/>
    </row>
    <row r="36838" spans="2:2" ht="15" hidden="1" x14ac:dyDescent="0.25">
      <c r="B36838" s="5"/>
    </row>
    <row r="36839" spans="2:2" ht="15" hidden="1" x14ac:dyDescent="0.25">
      <c r="B36839" s="5"/>
    </row>
    <row r="36840" spans="2:2" ht="15" hidden="1" x14ac:dyDescent="0.25">
      <c r="B36840" s="5"/>
    </row>
    <row r="36841" spans="2:2" ht="15" hidden="1" x14ac:dyDescent="0.25">
      <c r="B36841" s="5"/>
    </row>
    <row r="36842" spans="2:2" ht="15" hidden="1" x14ac:dyDescent="0.25">
      <c r="B36842" s="5"/>
    </row>
    <row r="36843" spans="2:2" ht="15" hidden="1" x14ac:dyDescent="0.25">
      <c r="B36843" s="5"/>
    </row>
    <row r="36844" spans="2:2" ht="15" hidden="1" x14ac:dyDescent="0.25">
      <c r="B36844" s="5"/>
    </row>
    <row r="36845" spans="2:2" ht="15" hidden="1" x14ac:dyDescent="0.25">
      <c r="B36845" s="5"/>
    </row>
    <row r="36846" spans="2:2" ht="15" hidden="1" x14ac:dyDescent="0.25">
      <c r="B36846" s="5"/>
    </row>
    <row r="36847" spans="2:2" ht="15" hidden="1" x14ac:dyDescent="0.25">
      <c r="B36847" s="5"/>
    </row>
    <row r="36848" spans="2:2" ht="15" hidden="1" x14ac:dyDescent="0.25">
      <c r="B36848" s="5"/>
    </row>
    <row r="36849" spans="2:2" ht="15" hidden="1" x14ac:dyDescent="0.25">
      <c r="B36849" s="5"/>
    </row>
    <row r="36850" spans="2:2" ht="15" hidden="1" x14ac:dyDescent="0.25">
      <c r="B36850" s="5"/>
    </row>
    <row r="36851" spans="2:2" ht="15" hidden="1" x14ac:dyDescent="0.25">
      <c r="B36851" s="5"/>
    </row>
    <row r="36852" spans="2:2" ht="15" hidden="1" x14ac:dyDescent="0.25">
      <c r="B36852" s="5"/>
    </row>
    <row r="36853" spans="2:2" ht="15" hidden="1" x14ac:dyDescent="0.25">
      <c r="B36853" s="5"/>
    </row>
    <row r="36854" spans="2:2" ht="15" hidden="1" x14ac:dyDescent="0.25">
      <c r="B36854" s="5"/>
    </row>
    <row r="36855" spans="2:2" ht="15" hidden="1" x14ac:dyDescent="0.25">
      <c r="B36855" s="5"/>
    </row>
    <row r="36856" spans="2:2" ht="15" hidden="1" x14ac:dyDescent="0.25">
      <c r="B36856" s="5"/>
    </row>
    <row r="36857" spans="2:2" ht="15" hidden="1" x14ac:dyDescent="0.25">
      <c r="B36857" s="5"/>
    </row>
    <row r="36858" spans="2:2" ht="15" hidden="1" x14ac:dyDescent="0.25">
      <c r="B36858" s="5"/>
    </row>
    <row r="36859" spans="2:2" ht="15" hidden="1" x14ac:dyDescent="0.25">
      <c r="B36859" s="5"/>
    </row>
    <row r="36860" spans="2:2" ht="15" hidden="1" x14ac:dyDescent="0.25">
      <c r="B36860" s="5"/>
    </row>
    <row r="36861" spans="2:2" ht="15" hidden="1" x14ac:dyDescent="0.25">
      <c r="B36861" s="5"/>
    </row>
    <row r="36862" spans="2:2" ht="15" hidden="1" x14ac:dyDescent="0.25">
      <c r="B36862" s="5"/>
    </row>
    <row r="36863" spans="2:2" ht="15" hidden="1" x14ac:dyDescent="0.25">
      <c r="B36863" s="5"/>
    </row>
    <row r="36864" spans="2:2" ht="15" hidden="1" x14ac:dyDescent="0.25">
      <c r="B36864" s="5"/>
    </row>
    <row r="36865" spans="2:2" ht="15" hidden="1" x14ac:dyDescent="0.25">
      <c r="B36865" s="5"/>
    </row>
    <row r="36866" spans="2:2" ht="15" hidden="1" x14ac:dyDescent="0.25">
      <c r="B36866" s="5"/>
    </row>
    <row r="36867" spans="2:2" ht="15" hidden="1" x14ac:dyDescent="0.25">
      <c r="B36867" s="5"/>
    </row>
    <row r="36868" spans="2:2" ht="15" hidden="1" x14ac:dyDescent="0.25">
      <c r="B36868" s="5"/>
    </row>
    <row r="36869" spans="2:2" ht="15" hidden="1" x14ac:dyDescent="0.25">
      <c r="B36869" s="5"/>
    </row>
    <row r="36870" spans="2:2" ht="15" hidden="1" x14ac:dyDescent="0.25">
      <c r="B36870" s="5"/>
    </row>
    <row r="36871" spans="2:2" ht="15" hidden="1" x14ac:dyDescent="0.25">
      <c r="B36871" s="5"/>
    </row>
    <row r="36872" spans="2:2" ht="15" hidden="1" x14ac:dyDescent="0.25">
      <c r="B36872" s="5"/>
    </row>
    <row r="36873" spans="2:2" ht="15" hidden="1" x14ac:dyDescent="0.25">
      <c r="B36873" s="5"/>
    </row>
    <row r="36874" spans="2:2" ht="15" hidden="1" x14ac:dyDescent="0.25">
      <c r="B36874" s="5"/>
    </row>
    <row r="36875" spans="2:2" ht="15" hidden="1" x14ac:dyDescent="0.25">
      <c r="B36875" s="5"/>
    </row>
    <row r="36876" spans="2:2" ht="15" hidden="1" x14ac:dyDescent="0.25">
      <c r="B36876" s="5"/>
    </row>
    <row r="36877" spans="2:2" ht="15" hidden="1" x14ac:dyDescent="0.25">
      <c r="B36877" s="5"/>
    </row>
    <row r="36878" spans="2:2" ht="15" hidden="1" x14ac:dyDescent="0.25">
      <c r="B36878" s="5"/>
    </row>
    <row r="36879" spans="2:2" ht="15" hidden="1" x14ac:dyDescent="0.25">
      <c r="B36879" s="5"/>
    </row>
    <row r="36880" spans="2:2" ht="15" hidden="1" x14ac:dyDescent="0.25">
      <c r="B36880" s="5"/>
    </row>
    <row r="36881" spans="2:2" ht="15" hidden="1" x14ac:dyDescent="0.25">
      <c r="B36881" s="5"/>
    </row>
    <row r="36882" spans="2:2" ht="15" hidden="1" x14ac:dyDescent="0.25">
      <c r="B36882" s="5"/>
    </row>
    <row r="36883" spans="2:2" ht="15" hidden="1" x14ac:dyDescent="0.25">
      <c r="B36883" s="5"/>
    </row>
    <row r="36884" spans="2:2" ht="15" hidden="1" x14ac:dyDescent="0.25">
      <c r="B36884" s="5"/>
    </row>
    <row r="36885" spans="2:2" ht="15" hidden="1" x14ac:dyDescent="0.25">
      <c r="B36885" s="5"/>
    </row>
    <row r="36886" spans="2:2" ht="15" hidden="1" x14ac:dyDescent="0.25">
      <c r="B36886" s="5"/>
    </row>
    <row r="36887" spans="2:2" ht="15" hidden="1" x14ac:dyDescent="0.25">
      <c r="B36887" s="5"/>
    </row>
    <row r="36888" spans="2:2" ht="15" hidden="1" x14ac:dyDescent="0.25">
      <c r="B36888" s="5"/>
    </row>
    <row r="36889" spans="2:2" ht="15" hidden="1" x14ac:dyDescent="0.25">
      <c r="B36889" s="5"/>
    </row>
    <row r="36890" spans="2:2" ht="15" hidden="1" x14ac:dyDescent="0.25">
      <c r="B36890" s="5"/>
    </row>
    <row r="36891" spans="2:2" ht="15" hidden="1" x14ac:dyDescent="0.25">
      <c r="B36891" s="5"/>
    </row>
    <row r="36892" spans="2:2" ht="15" hidden="1" x14ac:dyDescent="0.25">
      <c r="B36892" s="5"/>
    </row>
    <row r="36893" spans="2:2" ht="15" hidden="1" x14ac:dyDescent="0.25">
      <c r="B36893" s="5"/>
    </row>
    <row r="36894" spans="2:2" ht="15" hidden="1" x14ac:dyDescent="0.25">
      <c r="B36894" s="5"/>
    </row>
    <row r="36895" spans="2:2" ht="15" hidden="1" x14ac:dyDescent="0.25">
      <c r="B36895" s="5"/>
    </row>
    <row r="36896" spans="2:2" ht="15" hidden="1" x14ac:dyDescent="0.25">
      <c r="B36896" s="5"/>
    </row>
    <row r="36897" spans="2:2" ht="15" hidden="1" x14ac:dyDescent="0.25">
      <c r="B36897" s="5"/>
    </row>
    <row r="36898" spans="2:2" ht="15" hidden="1" x14ac:dyDescent="0.25">
      <c r="B36898" s="5"/>
    </row>
    <row r="36899" spans="2:2" ht="15" hidden="1" x14ac:dyDescent="0.25">
      <c r="B36899" s="5"/>
    </row>
    <row r="36900" spans="2:2" ht="15" hidden="1" x14ac:dyDescent="0.25">
      <c r="B36900" s="5"/>
    </row>
    <row r="36901" spans="2:2" ht="15" hidden="1" x14ac:dyDescent="0.25">
      <c r="B36901" s="5"/>
    </row>
    <row r="36902" spans="2:2" ht="15" hidden="1" x14ac:dyDescent="0.25">
      <c r="B36902" s="5"/>
    </row>
    <row r="36903" spans="2:2" ht="15" hidden="1" x14ac:dyDescent="0.25">
      <c r="B36903" s="5"/>
    </row>
    <row r="36904" spans="2:2" ht="15" hidden="1" x14ac:dyDescent="0.25">
      <c r="B36904" s="5"/>
    </row>
    <row r="36905" spans="2:2" ht="15" hidden="1" x14ac:dyDescent="0.25">
      <c r="B36905" s="5"/>
    </row>
    <row r="36906" spans="2:2" ht="15" hidden="1" x14ac:dyDescent="0.25">
      <c r="B36906" s="5"/>
    </row>
    <row r="36907" spans="2:2" ht="15" hidden="1" x14ac:dyDescent="0.25">
      <c r="B36907" s="5"/>
    </row>
    <row r="36908" spans="2:2" ht="15" hidden="1" x14ac:dyDescent="0.25">
      <c r="B36908" s="5"/>
    </row>
    <row r="36909" spans="2:2" ht="15" hidden="1" x14ac:dyDescent="0.25">
      <c r="B36909" s="5"/>
    </row>
    <row r="36910" spans="2:2" ht="15" hidden="1" x14ac:dyDescent="0.25">
      <c r="B36910" s="5"/>
    </row>
    <row r="36911" spans="2:2" ht="15" hidden="1" x14ac:dyDescent="0.25">
      <c r="B36911" s="5"/>
    </row>
    <row r="36912" spans="2:2" ht="15" hidden="1" x14ac:dyDescent="0.25">
      <c r="B36912" s="5"/>
    </row>
    <row r="36913" spans="2:2" ht="15" hidden="1" x14ac:dyDescent="0.25">
      <c r="B36913" s="5"/>
    </row>
    <row r="36914" spans="2:2" ht="15" hidden="1" x14ac:dyDescent="0.25">
      <c r="B36914" s="5"/>
    </row>
    <row r="36915" spans="2:2" ht="15" hidden="1" x14ac:dyDescent="0.25">
      <c r="B36915" s="5"/>
    </row>
    <row r="36916" spans="2:2" ht="15" hidden="1" x14ac:dyDescent="0.25">
      <c r="B36916" s="5"/>
    </row>
    <row r="36917" spans="2:2" ht="15" hidden="1" x14ac:dyDescent="0.25">
      <c r="B36917" s="5"/>
    </row>
    <row r="36918" spans="2:2" ht="15" hidden="1" x14ac:dyDescent="0.25">
      <c r="B36918" s="5"/>
    </row>
    <row r="36919" spans="2:2" ht="15" hidden="1" x14ac:dyDescent="0.25">
      <c r="B36919" s="5"/>
    </row>
    <row r="36920" spans="2:2" ht="15" hidden="1" x14ac:dyDescent="0.25">
      <c r="B36920" s="5"/>
    </row>
    <row r="36921" spans="2:2" ht="15" hidden="1" x14ac:dyDescent="0.25">
      <c r="B36921" s="5"/>
    </row>
    <row r="36922" spans="2:2" ht="15" hidden="1" x14ac:dyDescent="0.25">
      <c r="B36922" s="5"/>
    </row>
    <row r="36923" spans="2:2" ht="15" hidden="1" x14ac:dyDescent="0.25">
      <c r="B36923" s="5"/>
    </row>
    <row r="36924" spans="2:2" ht="15" hidden="1" x14ac:dyDescent="0.25">
      <c r="B36924" s="5"/>
    </row>
    <row r="36925" spans="2:2" ht="15" hidden="1" x14ac:dyDescent="0.25">
      <c r="B36925" s="5"/>
    </row>
    <row r="36926" spans="2:2" ht="15" hidden="1" x14ac:dyDescent="0.25">
      <c r="B36926" s="5"/>
    </row>
    <row r="36927" spans="2:2" ht="15" hidden="1" x14ac:dyDescent="0.25">
      <c r="B36927" s="5"/>
    </row>
    <row r="36928" spans="2:2" ht="15" hidden="1" x14ac:dyDescent="0.25">
      <c r="B36928" s="5"/>
    </row>
    <row r="36929" spans="2:2" ht="15" hidden="1" x14ac:dyDescent="0.25">
      <c r="B36929" s="5"/>
    </row>
    <row r="36930" spans="2:2" ht="15" hidden="1" x14ac:dyDescent="0.25">
      <c r="B36930" s="5"/>
    </row>
    <row r="36931" spans="2:2" ht="15" hidden="1" x14ac:dyDescent="0.25">
      <c r="B36931" s="5"/>
    </row>
    <row r="36932" spans="2:2" ht="15" hidden="1" x14ac:dyDescent="0.25">
      <c r="B36932" s="5"/>
    </row>
    <row r="36933" spans="2:2" ht="15" hidden="1" x14ac:dyDescent="0.25">
      <c r="B36933" s="5"/>
    </row>
    <row r="36934" spans="2:2" ht="15" hidden="1" x14ac:dyDescent="0.25">
      <c r="B36934" s="5"/>
    </row>
    <row r="36935" spans="2:2" ht="15" hidden="1" x14ac:dyDescent="0.25">
      <c r="B36935" s="5"/>
    </row>
    <row r="36936" spans="2:2" ht="15" hidden="1" x14ac:dyDescent="0.25">
      <c r="B36936" s="5"/>
    </row>
    <row r="36937" spans="2:2" ht="15" hidden="1" x14ac:dyDescent="0.25">
      <c r="B36937" s="5"/>
    </row>
    <row r="36938" spans="2:2" ht="15" hidden="1" x14ac:dyDescent="0.25">
      <c r="B36938" s="5"/>
    </row>
    <row r="36939" spans="2:2" ht="15" hidden="1" x14ac:dyDescent="0.25">
      <c r="B36939" s="5"/>
    </row>
    <row r="36940" spans="2:2" ht="15" hidden="1" x14ac:dyDescent="0.25">
      <c r="B36940" s="5"/>
    </row>
    <row r="36941" spans="2:2" ht="15" hidden="1" x14ac:dyDescent="0.25">
      <c r="B36941" s="5"/>
    </row>
    <row r="36942" spans="2:2" ht="15" hidden="1" x14ac:dyDescent="0.25">
      <c r="B36942" s="5"/>
    </row>
    <row r="36943" spans="2:2" ht="15" hidden="1" x14ac:dyDescent="0.25">
      <c r="B36943" s="5"/>
    </row>
    <row r="36944" spans="2:2" ht="15" hidden="1" x14ac:dyDescent="0.25">
      <c r="B36944" s="5"/>
    </row>
    <row r="36945" spans="2:2" ht="15" hidden="1" x14ac:dyDescent="0.25">
      <c r="B36945" s="5"/>
    </row>
    <row r="36946" spans="2:2" ht="15" hidden="1" x14ac:dyDescent="0.25">
      <c r="B36946" s="5"/>
    </row>
    <row r="36947" spans="2:2" ht="15" hidden="1" x14ac:dyDescent="0.25">
      <c r="B36947" s="5"/>
    </row>
    <row r="36948" spans="2:2" ht="15" hidden="1" x14ac:dyDescent="0.25">
      <c r="B36948" s="5"/>
    </row>
    <row r="36949" spans="2:2" ht="15" hidden="1" x14ac:dyDescent="0.25">
      <c r="B36949" s="5"/>
    </row>
    <row r="36950" spans="2:2" ht="15" hidden="1" x14ac:dyDescent="0.25">
      <c r="B36950" s="5"/>
    </row>
    <row r="36951" spans="2:2" ht="15" hidden="1" x14ac:dyDescent="0.25">
      <c r="B36951" s="5"/>
    </row>
    <row r="36952" spans="2:2" ht="15" hidden="1" x14ac:dyDescent="0.25">
      <c r="B36952" s="5"/>
    </row>
    <row r="36953" spans="2:2" ht="15" hidden="1" x14ac:dyDescent="0.25">
      <c r="B36953" s="5"/>
    </row>
    <row r="36954" spans="2:2" ht="15" hidden="1" x14ac:dyDescent="0.25">
      <c r="B36954" s="5"/>
    </row>
    <row r="36955" spans="2:2" ht="15" hidden="1" x14ac:dyDescent="0.25">
      <c r="B36955" s="5"/>
    </row>
    <row r="36956" spans="2:2" ht="15" hidden="1" x14ac:dyDescent="0.25">
      <c r="B36956" s="5"/>
    </row>
    <row r="36957" spans="2:2" ht="15" hidden="1" x14ac:dyDescent="0.25">
      <c r="B36957" s="5"/>
    </row>
    <row r="36958" spans="2:2" ht="15" hidden="1" x14ac:dyDescent="0.25">
      <c r="B36958" s="5"/>
    </row>
    <row r="36959" spans="2:2" ht="15" hidden="1" x14ac:dyDescent="0.25">
      <c r="B36959" s="5"/>
    </row>
    <row r="36960" spans="2:2" ht="15" hidden="1" x14ac:dyDescent="0.25">
      <c r="B36960" s="5"/>
    </row>
    <row r="36961" spans="2:2" ht="15" hidden="1" x14ac:dyDescent="0.25">
      <c r="B36961" s="5"/>
    </row>
    <row r="36962" spans="2:2" ht="15" hidden="1" x14ac:dyDescent="0.25">
      <c r="B36962" s="5"/>
    </row>
    <row r="36963" spans="2:2" ht="15" hidden="1" x14ac:dyDescent="0.25">
      <c r="B36963" s="5"/>
    </row>
    <row r="36964" spans="2:2" ht="15" hidden="1" x14ac:dyDescent="0.25">
      <c r="B36964" s="5"/>
    </row>
    <row r="36965" spans="2:2" ht="15" hidden="1" x14ac:dyDescent="0.25">
      <c r="B36965" s="5"/>
    </row>
    <row r="36966" spans="2:2" ht="15" hidden="1" x14ac:dyDescent="0.25">
      <c r="B36966" s="5"/>
    </row>
    <row r="36967" spans="2:2" ht="15" hidden="1" x14ac:dyDescent="0.25">
      <c r="B36967" s="5"/>
    </row>
    <row r="36968" spans="2:2" ht="15" hidden="1" x14ac:dyDescent="0.25">
      <c r="B36968" s="5"/>
    </row>
    <row r="36969" spans="2:2" ht="15" hidden="1" x14ac:dyDescent="0.25">
      <c r="B36969" s="5"/>
    </row>
    <row r="36970" spans="2:2" ht="15" hidden="1" x14ac:dyDescent="0.25">
      <c r="B36970" s="5"/>
    </row>
    <row r="36971" spans="2:2" ht="15" hidden="1" x14ac:dyDescent="0.25">
      <c r="B36971" s="5"/>
    </row>
    <row r="36972" spans="2:2" ht="15" hidden="1" x14ac:dyDescent="0.25">
      <c r="B36972" s="5"/>
    </row>
    <row r="36973" spans="2:2" ht="15" hidden="1" x14ac:dyDescent="0.25">
      <c r="B36973" s="5"/>
    </row>
    <row r="36974" spans="2:2" ht="15" hidden="1" x14ac:dyDescent="0.25">
      <c r="B36974" s="5"/>
    </row>
    <row r="36975" spans="2:2" ht="15" hidden="1" x14ac:dyDescent="0.25">
      <c r="B36975" s="5"/>
    </row>
    <row r="36976" spans="2:2" ht="15" hidden="1" x14ac:dyDescent="0.25">
      <c r="B36976" s="5"/>
    </row>
    <row r="36977" spans="2:2" ht="15" hidden="1" x14ac:dyDescent="0.25">
      <c r="B36977" s="5"/>
    </row>
    <row r="36978" spans="2:2" ht="15" hidden="1" x14ac:dyDescent="0.25">
      <c r="B36978" s="5"/>
    </row>
    <row r="36979" spans="2:2" ht="15" hidden="1" x14ac:dyDescent="0.25">
      <c r="B36979" s="5"/>
    </row>
    <row r="36980" spans="2:2" ht="15" hidden="1" x14ac:dyDescent="0.25">
      <c r="B36980" s="5"/>
    </row>
    <row r="36981" spans="2:2" ht="15" hidden="1" x14ac:dyDescent="0.25">
      <c r="B36981" s="5"/>
    </row>
    <row r="36982" spans="2:2" ht="15" hidden="1" x14ac:dyDescent="0.25">
      <c r="B36982" s="5"/>
    </row>
    <row r="36983" spans="2:2" ht="15" hidden="1" x14ac:dyDescent="0.25">
      <c r="B36983" s="5"/>
    </row>
    <row r="36984" spans="2:2" ht="15" hidden="1" x14ac:dyDescent="0.25">
      <c r="B36984" s="5"/>
    </row>
    <row r="36985" spans="2:2" ht="15" hidden="1" x14ac:dyDescent="0.25">
      <c r="B36985" s="5"/>
    </row>
    <row r="36986" spans="2:2" ht="15" hidden="1" x14ac:dyDescent="0.25">
      <c r="B36986" s="5"/>
    </row>
    <row r="36987" spans="2:2" ht="15" hidden="1" x14ac:dyDescent="0.25">
      <c r="B36987" s="5"/>
    </row>
    <row r="36988" spans="2:2" ht="15" hidden="1" x14ac:dyDescent="0.25">
      <c r="B36988" s="5"/>
    </row>
    <row r="36989" spans="2:2" ht="15" hidden="1" x14ac:dyDescent="0.25">
      <c r="B36989" s="5"/>
    </row>
    <row r="36990" spans="2:2" ht="15" hidden="1" x14ac:dyDescent="0.25">
      <c r="B36990" s="5"/>
    </row>
    <row r="36991" spans="2:2" ht="15" hidden="1" x14ac:dyDescent="0.25">
      <c r="B36991" s="5"/>
    </row>
    <row r="36992" spans="2:2" ht="15" hidden="1" x14ac:dyDescent="0.25">
      <c r="B36992" s="5"/>
    </row>
    <row r="36993" spans="2:2" ht="15" hidden="1" x14ac:dyDescent="0.25">
      <c r="B36993" s="5"/>
    </row>
    <row r="36994" spans="2:2" ht="15" hidden="1" x14ac:dyDescent="0.25">
      <c r="B36994" s="5"/>
    </row>
    <row r="36995" spans="2:2" ht="15" hidden="1" x14ac:dyDescent="0.25">
      <c r="B36995" s="5"/>
    </row>
    <row r="36996" spans="2:2" ht="15" hidden="1" x14ac:dyDescent="0.25">
      <c r="B36996" s="5"/>
    </row>
    <row r="36997" spans="2:2" ht="15" hidden="1" x14ac:dyDescent="0.25">
      <c r="B36997" s="5"/>
    </row>
    <row r="36998" spans="2:2" ht="15" hidden="1" x14ac:dyDescent="0.25">
      <c r="B36998" s="5"/>
    </row>
    <row r="36999" spans="2:2" ht="15" hidden="1" x14ac:dyDescent="0.25">
      <c r="B36999" s="5"/>
    </row>
    <row r="37000" spans="2:2" ht="15" hidden="1" x14ac:dyDescent="0.25">
      <c r="B37000" s="5"/>
    </row>
    <row r="37001" spans="2:2" ht="15" hidden="1" x14ac:dyDescent="0.25">
      <c r="B37001" s="5"/>
    </row>
    <row r="37002" spans="2:2" ht="15" hidden="1" x14ac:dyDescent="0.25">
      <c r="B37002" s="5"/>
    </row>
    <row r="37003" spans="2:2" ht="15" hidden="1" x14ac:dyDescent="0.25">
      <c r="B37003" s="5"/>
    </row>
    <row r="37004" spans="2:2" ht="15" hidden="1" x14ac:dyDescent="0.25">
      <c r="B37004" s="5"/>
    </row>
    <row r="37005" spans="2:2" ht="15" hidden="1" x14ac:dyDescent="0.25">
      <c r="B37005" s="5"/>
    </row>
    <row r="37006" spans="2:2" ht="15" hidden="1" x14ac:dyDescent="0.25">
      <c r="B37006" s="5"/>
    </row>
    <row r="37007" spans="2:2" ht="15" hidden="1" x14ac:dyDescent="0.25">
      <c r="B37007" s="5"/>
    </row>
    <row r="37008" spans="2:2" ht="15" hidden="1" x14ac:dyDescent="0.25">
      <c r="B37008" s="5"/>
    </row>
    <row r="37009" spans="2:2" ht="15" hidden="1" x14ac:dyDescent="0.25">
      <c r="B37009" s="5"/>
    </row>
    <row r="37010" spans="2:2" ht="15" hidden="1" x14ac:dyDescent="0.25">
      <c r="B37010" s="5"/>
    </row>
    <row r="37011" spans="2:2" ht="15" hidden="1" x14ac:dyDescent="0.25">
      <c r="B37011" s="5"/>
    </row>
    <row r="37012" spans="2:2" ht="15" hidden="1" x14ac:dyDescent="0.25">
      <c r="B37012" s="5"/>
    </row>
    <row r="37013" spans="2:2" ht="15" hidden="1" x14ac:dyDescent="0.25">
      <c r="B37013" s="5"/>
    </row>
    <row r="37014" spans="2:2" ht="15" hidden="1" x14ac:dyDescent="0.25">
      <c r="B37014" s="5"/>
    </row>
    <row r="37015" spans="2:2" ht="15" hidden="1" x14ac:dyDescent="0.25">
      <c r="B37015" s="5"/>
    </row>
    <row r="37016" spans="2:2" ht="15" hidden="1" x14ac:dyDescent="0.25">
      <c r="B37016" s="5"/>
    </row>
    <row r="37017" spans="2:2" ht="15" hidden="1" x14ac:dyDescent="0.25">
      <c r="B37017" s="5"/>
    </row>
    <row r="37018" spans="2:2" ht="15" hidden="1" x14ac:dyDescent="0.25">
      <c r="B37018" s="5"/>
    </row>
    <row r="37019" spans="2:2" ht="15" hidden="1" x14ac:dyDescent="0.25">
      <c r="B37019" s="5"/>
    </row>
    <row r="37020" spans="2:2" ht="15" hidden="1" x14ac:dyDescent="0.25">
      <c r="B37020" s="5"/>
    </row>
    <row r="37021" spans="2:2" ht="15" hidden="1" x14ac:dyDescent="0.25">
      <c r="B37021" s="5"/>
    </row>
    <row r="37022" spans="2:2" ht="15" hidden="1" x14ac:dyDescent="0.25">
      <c r="B37022" s="5"/>
    </row>
    <row r="37023" spans="2:2" ht="15" hidden="1" x14ac:dyDescent="0.25">
      <c r="B37023" s="5"/>
    </row>
    <row r="37024" spans="2:2" ht="15" hidden="1" x14ac:dyDescent="0.25">
      <c r="B37024" s="5"/>
    </row>
    <row r="37025" spans="2:2" ht="15" hidden="1" x14ac:dyDescent="0.25">
      <c r="B37025" s="5"/>
    </row>
    <row r="37026" spans="2:2" ht="15" hidden="1" x14ac:dyDescent="0.25">
      <c r="B37026" s="5"/>
    </row>
    <row r="37027" spans="2:2" ht="15" hidden="1" x14ac:dyDescent="0.25">
      <c r="B37027" s="5"/>
    </row>
    <row r="37028" spans="2:2" ht="15" hidden="1" x14ac:dyDescent="0.25">
      <c r="B37028" s="5"/>
    </row>
    <row r="37029" spans="2:2" ht="15" hidden="1" x14ac:dyDescent="0.25">
      <c r="B37029" s="5"/>
    </row>
    <row r="37030" spans="2:2" ht="15" hidden="1" x14ac:dyDescent="0.25">
      <c r="B37030" s="5"/>
    </row>
    <row r="37031" spans="2:2" ht="15" hidden="1" x14ac:dyDescent="0.25">
      <c r="B37031" s="5"/>
    </row>
    <row r="37032" spans="2:2" ht="15" hidden="1" x14ac:dyDescent="0.25">
      <c r="B37032" s="5"/>
    </row>
    <row r="37033" spans="2:2" ht="15" hidden="1" x14ac:dyDescent="0.25">
      <c r="B37033" s="5"/>
    </row>
    <row r="37034" spans="2:2" ht="15" hidden="1" x14ac:dyDescent="0.25">
      <c r="B37034" s="5"/>
    </row>
    <row r="37035" spans="2:2" ht="15" hidden="1" x14ac:dyDescent="0.25">
      <c r="B37035" s="5"/>
    </row>
    <row r="37036" spans="2:2" ht="15" hidden="1" x14ac:dyDescent="0.25">
      <c r="B37036" s="5"/>
    </row>
    <row r="37037" spans="2:2" ht="15" hidden="1" x14ac:dyDescent="0.25">
      <c r="B37037" s="5"/>
    </row>
    <row r="37038" spans="2:2" ht="15" hidden="1" x14ac:dyDescent="0.25">
      <c r="B37038" s="5"/>
    </row>
    <row r="37039" spans="2:2" ht="15" hidden="1" x14ac:dyDescent="0.25">
      <c r="B37039" s="5"/>
    </row>
    <row r="37040" spans="2:2" ht="15" hidden="1" x14ac:dyDescent="0.25">
      <c r="B37040" s="5"/>
    </row>
    <row r="37041" spans="2:2" ht="15" hidden="1" x14ac:dyDescent="0.25">
      <c r="B37041" s="5"/>
    </row>
    <row r="37042" spans="2:2" ht="15" hidden="1" x14ac:dyDescent="0.25">
      <c r="B37042" s="5"/>
    </row>
    <row r="37043" spans="2:2" ht="15" hidden="1" x14ac:dyDescent="0.25">
      <c r="B37043" s="5"/>
    </row>
    <row r="37044" spans="2:2" ht="15" hidden="1" x14ac:dyDescent="0.25">
      <c r="B37044" s="5"/>
    </row>
    <row r="37045" spans="2:2" ht="15" hidden="1" x14ac:dyDescent="0.25">
      <c r="B37045" s="5"/>
    </row>
    <row r="37046" spans="2:2" ht="15" hidden="1" x14ac:dyDescent="0.25">
      <c r="B37046" s="5"/>
    </row>
    <row r="37047" spans="2:2" ht="15" hidden="1" x14ac:dyDescent="0.25">
      <c r="B37047" s="5"/>
    </row>
    <row r="37048" spans="2:2" ht="15" hidden="1" x14ac:dyDescent="0.25">
      <c r="B37048" s="5"/>
    </row>
    <row r="37049" spans="2:2" ht="15" hidden="1" x14ac:dyDescent="0.25">
      <c r="B37049" s="5"/>
    </row>
    <row r="37050" spans="2:2" ht="15" hidden="1" x14ac:dyDescent="0.25">
      <c r="B37050" s="5"/>
    </row>
    <row r="37051" spans="2:2" ht="15" hidden="1" x14ac:dyDescent="0.25">
      <c r="B37051" s="5"/>
    </row>
    <row r="37052" spans="2:2" ht="15" hidden="1" x14ac:dyDescent="0.25">
      <c r="B37052" s="5"/>
    </row>
    <row r="37053" spans="2:2" ht="15" hidden="1" x14ac:dyDescent="0.25">
      <c r="B37053" s="5"/>
    </row>
    <row r="37054" spans="2:2" ht="15" hidden="1" x14ac:dyDescent="0.25">
      <c r="B37054" s="5"/>
    </row>
    <row r="37055" spans="2:2" ht="15" hidden="1" x14ac:dyDescent="0.25">
      <c r="B37055" s="5"/>
    </row>
    <row r="37056" spans="2:2" ht="15" hidden="1" x14ac:dyDescent="0.25">
      <c r="B37056" s="5"/>
    </row>
    <row r="37057" spans="2:2" ht="15" hidden="1" x14ac:dyDescent="0.25">
      <c r="B37057" s="5"/>
    </row>
    <row r="37058" spans="2:2" ht="15" hidden="1" x14ac:dyDescent="0.25">
      <c r="B37058" s="5"/>
    </row>
    <row r="37059" spans="2:2" ht="15" hidden="1" x14ac:dyDescent="0.25">
      <c r="B37059" s="5"/>
    </row>
    <row r="37060" spans="2:2" ht="15" hidden="1" x14ac:dyDescent="0.25">
      <c r="B37060" s="5"/>
    </row>
    <row r="37061" spans="2:2" ht="15" hidden="1" x14ac:dyDescent="0.25">
      <c r="B37061" s="5"/>
    </row>
    <row r="37062" spans="2:2" ht="15" hidden="1" x14ac:dyDescent="0.25">
      <c r="B37062" s="5"/>
    </row>
    <row r="37063" spans="2:2" ht="15" hidden="1" x14ac:dyDescent="0.25">
      <c r="B37063" s="5"/>
    </row>
    <row r="37064" spans="2:2" ht="15" hidden="1" x14ac:dyDescent="0.25">
      <c r="B37064" s="5"/>
    </row>
    <row r="37065" spans="2:2" ht="15" hidden="1" x14ac:dyDescent="0.25">
      <c r="B37065" s="5"/>
    </row>
    <row r="37066" spans="2:2" ht="15" hidden="1" x14ac:dyDescent="0.25">
      <c r="B37066" s="5"/>
    </row>
    <row r="37067" spans="2:2" ht="15" hidden="1" x14ac:dyDescent="0.25">
      <c r="B37067" s="5"/>
    </row>
    <row r="37068" spans="2:2" ht="15" hidden="1" x14ac:dyDescent="0.25">
      <c r="B37068" s="5"/>
    </row>
    <row r="37069" spans="2:2" ht="15" hidden="1" x14ac:dyDescent="0.25">
      <c r="B37069" s="5"/>
    </row>
    <row r="37070" spans="2:2" ht="15" hidden="1" x14ac:dyDescent="0.25">
      <c r="B37070" s="5"/>
    </row>
    <row r="37071" spans="2:2" ht="15" hidden="1" x14ac:dyDescent="0.25">
      <c r="B37071" s="5"/>
    </row>
    <row r="37072" spans="2:2" ht="15" hidden="1" x14ac:dyDescent="0.25">
      <c r="B37072" s="5"/>
    </row>
    <row r="37073" spans="2:2" ht="15" hidden="1" x14ac:dyDescent="0.25">
      <c r="B37073" s="5"/>
    </row>
    <row r="37074" spans="2:2" ht="15" hidden="1" x14ac:dyDescent="0.25">
      <c r="B37074" s="5"/>
    </row>
    <row r="37075" spans="2:2" ht="15" hidden="1" x14ac:dyDescent="0.25">
      <c r="B37075" s="5"/>
    </row>
    <row r="37076" spans="2:2" ht="15" hidden="1" x14ac:dyDescent="0.25">
      <c r="B37076" s="5"/>
    </row>
    <row r="37077" spans="2:2" ht="15" hidden="1" x14ac:dyDescent="0.25">
      <c r="B37077" s="5"/>
    </row>
    <row r="37078" spans="2:2" ht="15" hidden="1" x14ac:dyDescent="0.25">
      <c r="B37078" s="5"/>
    </row>
    <row r="37079" spans="2:2" ht="15" hidden="1" x14ac:dyDescent="0.25">
      <c r="B37079" s="5"/>
    </row>
    <row r="37080" spans="2:2" ht="15" hidden="1" x14ac:dyDescent="0.25">
      <c r="B37080" s="5"/>
    </row>
    <row r="37081" spans="2:2" ht="15" hidden="1" x14ac:dyDescent="0.25">
      <c r="B37081" s="5"/>
    </row>
    <row r="37082" spans="2:2" ht="15" hidden="1" x14ac:dyDescent="0.25">
      <c r="B37082" s="5"/>
    </row>
    <row r="37083" spans="2:2" ht="15" hidden="1" x14ac:dyDescent="0.25">
      <c r="B37083" s="5"/>
    </row>
    <row r="37084" spans="2:2" ht="15" hidden="1" x14ac:dyDescent="0.25">
      <c r="B37084" s="5"/>
    </row>
    <row r="37085" spans="2:2" ht="15" hidden="1" x14ac:dyDescent="0.25">
      <c r="B37085" s="5"/>
    </row>
    <row r="37086" spans="2:2" ht="15" hidden="1" x14ac:dyDescent="0.25">
      <c r="B37086" s="5"/>
    </row>
    <row r="37087" spans="2:2" ht="15" hidden="1" x14ac:dyDescent="0.25">
      <c r="B37087" s="5"/>
    </row>
    <row r="37088" spans="2:2" ht="15" hidden="1" x14ac:dyDescent="0.25">
      <c r="B37088" s="5"/>
    </row>
    <row r="37089" spans="2:2" ht="15" hidden="1" x14ac:dyDescent="0.25">
      <c r="B37089" s="5"/>
    </row>
    <row r="37090" spans="2:2" ht="15" hidden="1" x14ac:dyDescent="0.25">
      <c r="B37090" s="5"/>
    </row>
    <row r="37091" spans="2:2" ht="15" hidden="1" x14ac:dyDescent="0.25">
      <c r="B37091" s="5"/>
    </row>
    <row r="37092" spans="2:2" ht="15" hidden="1" x14ac:dyDescent="0.25">
      <c r="B37092" s="5"/>
    </row>
    <row r="37093" spans="2:2" ht="15" hidden="1" x14ac:dyDescent="0.25">
      <c r="B37093" s="5"/>
    </row>
    <row r="37094" spans="2:2" ht="15" hidden="1" x14ac:dyDescent="0.25">
      <c r="B37094" s="5"/>
    </row>
    <row r="37095" spans="2:2" ht="15" hidden="1" x14ac:dyDescent="0.25">
      <c r="B37095" s="5"/>
    </row>
    <row r="37096" spans="2:2" ht="15" hidden="1" x14ac:dyDescent="0.25">
      <c r="B37096" s="5"/>
    </row>
    <row r="37097" spans="2:2" ht="15" hidden="1" x14ac:dyDescent="0.25">
      <c r="B37097" s="5"/>
    </row>
    <row r="37098" spans="2:2" ht="15" hidden="1" x14ac:dyDescent="0.25">
      <c r="B37098" s="5"/>
    </row>
    <row r="37099" spans="2:2" ht="15" hidden="1" x14ac:dyDescent="0.25">
      <c r="B37099" s="5"/>
    </row>
    <row r="37100" spans="2:2" ht="15" hidden="1" x14ac:dyDescent="0.25">
      <c r="B37100" s="5"/>
    </row>
    <row r="37101" spans="2:2" ht="15" hidden="1" x14ac:dyDescent="0.25">
      <c r="B37101" s="5"/>
    </row>
    <row r="37102" spans="2:2" ht="15" hidden="1" x14ac:dyDescent="0.25">
      <c r="B37102" s="5"/>
    </row>
    <row r="37103" spans="2:2" ht="15" hidden="1" x14ac:dyDescent="0.25">
      <c r="B37103" s="5"/>
    </row>
    <row r="37104" spans="2:2" ht="15" hidden="1" x14ac:dyDescent="0.25">
      <c r="B37104" s="5"/>
    </row>
    <row r="37105" spans="2:2" ht="15" hidden="1" x14ac:dyDescent="0.25">
      <c r="B37105" s="5"/>
    </row>
    <row r="37106" spans="2:2" ht="15" hidden="1" x14ac:dyDescent="0.25">
      <c r="B37106" s="5"/>
    </row>
    <row r="37107" spans="2:2" ht="15" hidden="1" x14ac:dyDescent="0.25">
      <c r="B37107" s="5"/>
    </row>
    <row r="37108" spans="2:2" ht="15" hidden="1" x14ac:dyDescent="0.25">
      <c r="B37108" s="5"/>
    </row>
    <row r="37109" spans="2:2" ht="15" hidden="1" x14ac:dyDescent="0.25">
      <c r="B37109" s="5"/>
    </row>
    <row r="37110" spans="2:2" ht="15" hidden="1" x14ac:dyDescent="0.25">
      <c r="B37110" s="5"/>
    </row>
    <row r="37111" spans="2:2" ht="15" hidden="1" x14ac:dyDescent="0.25">
      <c r="B37111" s="5"/>
    </row>
    <row r="37112" spans="2:2" ht="15" hidden="1" x14ac:dyDescent="0.25">
      <c r="B37112" s="5"/>
    </row>
    <row r="37113" spans="2:2" ht="15" hidden="1" x14ac:dyDescent="0.25">
      <c r="B37113" s="5"/>
    </row>
    <row r="37114" spans="2:2" ht="15" hidden="1" x14ac:dyDescent="0.25">
      <c r="B37114" s="5"/>
    </row>
    <row r="37115" spans="2:2" ht="15" hidden="1" x14ac:dyDescent="0.25">
      <c r="B37115" s="5"/>
    </row>
    <row r="37116" spans="2:2" ht="15" hidden="1" x14ac:dyDescent="0.25">
      <c r="B37116" s="5"/>
    </row>
    <row r="37117" spans="2:2" ht="15" hidden="1" x14ac:dyDescent="0.25">
      <c r="B37117" s="5"/>
    </row>
    <row r="37118" spans="2:2" ht="15" hidden="1" x14ac:dyDescent="0.25">
      <c r="B37118" s="5"/>
    </row>
    <row r="37119" spans="2:2" ht="15" hidden="1" x14ac:dyDescent="0.25">
      <c r="B37119" s="5"/>
    </row>
    <row r="37120" spans="2:2" ht="15" hidden="1" x14ac:dyDescent="0.25">
      <c r="B37120" s="5"/>
    </row>
    <row r="37121" spans="2:2" ht="15" hidden="1" x14ac:dyDescent="0.25">
      <c r="B37121" s="5"/>
    </row>
    <row r="37122" spans="2:2" ht="15" hidden="1" x14ac:dyDescent="0.25">
      <c r="B37122" s="5"/>
    </row>
    <row r="37123" spans="2:2" ht="15" hidden="1" x14ac:dyDescent="0.25">
      <c r="B37123" s="5"/>
    </row>
    <row r="37124" spans="2:2" ht="15" hidden="1" x14ac:dyDescent="0.25">
      <c r="B37124" s="5"/>
    </row>
    <row r="37125" spans="2:2" ht="15" hidden="1" x14ac:dyDescent="0.25">
      <c r="B37125" s="5"/>
    </row>
    <row r="37126" spans="2:2" ht="15" hidden="1" x14ac:dyDescent="0.25">
      <c r="B37126" s="5"/>
    </row>
    <row r="37127" spans="2:2" ht="15" hidden="1" x14ac:dyDescent="0.25">
      <c r="B37127" s="5"/>
    </row>
    <row r="37128" spans="2:2" ht="15" hidden="1" x14ac:dyDescent="0.25">
      <c r="B37128" s="5"/>
    </row>
    <row r="37129" spans="2:2" ht="15" hidden="1" x14ac:dyDescent="0.25">
      <c r="B37129" s="5"/>
    </row>
    <row r="37130" spans="2:2" ht="15" hidden="1" x14ac:dyDescent="0.25">
      <c r="B37130" s="5"/>
    </row>
    <row r="37131" spans="2:2" ht="15" hidden="1" x14ac:dyDescent="0.25">
      <c r="B37131" s="5"/>
    </row>
    <row r="37132" spans="2:2" ht="15" hidden="1" x14ac:dyDescent="0.25">
      <c r="B37132" s="5"/>
    </row>
    <row r="37133" spans="2:2" ht="15" hidden="1" x14ac:dyDescent="0.25">
      <c r="B37133" s="5"/>
    </row>
    <row r="37134" spans="2:2" ht="15" hidden="1" x14ac:dyDescent="0.25">
      <c r="B37134" s="5"/>
    </row>
    <row r="37135" spans="2:2" ht="15" hidden="1" x14ac:dyDescent="0.25">
      <c r="B37135" s="5"/>
    </row>
    <row r="37136" spans="2:2" ht="15" hidden="1" x14ac:dyDescent="0.25">
      <c r="B37136" s="5"/>
    </row>
    <row r="37137" spans="2:2" ht="15" hidden="1" x14ac:dyDescent="0.25">
      <c r="B37137" s="5"/>
    </row>
    <row r="37138" spans="2:2" ht="15" hidden="1" x14ac:dyDescent="0.25">
      <c r="B37138" s="5"/>
    </row>
    <row r="37139" spans="2:2" ht="15" hidden="1" x14ac:dyDescent="0.25">
      <c r="B37139" s="5"/>
    </row>
    <row r="37140" spans="2:2" ht="15" hidden="1" x14ac:dyDescent="0.25">
      <c r="B37140" s="5"/>
    </row>
    <row r="37141" spans="2:2" ht="15" hidden="1" x14ac:dyDescent="0.25">
      <c r="B37141" s="5"/>
    </row>
    <row r="37142" spans="2:2" ht="15" hidden="1" x14ac:dyDescent="0.25">
      <c r="B37142" s="5"/>
    </row>
    <row r="37143" spans="2:2" ht="15" hidden="1" x14ac:dyDescent="0.25">
      <c r="B37143" s="5"/>
    </row>
    <row r="37144" spans="2:2" ht="15" hidden="1" x14ac:dyDescent="0.25">
      <c r="B37144" s="5"/>
    </row>
    <row r="37145" spans="2:2" ht="15" hidden="1" x14ac:dyDescent="0.25">
      <c r="B37145" s="5"/>
    </row>
    <row r="37146" spans="2:2" ht="15" hidden="1" x14ac:dyDescent="0.25">
      <c r="B37146" s="5"/>
    </row>
    <row r="37147" spans="2:2" ht="15" hidden="1" x14ac:dyDescent="0.25">
      <c r="B37147" s="5"/>
    </row>
    <row r="37148" spans="2:2" ht="15" hidden="1" x14ac:dyDescent="0.25">
      <c r="B37148" s="5"/>
    </row>
    <row r="37149" spans="2:2" ht="15" hidden="1" x14ac:dyDescent="0.25">
      <c r="B37149" s="5"/>
    </row>
    <row r="37150" spans="2:2" ht="15" hidden="1" x14ac:dyDescent="0.25">
      <c r="B37150" s="5"/>
    </row>
    <row r="37151" spans="2:2" ht="15" hidden="1" x14ac:dyDescent="0.25">
      <c r="B37151" s="5"/>
    </row>
    <row r="37152" spans="2:2" ht="15" hidden="1" x14ac:dyDescent="0.25">
      <c r="B37152" s="5"/>
    </row>
    <row r="37153" spans="2:2" ht="15" hidden="1" x14ac:dyDescent="0.25">
      <c r="B37153" s="5"/>
    </row>
    <row r="37154" spans="2:2" ht="15" hidden="1" x14ac:dyDescent="0.25">
      <c r="B37154" s="5"/>
    </row>
    <row r="37155" spans="2:2" ht="15" hidden="1" x14ac:dyDescent="0.25">
      <c r="B37155" s="5"/>
    </row>
    <row r="37156" spans="2:2" ht="15" hidden="1" x14ac:dyDescent="0.25">
      <c r="B37156" s="5"/>
    </row>
    <row r="37157" spans="2:2" ht="15" hidden="1" x14ac:dyDescent="0.25">
      <c r="B37157" s="5"/>
    </row>
    <row r="37158" spans="2:2" ht="15" hidden="1" x14ac:dyDescent="0.25">
      <c r="B37158" s="5"/>
    </row>
    <row r="37159" spans="2:2" ht="15" hidden="1" x14ac:dyDescent="0.25">
      <c r="B37159" s="5"/>
    </row>
    <row r="37160" spans="2:2" ht="15" hidden="1" x14ac:dyDescent="0.25">
      <c r="B37160" s="5"/>
    </row>
    <row r="37161" spans="2:2" ht="15" hidden="1" x14ac:dyDescent="0.25">
      <c r="B37161" s="5"/>
    </row>
    <row r="37162" spans="2:2" ht="15" hidden="1" x14ac:dyDescent="0.25">
      <c r="B37162" s="5"/>
    </row>
    <row r="37163" spans="2:2" ht="15" hidden="1" x14ac:dyDescent="0.25">
      <c r="B37163" s="5"/>
    </row>
    <row r="37164" spans="2:2" ht="15" hidden="1" x14ac:dyDescent="0.25">
      <c r="B37164" s="5"/>
    </row>
    <row r="37165" spans="2:2" ht="15" hidden="1" x14ac:dyDescent="0.25">
      <c r="B37165" s="5"/>
    </row>
    <row r="37166" spans="2:2" ht="15" hidden="1" x14ac:dyDescent="0.25">
      <c r="B37166" s="5"/>
    </row>
    <row r="37167" spans="2:2" ht="15" hidden="1" x14ac:dyDescent="0.25">
      <c r="B37167" s="5"/>
    </row>
    <row r="37168" spans="2:2" ht="15" hidden="1" x14ac:dyDescent="0.25">
      <c r="B37168" s="5"/>
    </row>
    <row r="37169" spans="2:2" ht="15" hidden="1" x14ac:dyDescent="0.25">
      <c r="B37169" s="5"/>
    </row>
    <row r="37170" spans="2:2" ht="15" hidden="1" x14ac:dyDescent="0.25">
      <c r="B37170" s="5"/>
    </row>
    <row r="37171" spans="2:2" ht="15" hidden="1" x14ac:dyDescent="0.25">
      <c r="B37171" s="5"/>
    </row>
    <row r="37172" spans="2:2" ht="15" hidden="1" x14ac:dyDescent="0.25">
      <c r="B37172" s="5"/>
    </row>
    <row r="37173" spans="2:2" ht="15" hidden="1" x14ac:dyDescent="0.25">
      <c r="B37173" s="5"/>
    </row>
    <row r="37174" spans="2:2" ht="15" hidden="1" x14ac:dyDescent="0.25">
      <c r="B37174" s="5"/>
    </row>
    <row r="37175" spans="2:2" ht="15" hidden="1" x14ac:dyDescent="0.25">
      <c r="B37175" s="5"/>
    </row>
    <row r="37176" spans="2:2" ht="15" hidden="1" x14ac:dyDescent="0.25">
      <c r="B37176" s="5"/>
    </row>
    <row r="37177" spans="2:2" ht="15" hidden="1" x14ac:dyDescent="0.25">
      <c r="B37177" s="5"/>
    </row>
    <row r="37178" spans="2:2" ht="15" hidden="1" x14ac:dyDescent="0.25">
      <c r="B37178" s="5"/>
    </row>
    <row r="37179" spans="2:2" ht="15" hidden="1" x14ac:dyDescent="0.25">
      <c r="B37179" s="5"/>
    </row>
    <row r="37180" spans="2:2" ht="15" hidden="1" x14ac:dyDescent="0.25">
      <c r="B37180" s="5"/>
    </row>
    <row r="37181" spans="2:2" ht="15" hidden="1" x14ac:dyDescent="0.25">
      <c r="B37181" s="5"/>
    </row>
    <row r="37182" spans="2:2" ht="15" hidden="1" x14ac:dyDescent="0.25">
      <c r="B37182" s="5"/>
    </row>
    <row r="37183" spans="2:2" ht="15" hidden="1" x14ac:dyDescent="0.25">
      <c r="B37183" s="5"/>
    </row>
    <row r="37184" spans="2:2" ht="15" hidden="1" x14ac:dyDescent="0.25">
      <c r="B37184" s="5"/>
    </row>
    <row r="37185" spans="2:2" ht="15" hidden="1" x14ac:dyDescent="0.25">
      <c r="B37185" s="5"/>
    </row>
    <row r="37186" spans="2:2" ht="15" hidden="1" x14ac:dyDescent="0.25">
      <c r="B37186" s="5"/>
    </row>
    <row r="37187" spans="2:2" ht="15" hidden="1" x14ac:dyDescent="0.25">
      <c r="B37187" s="5"/>
    </row>
    <row r="37188" spans="2:2" ht="15" hidden="1" x14ac:dyDescent="0.25">
      <c r="B37188" s="5"/>
    </row>
    <row r="37189" spans="2:2" ht="15" hidden="1" x14ac:dyDescent="0.25">
      <c r="B37189" s="5"/>
    </row>
    <row r="37190" spans="2:2" ht="15" hidden="1" x14ac:dyDescent="0.25">
      <c r="B37190" s="5"/>
    </row>
    <row r="37191" spans="2:2" ht="15" hidden="1" x14ac:dyDescent="0.25">
      <c r="B37191" s="5"/>
    </row>
    <row r="37192" spans="2:2" ht="15" hidden="1" x14ac:dyDescent="0.25">
      <c r="B37192" s="5"/>
    </row>
    <row r="37193" spans="2:2" ht="15" hidden="1" x14ac:dyDescent="0.25">
      <c r="B37193" s="5"/>
    </row>
    <row r="37194" spans="2:2" ht="15" hidden="1" x14ac:dyDescent="0.25">
      <c r="B37194" s="5"/>
    </row>
    <row r="37195" spans="2:2" ht="15" hidden="1" x14ac:dyDescent="0.25">
      <c r="B37195" s="5"/>
    </row>
    <row r="37196" spans="2:2" ht="15" hidden="1" x14ac:dyDescent="0.25">
      <c r="B37196" s="5"/>
    </row>
    <row r="37197" spans="2:2" ht="15" hidden="1" x14ac:dyDescent="0.25">
      <c r="B37197" s="5"/>
    </row>
    <row r="37198" spans="2:2" ht="15" hidden="1" x14ac:dyDescent="0.25">
      <c r="B37198" s="5"/>
    </row>
    <row r="37199" spans="2:2" ht="15" hidden="1" x14ac:dyDescent="0.25">
      <c r="B37199" s="5"/>
    </row>
    <row r="37200" spans="2:2" ht="15" hidden="1" x14ac:dyDescent="0.25">
      <c r="B37200" s="5"/>
    </row>
    <row r="37201" spans="2:2" ht="15" hidden="1" x14ac:dyDescent="0.25">
      <c r="B37201" s="5"/>
    </row>
    <row r="37202" spans="2:2" ht="15" hidden="1" x14ac:dyDescent="0.25">
      <c r="B37202" s="5"/>
    </row>
    <row r="37203" spans="2:2" ht="15" hidden="1" x14ac:dyDescent="0.25">
      <c r="B37203" s="5"/>
    </row>
    <row r="37204" spans="2:2" ht="15" hidden="1" x14ac:dyDescent="0.25">
      <c r="B37204" s="5"/>
    </row>
    <row r="37205" spans="2:2" ht="15" hidden="1" x14ac:dyDescent="0.25">
      <c r="B37205" s="5"/>
    </row>
    <row r="37206" spans="2:2" ht="15" hidden="1" x14ac:dyDescent="0.25">
      <c r="B37206" s="5"/>
    </row>
    <row r="37207" spans="2:2" ht="15" hidden="1" x14ac:dyDescent="0.25">
      <c r="B37207" s="5"/>
    </row>
    <row r="37208" spans="2:2" ht="15" hidden="1" x14ac:dyDescent="0.25">
      <c r="B37208" s="5"/>
    </row>
    <row r="37209" spans="2:2" ht="15" hidden="1" x14ac:dyDescent="0.25">
      <c r="B37209" s="5"/>
    </row>
    <row r="37210" spans="2:2" ht="15" hidden="1" x14ac:dyDescent="0.25">
      <c r="B37210" s="5"/>
    </row>
    <row r="37211" spans="2:2" ht="15" hidden="1" x14ac:dyDescent="0.25">
      <c r="B37211" s="5"/>
    </row>
    <row r="37212" spans="2:2" ht="15" hidden="1" x14ac:dyDescent="0.25">
      <c r="B37212" s="5"/>
    </row>
    <row r="37213" spans="2:2" ht="15" hidden="1" x14ac:dyDescent="0.25">
      <c r="B37213" s="5"/>
    </row>
    <row r="37214" spans="2:2" ht="15" hidden="1" x14ac:dyDescent="0.25">
      <c r="B37214" s="5"/>
    </row>
    <row r="37215" spans="2:2" ht="15" hidden="1" x14ac:dyDescent="0.25">
      <c r="B37215" s="5"/>
    </row>
    <row r="37216" spans="2:2" ht="15" hidden="1" x14ac:dyDescent="0.25">
      <c r="B37216" s="5"/>
    </row>
    <row r="37217" spans="2:2" ht="15" hidden="1" x14ac:dyDescent="0.25">
      <c r="B37217" s="5"/>
    </row>
    <row r="37218" spans="2:2" ht="15" hidden="1" x14ac:dyDescent="0.25">
      <c r="B37218" s="5"/>
    </row>
    <row r="37219" spans="2:2" ht="15" hidden="1" x14ac:dyDescent="0.25">
      <c r="B37219" s="5"/>
    </row>
    <row r="37220" spans="2:2" ht="15" hidden="1" x14ac:dyDescent="0.25">
      <c r="B37220" s="5"/>
    </row>
    <row r="37221" spans="2:2" ht="15" hidden="1" x14ac:dyDescent="0.25">
      <c r="B37221" s="5"/>
    </row>
    <row r="37222" spans="2:2" ht="15" hidden="1" x14ac:dyDescent="0.25">
      <c r="B37222" s="5"/>
    </row>
    <row r="37223" spans="2:2" ht="15" hidden="1" x14ac:dyDescent="0.25">
      <c r="B37223" s="5"/>
    </row>
    <row r="37224" spans="2:2" ht="15" hidden="1" x14ac:dyDescent="0.25">
      <c r="B37224" s="5"/>
    </row>
    <row r="37225" spans="2:2" ht="15" hidden="1" x14ac:dyDescent="0.25">
      <c r="B37225" s="5"/>
    </row>
    <row r="37226" spans="2:2" ht="15" hidden="1" x14ac:dyDescent="0.25">
      <c r="B37226" s="5"/>
    </row>
    <row r="37227" spans="2:2" ht="15" hidden="1" x14ac:dyDescent="0.25">
      <c r="B37227" s="5"/>
    </row>
    <row r="37228" spans="2:2" ht="15" hidden="1" x14ac:dyDescent="0.25">
      <c r="B37228" s="5"/>
    </row>
    <row r="37229" spans="2:2" ht="15" hidden="1" x14ac:dyDescent="0.25">
      <c r="B37229" s="5"/>
    </row>
    <row r="37230" spans="2:2" ht="15" hidden="1" x14ac:dyDescent="0.25">
      <c r="B37230" s="5"/>
    </row>
    <row r="37231" spans="2:2" ht="15" hidden="1" x14ac:dyDescent="0.25">
      <c r="B37231" s="5"/>
    </row>
    <row r="37232" spans="2:2" ht="15" hidden="1" x14ac:dyDescent="0.25">
      <c r="B37232" s="5"/>
    </row>
    <row r="37233" spans="2:2" ht="15" hidden="1" x14ac:dyDescent="0.25">
      <c r="B37233" s="5"/>
    </row>
    <row r="37234" spans="2:2" ht="15" hidden="1" x14ac:dyDescent="0.25">
      <c r="B37234" s="5"/>
    </row>
    <row r="37235" spans="2:2" ht="15" hidden="1" x14ac:dyDescent="0.25">
      <c r="B37235" s="5"/>
    </row>
    <row r="37236" spans="2:2" ht="15" hidden="1" x14ac:dyDescent="0.25">
      <c r="B37236" s="5"/>
    </row>
    <row r="37237" spans="2:2" ht="15" hidden="1" x14ac:dyDescent="0.25">
      <c r="B37237" s="5"/>
    </row>
    <row r="37238" spans="2:2" ht="15" hidden="1" x14ac:dyDescent="0.25">
      <c r="B37238" s="5"/>
    </row>
    <row r="37239" spans="2:2" ht="15" hidden="1" x14ac:dyDescent="0.25">
      <c r="B37239" s="5"/>
    </row>
    <row r="37240" spans="2:2" ht="15" hidden="1" x14ac:dyDescent="0.25">
      <c r="B37240" s="5"/>
    </row>
    <row r="37241" spans="2:2" ht="15" hidden="1" x14ac:dyDescent="0.25">
      <c r="B37241" s="5"/>
    </row>
    <row r="37242" spans="2:2" ht="15" hidden="1" x14ac:dyDescent="0.25">
      <c r="B37242" s="5"/>
    </row>
    <row r="37243" spans="2:2" ht="15" hidden="1" x14ac:dyDescent="0.25">
      <c r="B37243" s="5"/>
    </row>
    <row r="37244" spans="2:2" ht="15" hidden="1" x14ac:dyDescent="0.25">
      <c r="B37244" s="5"/>
    </row>
    <row r="37245" spans="2:2" ht="15" hidden="1" x14ac:dyDescent="0.25">
      <c r="B37245" s="5"/>
    </row>
    <row r="37246" spans="2:2" ht="15" hidden="1" x14ac:dyDescent="0.25">
      <c r="B37246" s="5"/>
    </row>
    <row r="37247" spans="2:2" ht="15" hidden="1" x14ac:dyDescent="0.25">
      <c r="B37247" s="5"/>
    </row>
    <row r="37248" spans="2:2" ht="15" hidden="1" x14ac:dyDescent="0.25">
      <c r="B37248" s="5"/>
    </row>
    <row r="37249" spans="2:2" ht="15" hidden="1" x14ac:dyDescent="0.25">
      <c r="B37249" s="5"/>
    </row>
    <row r="37250" spans="2:2" ht="15" hidden="1" x14ac:dyDescent="0.25">
      <c r="B37250" s="5"/>
    </row>
    <row r="37251" spans="2:2" ht="15" hidden="1" x14ac:dyDescent="0.25">
      <c r="B37251" s="5"/>
    </row>
    <row r="37252" spans="2:2" ht="15" hidden="1" x14ac:dyDescent="0.25">
      <c r="B37252" s="5"/>
    </row>
    <row r="37253" spans="2:2" ht="15" hidden="1" x14ac:dyDescent="0.25">
      <c r="B37253" s="5"/>
    </row>
    <row r="37254" spans="2:2" ht="15" hidden="1" x14ac:dyDescent="0.25">
      <c r="B37254" s="5"/>
    </row>
    <row r="37255" spans="2:2" ht="15" hidden="1" x14ac:dyDescent="0.25">
      <c r="B37255" s="5"/>
    </row>
    <row r="37256" spans="2:2" ht="15" hidden="1" x14ac:dyDescent="0.25">
      <c r="B37256" s="5"/>
    </row>
    <row r="37257" spans="2:2" ht="15" hidden="1" x14ac:dyDescent="0.25">
      <c r="B37257" s="5"/>
    </row>
    <row r="37258" spans="2:2" ht="15" hidden="1" x14ac:dyDescent="0.25">
      <c r="B37258" s="5"/>
    </row>
    <row r="37259" spans="2:2" ht="15" hidden="1" x14ac:dyDescent="0.25">
      <c r="B37259" s="5"/>
    </row>
    <row r="37260" spans="2:2" ht="15" hidden="1" x14ac:dyDescent="0.25">
      <c r="B37260" s="5"/>
    </row>
    <row r="37261" spans="2:2" ht="15" hidden="1" x14ac:dyDescent="0.25">
      <c r="B37261" s="5"/>
    </row>
    <row r="37262" spans="2:2" ht="15" hidden="1" x14ac:dyDescent="0.25">
      <c r="B37262" s="5"/>
    </row>
    <row r="37263" spans="2:2" ht="15" hidden="1" x14ac:dyDescent="0.25">
      <c r="B37263" s="5"/>
    </row>
    <row r="37264" spans="2:2" ht="15" hidden="1" x14ac:dyDescent="0.25">
      <c r="B37264" s="5"/>
    </row>
    <row r="37265" spans="2:2" ht="15" hidden="1" x14ac:dyDescent="0.25">
      <c r="B37265" s="5"/>
    </row>
    <row r="37266" spans="2:2" ht="15" hidden="1" x14ac:dyDescent="0.25">
      <c r="B37266" s="5"/>
    </row>
    <row r="37267" spans="2:2" ht="15" hidden="1" x14ac:dyDescent="0.25">
      <c r="B37267" s="5"/>
    </row>
    <row r="37268" spans="2:2" ht="15" hidden="1" x14ac:dyDescent="0.25">
      <c r="B37268" s="5"/>
    </row>
    <row r="37269" spans="2:2" ht="15" hidden="1" x14ac:dyDescent="0.25">
      <c r="B37269" s="5"/>
    </row>
    <row r="37270" spans="2:2" ht="15" hidden="1" x14ac:dyDescent="0.25">
      <c r="B37270" s="5"/>
    </row>
    <row r="37271" spans="2:2" ht="15" hidden="1" x14ac:dyDescent="0.25">
      <c r="B37271" s="5"/>
    </row>
    <row r="37272" spans="2:2" ht="15" hidden="1" x14ac:dyDescent="0.25">
      <c r="B37272" s="5"/>
    </row>
    <row r="37273" spans="2:2" ht="15" hidden="1" x14ac:dyDescent="0.25">
      <c r="B37273" s="5"/>
    </row>
    <row r="37274" spans="2:2" ht="15" hidden="1" x14ac:dyDescent="0.25">
      <c r="B37274" s="5"/>
    </row>
    <row r="37275" spans="2:2" ht="15" hidden="1" x14ac:dyDescent="0.25">
      <c r="B37275" s="5"/>
    </row>
    <row r="37276" spans="2:2" ht="15" hidden="1" x14ac:dyDescent="0.25">
      <c r="B37276" s="5"/>
    </row>
    <row r="37277" spans="2:2" ht="15" hidden="1" x14ac:dyDescent="0.25">
      <c r="B37277" s="5"/>
    </row>
    <row r="37278" spans="2:2" ht="15" hidden="1" x14ac:dyDescent="0.25">
      <c r="B37278" s="5"/>
    </row>
    <row r="37279" spans="2:2" ht="15" hidden="1" x14ac:dyDescent="0.25">
      <c r="B37279" s="5"/>
    </row>
    <row r="37280" spans="2:2" ht="15" hidden="1" x14ac:dyDescent="0.25">
      <c r="B37280" s="5"/>
    </row>
    <row r="37281" spans="2:2" ht="15" hidden="1" x14ac:dyDescent="0.25">
      <c r="B37281" s="5"/>
    </row>
    <row r="37282" spans="2:2" ht="15" hidden="1" x14ac:dyDescent="0.25">
      <c r="B37282" s="5"/>
    </row>
    <row r="37283" spans="2:2" ht="15" hidden="1" x14ac:dyDescent="0.25">
      <c r="B37283" s="5"/>
    </row>
    <row r="37284" spans="2:2" ht="15" hidden="1" x14ac:dyDescent="0.25">
      <c r="B37284" s="5"/>
    </row>
    <row r="37285" spans="2:2" ht="15" hidden="1" x14ac:dyDescent="0.25">
      <c r="B37285" s="5"/>
    </row>
    <row r="37286" spans="2:2" ht="15" hidden="1" x14ac:dyDescent="0.25">
      <c r="B37286" s="5"/>
    </row>
    <row r="37287" spans="2:2" ht="15" hidden="1" x14ac:dyDescent="0.25">
      <c r="B37287" s="5"/>
    </row>
    <row r="37288" spans="2:2" ht="15" hidden="1" x14ac:dyDescent="0.25">
      <c r="B37288" s="5"/>
    </row>
    <row r="37289" spans="2:2" ht="15" hidden="1" x14ac:dyDescent="0.25">
      <c r="B37289" s="5"/>
    </row>
    <row r="37290" spans="2:2" ht="15" hidden="1" x14ac:dyDescent="0.25">
      <c r="B37290" s="5"/>
    </row>
    <row r="37291" spans="2:2" ht="15" hidden="1" x14ac:dyDescent="0.25">
      <c r="B37291" s="5"/>
    </row>
    <row r="37292" spans="2:2" ht="15" hidden="1" x14ac:dyDescent="0.25">
      <c r="B37292" s="5"/>
    </row>
    <row r="37293" spans="2:2" ht="15" hidden="1" x14ac:dyDescent="0.25">
      <c r="B37293" s="5"/>
    </row>
    <row r="37294" spans="2:2" ht="15" hidden="1" x14ac:dyDescent="0.25">
      <c r="B37294" s="5"/>
    </row>
    <row r="37295" spans="2:2" ht="15" hidden="1" x14ac:dyDescent="0.25">
      <c r="B37295" s="5"/>
    </row>
    <row r="37296" spans="2:2" ht="15" hidden="1" x14ac:dyDescent="0.25">
      <c r="B37296" s="5"/>
    </row>
    <row r="37297" spans="2:2" ht="15" hidden="1" x14ac:dyDescent="0.25">
      <c r="B37297" s="5"/>
    </row>
    <row r="37298" spans="2:2" ht="15" hidden="1" x14ac:dyDescent="0.25">
      <c r="B37298" s="5"/>
    </row>
    <row r="37299" spans="2:2" ht="15" hidden="1" x14ac:dyDescent="0.25">
      <c r="B37299" s="5"/>
    </row>
    <row r="37300" spans="2:2" ht="15" hidden="1" x14ac:dyDescent="0.25">
      <c r="B37300" s="5"/>
    </row>
    <row r="37301" spans="2:2" ht="15" hidden="1" x14ac:dyDescent="0.25">
      <c r="B37301" s="5"/>
    </row>
    <row r="37302" spans="2:2" ht="15" hidden="1" x14ac:dyDescent="0.25">
      <c r="B37302" s="5"/>
    </row>
    <row r="37303" spans="2:2" ht="15" hidden="1" x14ac:dyDescent="0.25">
      <c r="B37303" s="5"/>
    </row>
    <row r="37304" spans="2:2" ht="15" hidden="1" x14ac:dyDescent="0.25">
      <c r="B37304" s="5"/>
    </row>
    <row r="37305" spans="2:2" ht="15" hidden="1" x14ac:dyDescent="0.25">
      <c r="B37305" s="5"/>
    </row>
    <row r="37306" spans="2:2" ht="15" hidden="1" x14ac:dyDescent="0.25">
      <c r="B37306" s="5"/>
    </row>
    <row r="37307" spans="2:2" ht="15" hidden="1" x14ac:dyDescent="0.25">
      <c r="B37307" s="5"/>
    </row>
    <row r="37308" spans="2:2" ht="15" hidden="1" x14ac:dyDescent="0.25">
      <c r="B37308" s="5"/>
    </row>
    <row r="37309" spans="2:2" ht="15" hidden="1" x14ac:dyDescent="0.25">
      <c r="B37309" s="5"/>
    </row>
    <row r="37310" spans="2:2" ht="15" hidden="1" x14ac:dyDescent="0.25">
      <c r="B37310" s="5"/>
    </row>
    <row r="37311" spans="2:2" ht="15" hidden="1" x14ac:dyDescent="0.25">
      <c r="B37311" s="5"/>
    </row>
    <row r="37312" spans="2:2" ht="15" hidden="1" x14ac:dyDescent="0.25">
      <c r="B37312" s="5"/>
    </row>
    <row r="37313" spans="2:2" ht="15" hidden="1" x14ac:dyDescent="0.25">
      <c r="B37313" s="5"/>
    </row>
    <row r="37314" spans="2:2" ht="15" hidden="1" x14ac:dyDescent="0.25">
      <c r="B37314" s="5"/>
    </row>
    <row r="37315" spans="2:2" ht="15" hidden="1" x14ac:dyDescent="0.25">
      <c r="B37315" s="5"/>
    </row>
    <row r="37316" spans="2:2" ht="15" hidden="1" x14ac:dyDescent="0.25">
      <c r="B37316" s="5"/>
    </row>
    <row r="37317" spans="2:2" ht="15" hidden="1" x14ac:dyDescent="0.25">
      <c r="B37317" s="5"/>
    </row>
    <row r="37318" spans="2:2" ht="15" hidden="1" x14ac:dyDescent="0.25">
      <c r="B37318" s="5"/>
    </row>
    <row r="37319" spans="2:2" ht="15" hidden="1" x14ac:dyDescent="0.25">
      <c r="B37319" s="5"/>
    </row>
    <row r="37320" spans="2:2" ht="15" hidden="1" x14ac:dyDescent="0.25">
      <c r="B37320" s="5"/>
    </row>
    <row r="37321" spans="2:2" ht="15" hidden="1" x14ac:dyDescent="0.25">
      <c r="B37321" s="5"/>
    </row>
    <row r="37322" spans="2:2" ht="15" hidden="1" x14ac:dyDescent="0.25">
      <c r="B37322" s="5"/>
    </row>
    <row r="37323" spans="2:2" ht="15" hidden="1" x14ac:dyDescent="0.25">
      <c r="B37323" s="5"/>
    </row>
    <row r="37324" spans="2:2" ht="15" hidden="1" x14ac:dyDescent="0.25">
      <c r="B37324" s="5"/>
    </row>
    <row r="37325" spans="2:2" ht="15" hidden="1" x14ac:dyDescent="0.25">
      <c r="B37325" s="5"/>
    </row>
    <row r="37326" spans="2:2" ht="15" hidden="1" x14ac:dyDescent="0.25">
      <c r="B37326" s="5"/>
    </row>
    <row r="37327" spans="2:2" ht="15" hidden="1" x14ac:dyDescent="0.25">
      <c r="B37327" s="5"/>
    </row>
    <row r="37328" spans="2:2" ht="15" hidden="1" x14ac:dyDescent="0.25">
      <c r="B37328" s="5"/>
    </row>
    <row r="37329" spans="2:2" ht="15" hidden="1" x14ac:dyDescent="0.25">
      <c r="B37329" s="5"/>
    </row>
    <row r="37330" spans="2:2" ht="15" hidden="1" x14ac:dyDescent="0.25">
      <c r="B37330" s="5"/>
    </row>
    <row r="37331" spans="2:2" ht="15" hidden="1" x14ac:dyDescent="0.25">
      <c r="B37331" s="5"/>
    </row>
    <row r="37332" spans="2:2" ht="15" hidden="1" x14ac:dyDescent="0.25">
      <c r="B37332" s="5"/>
    </row>
    <row r="37333" spans="2:2" ht="15" hidden="1" x14ac:dyDescent="0.25">
      <c r="B37333" s="5"/>
    </row>
    <row r="37334" spans="2:2" ht="15" hidden="1" x14ac:dyDescent="0.25">
      <c r="B37334" s="5"/>
    </row>
    <row r="37335" spans="2:2" ht="15" hidden="1" x14ac:dyDescent="0.25">
      <c r="B37335" s="5"/>
    </row>
    <row r="37336" spans="2:2" ht="15" hidden="1" x14ac:dyDescent="0.25">
      <c r="B37336" s="5"/>
    </row>
    <row r="37337" spans="2:2" ht="15" hidden="1" x14ac:dyDescent="0.25">
      <c r="B37337" s="5"/>
    </row>
    <row r="37338" spans="2:2" ht="15" hidden="1" x14ac:dyDescent="0.25">
      <c r="B37338" s="5"/>
    </row>
    <row r="37339" spans="2:2" ht="15" hidden="1" x14ac:dyDescent="0.25">
      <c r="B37339" s="5"/>
    </row>
    <row r="37340" spans="2:2" ht="15" hidden="1" x14ac:dyDescent="0.25">
      <c r="B37340" s="5"/>
    </row>
    <row r="37341" spans="2:2" ht="15" hidden="1" x14ac:dyDescent="0.25">
      <c r="B37341" s="5"/>
    </row>
    <row r="37342" spans="2:2" ht="15" hidden="1" x14ac:dyDescent="0.25">
      <c r="B37342" s="5"/>
    </row>
    <row r="37343" spans="2:2" ht="15" hidden="1" x14ac:dyDescent="0.25">
      <c r="B37343" s="5"/>
    </row>
    <row r="37344" spans="2:2" ht="15" hidden="1" x14ac:dyDescent="0.25">
      <c r="B37344" s="5"/>
    </row>
    <row r="37345" spans="2:2" ht="15" hidden="1" x14ac:dyDescent="0.25">
      <c r="B37345" s="5"/>
    </row>
    <row r="37346" spans="2:2" ht="15" hidden="1" x14ac:dyDescent="0.25">
      <c r="B37346" s="5"/>
    </row>
    <row r="37347" spans="2:2" ht="15" hidden="1" x14ac:dyDescent="0.25">
      <c r="B37347" s="5"/>
    </row>
    <row r="37348" spans="2:2" ht="15" hidden="1" x14ac:dyDescent="0.25">
      <c r="B37348" s="5"/>
    </row>
    <row r="37349" spans="2:2" ht="15" hidden="1" x14ac:dyDescent="0.25">
      <c r="B37349" s="5"/>
    </row>
    <row r="37350" spans="2:2" ht="15" hidden="1" x14ac:dyDescent="0.25">
      <c r="B37350" s="5"/>
    </row>
    <row r="37351" spans="2:2" ht="15" hidden="1" x14ac:dyDescent="0.25">
      <c r="B37351" s="5"/>
    </row>
    <row r="37352" spans="2:2" ht="15" hidden="1" x14ac:dyDescent="0.25">
      <c r="B37352" s="5"/>
    </row>
    <row r="37353" spans="2:2" ht="15" hidden="1" x14ac:dyDescent="0.25">
      <c r="B37353" s="5"/>
    </row>
    <row r="37354" spans="2:2" ht="15" hidden="1" x14ac:dyDescent="0.25">
      <c r="B37354" s="5"/>
    </row>
    <row r="37355" spans="2:2" ht="15" hidden="1" x14ac:dyDescent="0.25">
      <c r="B37355" s="5"/>
    </row>
    <row r="37356" spans="2:2" ht="15" hidden="1" x14ac:dyDescent="0.25">
      <c r="B37356" s="5"/>
    </row>
    <row r="37357" spans="2:2" ht="15" hidden="1" x14ac:dyDescent="0.25">
      <c r="B37357" s="5"/>
    </row>
    <row r="37358" spans="2:2" ht="15" hidden="1" x14ac:dyDescent="0.25">
      <c r="B37358" s="5"/>
    </row>
    <row r="37359" spans="2:2" ht="15" hidden="1" x14ac:dyDescent="0.25">
      <c r="B37359" s="5"/>
    </row>
    <row r="37360" spans="2:2" ht="15" hidden="1" x14ac:dyDescent="0.25">
      <c r="B37360" s="5"/>
    </row>
    <row r="37361" spans="2:2" ht="15" hidden="1" x14ac:dyDescent="0.25">
      <c r="B37361" s="5"/>
    </row>
    <row r="37362" spans="2:2" ht="15" hidden="1" x14ac:dyDescent="0.25">
      <c r="B37362" s="5"/>
    </row>
    <row r="37363" spans="2:2" ht="15" hidden="1" x14ac:dyDescent="0.25">
      <c r="B37363" s="5"/>
    </row>
    <row r="37364" spans="2:2" ht="15" hidden="1" x14ac:dyDescent="0.25">
      <c r="B37364" s="5"/>
    </row>
    <row r="37365" spans="2:2" ht="15" hidden="1" x14ac:dyDescent="0.25">
      <c r="B37365" s="5"/>
    </row>
    <row r="37366" spans="2:2" ht="15" hidden="1" x14ac:dyDescent="0.25">
      <c r="B37366" s="5"/>
    </row>
    <row r="37367" spans="2:2" ht="15" hidden="1" x14ac:dyDescent="0.25">
      <c r="B37367" s="5"/>
    </row>
    <row r="37368" spans="2:2" ht="15" hidden="1" x14ac:dyDescent="0.25">
      <c r="B37368" s="5"/>
    </row>
    <row r="37369" spans="2:2" ht="15" hidden="1" x14ac:dyDescent="0.25">
      <c r="B37369" s="5"/>
    </row>
    <row r="37370" spans="2:2" ht="15" hidden="1" x14ac:dyDescent="0.25">
      <c r="B37370" s="5"/>
    </row>
    <row r="37371" spans="2:2" ht="15" hidden="1" x14ac:dyDescent="0.25">
      <c r="B37371" s="5"/>
    </row>
    <row r="37372" spans="2:2" ht="15" hidden="1" x14ac:dyDescent="0.25">
      <c r="B37372" s="5"/>
    </row>
    <row r="37373" spans="2:2" ht="15" hidden="1" x14ac:dyDescent="0.25">
      <c r="B37373" s="5"/>
    </row>
    <row r="37374" spans="2:2" ht="15" hidden="1" x14ac:dyDescent="0.25">
      <c r="B37374" s="5"/>
    </row>
    <row r="37375" spans="2:2" ht="15" hidden="1" x14ac:dyDescent="0.25">
      <c r="B37375" s="5"/>
    </row>
    <row r="37376" spans="2:2" ht="15" hidden="1" x14ac:dyDescent="0.25">
      <c r="B37376" s="5"/>
    </row>
    <row r="37377" spans="2:2" ht="15" hidden="1" x14ac:dyDescent="0.25">
      <c r="B37377" s="5"/>
    </row>
    <row r="37378" spans="2:2" ht="15" hidden="1" x14ac:dyDescent="0.25">
      <c r="B37378" s="5"/>
    </row>
    <row r="37379" spans="2:2" ht="15" hidden="1" x14ac:dyDescent="0.25">
      <c r="B37379" s="5"/>
    </row>
    <row r="37380" spans="2:2" ht="15" hidden="1" x14ac:dyDescent="0.25">
      <c r="B37380" s="5"/>
    </row>
    <row r="37381" spans="2:2" ht="15" hidden="1" x14ac:dyDescent="0.25">
      <c r="B37381" s="5"/>
    </row>
    <row r="37382" spans="2:2" ht="15" hidden="1" x14ac:dyDescent="0.25">
      <c r="B37382" s="5"/>
    </row>
    <row r="37383" spans="2:2" ht="15" hidden="1" x14ac:dyDescent="0.25">
      <c r="B37383" s="5"/>
    </row>
    <row r="37384" spans="2:2" ht="15" hidden="1" x14ac:dyDescent="0.25">
      <c r="B37384" s="5"/>
    </row>
    <row r="37385" spans="2:2" ht="15" hidden="1" x14ac:dyDescent="0.25">
      <c r="B37385" s="5"/>
    </row>
    <row r="37386" spans="2:2" ht="15" hidden="1" x14ac:dyDescent="0.25">
      <c r="B37386" s="5"/>
    </row>
    <row r="37387" spans="2:2" ht="15" hidden="1" x14ac:dyDescent="0.25">
      <c r="B37387" s="5"/>
    </row>
    <row r="37388" spans="2:2" ht="15" hidden="1" x14ac:dyDescent="0.25">
      <c r="B37388" s="5"/>
    </row>
    <row r="37389" spans="2:2" ht="15" hidden="1" x14ac:dyDescent="0.25">
      <c r="B37389" s="5"/>
    </row>
    <row r="37390" spans="2:2" ht="15" hidden="1" x14ac:dyDescent="0.25">
      <c r="B37390" s="5"/>
    </row>
    <row r="37391" spans="2:2" ht="15" hidden="1" x14ac:dyDescent="0.25">
      <c r="B37391" s="5"/>
    </row>
    <row r="37392" spans="2:2" ht="15" hidden="1" x14ac:dyDescent="0.25">
      <c r="B37392" s="5"/>
    </row>
    <row r="37393" spans="2:2" ht="15" hidden="1" x14ac:dyDescent="0.25">
      <c r="B37393" s="5"/>
    </row>
    <row r="37394" spans="2:2" ht="15" hidden="1" x14ac:dyDescent="0.25">
      <c r="B37394" s="5"/>
    </row>
    <row r="37395" spans="2:2" ht="15" hidden="1" x14ac:dyDescent="0.25">
      <c r="B37395" s="5"/>
    </row>
    <row r="37396" spans="2:2" ht="15" hidden="1" x14ac:dyDescent="0.25">
      <c r="B37396" s="5"/>
    </row>
    <row r="37397" spans="2:2" ht="15" hidden="1" x14ac:dyDescent="0.25">
      <c r="B37397" s="5"/>
    </row>
    <row r="37398" spans="2:2" ht="15" hidden="1" x14ac:dyDescent="0.25">
      <c r="B37398" s="5"/>
    </row>
    <row r="37399" spans="2:2" ht="15" hidden="1" x14ac:dyDescent="0.25">
      <c r="B37399" s="5"/>
    </row>
    <row r="37400" spans="2:2" ht="15" hidden="1" x14ac:dyDescent="0.25">
      <c r="B37400" s="5"/>
    </row>
    <row r="37401" spans="2:2" ht="15" hidden="1" x14ac:dyDescent="0.25">
      <c r="B37401" s="5"/>
    </row>
    <row r="37402" spans="2:2" ht="15" hidden="1" x14ac:dyDescent="0.25">
      <c r="B37402" s="5"/>
    </row>
    <row r="37403" spans="2:2" ht="15" hidden="1" x14ac:dyDescent="0.25">
      <c r="B37403" s="5"/>
    </row>
    <row r="37404" spans="2:2" ht="15" hidden="1" x14ac:dyDescent="0.25">
      <c r="B37404" s="5"/>
    </row>
    <row r="37405" spans="2:2" ht="15" hidden="1" x14ac:dyDescent="0.25">
      <c r="B37405" s="5"/>
    </row>
    <row r="37406" spans="2:2" ht="15" hidden="1" x14ac:dyDescent="0.25">
      <c r="B37406" s="5"/>
    </row>
    <row r="37407" spans="2:2" ht="15" hidden="1" x14ac:dyDescent="0.25">
      <c r="B37407" s="5"/>
    </row>
    <row r="37408" spans="2:2" ht="15" hidden="1" x14ac:dyDescent="0.25">
      <c r="B37408" s="5"/>
    </row>
    <row r="37409" spans="2:2" ht="15" hidden="1" x14ac:dyDescent="0.25">
      <c r="B37409" s="5"/>
    </row>
    <row r="37410" spans="2:2" ht="15" hidden="1" x14ac:dyDescent="0.25">
      <c r="B37410" s="5"/>
    </row>
    <row r="37411" spans="2:2" ht="15" hidden="1" x14ac:dyDescent="0.25">
      <c r="B37411" s="5"/>
    </row>
    <row r="37412" spans="2:2" ht="15" hidden="1" x14ac:dyDescent="0.25">
      <c r="B37412" s="5"/>
    </row>
    <row r="37413" spans="2:2" ht="15" hidden="1" x14ac:dyDescent="0.25">
      <c r="B37413" s="5"/>
    </row>
    <row r="37414" spans="2:2" ht="15" hidden="1" x14ac:dyDescent="0.25">
      <c r="B37414" s="5"/>
    </row>
    <row r="37415" spans="2:2" ht="15" hidden="1" x14ac:dyDescent="0.25">
      <c r="B37415" s="5"/>
    </row>
    <row r="37416" spans="2:2" ht="15" hidden="1" x14ac:dyDescent="0.25">
      <c r="B37416" s="5"/>
    </row>
    <row r="37417" spans="2:2" ht="15" hidden="1" x14ac:dyDescent="0.25">
      <c r="B37417" s="5"/>
    </row>
    <row r="37418" spans="2:2" ht="15" hidden="1" x14ac:dyDescent="0.25">
      <c r="B37418" s="5"/>
    </row>
    <row r="37419" spans="2:2" ht="15" hidden="1" x14ac:dyDescent="0.25">
      <c r="B37419" s="5"/>
    </row>
    <row r="37420" spans="2:2" ht="15" hidden="1" x14ac:dyDescent="0.25">
      <c r="B37420" s="5"/>
    </row>
    <row r="37421" spans="2:2" ht="15" hidden="1" x14ac:dyDescent="0.25">
      <c r="B37421" s="5"/>
    </row>
    <row r="37422" spans="2:2" ht="15" hidden="1" x14ac:dyDescent="0.25">
      <c r="B37422" s="5"/>
    </row>
    <row r="37423" spans="2:2" ht="15" hidden="1" x14ac:dyDescent="0.25">
      <c r="B37423" s="5"/>
    </row>
    <row r="37424" spans="2:2" ht="15" hidden="1" x14ac:dyDescent="0.25">
      <c r="B37424" s="5"/>
    </row>
    <row r="37425" spans="2:2" ht="15" hidden="1" x14ac:dyDescent="0.25">
      <c r="B37425" s="5"/>
    </row>
    <row r="37426" spans="2:2" ht="15" hidden="1" x14ac:dyDescent="0.25">
      <c r="B37426" s="5"/>
    </row>
    <row r="37427" spans="2:2" ht="15" hidden="1" x14ac:dyDescent="0.25">
      <c r="B37427" s="5"/>
    </row>
    <row r="37428" spans="2:2" ht="15" hidden="1" x14ac:dyDescent="0.25">
      <c r="B37428" s="5"/>
    </row>
    <row r="37429" spans="2:2" ht="15" hidden="1" x14ac:dyDescent="0.25">
      <c r="B37429" s="5"/>
    </row>
    <row r="37430" spans="2:2" ht="15" hidden="1" x14ac:dyDescent="0.25">
      <c r="B37430" s="5"/>
    </row>
    <row r="37431" spans="2:2" ht="15" hidden="1" x14ac:dyDescent="0.25">
      <c r="B37431" s="5"/>
    </row>
    <row r="37432" spans="2:2" ht="15" hidden="1" x14ac:dyDescent="0.25">
      <c r="B37432" s="5"/>
    </row>
    <row r="37433" spans="2:2" ht="15" hidden="1" x14ac:dyDescent="0.25">
      <c r="B37433" s="5"/>
    </row>
    <row r="37434" spans="2:2" ht="15" hidden="1" x14ac:dyDescent="0.25">
      <c r="B37434" s="5"/>
    </row>
    <row r="37435" spans="2:2" ht="15" hidden="1" x14ac:dyDescent="0.25">
      <c r="B37435" s="5"/>
    </row>
    <row r="37436" spans="2:2" ht="15" hidden="1" x14ac:dyDescent="0.25">
      <c r="B37436" s="5"/>
    </row>
    <row r="37437" spans="2:2" ht="15" hidden="1" x14ac:dyDescent="0.25">
      <c r="B37437" s="5"/>
    </row>
    <row r="37438" spans="2:2" ht="15" hidden="1" x14ac:dyDescent="0.25">
      <c r="B37438" s="5"/>
    </row>
    <row r="37439" spans="2:2" ht="15" hidden="1" x14ac:dyDescent="0.25">
      <c r="B37439" s="5"/>
    </row>
    <row r="37440" spans="2:2" ht="15" hidden="1" x14ac:dyDescent="0.25">
      <c r="B37440" s="5"/>
    </row>
    <row r="37441" spans="2:2" ht="15" hidden="1" x14ac:dyDescent="0.25">
      <c r="B37441" s="5"/>
    </row>
    <row r="37442" spans="2:2" ht="15" hidden="1" x14ac:dyDescent="0.25">
      <c r="B37442" s="5"/>
    </row>
    <row r="37443" spans="2:2" ht="15" hidden="1" x14ac:dyDescent="0.25">
      <c r="B37443" s="5"/>
    </row>
    <row r="37444" spans="2:2" ht="15" hidden="1" x14ac:dyDescent="0.25">
      <c r="B37444" s="5"/>
    </row>
    <row r="37445" spans="2:2" ht="15" hidden="1" x14ac:dyDescent="0.25">
      <c r="B37445" s="5"/>
    </row>
    <row r="37446" spans="2:2" ht="15" hidden="1" x14ac:dyDescent="0.25">
      <c r="B37446" s="5"/>
    </row>
    <row r="37447" spans="2:2" ht="15" hidden="1" x14ac:dyDescent="0.25">
      <c r="B37447" s="5"/>
    </row>
    <row r="37448" spans="2:2" ht="15" hidden="1" x14ac:dyDescent="0.25">
      <c r="B37448" s="5"/>
    </row>
    <row r="37449" spans="2:2" ht="15" hidden="1" x14ac:dyDescent="0.25">
      <c r="B37449" s="5"/>
    </row>
    <row r="37450" spans="2:2" ht="15" hidden="1" x14ac:dyDescent="0.25">
      <c r="B37450" s="5"/>
    </row>
    <row r="37451" spans="2:2" ht="15" hidden="1" x14ac:dyDescent="0.25">
      <c r="B37451" s="5"/>
    </row>
    <row r="37452" spans="2:2" ht="15" hidden="1" x14ac:dyDescent="0.25">
      <c r="B37452" s="5"/>
    </row>
    <row r="37453" spans="2:2" ht="15" hidden="1" x14ac:dyDescent="0.25">
      <c r="B37453" s="5"/>
    </row>
    <row r="37454" spans="2:2" ht="15" hidden="1" x14ac:dyDescent="0.25">
      <c r="B37454" s="5"/>
    </row>
    <row r="37455" spans="2:2" ht="15" hidden="1" x14ac:dyDescent="0.25">
      <c r="B37455" s="5"/>
    </row>
    <row r="37456" spans="2:2" ht="15" hidden="1" x14ac:dyDescent="0.25">
      <c r="B37456" s="5"/>
    </row>
    <row r="37457" spans="2:2" ht="15" hidden="1" x14ac:dyDescent="0.25">
      <c r="B37457" s="5"/>
    </row>
    <row r="37458" spans="2:2" ht="15" hidden="1" x14ac:dyDescent="0.25">
      <c r="B37458" s="5"/>
    </row>
    <row r="37459" spans="2:2" ht="15" hidden="1" x14ac:dyDescent="0.25">
      <c r="B37459" s="5"/>
    </row>
    <row r="37460" spans="2:2" ht="15" hidden="1" x14ac:dyDescent="0.25">
      <c r="B37460" s="5"/>
    </row>
    <row r="37461" spans="2:2" ht="15" hidden="1" x14ac:dyDescent="0.25">
      <c r="B37461" s="5"/>
    </row>
    <row r="37462" spans="2:2" ht="15" hidden="1" x14ac:dyDescent="0.25">
      <c r="B37462" s="5"/>
    </row>
    <row r="37463" spans="2:2" ht="15" hidden="1" x14ac:dyDescent="0.25">
      <c r="B37463" s="5"/>
    </row>
    <row r="37464" spans="2:2" ht="15" hidden="1" x14ac:dyDescent="0.25">
      <c r="B37464" s="5"/>
    </row>
    <row r="37465" spans="2:2" ht="15" hidden="1" x14ac:dyDescent="0.25">
      <c r="B37465" s="5"/>
    </row>
    <row r="37466" spans="2:2" ht="15" hidden="1" x14ac:dyDescent="0.25">
      <c r="B37466" s="5"/>
    </row>
    <row r="37467" spans="2:2" ht="15" hidden="1" x14ac:dyDescent="0.25">
      <c r="B37467" s="5"/>
    </row>
    <row r="37468" spans="2:2" ht="15" hidden="1" x14ac:dyDescent="0.25">
      <c r="B37468" s="5"/>
    </row>
    <row r="37469" spans="2:2" ht="15" hidden="1" x14ac:dyDescent="0.25">
      <c r="B37469" s="5"/>
    </row>
    <row r="37470" spans="2:2" ht="15" hidden="1" x14ac:dyDescent="0.25">
      <c r="B37470" s="5"/>
    </row>
    <row r="37471" spans="2:2" ht="15" hidden="1" x14ac:dyDescent="0.25">
      <c r="B37471" s="5"/>
    </row>
    <row r="37472" spans="2:2" ht="15" hidden="1" x14ac:dyDescent="0.25">
      <c r="B37472" s="5"/>
    </row>
    <row r="37473" spans="2:2" ht="15" hidden="1" x14ac:dyDescent="0.25">
      <c r="B37473" s="5"/>
    </row>
    <row r="37474" spans="2:2" ht="15" hidden="1" x14ac:dyDescent="0.25">
      <c r="B37474" s="5"/>
    </row>
    <row r="37475" spans="2:2" ht="15" hidden="1" x14ac:dyDescent="0.25">
      <c r="B37475" s="5"/>
    </row>
    <row r="37476" spans="2:2" ht="15" hidden="1" x14ac:dyDescent="0.25">
      <c r="B37476" s="5"/>
    </row>
    <row r="37477" spans="2:2" ht="15" hidden="1" x14ac:dyDescent="0.25">
      <c r="B37477" s="5"/>
    </row>
    <row r="37478" spans="2:2" ht="15" hidden="1" x14ac:dyDescent="0.25">
      <c r="B37478" s="5"/>
    </row>
    <row r="37479" spans="2:2" ht="15" hidden="1" x14ac:dyDescent="0.25">
      <c r="B37479" s="5"/>
    </row>
    <row r="37480" spans="2:2" ht="15" hidden="1" x14ac:dyDescent="0.25">
      <c r="B37480" s="5"/>
    </row>
    <row r="37481" spans="2:2" ht="15" hidden="1" x14ac:dyDescent="0.25">
      <c r="B37481" s="5"/>
    </row>
    <row r="37482" spans="2:2" ht="15" hidden="1" x14ac:dyDescent="0.25">
      <c r="B37482" s="5"/>
    </row>
    <row r="37483" spans="2:2" ht="15" hidden="1" x14ac:dyDescent="0.25">
      <c r="B37483" s="5"/>
    </row>
    <row r="37484" spans="2:2" ht="15" hidden="1" x14ac:dyDescent="0.25">
      <c r="B37484" s="5"/>
    </row>
    <row r="37485" spans="2:2" ht="15" hidden="1" x14ac:dyDescent="0.25">
      <c r="B37485" s="5"/>
    </row>
    <row r="37486" spans="2:2" ht="15" hidden="1" x14ac:dyDescent="0.25">
      <c r="B37486" s="5"/>
    </row>
    <row r="37487" spans="2:2" ht="15" hidden="1" x14ac:dyDescent="0.25">
      <c r="B37487" s="5"/>
    </row>
    <row r="37488" spans="2:2" ht="15" hidden="1" x14ac:dyDescent="0.25">
      <c r="B37488" s="5"/>
    </row>
    <row r="37489" spans="2:2" ht="15" hidden="1" x14ac:dyDescent="0.25">
      <c r="B37489" s="5"/>
    </row>
    <row r="37490" spans="2:2" ht="15" hidden="1" x14ac:dyDescent="0.25">
      <c r="B37490" s="5"/>
    </row>
    <row r="37491" spans="2:2" ht="15" hidden="1" x14ac:dyDescent="0.25">
      <c r="B37491" s="5"/>
    </row>
    <row r="37492" spans="2:2" ht="15" hidden="1" x14ac:dyDescent="0.25">
      <c r="B37492" s="5"/>
    </row>
    <row r="37493" spans="2:2" ht="15" hidden="1" x14ac:dyDescent="0.25">
      <c r="B37493" s="5"/>
    </row>
    <row r="37494" spans="2:2" ht="15" hidden="1" x14ac:dyDescent="0.25">
      <c r="B37494" s="5"/>
    </row>
    <row r="37495" spans="2:2" ht="15" hidden="1" x14ac:dyDescent="0.25">
      <c r="B37495" s="5"/>
    </row>
    <row r="37496" spans="2:2" ht="15" hidden="1" x14ac:dyDescent="0.25">
      <c r="B37496" s="5"/>
    </row>
    <row r="37497" spans="2:2" ht="15" hidden="1" x14ac:dyDescent="0.25">
      <c r="B37497" s="5"/>
    </row>
    <row r="37498" spans="2:2" ht="15" hidden="1" x14ac:dyDescent="0.25">
      <c r="B37498" s="5"/>
    </row>
    <row r="37499" spans="2:2" ht="15" hidden="1" x14ac:dyDescent="0.25">
      <c r="B37499" s="5"/>
    </row>
    <row r="37500" spans="2:2" ht="15" hidden="1" x14ac:dyDescent="0.25">
      <c r="B37500" s="5"/>
    </row>
    <row r="37501" spans="2:2" ht="15" hidden="1" x14ac:dyDescent="0.25">
      <c r="B37501" s="5"/>
    </row>
    <row r="37502" spans="2:2" ht="15" hidden="1" x14ac:dyDescent="0.25">
      <c r="B37502" s="5"/>
    </row>
    <row r="37503" spans="2:2" ht="15" hidden="1" x14ac:dyDescent="0.25">
      <c r="B37503" s="5"/>
    </row>
    <row r="37504" spans="2:2" ht="15" hidden="1" x14ac:dyDescent="0.25">
      <c r="B37504" s="5"/>
    </row>
    <row r="37505" spans="2:2" ht="15" hidden="1" x14ac:dyDescent="0.25">
      <c r="B37505" s="5"/>
    </row>
    <row r="37506" spans="2:2" ht="15" hidden="1" x14ac:dyDescent="0.25">
      <c r="B37506" s="5"/>
    </row>
    <row r="37507" spans="2:2" ht="15" hidden="1" x14ac:dyDescent="0.25">
      <c r="B37507" s="5"/>
    </row>
    <row r="37508" spans="2:2" ht="15" hidden="1" x14ac:dyDescent="0.25">
      <c r="B37508" s="5"/>
    </row>
    <row r="37509" spans="2:2" ht="15" hidden="1" x14ac:dyDescent="0.25">
      <c r="B37509" s="5"/>
    </row>
    <row r="37510" spans="2:2" ht="15" hidden="1" x14ac:dyDescent="0.25">
      <c r="B37510" s="5"/>
    </row>
    <row r="37511" spans="2:2" ht="15" hidden="1" x14ac:dyDescent="0.25">
      <c r="B37511" s="5"/>
    </row>
    <row r="37512" spans="2:2" ht="15" hidden="1" x14ac:dyDescent="0.25">
      <c r="B37512" s="5"/>
    </row>
    <row r="37513" spans="2:2" ht="15" hidden="1" x14ac:dyDescent="0.25">
      <c r="B37513" s="5"/>
    </row>
    <row r="37514" spans="2:2" ht="15" hidden="1" x14ac:dyDescent="0.25">
      <c r="B37514" s="5"/>
    </row>
    <row r="37515" spans="2:2" ht="15" hidden="1" x14ac:dyDescent="0.25">
      <c r="B37515" s="5"/>
    </row>
    <row r="37516" spans="2:2" ht="15" hidden="1" x14ac:dyDescent="0.25">
      <c r="B37516" s="5"/>
    </row>
    <row r="37517" spans="2:2" ht="15" hidden="1" x14ac:dyDescent="0.25">
      <c r="B37517" s="5"/>
    </row>
    <row r="37518" spans="2:2" ht="15" hidden="1" x14ac:dyDescent="0.25">
      <c r="B37518" s="5"/>
    </row>
    <row r="37519" spans="2:2" ht="15" hidden="1" x14ac:dyDescent="0.25">
      <c r="B37519" s="5"/>
    </row>
    <row r="37520" spans="2:2" ht="15" hidden="1" x14ac:dyDescent="0.25">
      <c r="B37520" s="5"/>
    </row>
    <row r="37521" spans="2:2" ht="15" hidden="1" x14ac:dyDescent="0.25">
      <c r="B37521" s="5"/>
    </row>
    <row r="37522" spans="2:2" ht="15" hidden="1" x14ac:dyDescent="0.25">
      <c r="B37522" s="5"/>
    </row>
    <row r="37523" spans="2:2" ht="15" hidden="1" x14ac:dyDescent="0.25">
      <c r="B37523" s="5"/>
    </row>
    <row r="37524" spans="2:2" ht="15" hidden="1" x14ac:dyDescent="0.25">
      <c r="B37524" s="5"/>
    </row>
    <row r="37525" spans="2:2" ht="15" hidden="1" x14ac:dyDescent="0.25">
      <c r="B37525" s="5"/>
    </row>
    <row r="37526" spans="2:2" ht="15" hidden="1" x14ac:dyDescent="0.25">
      <c r="B37526" s="5"/>
    </row>
    <row r="37527" spans="2:2" ht="15" hidden="1" x14ac:dyDescent="0.25">
      <c r="B37527" s="5"/>
    </row>
    <row r="37528" spans="2:2" ht="15" hidden="1" x14ac:dyDescent="0.25">
      <c r="B37528" s="5"/>
    </row>
    <row r="37529" spans="2:2" ht="15" hidden="1" x14ac:dyDescent="0.25">
      <c r="B37529" s="5"/>
    </row>
    <row r="37530" spans="2:2" ht="15" hidden="1" x14ac:dyDescent="0.25">
      <c r="B37530" s="5"/>
    </row>
    <row r="37531" spans="2:2" ht="15" hidden="1" x14ac:dyDescent="0.25">
      <c r="B37531" s="5"/>
    </row>
    <row r="37532" spans="2:2" ht="15" hidden="1" x14ac:dyDescent="0.25">
      <c r="B37532" s="5"/>
    </row>
    <row r="37533" spans="2:2" ht="15" hidden="1" x14ac:dyDescent="0.25">
      <c r="B37533" s="5"/>
    </row>
    <row r="37534" spans="2:2" ht="15" hidden="1" x14ac:dyDescent="0.25">
      <c r="B37534" s="5"/>
    </row>
    <row r="37535" spans="2:2" ht="15" hidden="1" x14ac:dyDescent="0.25">
      <c r="B37535" s="5"/>
    </row>
    <row r="37536" spans="2:2" ht="15" hidden="1" x14ac:dyDescent="0.25">
      <c r="B37536" s="5"/>
    </row>
    <row r="37537" spans="2:2" ht="15" hidden="1" x14ac:dyDescent="0.25">
      <c r="B37537" s="5"/>
    </row>
    <row r="37538" spans="2:2" ht="15" hidden="1" x14ac:dyDescent="0.25">
      <c r="B37538" s="5"/>
    </row>
    <row r="37539" spans="2:2" ht="15" hidden="1" x14ac:dyDescent="0.25">
      <c r="B37539" s="5"/>
    </row>
    <row r="37540" spans="2:2" ht="15" hidden="1" x14ac:dyDescent="0.25">
      <c r="B37540" s="5"/>
    </row>
    <row r="37541" spans="2:2" ht="15" hidden="1" x14ac:dyDescent="0.25">
      <c r="B37541" s="5"/>
    </row>
    <row r="37542" spans="2:2" ht="15" hidden="1" x14ac:dyDescent="0.25">
      <c r="B37542" s="5"/>
    </row>
    <row r="37543" spans="2:2" ht="15" hidden="1" x14ac:dyDescent="0.25">
      <c r="B37543" s="5"/>
    </row>
    <row r="37544" spans="2:2" ht="15" hidden="1" x14ac:dyDescent="0.25">
      <c r="B37544" s="5"/>
    </row>
    <row r="37545" spans="2:2" ht="15" hidden="1" x14ac:dyDescent="0.25">
      <c r="B37545" s="5"/>
    </row>
    <row r="37546" spans="2:2" ht="15" hidden="1" x14ac:dyDescent="0.25">
      <c r="B37546" s="5"/>
    </row>
    <row r="37547" spans="2:2" ht="15" hidden="1" x14ac:dyDescent="0.25">
      <c r="B37547" s="5"/>
    </row>
    <row r="37548" spans="2:2" ht="15" hidden="1" x14ac:dyDescent="0.25">
      <c r="B37548" s="5"/>
    </row>
    <row r="37549" spans="2:2" ht="15" hidden="1" x14ac:dyDescent="0.25">
      <c r="B37549" s="5"/>
    </row>
    <row r="37550" spans="2:2" ht="15" hidden="1" x14ac:dyDescent="0.25">
      <c r="B37550" s="5"/>
    </row>
    <row r="37551" spans="2:2" ht="15" hidden="1" x14ac:dyDescent="0.25">
      <c r="B37551" s="5"/>
    </row>
    <row r="37552" spans="2:2" ht="15" hidden="1" x14ac:dyDescent="0.25">
      <c r="B37552" s="5"/>
    </row>
    <row r="37553" spans="2:2" ht="15" hidden="1" x14ac:dyDescent="0.25">
      <c r="B37553" s="5"/>
    </row>
    <row r="37554" spans="2:2" ht="15" hidden="1" x14ac:dyDescent="0.25">
      <c r="B37554" s="5"/>
    </row>
    <row r="37555" spans="2:2" ht="15" hidden="1" x14ac:dyDescent="0.25">
      <c r="B37555" s="5"/>
    </row>
    <row r="37556" spans="2:2" ht="15" hidden="1" x14ac:dyDescent="0.25">
      <c r="B37556" s="5"/>
    </row>
    <row r="37557" spans="2:2" ht="15" hidden="1" x14ac:dyDescent="0.25">
      <c r="B37557" s="5"/>
    </row>
    <row r="37558" spans="2:2" ht="15" hidden="1" x14ac:dyDescent="0.25">
      <c r="B37558" s="5"/>
    </row>
    <row r="37559" spans="2:2" ht="15" hidden="1" x14ac:dyDescent="0.25">
      <c r="B37559" s="5"/>
    </row>
    <row r="37560" spans="2:2" ht="15" hidden="1" x14ac:dyDescent="0.25">
      <c r="B37560" s="5"/>
    </row>
    <row r="37561" spans="2:2" ht="15" hidden="1" x14ac:dyDescent="0.25">
      <c r="B37561" s="5"/>
    </row>
    <row r="37562" spans="2:2" ht="15" hidden="1" x14ac:dyDescent="0.25">
      <c r="B37562" s="5"/>
    </row>
    <row r="37563" spans="2:2" ht="15" hidden="1" x14ac:dyDescent="0.25">
      <c r="B37563" s="5"/>
    </row>
    <row r="37564" spans="2:2" ht="15" hidden="1" x14ac:dyDescent="0.25">
      <c r="B37564" s="5"/>
    </row>
    <row r="37565" spans="2:2" ht="15" hidden="1" x14ac:dyDescent="0.25">
      <c r="B37565" s="5"/>
    </row>
    <row r="37566" spans="2:2" ht="15" hidden="1" x14ac:dyDescent="0.25">
      <c r="B37566" s="5"/>
    </row>
    <row r="37567" spans="2:2" ht="15" hidden="1" x14ac:dyDescent="0.25">
      <c r="B37567" s="5"/>
    </row>
    <row r="37568" spans="2:2" ht="15" hidden="1" x14ac:dyDescent="0.25">
      <c r="B37568" s="5"/>
    </row>
    <row r="37569" spans="2:2" ht="15" hidden="1" x14ac:dyDescent="0.25">
      <c r="B37569" s="5"/>
    </row>
    <row r="37570" spans="2:2" ht="15" hidden="1" x14ac:dyDescent="0.25">
      <c r="B37570" s="5"/>
    </row>
    <row r="37571" spans="2:2" ht="15" hidden="1" x14ac:dyDescent="0.25">
      <c r="B37571" s="5"/>
    </row>
    <row r="37572" spans="2:2" ht="15" hidden="1" x14ac:dyDescent="0.25">
      <c r="B37572" s="5"/>
    </row>
    <row r="37573" spans="2:2" ht="15" hidden="1" x14ac:dyDescent="0.25">
      <c r="B37573" s="5"/>
    </row>
    <row r="37574" spans="2:2" ht="15" hidden="1" x14ac:dyDescent="0.25">
      <c r="B37574" s="5"/>
    </row>
    <row r="37575" spans="2:2" ht="15" hidden="1" x14ac:dyDescent="0.25">
      <c r="B37575" s="5"/>
    </row>
    <row r="37576" spans="2:2" ht="15" hidden="1" x14ac:dyDescent="0.25">
      <c r="B37576" s="5"/>
    </row>
    <row r="37577" spans="2:2" ht="15" hidden="1" x14ac:dyDescent="0.25">
      <c r="B37577" s="5"/>
    </row>
    <row r="37578" spans="2:2" ht="15" hidden="1" x14ac:dyDescent="0.25">
      <c r="B37578" s="5"/>
    </row>
    <row r="37579" spans="2:2" ht="15" hidden="1" x14ac:dyDescent="0.25">
      <c r="B37579" s="5"/>
    </row>
    <row r="37580" spans="2:2" ht="15" hidden="1" x14ac:dyDescent="0.25">
      <c r="B37580" s="5"/>
    </row>
    <row r="37581" spans="2:2" ht="15" hidden="1" x14ac:dyDescent="0.25">
      <c r="B37581" s="5"/>
    </row>
    <row r="37582" spans="2:2" ht="15" hidden="1" x14ac:dyDescent="0.25">
      <c r="B37582" s="5"/>
    </row>
    <row r="37583" spans="2:2" ht="15" hidden="1" x14ac:dyDescent="0.25">
      <c r="B37583" s="5"/>
    </row>
    <row r="37584" spans="2:2" ht="15" hidden="1" x14ac:dyDescent="0.25">
      <c r="B37584" s="5"/>
    </row>
    <row r="37585" spans="2:2" ht="15" hidden="1" x14ac:dyDescent="0.25">
      <c r="B37585" s="5"/>
    </row>
    <row r="37586" spans="2:2" ht="15" hidden="1" x14ac:dyDescent="0.25">
      <c r="B37586" s="5"/>
    </row>
    <row r="37587" spans="2:2" ht="15" hidden="1" x14ac:dyDescent="0.25">
      <c r="B37587" s="5"/>
    </row>
    <row r="37588" spans="2:2" ht="15" hidden="1" x14ac:dyDescent="0.25">
      <c r="B37588" s="5"/>
    </row>
    <row r="37589" spans="2:2" ht="15" hidden="1" x14ac:dyDescent="0.25">
      <c r="B37589" s="5"/>
    </row>
    <row r="37590" spans="2:2" ht="15" hidden="1" x14ac:dyDescent="0.25">
      <c r="B37590" s="5"/>
    </row>
    <row r="37591" spans="2:2" ht="15" hidden="1" x14ac:dyDescent="0.25">
      <c r="B37591" s="5"/>
    </row>
    <row r="37592" spans="2:2" ht="15" hidden="1" x14ac:dyDescent="0.25">
      <c r="B37592" s="5"/>
    </row>
    <row r="37593" spans="2:2" ht="15" hidden="1" x14ac:dyDescent="0.25">
      <c r="B37593" s="5"/>
    </row>
    <row r="37594" spans="2:2" ht="15" hidden="1" x14ac:dyDescent="0.25">
      <c r="B37594" s="5"/>
    </row>
    <row r="37595" spans="2:2" ht="15" hidden="1" x14ac:dyDescent="0.25">
      <c r="B37595" s="5"/>
    </row>
    <row r="37596" spans="2:2" ht="15" hidden="1" x14ac:dyDescent="0.25">
      <c r="B37596" s="5"/>
    </row>
    <row r="37597" spans="2:2" ht="15" hidden="1" x14ac:dyDescent="0.25">
      <c r="B37597" s="5"/>
    </row>
    <row r="37598" spans="2:2" ht="15" hidden="1" x14ac:dyDescent="0.25">
      <c r="B37598" s="5"/>
    </row>
    <row r="37599" spans="2:2" ht="15" hidden="1" x14ac:dyDescent="0.25">
      <c r="B37599" s="5"/>
    </row>
    <row r="37600" spans="2:2" ht="15" hidden="1" x14ac:dyDescent="0.25">
      <c r="B37600" s="5"/>
    </row>
    <row r="37601" spans="2:2" ht="15" hidden="1" x14ac:dyDescent="0.25">
      <c r="B37601" s="5"/>
    </row>
    <row r="37602" spans="2:2" ht="15" hidden="1" x14ac:dyDescent="0.25">
      <c r="B37602" s="5"/>
    </row>
    <row r="37603" spans="2:2" ht="15" hidden="1" x14ac:dyDescent="0.25">
      <c r="B37603" s="5"/>
    </row>
    <row r="37604" spans="2:2" ht="15" hidden="1" x14ac:dyDescent="0.25">
      <c r="B37604" s="5"/>
    </row>
    <row r="37605" spans="2:2" ht="15" hidden="1" x14ac:dyDescent="0.25">
      <c r="B37605" s="5"/>
    </row>
    <row r="37606" spans="2:2" ht="15" hidden="1" x14ac:dyDescent="0.25">
      <c r="B37606" s="5"/>
    </row>
    <row r="37607" spans="2:2" ht="15" hidden="1" x14ac:dyDescent="0.25">
      <c r="B37607" s="5"/>
    </row>
    <row r="37608" spans="2:2" ht="15" hidden="1" x14ac:dyDescent="0.25">
      <c r="B37608" s="5"/>
    </row>
    <row r="37609" spans="2:2" ht="15" hidden="1" x14ac:dyDescent="0.25">
      <c r="B37609" s="5"/>
    </row>
    <row r="37610" spans="2:2" ht="15" hidden="1" x14ac:dyDescent="0.25">
      <c r="B37610" s="5"/>
    </row>
    <row r="37611" spans="2:2" ht="15" hidden="1" x14ac:dyDescent="0.25">
      <c r="B37611" s="5"/>
    </row>
    <row r="37612" spans="2:2" ht="15" hidden="1" x14ac:dyDescent="0.25">
      <c r="B37612" s="5"/>
    </row>
    <row r="37613" spans="2:2" ht="15" hidden="1" x14ac:dyDescent="0.25">
      <c r="B37613" s="5"/>
    </row>
    <row r="37614" spans="2:2" ht="15" hidden="1" x14ac:dyDescent="0.25">
      <c r="B37614" s="5"/>
    </row>
    <row r="37615" spans="2:2" ht="15" hidden="1" x14ac:dyDescent="0.25">
      <c r="B37615" s="5"/>
    </row>
    <row r="37616" spans="2:2" ht="15" hidden="1" x14ac:dyDescent="0.25">
      <c r="B37616" s="5"/>
    </row>
    <row r="37617" spans="2:2" ht="15" hidden="1" x14ac:dyDescent="0.25">
      <c r="B37617" s="5"/>
    </row>
    <row r="37618" spans="2:2" ht="15" hidden="1" x14ac:dyDescent="0.25">
      <c r="B37618" s="5"/>
    </row>
    <row r="37619" spans="2:2" ht="15" hidden="1" x14ac:dyDescent="0.25">
      <c r="B37619" s="5"/>
    </row>
    <row r="37620" spans="2:2" ht="15" hidden="1" x14ac:dyDescent="0.25">
      <c r="B37620" s="5"/>
    </row>
    <row r="37621" spans="2:2" ht="15" hidden="1" x14ac:dyDescent="0.25">
      <c r="B37621" s="5"/>
    </row>
    <row r="37622" spans="2:2" ht="15" hidden="1" x14ac:dyDescent="0.25">
      <c r="B37622" s="5"/>
    </row>
    <row r="37623" spans="2:2" ht="15" hidden="1" x14ac:dyDescent="0.25">
      <c r="B37623" s="5"/>
    </row>
    <row r="37624" spans="2:2" ht="15" hidden="1" x14ac:dyDescent="0.25">
      <c r="B37624" s="5"/>
    </row>
    <row r="37625" spans="2:2" ht="15" hidden="1" x14ac:dyDescent="0.25">
      <c r="B37625" s="5"/>
    </row>
    <row r="37626" spans="2:2" ht="15" hidden="1" x14ac:dyDescent="0.25">
      <c r="B37626" s="5"/>
    </row>
    <row r="37627" spans="2:2" ht="15" hidden="1" x14ac:dyDescent="0.25">
      <c r="B37627" s="5"/>
    </row>
    <row r="37628" spans="2:2" ht="15" hidden="1" x14ac:dyDescent="0.25">
      <c r="B37628" s="5"/>
    </row>
    <row r="37629" spans="2:2" ht="15" hidden="1" x14ac:dyDescent="0.25">
      <c r="B37629" s="5"/>
    </row>
    <row r="37630" spans="2:2" ht="15" hidden="1" x14ac:dyDescent="0.25">
      <c r="B37630" s="5"/>
    </row>
    <row r="37631" spans="2:2" ht="15" hidden="1" x14ac:dyDescent="0.25">
      <c r="B37631" s="5"/>
    </row>
    <row r="37632" spans="2:2" ht="15" hidden="1" x14ac:dyDescent="0.25">
      <c r="B37632" s="5"/>
    </row>
    <row r="37633" spans="2:2" ht="15" hidden="1" x14ac:dyDescent="0.25">
      <c r="B37633" s="5"/>
    </row>
    <row r="37634" spans="2:2" ht="15" hidden="1" x14ac:dyDescent="0.25">
      <c r="B37634" s="5"/>
    </row>
    <row r="37635" spans="2:2" ht="15" hidden="1" x14ac:dyDescent="0.25">
      <c r="B37635" s="5"/>
    </row>
    <row r="37636" spans="2:2" ht="15" hidden="1" x14ac:dyDescent="0.25">
      <c r="B37636" s="5"/>
    </row>
    <row r="37637" spans="2:2" ht="15" hidden="1" x14ac:dyDescent="0.25">
      <c r="B37637" s="5"/>
    </row>
    <row r="37638" spans="2:2" ht="15" hidden="1" x14ac:dyDescent="0.25">
      <c r="B37638" s="5"/>
    </row>
    <row r="37639" spans="2:2" ht="15" hidden="1" x14ac:dyDescent="0.25">
      <c r="B37639" s="5"/>
    </row>
    <row r="37640" spans="2:2" ht="15" hidden="1" x14ac:dyDescent="0.25">
      <c r="B37640" s="5"/>
    </row>
    <row r="37641" spans="2:2" ht="15" hidden="1" x14ac:dyDescent="0.25">
      <c r="B37641" s="5"/>
    </row>
    <row r="37642" spans="2:2" ht="15" hidden="1" x14ac:dyDescent="0.25">
      <c r="B37642" s="5"/>
    </row>
    <row r="37643" spans="2:2" ht="15" hidden="1" x14ac:dyDescent="0.25">
      <c r="B37643" s="5"/>
    </row>
    <row r="37644" spans="2:2" ht="15" hidden="1" x14ac:dyDescent="0.25">
      <c r="B37644" s="5"/>
    </row>
    <row r="37645" spans="2:2" ht="15" hidden="1" x14ac:dyDescent="0.25">
      <c r="B37645" s="5"/>
    </row>
    <row r="37646" spans="2:2" ht="15" hidden="1" x14ac:dyDescent="0.25">
      <c r="B37646" s="5"/>
    </row>
    <row r="37647" spans="2:2" ht="15" hidden="1" x14ac:dyDescent="0.25">
      <c r="B37647" s="5"/>
    </row>
    <row r="37648" spans="2:2" ht="15" hidden="1" x14ac:dyDescent="0.25">
      <c r="B37648" s="5"/>
    </row>
    <row r="37649" spans="2:2" ht="15" hidden="1" x14ac:dyDescent="0.25">
      <c r="B37649" s="5"/>
    </row>
    <row r="37650" spans="2:2" ht="15" hidden="1" x14ac:dyDescent="0.25">
      <c r="B37650" s="5"/>
    </row>
    <row r="37651" spans="2:2" ht="15" hidden="1" x14ac:dyDescent="0.25">
      <c r="B37651" s="5"/>
    </row>
    <row r="37652" spans="2:2" ht="15" hidden="1" x14ac:dyDescent="0.25">
      <c r="B37652" s="5"/>
    </row>
    <row r="37653" spans="2:2" ht="15" hidden="1" x14ac:dyDescent="0.25">
      <c r="B37653" s="5"/>
    </row>
    <row r="37654" spans="2:2" ht="15" hidden="1" x14ac:dyDescent="0.25">
      <c r="B37654" s="5"/>
    </row>
    <row r="37655" spans="2:2" ht="15" hidden="1" x14ac:dyDescent="0.25">
      <c r="B37655" s="5"/>
    </row>
    <row r="37656" spans="2:2" ht="15" hidden="1" x14ac:dyDescent="0.25">
      <c r="B37656" s="5"/>
    </row>
    <row r="37657" spans="2:2" ht="15" hidden="1" x14ac:dyDescent="0.25">
      <c r="B37657" s="5"/>
    </row>
    <row r="37658" spans="2:2" ht="15" hidden="1" x14ac:dyDescent="0.25">
      <c r="B37658" s="5"/>
    </row>
    <row r="37659" spans="2:2" ht="15" hidden="1" x14ac:dyDescent="0.25">
      <c r="B37659" s="5"/>
    </row>
    <row r="37660" spans="2:2" ht="15" hidden="1" x14ac:dyDescent="0.25">
      <c r="B37660" s="5"/>
    </row>
    <row r="37661" spans="2:2" ht="15" hidden="1" x14ac:dyDescent="0.25">
      <c r="B37661" s="5"/>
    </row>
    <row r="37662" spans="2:2" ht="15" hidden="1" x14ac:dyDescent="0.25">
      <c r="B37662" s="5"/>
    </row>
    <row r="37663" spans="2:2" ht="15" hidden="1" x14ac:dyDescent="0.25">
      <c r="B37663" s="5"/>
    </row>
    <row r="37664" spans="2:2" ht="15" hidden="1" x14ac:dyDescent="0.25">
      <c r="B37664" s="5"/>
    </row>
    <row r="37665" spans="2:2" ht="15" hidden="1" x14ac:dyDescent="0.25">
      <c r="B37665" s="5"/>
    </row>
    <row r="37666" spans="2:2" ht="15" hidden="1" x14ac:dyDescent="0.25">
      <c r="B37666" s="5"/>
    </row>
    <row r="37667" spans="2:2" ht="15" hidden="1" x14ac:dyDescent="0.25">
      <c r="B37667" s="5"/>
    </row>
    <row r="37668" spans="2:2" ht="15" hidden="1" x14ac:dyDescent="0.25">
      <c r="B37668" s="5"/>
    </row>
    <row r="37669" spans="2:2" ht="15" hidden="1" x14ac:dyDescent="0.25">
      <c r="B37669" s="5"/>
    </row>
    <row r="37670" spans="2:2" ht="15" hidden="1" x14ac:dyDescent="0.25">
      <c r="B37670" s="5"/>
    </row>
    <row r="37671" spans="2:2" ht="15" hidden="1" x14ac:dyDescent="0.25">
      <c r="B37671" s="5"/>
    </row>
    <row r="37672" spans="2:2" ht="15" hidden="1" x14ac:dyDescent="0.25">
      <c r="B37672" s="5"/>
    </row>
    <row r="37673" spans="2:2" ht="15" hidden="1" x14ac:dyDescent="0.25">
      <c r="B37673" s="5"/>
    </row>
    <row r="37674" spans="2:2" ht="15" hidden="1" x14ac:dyDescent="0.25">
      <c r="B37674" s="5"/>
    </row>
    <row r="37675" spans="2:2" ht="15" hidden="1" x14ac:dyDescent="0.25">
      <c r="B37675" s="5"/>
    </row>
    <row r="37676" spans="2:2" ht="15" hidden="1" x14ac:dyDescent="0.25">
      <c r="B37676" s="5"/>
    </row>
    <row r="37677" spans="2:2" ht="15" hidden="1" x14ac:dyDescent="0.25">
      <c r="B37677" s="5"/>
    </row>
    <row r="37678" spans="2:2" ht="15" hidden="1" x14ac:dyDescent="0.25">
      <c r="B37678" s="5"/>
    </row>
    <row r="37679" spans="2:2" ht="15" hidden="1" x14ac:dyDescent="0.25">
      <c r="B37679" s="5"/>
    </row>
    <row r="37680" spans="2:2" ht="15" hidden="1" x14ac:dyDescent="0.25">
      <c r="B37680" s="5"/>
    </row>
    <row r="37681" spans="2:2" ht="15" hidden="1" x14ac:dyDescent="0.25">
      <c r="B37681" s="5"/>
    </row>
    <row r="37682" spans="2:2" ht="15" hidden="1" x14ac:dyDescent="0.25">
      <c r="B37682" s="5"/>
    </row>
    <row r="37683" spans="2:2" ht="15" hidden="1" x14ac:dyDescent="0.25">
      <c r="B37683" s="5"/>
    </row>
    <row r="37684" spans="2:2" ht="15" hidden="1" x14ac:dyDescent="0.25">
      <c r="B37684" s="5"/>
    </row>
    <row r="37685" spans="2:2" ht="15" hidden="1" x14ac:dyDescent="0.25">
      <c r="B37685" s="5"/>
    </row>
    <row r="37686" spans="2:2" ht="15" hidden="1" x14ac:dyDescent="0.25">
      <c r="B37686" s="5"/>
    </row>
    <row r="37687" spans="2:2" ht="15" hidden="1" x14ac:dyDescent="0.25">
      <c r="B37687" s="5"/>
    </row>
    <row r="37688" spans="2:2" ht="15" hidden="1" x14ac:dyDescent="0.25">
      <c r="B37688" s="5"/>
    </row>
    <row r="37689" spans="2:2" ht="15" hidden="1" x14ac:dyDescent="0.25">
      <c r="B37689" s="5"/>
    </row>
    <row r="37690" spans="2:2" ht="15" hidden="1" x14ac:dyDescent="0.25">
      <c r="B37690" s="5"/>
    </row>
    <row r="37691" spans="2:2" ht="15" hidden="1" x14ac:dyDescent="0.25">
      <c r="B37691" s="5"/>
    </row>
    <row r="37692" spans="2:2" ht="15" hidden="1" x14ac:dyDescent="0.25">
      <c r="B37692" s="5"/>
    </row>
    <row r="37693" spans="2:2" ht="15" hidden="1" x14ac:dyDescent="0.25">
      <c r="B37693" s="5"/>
    </row>
    <row r="37694" spans="2:2" ht="15" hidden="1" x14ac:dyDescent="0.25">
      <c r="B37694" s="5"/>
    </row>
    <row r="37695" spans="2:2" ht="15" hidden="1" x14ac:dyDescent="0.25">
      <c r="B37695" s="5"/>
    </row>
    <row r="37696" spans="2:2" ht="15" hidden="1" x14ac:dyDescent="0.25">
      <c r="B37696" s="5"/>
    </row>
    <row r="37697" spans="2:2" ht="15" hidden="1" x14ac:dyDescent="0.25">
      <c r="B37697" s="5"/>
    </row>
    <row r="37698" spans="2:2" ht="15" hidden="1" x14ac:dyDescent="0.25">
      <c r="B37698" s="5"/>
    </row>
    <row r="37699" spans="2:2" ht="15" hidden="1" x14ac:dyDescent="0.25">
      <c r="B37699" s="5"/>
    </row>
    <row r="37700" spans="2:2" ht="15" hidden="1" x14ac:dyDescent="0.25">
      <c r="B37700" s="5"/>
    </row>
    <row r="37701" spans="2:2" ht="15" hidden="1" x14ac:dyDescent="0.25">
      <c r="B37701" s="5"/>
    </row>
    <row r="37702" spans="2:2" ht="15" hidden="1" x14ac:dyDescent="0.25">
      <c r="B37702" s="5"/>
    </row>
    <row r="37703" spans="2:2" ht="15" hidden="1" x14ac:dyDescent="0.25">
      <c r="B37703" s="5"/>
    </row>
    <row r="37704" spans="2:2" ht="15" hidden="1" x14ac:dyDescent="0.25">
      <c r="B37704" s="5"/>
    </row>
    <row r="37705" spans="2:2" ht="15" hidden="1" x14ac:dyDescent="0.25">
      <c r="B37705" s="5"/>
    </row>
    <row r="37706" spans="2:2" ht="15" hidden="1" x14ac:dyDescent="0.25">
      <c r="B37706" s="5"/>
    </row>
    <row r="37707" spans="2:2" ht="15" hidden="1" x14ac:dyDescent="0.25">
      <c r="B37707" s="5"/>
    </row>
    <row r="37708" spans="2:2" ht="15" hidden="1" x14ac:dyDescent="0.25">
      <c r="B37708" s="5"/>
    </row>
    <row r="37709" spans="2:2" ht="15" hidden="1" x14ac:dyDescent="0.25">
      <c r="B37709" s="5"/>
    </row>
    <row r="37710" spans="2:2" ht="15" hidden="1" x14ac:dyDescent="0.25">
      <c r="B37710" s="5"/>
    </row>
    <row r="37711" spans="2:2" ht="15" hidden="1" x14ac:dyDescent="0.25">
      <c r="B37711" s="5"/>
    </row>
    <row r="37712" spans="2:2" ht="15" hidden="1" x14ac:dyDescent="0.25">
      <c r="B37712" s="5"/>
    </row>
    <row r="37713" spans="2:2" ht="15" hidden="1" x14ac:dyDescent="0.25">
      <c r="B37713" s="5"/>
    </row>
    <row r="37714" spans="2:2" ht="15" hidden="1" x14ac:dyDescent="0.25">
      <c r="B37714" s="5"/>
    </row>
    <row r="37715" spans="2:2" ht="15" hidden="1" x14ac:dyDescent="0.25">
      <c r="B37715" s="5"/>
    </row>
    <row r="37716" spans="2:2" ht="15" hidden="1" x14ac:dyDescent="0.25">
      <c r="B37716" s="5"/>
    </row>
    <row r="37717" spans="2:2" ht="15" hidden="1" x14ac:dyDescent="0.25">
      <c r="B37717" s="5"/>
    </row>
    <row r="37718" spans="2:2" ht="15" hidden="1" x14ac:dyDescent="0.25">
      <c r="B37718" s="5"/>
    </row>
    <row r="37719" spans="2:2" ht="15" hidden="1" x14ac:dyDescent="0.25">
      <c r="B37719" s="5"/>
    </row>
    <row r="37720" spans="2:2" ht="15" hidden="1" x14ac:dyDescent="0.25">
      <c r="B37720" s="5"/>
    </row>
    <row r="37721" spans="2:2" ht="15" hidden="1" x14ac:dyDescent="0.25">
      <c r="B37721" s="5"/>
    </row>
    <row r="37722" spans="2:2" ht="15" hidden="1" x14ac:dyDescent="0.25">
      <c r="B37722" s="5"/>
    </row>
    <row r="37723" spans="2:2" ht="15" hidden="1" x14ac:dyDescent="0.25">
      <c r="B37723" s="5"/>
    </row>
    <row r="37724" spans="2:2" ht="15" hidden="1" x14ac:dyDescent="0.25">
      <c r="B37724" s="5"/>
    </row>
    <row r="37725" spans="2:2" ht="15" hidden="1" x14ac:dyDescent="0.25">
      <c r="B37725" s="5"/>
    </row>
    <row r="37726" spans="2:2" ht="15" hidden="1" x14ac:dyDescent="0.25">
      <c r="B37726" s="5"/>
    </row>
    <row r="37727" spans="2:2" ht="15" hidden="1" x14ac:dyDescent="0.25">
      <c r="B37727" s="5"/>
    </row>
    <row r="37728" spans="2:2" ht="15" hidden="1" x14ac:dyDescent="0.25">
      <c r="B37728" s="5"/>
    </row>
    <row r="37729" spans="2:2" ht="15" hidden="1" x14ac:dyDescent="0.25">
      <c r="B37729" s="5"/>
    </row>
    <row r="37730" spans="2:2" ht="15" hidden="1" x14ac:dyDescent="0.25">
      <c r="B37730" s="5"/>
    </row>
    <row r="37731" spans="2:2" ht="15" hidden="1" x14ac:dyDescent="0.25">
      <c r="B37731" s="5"/>
    </row>
    <row r="37732" spans="2:2" ht="15" hidden="1" x14ac:dyDescent="0.25">
      <c r="B37732" s="5"/>
    </row>
    <row r="37733" spans="2:2" ht="15" hidden="1" x14ac:dyDescent="0.25">
      <c r="B37733" s="5"/>
    </row>
    <row r="37734" spans="2:2" ht="15" hidden="1" x14ac:dyDescent="0.25">
      <c r="B37734" s="5"/>
    </row>
    <row r="37735" spans="2:2" ht="15" hidden="1" x14ac:dyDescent="0.25">
      <c r="B37735" s="5"/>
    </row>
    <row r="37736" spans="2:2" ht="15" hidden="1" x14ac:dyDescent="0.25">
      <c r="B37736" s="5"/>
    </row>
    <row r="37737" spans="2:2" ht="15" hidden="1" x14ac:dyDescent="0.25">
      <c r="B37737" s="5"/>
    </row>
    <row r="37738" spans="2:2" ht="15" hidden="1" x14ac:dyDescent="0.25">
      <c r="B37738" s="5"/>
    </row>
    <row r="37739" spans="2:2" ht="15" hidden="1" x14ac:dyDescent="0.25">
      <c r="B37739" s="5"/>
    </row>
    <row r="37740" spans="2:2" ht="15" hidden="1" x14ac:dyDescent="0.25">
      <c r="B37740" s="5"/>
    </row>
    <row r="37741" spans="2:2" ht="15" hidden="1" x14ac:dyDescent="0.25">
      <c r="B37741" s="5"/>
    </row>
    <row r="37742" spans="2:2" ht="15" hidden="1" x14ac:dyDescent="0.25">
      <c r="B37742" s="5"/>
    </row>
    <row r="37743" spans="2:2" ht="15" hidden="1" x14ac:dyDescent="0.25">
      <c r="B37743" s="5"/>
    </row>
    <row r="37744" spans="2:2" ht="15" hidden="1" x14ac:dyDescent="0.25">
      <c r="B37744" s="5"/>
    </row>
    <row r="37745" spans="2:2" ht="15" hidden="1" x14ac:dyDescent="0.25">
      <c r="B37745" s="5"/>
    </row>
    <row r="37746" spans="2:2" ht="15" hidden="1" x14ac:dyDescent="0.25">
      <c r="B37746" s="5"/>
    </row>
    <row r="37747" spans="2:2" ht="15" hidden="1" x14ac:dyDescent="0.25">
      <c r="B37747" s="5"/>
    </row>
    <row r="37748" spans="2:2" ht="15" hidden="1" x14ac:dyDescent="0.25">
      <c r="B37748" s="5"/>
    </row>
    <row r="37749" spans="2:2" ht="15" hidden="1" x14ac:dyDescent="0.25">
      <c r="B37749" s="5"/>
    </row>
    <row r="37750" spans="2:2" ht="15" hidden="1" x14ac:dyDescent="0.25">
      <c r="B37750" s="5"/>
    </row>
    <row r="37751" spans="2:2" ht="15" hidden="1" x14ac:dyDescent="0.25">
      <c r="B37751" s="5"/>
    </row>
    <row r="37752" spans="2:2" ht="15" hidden="1" x14ac:dyDescent="0.25">
      <c r="B37752" s="5"/>
    </row>
    <row r="37753" spans="2:2" ht="15" hidden="1" x14ac:dyDescent="0.25">
      <c r="B37753" s="5"/>
    </row>
    <row r="37754" spans="2:2" ht="15" hidden="1" x14ac:dyDescent="0.25">
      <c r="B37754" s="5"/>
    </row>
    <row r="37755" spans="2:2" ht="15" hidden="1" x14ac:dyDescent="0.25">
      <c r="B37755" s="5"/>
    </row>
    <row r="37756" spans="2:2" ht="15" hidden="1" x14ac:dyDescent="0.25">
      <c r="B37756" s="5"/>
    </row>
    <row r="37757" spans="2:2" ht="15" hidden="1" x14ac:dyDescent="0.25">
      <c r="B37757" s="5"/>
    </row>
    <row r="37758" spans="2:2" ht="15" hidden="1" x14ac:dyDescent="0.25">
      <c r="B37758" s="5"/>
    </row>
    <row r="37759" spans="2:2" ht="15" hidden="1" x14ac:dyDescent="0.25">
      <c r="B37759" s="5"/>
    </row>
    <row r="37760" spans="2:2" ht="15" hidden="1" x14ac:dyDescent="0.25">
      <c r="B37760" s="5"/>
    </row>
    <row r="37761" spans="2:2" ht="15" hidden="1" x14ac:dyDescent="0.25">
      <c r="B37761" s="5"/>
    </row>
    <row r="37762" spans="2:2" ht="15" hidden="1" x14ac:dyDescent="0.25">
      <c r="B37762" s="5"/>
    </row>
    <row r="37763" spans="2:2" ht="15" hidden="1" x14ac:dyDescent="0.25">
      <c r="B37763" s="5"/>
    </row>
    <row r="37764" spans="2:2" ht="15" hidden="1" x14ac:dyDescent="0.25">
      <c r="B37764" s="5"/>
    </row>
    <row r="37765" spans="2:2" ht="15" hidden="1" x14ac:dyDescent="0.25">
      <c r="B37765" s="5"/>
    </row>
    <row r="37766" spans="2:2" ht="15" hidden="1" x14ac:dyDescent="0.25">
      <c r="B37766" s="5"/>
    </row>
    <row r="37767" spans="2:2" ht="15" hidden="1" x14ac:dyDescent="0.25">
      <c r="B37767" s="5"/>
    </row>
    <row r="37768" spans="2:2" ht="15" hidden="1" x14ac:dyDescent="0.25">
      <c r="B37768" s="5"/>
    </row>
    <row r="37769" spans="2:2" ht="15" hidden="1" x14ac:dyDescent="0.25">
      <c r="B37769" s="5"/>
    </row>
    <row r="37770" spans="2:2" ht="15" hidden="1" x14ac:dyDescent="0.25">
      <c r="B37770" s="5"/>
    </row>
    <row r="37771" spans="2:2" ht="15" hidden="1" x14ac:dyDescent="0.25">
      <c r="B37771" s="5"/>
    </row>
    <row r="37772" spans="2:2" ht="15" hidden="1" x14ac:dyDescent="0.25">
      <c r="B37772" s="5"/>
    </row>
    <row r="37773" spans="2:2" ht="15" hidden="1" x14ac:dyDescent="0.25">
      <c r="B37773" s="5"/>
    </row>
    <row r="37774" spans="2:2" ht="15" hidden="1" x14ac:dyDescent="0.25">
      <c r="B37774" s="5"/>
    </row>
    <row r="37775" spans="2:2" ht="15" hidden="1" x14ac:dyDescent="0.25">
      <c r="B37775" s="5"/>
    </row>
    <row r="37776" spans="2:2" ht="15" hidden="1" x14ac:dyDescent="0.25">
      <c r="B37776" s="5"/>
    </row>
    <row r="37777" spans="2:2" ht="15" hidden="1" x14ac:dyDescent="0.25">
      <c r="B37777" s="5"/>
    </row>
    <row r="37778" spans="2:2" ht="15" hidden="1" x14ac:dyDescent="0.25">
      <c r="B37778" s="5"/>
    </row>
    <row r="37779" spans="2:2" ht="15" hidden="1" x14ac:dyDescent="0.25">
      <c r="B37779" s="5"/>
    </row>
    <row r="37780" spans="2:2" ht="15" hidden="1" x14ac:dyDescent="0.25">
      <c r="B37780" s="5"/>
    </row>
    <row r="37781" spans="2:2" ht="15" hidden="1" x14ac:dyDescent="0.25">
      <c r="B37781" s="5"/>
    </row>
    <row r="37782" spans="2:2" ht="15" hidden="1" x14ac:dyDescent="0.25">
      <c r="B37782" s="5"/>
    </row>
    <row r="37783" spans="2:2" ht="15" hidden="1" x14ac:dyDescent="0.25">
      <c r="B37783" s="5"/>
    </row>
    <row r="37784" spans="2:2" ht="15" hidden="1" x14ac:dyDescent="0.25">
      <c r="B37784" s="5"/>
    </row>
    <row r="37785" spans="2:2" ht="15" hidden="1" x14ac:dyDescent="0.25">
      <c r="B37785" s="5"/>
    </row>
    <row r="37786" spans="2:2" ht="15" hidden="1" x14ac:dyDescent="0.25">
      <c r="B37786" s="5"/>
    </row>
    <row r="37787" spans="2:2" ht="15" hidden="1" x14ac:dyDescent="0.25">
      <c r="B37787" s="5"/>
    </row>
    <row r="37788" spans="2:2" ht="15" hidden="1" x14ac:dyDescent="0.25">
      <c r="B37788" s="5"/>
    </row>
    <row r="37789" spans="2:2" ht="15" hidden="1" x14ac:dyDescent="0.25">
      <c r="B37789" s="5"/>
    </row>
    <row r="37790" spans="2:2" ht="15" hidden="1" x14ac:dyDescent="0.25">
      <c r="B37790" s="5"/>
    </row>
    <row r="37791" spans="2:2" ht="15" hidden="1" x14ac:dyDescent="0.25">
      <c r="B37791" s="5"/>
    </row>
    <row r="37792" spans="2:2" ht="15" hidden="1" x14ac:dyDescent="0.25">
      <c r="B37792" s="5"/>
    </row>
    <row r="37793" spans="2:2" ht="15" hidden="1" x14ac:dyDescent="0.25">
      <c r="B37793" s="5"/>
    </row>
    <row r="37794" spans="2:2" ht="15" hidden="1" x14ac:dyDescent="0.25">
      <c r="B37794" s="5"/>
    </row>
    <row r="37795" spans="2:2" ht="15" hidden="1" x14ac:dyDescent="0.25">
      <c r="B37795" s="5"/>
    </row>
    <row r="37796" spans="2:2" ht="15" hidden="1" x14ac:dyDescent="0.25">
      <c r="B37796" s="5"/>
    </row>
    <row r="37797" spans="2:2" ht="15" hidden="1" x14ac:dyDescent="0.25">
      <c r="B37797" s="5"/>
    </row>
    <row r="37798" spans="2:2" ht="15" hidden="1" x14ac:dyDescent="0.25">
      <c r="B37798" s="5"/>
    </row>
    <row r="37799" spans="2:2" ht="15" hidden="1" x14ac:dyDescent="0.25">
      <c r="B37799" s="5"/>
    </row>
    <row r="37800" spans="2:2" ht="15" hidden="1" x14ac:dyDescent="0.25">
      <c r="B37800" s="5"/>
    </row>
    <row r="37801" spans="2:2" ht="15" hidden="1" x14ac:dyDescent="0.25">
      <c r="B37801" s="5"/>
    </row>
    <row r="37802" spans="2:2" ht="15" hidden="1" x14ac:dyDescent="0.25">
      <c r="B37802" s="5"/>
    </row>
    <row r="37803" spans="2:2" ht="15" hidden="1" x14ac:dyDescent="0.25">
      <c r="B37803" s="5"/>
    </row>
    <row r="37804" spans="2:2" ht="15" hidden="1" x14ac:dyDescent="0.25">
      <c r="B37804" s="5"/>
    </row>
    <row r="37805" spans="2:2" ht="15" hidden="1" x14ac:dyDescent="0.25">
      <c r="B37805" s="5"/>
    </row>
    <row r="37806" spans="2:2" ht="15" hidden="1" x14ac:dyDescent="0.25">
      <c r="B37806" s="5"/>
    </row>
    <row r="37807" spans="2:2" ht="15" hidden="1" x14ac:dyDescent="0.25">
      <c r="B37807" s="5"/>
    </row>
    <row r="37808" spans="2:2" ht="15" hidden="1" x14ac:dyDescent="0.25">
      <c r="B37808" s="5"/>
    </row>
    <row r="37809" spans="2:2" ht="15" hidden="1" x14ac:dyDescent="0.25">
      <c r="B37809" s="5"/>
    </row>
    <row r="37810" spans="2:2" ht="15" hidden="1" x14ac:dyDescent="0.25">
      <c r="B37810" s="5"/>
    </row>
    <row r="37811" spans="2:2" ht="15" hidden="1" x14ac:dyDescent="0.25">
      <c r="B37811" s="5"/>
    </row>
    <row r="37812" spans="2:2" ht="15" hidden="1" x14ac:dyDescent="0.25">
      <c r="B37812" s="5"/>
    </row>
    <row r="37813" spans="2:2" ht="15" hidden="1" x14ac:dyDescent="0.25">
      <c r="B37813" s="5"/>
    </row>
    <row r="37814" spans="2:2" ht="15" hidden="1" x14ac:dyDescent="0.25">
      <c r="B37814" s="5"/>
    </row>
    <row r="37815" spans="2:2" ht="15" hidden="1" x14ac:dyDescent="0.25">
      <c r="B37815" s="5"/>
    </row>
    <row r="37816" spans="2:2" ht="15" hidden="1" x14ac:dyDescent="0.25">
      <c r="B37816" s="5"/>
    </row>
    <row r="37817" spans="2:2" ht="15" hidden="1" x14ac:dyDescent="0.25">
      <c r="B37817" s="5"/>
    </row>
    <row r="37818" spans="2:2" ht="15" hidden="1" x14ac:dyDescent="0.25">
      <c r="B37818" s="5"/>
    </row>
    <row r="37819" spans="2:2" ht="15" hidden="1" x14ac:dyDescent="0.25">
      <c r="B37819" s="5"/>
    </row>
    <row r="37820" spans="2:2" ht="15" hidden="1" x14ac:dyDescent="0.25">
      <c r="B37820" s="5"/>
    </row>
    <row r="37821" spans="2:2" ht="15" hidden="1" x14ac:dyDescent="0.25">
      <c r="B37821" s="5"/>
    </row>
    <row r="37822" spans="2:2" ht="15" hidden="1" x14ac:dyDescent="0.25">
      <c r="B37822" s="5"/>
    </row>
    <row r="37823" spans="2:2" ht="15" hidden="1" x14ac:dyDescent="0.25">
      <c r="B37823" s="5"/>
    </row>
    <row r="37824" spans="2:2" ht="15" hidden="1" x14ac:dyDescent="0.25">
      <c r="B37824" s="5"/>
    </row>
    <row r="37825" spans="2:2" ht="15" hidden="1" x14ac:dyDescent="0.25">
      <c r="B37825" s="5"/>
    </row>
    <row r="37826" spans="2:2" ht="15" hidden="1" x14ac:dyDescent="0.25">
      <c r="B37826" s="5"/>
    </row>
    <row r="37827" spans="2:2" ht="15" hidden="1" x14ac:dyDescent="0.25">
      <c r="B37827" s="5"/>
    </row>
    <row r="37828" spans="2:2" ht="15" hidden="1" x14ac:dyDescent="0.25">
      <c r="B37828" s="5"/>
    </row>
    <row r="37829" spans="2:2" ht="15" hidden="1" x14ac:dyDescent="0.25">
      <c r="B37829" s="5"/>
    </row>
    <row r="37830" spans="2:2" ht="15" hidden="1" x14ac:dyDescent="0.25">
      <c r="B37830" s="5"/>
    </row>
    <row r="37831" spans="2:2" ht="15" hidden="1" x14ac:dyDescent="0.25">
      <c r="B37831" s="5"/>
    </row>
    <row r="37832" spans="2:2" ht="15" hidden="1" x14ac:dyDescent="0.25">
      <c r="B37832" s="5"/>
    </row>
    <row r="37833" spans="2:2" ht="15" hidden="1" x14ac:dyDescent="0.25">
      <c r="B37833" s="5"/>
    </row>
    <row r="37834" spans="2:2" ht="15" hidden="1" x14ac:dyDescent="0.25">
      <c r="B37834" s="5"/>
    </row>
    <row r="37835" spans="2:2" ht="15" hidden="1" x14ac:dyDescent="0.25">
      <c r="B37835" s="5"/>
    </row>
    <row r="37836" spans="2:2" ht="15" hidden="1" x14ac:dyDescent="0.25">
      <c r="B37836" s="5"/>
    </row>
    <row r="37837" spans="2:2" ht="15" hidden="1" x14ac:dyDescent="0.25">
      <c r="B37837" s="5"/>
    </row>
    <row r="37838" spans="2:2" ht="15" hidden="1" x14ac:dyDescent="0.25">
      <c r="B37838" s="5"/>
    </row>
    <row r="37839" spans="2:2" ht="15" hidden="1" x14ac:dyDescent="0.25">
      <c r="B37839" s="5"/>
    </row>
    <row r="37840" spans="2:2" ht="15" hidden="1" x14ac:dyDescent="0.25">
      <c r="B37840" s="5"/>
    </row>
    <row r="37841" spans="2:2" ht="15" hidden="1" x14ac:dyDescent="0.25">
      <c r="B37841" s="5"/>
    </row>
    <row r="37842" spans="2:2" ht="15" hidden="1" x14ac:dyDescent="0.25">
      <c r="B37842" s="5"/>
    </row>
    <row r="37843" spans="2:2" ht="15" hidden="1" x14ac:dyDescent="0.25">
      <c r="B37843" s="5"/>
    </row>
    <row r="37844" spans="2:2" ht="15" hidden="1" x14ac:dyDescent="0.25">
      <c r="B37844" s="5"/>
    </row>
    <row r="37845" spans="2:2" ht="15" hidden="1" x14ac:dyDescent="0.25">
      <c r="B37845" s="5"/>
    </row>
    <row r="37846" spans="2:2" ht="15" hidden="1" x14ac:dyDescent="0.25">
      <c r="B37846" s="5"/>
    </row>
    <row r="37847" spans="2:2" ht="15" hidden="1" x14ac:dyDescent="0.25">
      <c r="B37847" s="5"/>
    </row>
    <row r="37848" spans="2:2" ht="15" hidden="1" x14ac:dyDescent="0.25">
      <c r="B37848" s="5"/>
    </row>
    <row r="37849" spans="2:2" ht="15" hidden="1" x14ac:dyDescent="0.25">
      <c r="B37849" s="5"/>
    </row>
    <row r="37850" spans="2:2" ht="15" hidden="1" x14ac:dyDescent="0.25">
      <c r="B37850" s="5"/>
    </row>
    <row r="37851" spans="2:2" ht="15" hidden="1" x14ac:dyDescent="0.25">
      <c r="B37851" s="5"/>
    </row>
    <row r="37852" spans="2:2" ht="15" hidden="1" x14ac:dyDescent="0.25">
      <c r="B37852" s="5"/>
    </row>
    <row r="37853" spans="2:2" ht="15" hidden="1" x14ac:dyDescent="0.25">
      <c r="B37853" s="5"/>
    </row>
    <row r="37854" spans="2:2" ht="15" hidden="1" x14ac:dyDescent="0.25">
      <c r="B37854" s="5"/>
    </row>
    <row r="37855" spans="2:2" ht="15" hidden="1" x14ac:dyDescent="0.25">
      <c r="B37855" s="5"/>
    </row>
    <row r="37856" spans="2:2" ht="15" hidden="1" x14ac:dyDescent="0.25">
      <c r="B37856" s="5"/>
    </row>
    <row r="37857" spans="2:2" ht="15" hidden="1" x14ac:dyDescent="0.25">
      <c r="B37857" s="5"/>
    </row>
    <row r="37858" spans="2:2" ht="15" hidden="1" x14ac:dyDescent="0.25">
      <c r="B37858" s="5"/>
    </row>
    <row r="37859" spans="2:2" ht="15" hidden="1" x14ac:dyDescent="0.25">
      <c r="B37859" s="5"/>
    </row>
    <row r="37860" spans="2:2" ht="15" hidden="1" x14ac:dyDescent="0.25">
      <c r="B37860" s="5"/>
    </row>
    <row r="37861" spans="2:2" ht="15" hidden="1" x14ac:dyDescent="0.25">
      <c r="B37861" s="5"/>
    </row>
    <row r="37862" spans="2:2" ht="15" hidden="1" x14ac:dyDescent="0.25">
      <c r="B37862" s="5"/>
    </row>
    <row r="37863" spans="2:2" ht="15" hidden="1" x14ac:dyDescent="0.25">
      <c r="B37863" s="5"/>
    </row>
    <row r="37864" spans="2:2" ht="15" hidden="1" x14ac:dyDescent="0.25">
      <c r="B37864" s="5"/>
    </row>
    <row r="37865" spans="2:2" ht="15" hidden="1" x14ac:dyDescent="0.25">
      <c r="B37865" s="5"/>
    </row>
    <row r="37866" spans="2:2" ht="15" hidden="1" x14ac:dyDescent="0.25">
      <c r="B37866" s="5"/>
    </row>
    <row r="37867" spans="2:2" ht="15" hidden="1" x14ac:dyDescent="0.25">
      <c r="B37867" s="5"/>
    </row>
    <row r="37868" spans="2:2" ht="15" hidden="1" x14ac:dyDescent="0.25">
      <c r="B37868" s="5"/>
    </row>
    <row r="37869" spans="2:2" ht="15" hidden="1" x14ac:dyDescent="0.25">
      <c r="B37869" s="5"/>
    </row>
    <row r="37870" spans="2:2" ht="15" hidden="1" x14ac:dyDescent="0.25">
      <c r="B37870" s="5"/>
    </row>
    <row r="37871" spans="2:2" ht="15" hidden="1" x14ac:dyDescent="0.25">
      <c r="B37871" s="5"/>
    </row>
    <row r="37872" spans="2:2" ht="15" hidden="1" x14ac:dyDescent="0.25">
      <c r="B37872" s="5"/>
    </row>
    <row r="37873" spans="2:2" ht="15" hidden="1" x14ac:dyDescent="0.25">
      <c r="B37873" s="5"/>
    </row>
    <row r="37874" spans="2:2" ht="15" hidden="1" x14ac:dyDescent="0.25">
      <c r="B37874" s="5"/>
    </row>
    <row r="37875" spans="2:2" ht="15" hidden="1" x14ac:dyDescent="0.25">
      <c r="B37875" s="5"/>
    </row>
    <row r="37876" spans="2:2" ht="15" hidden="1" x14ac:dyDescent="0.25">
      <c r="B37876" s="5"/>
    </row>
    <row r="37877" spans="2:2" ht="15" hidden="1" x14ac:dyDescent="0.25">
      <c r="B37877" s="5"/>
    </row>
    <row r="37878" spans="2:2" ht="15" hidden="1" x14ac:dyDescent="0.25">
      <c r="B37878" s="5"/>
    </row>
    <row r="37879" spans="2:2" ht="15" hidden="1" x14ac:dyDescent="0.25">
      <c r="B37879" s="5"/>
    </row>
    <row r="37880" spans="2:2" ht="15" hidden="1" x14ac:dyDescent="0.25">
      <c r="B37880" s="5"/>
    </row>
    <row r="37881" spans="2:2" ht="15" hidden="1" x14ac:dyDescent="0.25">
      <c r="B37881" s="5"/>
    </row>
    <row r="37882" spans="2:2" ht="15" hidden="1" x14ac:dyDescent="0.25">
      <c r="B37882" s="5"/>
    </row>
    <row r="37883" spans="2:2" ht="15" hidden="1" x14ac:dyDescent="0.25">
      <c r="B37883" s="5"/>
    </row>
    <row r="37884" spans="2:2" ht="15" hidden="1" x14ac:dyDescent="0.25">
      <c r="B37884" s="5"/>
    </row>
    <row r="37885" spans="2:2" ht="15" hidden="1" x14ac:dyDescent="0.25">
      <c r="B37885" s="5"/>
    </row>
    <row r="37886" spans="2:2" ht="15" hidden="1" x14ac:dyDescent="0.25">
      <c r="B37886" s="5"/>
    </row>
    <row r="37887" spans="2:2" ht="15" hidden="1" x14ac:dyDescent="0.25">
      <c r="B37887" s="5"/>
    </row>
    <row r="37888" spans="2:2" ht="15" hidden="1" x14ac:dyDescent="0.25">
      <c r="B37888" s="5"/>
    </row>
    <row r="37889" spans="2:2" ht="15" hidden="1" x14ac:dyDescent="0.25">
      <c r="B37889" s="5"/>
    </row>
    <row r="37890" spans="2:2" ht="15" hidden="1" x14ac:dyDescent="0.25">
      <c r="B37890" s="5"/>
    </row>
    <row r="37891" spans="2:2" ht="15" hidden="1" x14ac:dyDescent="0.25">
      <c r="B37891" s="5"/>
    </row>
    <row r="37892" spans="2:2" ht="15" hidden="1" x14ac:dyDescent="0.25">
      <c r="B37892" s="5"/>
    </row>
    <row r="37893" spans="2:2" ht="15" hidden="1" x14ac:dyDescent="0.25">
      <c r="B37893" s="5"/>
    </row>
    <row r="37894" spans="2:2" ht="15" hidden="1" x14ac:dyDescent="0.25">
      <c r="B37894" s="5"/>
    </row>
    <row r="37895" spans="2:2" ht="15" hidden="1" x14ac:dyDescent="0.25">
      <c r="B37895" s="5"/>
    </row>
    <row r="37896" spans="2:2" ht="15" hidden="1" x14ac:dyDescent="0.25">
      <c r="B37896" s="5"/>
    </row>
    <row r="37897" spans="2:2" ht="15" hidden="1" x14ac:dyDescent="0.25">
      <c r="B37897" s="5"/>
    </row>
    <row r="37898" spans="2:2" ht="15" hidden="1" x14ac:dyDescent="0.25">
      <c r="B37898" s="5"/>
    </row>
    <row r="37899" spans="2:2" ht="15" hidden="1" x14ac:dyDescent="0.25">
      <c r="B37899" s="5"/>
    </row>
    <row r="37900" spans="2:2" ht="15" hidden="1" x14ac:dyDescent="0.25">
      <c r="B37900" s="5"/>
    </row>
    <row r="37901" spans="2:2" ht="15" hidden="1" x14ac:dyDescent="0.25">
      <c r="B37901" s="5"/>
    </row>
    <row r="37902" spans="2:2" ht="15" hidden="1" x14ac:dyDescent="0.25">
      <c r="B37902" s="5"/>
    </row>
    <row r="37903" spans="2:2" ht="15" hidden="1" x14ac:dyDescent="0.25">
      <c r="B37903" s="5"/>
    </row>
    <row r="37904" spans="2:2" ht="15" hidden="1" x14ac:dyDescent="0.25">
      <c r="B37904" s="5"/>
    </row>
    <row r="37905" spans="2:2" ht="15" hidden="1" x14ac:dyDescent="0.25">
      <c r="B37905" s="5"/>
    </row>
    <row r="37906" spans="2:2" ht="15" hidden="1" x14ac:dyDescent="0.25">
      <c r="B37906" s="5"/>
    </row>
    <row r="37907" spans="2:2" ht="15" hidden="1" x14ac:dyDescent="0.25">
      <c r="B37907" s="5"/>
    </row>
    <row r="37908" spans="2:2" ht="15" hidden="1" x14ac:dyDescent="0.25">
      <c r="B37908" s="5"/>
    </row>
    <row r="37909" spans="2:2" ht="15" hidden="1" x14ac:dyDescent="0.25">
      <c r="B37909" s="5"/>
    </row>
    <row r="37910" spans="2:2" ht="15" hidden="1" x14ac:dyDescent="0.25">
      <c r="B37910" s="5"/>
    </row>
    <row r="37911" spans="2:2" ht="15" hidden="1" x14ac:dyDescent="0.25">
      <c r="B37911" s="5"/>
    </row>
    <row r="37912" spans="2:2" ht="15" hidden="1" x14ac:dyDescent="0.25">
      <c r="B37912" s="5"/>
    </row>
    <row r="37913" spans="2:2" ht="15" hidden="1" x14ac:dyDescent="0.25">
      <c r="B37913" s="5"/>
    </row>
    <row r="37914" spans="2:2" ht="15" hidden="1" x14ac:dyDescent="0.25">
      <c r="B37914" s="5"/>
    </row>
    <row r="37915" spans="2:2" ht="15" hidden="1" x14ac:dyDescent="0.25">
      <c r="B37915" s="5"/>
    </row>
    <row r="37916" spans="2:2" ht="15" hidden="1" x14ac:dyDescent="0.25">
      <c r="B37916" s="5"/>
    </row>
    <row r="37917" spans="2:2" ht="15" hidden="1" x14ac:dyDescent="0.25">
      <c r="B37917" s="5"/>
    </row>
    <row r="37918" spans="2:2" ht="15" hidden="1" x14ac:dyDescent="0.25">
      <c r="B37918" s="5"/>
    </row>
    <row r="37919" spans="2:2" ht="15" hidden="1" x14ac:dyDescent="0.25">
      <c r="B37919" s="5"/>
    </row>
    <row r="37920" spans="2:2" ht="15" hidden="1" x14ac:dyDescent="0.25">
      <c r="B37920" s="5"/>
    </row>
    <row r="37921" spans="2:2" ht="15" hidden="1" x14ac:dyDescent="0.25">
      <c r="B37921" s="5"/>
    </row>
    <row r="37922" spans="2:2" ht="15" hidden="1" x14ac:dyDescent="0.25">
      <c r="B37922" s="5"/>
    </row>
    <row r="37923" spans="2:2" ht="15" hidden="1" x14ac:dyDescent="0.25">
      <c r="B37923" s="5"/>
    </row>
    <row r="37924" spans="2:2" ht="15" hidden="1" x14ac:dyDescent="0.25">
      <c r="B37924" s="5"/>
    </row>
    <row r="37925" spans="2:2" ht="15" hidden="1" x14ac:dyDescent="0.25">
      <c r="B37925" s="5"/>
    </row>
    <row r="37926" spans="2:2" ht="15" hidden="1" x14ac:dyDescent="0.25">
      <c r="B37926" s="5"/>
    </row>
    <row r="37927" spans="2:2" ht="15" hidden="1" x14ac:dyDescent="0.25">
      <c r="B37927" s="5"/>
    </row>
    <row r="37928" spans="2:2" ht="15" hidden="1" x14ac:dyDescent="0.25">
      <c r="B37928" s="5"/>
    </row>
    <row r="37929" spans="2:2" ht="15" hidden="1" x14ac:dyDescent="0.25">
      <c r="B37929" s="5"/>
    </row>
    <row r="37930" spans="2:2" ht="15" hidden="1" x14ac:dyDescent="0.25">
      <c r="B37930" s="5"/>
    </row>
    <row r="37931" spans="2:2" ht="15" hidden="1" x14ac:dyDescent="0.25">
      <c r="B37931" s="5"/>
    </row>
    <row r="37932" spans="2:2" ht="15" hidden="1" x14ac:dyDescent="0.25">
      <c r="B37932" s="5"/>
    </row>
    <row r="37933" spans="2:2" ht="15" hidden="1" x14ac:dyDescent="0.25">
      <c r="B37933" s="5"/>
    </row>
    <row r="37934" spans="2:2" ht="15" hidden="1" x14ac:dyDescent="0.25">
      <c r="B37934" s="5"/>
    </row>
    <row r="37935" spans="2:2" ht="15" hidden="1" x14ac:dyDescent="0.25">
      <c r="B37935" s="5"/>
    </row>
    <row r="37936" spans="2:2" ht="15" hidden="1" x14ac:dyDescent="0.25">
      <c r="B37936" s="5"/>
    </row>
    <row r="37937" spans="2:2" ht="15" hidden="1" x14ac:dyDescent="0.25">
      <c r="B37937" s="5"/>
    </row>
    <row r="37938" spans="2:2" ht="15" hidden="1" x14ac:dyDescent="0.25">
      <c r="B37938" s="5"/>
    </row>
    <row r="37939" spans="2:2" ht="15" hidden="1" x14ac:dyDescent="0.25">
      <c r="B37939" s="5"/>
    </row>
    <row r="37940" spans="2:2" ht="15" hidden="1" x14ac:dyDescent="0.25">
      <c r="B37940" s="5"/>
    </row>
    <row r="37941" spans="2:2" ht="15" hidden="1" x14ac:dyDescent="0.25">
      <c r="B37941" s="5"/>
    </row>
    <row r="37942" spans="2:2" ht="15" hidden="1" x14ac:dyDescent="0.25">
      <c r="B37942" s="5"/>
    </row>
    <row r="37943" spans="2:2" ht="15" hidden="1" x14ac:dyDescent="0.25">
      <c r="B37943" s="5"/>
    </row>
    <row r="37944" spans="2:2" ht="15" hidden="1" x14ac:dyDescent="0.25">
      <c r="B37944" s="5"/>
    </row>
    <row r="37945" spans="2:2" ht="15" hidden="1" x14ac:dyDescent="0.25">
      <c r="B37945" s="5"/>
    </row>
    <row r="37946" spans="2:2" ht="15" hidden="1" x14ac:dyDescent="0.25">
      <c r="B37946" s="5"/>
    </row>
    <row r="37947" spans="2:2" ht="15" hidden="1" x14ac:dyDescent="0.25">
      <c r="B37947" s="5"/>
    </row>
    <row r="37948" spans="2:2" ht="15" hidden="1" x14ac:dyDescent="0.25">
      <c r="B37948" s="5"/>
    </row>
    <row r="37949" spans="2:2" ht="15" hidden="1" x14ac:dyDescent="0.25">
      <c r="B37949" s="5"/>
    </row>
    <row r="37950" spans="2:2" ht="15" hidden="1" x14ac:dyDescent="0.25">
      <c r="B37950" s="5"/>
    </row>
    <row r="37951" spans="2:2" ht="15" hidden="1" x14ac:dyDescent="0.25">
      <c r="B37951" s="5"/>
    </row>
    <row r="37952" spans="2:2" ht="15" hidden="1" x14ac:dyDescent="0.25">
      <c r="B37952" s="5"/>
    </row>
    <row r="37953" spans="2:2" ht="15" hidden="1" x14ac:dyDescent="0.25">
      <c r="B37953" s="5"/>
    </row>
    <row r="37954" spans="2:2" ht="15" hidden="1" x14ac:dyDescent="0.25">
      <c r="B37954" s="5"/>
    </row>
    <row r="37955" spans="2:2" ht="15" hidden="1" x14ac:dyDescent="0.25">
      <c r="B37955" s="5"/>
    </row>
    <row r="37956" spans="2:2" ht="15" hidden="1" x14ac:dyDescent="0.25">
      <c r="B37956" s="5"/>
    </row>
    <row r="37957" spans="2:2" ht="15" hidden="1" x14ac:dyDescent="0.25">
      <c r="B37957" s="5"/>
    </row>
    <row r="37958" spans="2:2" ht="15" hidden="1" x14ac:dyDescent="0.25">
      <c r="B37958" s="5"/>
    </row>
    <row r="37959" spans="2:2" ht="15" hidden="1" x14ac:dyDescent="0.25">
      <c r="B37959" s="5"/>
    </row>
    <row r="37960" spans="2:2" ht="15" hidden="1" x14ac:dyDescent="0.25">
      <c r="B37960" s="5"/>
    </row>
    <row r="37961" spans="2:2" ht="15" hidden="1" x14ac:dyDescent="0.25">
      <c r="B37961" s="5"/>
    </row>
    <row r="37962" spans="2:2" ht="15" hidden="1" x14ac:dyDescent="0.25">
      <c r="B37962" s="5"/>
    </row>
    <row r="37963" spans="2:2" ht="15" hidden="1" x14ac:dyDescent="0.25">
      <c r="B37963" s="5"/>
    </row>
    <row r="37964" spans="2:2" ht="15" hidden="1" x14ac:dyDescent="0.25">
      <c r="B37964" s="5"/>
    </row>
    <row r="37965" spans="2:2" ht="15" hidden="1" x14ac:dyDescent="0.25">
      <c r="B37965" s="5"/>
    </row>
    <row r="37966" spans="2:2" ht="15" hidden="1" x14ac:dyDescent="0.25">
      <c r="B37966" s="5"/>
    </row>
    <row r="37967" spans="2:2" ht="15" hidden="1" x14ac:dyDescent="0.25">
      <c r="B37967" s="5"/>
    </row>
    <row r="37968" spans="2:2" ht="15" hidden="1" x14ac:dyDescent="0.25">
      <c r="B37968" s="5"/>
    </row>
    <row r="37969" spans="2:2" ht="15" hidden="1" x14ac:dyDescent="0.25">
      <c r="B37969" s="5"/>
    </row>
    <row r="37970" spans="2:2" ht="15" hidden="1" x14ac:dyDescent="0.25">
      <c r="B37970" s="5"/>
    </row>
    <row r="37971" spans="2:2" ht="15" hidden="1" x14ac:dyDescent="0.25">
      <c r="B37971" s="5"/>
    </row>
    <row r="37972" spans="2:2" ht="15" hidden="1" x14ac:dyDescent="0.25">
      <c r="B37972" s="5"/>
    </row>
    <row r="37973" spans="2:2" ht="15" hidden="1" x14ac:dyDescent="0.25">
      <c r="B37973" s="5"/>
    </row>
    <row r="37974" spans="2:2" ht="15" hidden="1" x14ac:dyDescent="0.25">
      <c r="B37974" s="5"/>
    </row>
    <row r="37975" spans="2:2" ht="15" hidden="1" x14ac:dyDescent="0.25">
      <c r="B37975" s="5"/>
    </row>
    <row r="37976" spans="2:2" ht="15" hidden="1" x14ac:dyDescent="0.25">
      <c r="B37976" s="5"/>
    </row>
    <row r="37977" spans="2:2" ht="15" hidden="1" x14ac:dyDescent="0.25">
      <c r="B37977" s="5"/>
    </row>
    <row r="37978" spans="2:2" ht="15" hidden="1" x14ac:dyDescent="0.25">
      <c r="B37978" s="5"/>
    </row>
    <row r="37979" spans="2:2" ht="15" hidden="1" x14ac:dyDescent="0.25">
      <c r="B37979" s="5"/>
    </row>
    <row r="37980" spans="2:2" ht="15" hidden="1" x14ac:dyDescent="0.25">
      <c r="B37980" s="5"/>
    </row>
    <row r="37981" spans="2:2" ht="15" hidden="1" x14ac:dyDescent="0.25">
      <c r="B37981" s="5"/>
    </row>
    <row r="37982" spans="2:2" ht="15" hidden="1" x14ac:dyDescent="0.25">
      <c r="B37982" s="5"/>
    </row>
    <row r="37983" spans="2:2" ht="15" hidden="1" x14ac:dyDescent="0.25">
      <c r="B37983" s="5"/>
    </row>
    <row r="37984" spans="2:2" ht="15" hidden="1" x14ac:dyDescent="0.25">
      <c r="B37984" s="5"/>
    </row>
    <row r="37985" spans="2:2" ht="15" hidden="1" x14ac:dyDescent="0.25">
      <c r="B37985" s="5"/>
    </row>
    <row r="37986" spans="2:2" ht="15" hidden="1" x14ac:dyDescent="0.25">
      <c r="B37986" s="5"/>
    </row>
    <row r="37987" spans="2:2" ht="15" hidden="1" x14ac:dyDescent="0.25">
      <c r="B37987" s="5"/>
    </row>
    <row r="37988" spans="2:2" ht="15" hidden="1" x14ac:dyDescent="0.25">
      <c r="B37988" s="5"/>
    </row>
    <row r="37989" spans="2:2" ht="15" hidden="1" x14ac:dyDescent="0.25">
      <c r="B37989" s="5"/>
    </row>
    <row r="37990" spans="2:2" ht="15" hidden="1" x14ac:dyDescent="0.25">
      <c r="B37990" s="5"/>
    </row>
    <row r="37991" spans="2:2" ht="15" hidden="1" x14ac:dyDescent="0.25">
      <c r="B37991" s="5"/>
    </row>
    <row r="37992" spans="2:2" ht="15" hidden="1" x14ac:dyDescent="0.25">
      <c r="B37992" s="5"/>
    </row>
    <row r="37993" spans="2:2" ht="15" hidden="1" x14ac:dyDescent="0.25">
      <c r="B37993" s="5"/>
    </row>
    <row r="37994" spans="2:2" ht="15" hidden="1" x14ac:dyDescent="0.25">
      <c r="B37994" s="5"/>
    </row>
    <row r="37995" spans="2:2" ht="15" hidden="1" x14ac:dyDescent="0.25">
      <c r="B37995" s="5"/>
    </row>
    <row r="37996" spans="2:2" ht="15" hidden="1" x14ac:dyDescent="0.25">
      <c r="B37996" s="5"/>
    </row>
    <row r="37997" spans="2:2" ht="15" hidden="1" x14ac:dyDescent="0.25">
      <c r="B37997" s="5"/>
    </row>
    <row r="37998" spans="2:2" ht="15" hidden="1" x14ac:dyDescent="0.25">
      <c r="B37998" s="5"/>
    </row>
    <row r="37999" spans="2:2" ht="15" hidden="1" x14ac:dyDescent="0.25">
      <c r="B37999" s="5"/>
    </row>
    <row r="38000" spans="2:2" ht="15" hidden="1" x14ac:dyDescent="0.25">
      <c r="B38000" s="5"/>
    </row>
    <row r="38001" spans="2:2" ht="15" hidden="1" x14ac:dyDescent="0.25">
      <c r="B38001" s="5"/>
    </row>
    <row r="38002" spans="2:2" ht="15" hidden="1" x14ac:dyDescent="0.25">
      <c r="B38002" s="5"/>
    </row>
    <row r="38003" spans="2:2" ht="15" hidden="1" x14ac:dyDescent="0.25">
      <c r="B38003" s="5"/>
    </row>
    <row r="38004" spans="2:2" ht="15" hidden="1" x14ac:dyDescent="0.25">
      <c r="B38004" s="5"/>
    </row>
    <row r="38005" spans="2:2" ht="15" hidden="1" x14ac:dyDescent="0.25">
      <c r="B38005" s="5"/>
    </row>
    <row r="38006" spans="2:2" ht="15" hidden="1" x14ac:dyDescent="0.25">
      <c r="B38006" s="5"/>
    </row>
    <row r="38007" spans="2:2" ht="15" hidden="1" x14ac:dyDescent="0.25">
      <c r="B38007" s="5"/>
    </row>
    <row r="38008" spans="2:2" ht="15" hidden="1" x14ac:dyDescent="0.25">
      <c r="B38008" s="5"/>
    </row>
    <row r="38009" spans="2:2" ht="15" hidden="1" x14ac:dyDescent="0.25">
      <c r="B38009" s="5"/>
    </row>
    <row r="38010" spans="2:2" ht="15" hidden="1" x14ac:dyDescent="0.25">
      <c r="B38010" s="5"/>
    </row>
    <row r="38011" spans="2:2" ht="15" hidden="1" x14ac:dyDescent="0.25">
      <c r="B38011" s="5"/>
    </row>
    <row r="38012" spans="2:2" ht="15" hidden="1" x14ac:dyDescent="0.25">
      <c r="B38012" s="5"/>
    </row>
    <row r="38013" spans="2:2" ht="15" hidden="1" x14ac:dyDescent="0.25">
      <c r="B38013" s="5"/>
    </row>
    <row r="38014" spans="2:2" ht="15" hidden="1" x14ac:dyDescent="0.25">
      <c r="B38014" s="5"/>
    </row>
    <row r="38015" spans="2:2" ht="15" hidden="1" x14ac:dyDescent="0.25">
      <c r="B38015" s="5"/>
    </row>
    <row r="38016" spans="2:2" ht="15" hidden="1" x14ac:dyDescent="0.25">
      <c r="B38016" s="5"/>
    </row>
    <row r="38017" spans="2:2" ht="15" hidden="1" x14ac:dyDescent="0.25">
      <c r="B38017" s="5"/>
    </row>
    <row r="38018" spans="2:2" ht="15" hidden="1" x14ac:dyDescent="0.25">
      <c r="B38018" s="5"/>
    </row>
    <row r="38019" spans="2:2" ht="15" hidden="1" x14ac:dyDescent="0.25">
      <c r="B38019" s="5"/>
    </row>
    <row r="38020" spans="2:2" ht="15" hidden="1" x14ac:dyDescent="0.25">
      <c r="B38020" s="5"/>
    </row>
    <row r="38021" spans="2:2" ht="15" hidden="1" x14ac:dyDescent="0.25">
      <c r="B38021" s="5"/>
    </row>
    <row r="38022" spans="2:2" ht="15" hidden="1" x14ac:dyDescent="0.25">
      <c r="B38022" s="5"/>
    </row>
    <row r="38023" spans="2:2" ht="15" hidden="1" x14ac:dyDescent="0.25">
      <c r="B38023" s="5"/>
    </row>
    <row r="38024" spans="2:2" ht="15" hidden="1" x14ac:dyDescent="0.25">
      <c r="B38024" s="5"/>
    </row>
    <row r="38025" spans="2:2" ht="15" hidden="1" x14ac:dyDescent="0.25">
      <c r="B38025" s="5"/>
    </row>
    <row r="38026" spans="2:2" ht="15" hidden="1" x14ac:dyDescent="0.25">
      <c r="B38026" s="5"/>
    </row>
    <row r="38027" spans="2:2" ht="15" hidden="1" x14ac:dyDescent="0.25">
      <c r="B38027" s="5"/>
    </row>
    <row r="38028" spans="2:2" ht="15" hidden="1" x14ac:dyDescent="0.25">
      <c r="B38028" s="5"/>
    </row>
    <row r="38029" spans="2:2" ht="15" hidden="1" x14ac:dyDescent="0.25">
      <c r="B38029" s="5"/>
    </row>
    <row r="38030" spans="2:2" ht="15" hidden="1" x14ac:dyDescent="0.25">
      <c r="B38030" s="5"/>
    </row>
    <row r="38031" spans="2:2" ht="15" hidden="1" x14ac:dyDescent="0.25">
      <c r="B38031" s="5"/>
    </row>
    <row r="38032" spans="2:2" ht="15" hidden="1" x14ac:dyDescent="0.25">
      <c r="B38032" s="5"/>
    </row>
    <row r="38033" spans="2:2" ht="15" hidden="1" x14ac:dyDescent="0.25">
      <c r="B38033" s="5"/>
    </row>
    <row r="38034" spans="2:2" ht="15" hidden="1" x14ac:dyDescent="0.25">
      <c r="B38034" s="5"/>
    </row>
    <row r="38035" spans="2:2" ht="15" hidden="1" x14ac:dyDescent="0.25">
      <c r="B38035" s="5"/>
    </row>
    <row r="38036" spans="2:2" ht="15" hidden="1" x14ac:dyDescent="0.25">
      <c r="B38036" s="5"/>
    </row>
    <row r="38037" spans="2:2" ht="15" hidden="1" x14ac:dyDescent="0.25">
      <c r="B38037" s="5"/>
    </row>
    <row r="38038" spans="2:2" ht="15" hidden="1" x14ac:dyDescent="0.25">
      <c r="B38038" s="5"/>
    </row>
    <row r="38039" spans="2:2" ht="15" hidden="1" x14ac:dyDescent="0.25">
      <c r="B38039" s="5"/>
    </row>
    <row r="38040" spans="2:2" ht="15" hidden="1" x14ac:dyDescent="0.25">
      <c r="B38040" s="5"/>
    </row>
    <row r="38041" spans="2:2" ht="15" hidden="1" x14ac:dyDescent="0.25">
      <c r="B38041" s="5"/>
    </row>
    <row r="38042" spans="2:2" ht="15" hidden="1" x14ac:dyDescent="0.25">
      <c r="B38042" s="5"/>
    </row>
    <row r="38043" spans="2:2" ht="15" hidden="1" x14ac:dyDescent="0.25">
      <c r="B38043" s="5"/>
    </row>
    <row r="38044" spans="2:2" ht="15" hidden="1" x14ac:dyDescent="0.25">
      <c r="B38044" s="5"/>
    </row>
    <row r="38045" spans="2:2" ht="15" hidden="1" x14ac:dyDescent="0.25">
      <c r="B38045" s="5"/>
    </row>
    <row r="38046" spans="2:2" ht="15" hidden="1" x14ac:dyDescent="0.25">
      <c r="B38046" s="5"/>
    </row>
    <row r="38047" spans="2:2" ht="15" hidden="1" x14ac:dyDescent="0.25">
      <c r="B38047" s="5"/>
    </row>
    <row r="38048" spans="2:2" ht="15" hidden="1" x14ac:dyDescent="0.25">
      <c r="B38048" s="5"/>
    </row>
    <row r="38049" spans="2:2" ht="15" hidden="1" x14ac:dyDescent="0.25">
      <c r="B38049" s="5"/>
    </row>
    <row r="38050" spans="2:2" ht="15" hidden="1" x14ac:dyDescent="0.25">
      <c r="B38050" s="5"/>
    </row>
    <row r="38051" spans="2:2" ht="15" hidden="1" x14ac:dyDescent="0.25">
      <c r="B38051" s="5"/>
    </row>
    <row r="38052" spans="2:2" ht="15" hidden="1" x14ac:dyDescent="0.25">
      <c r="B38052" s="5"/>
    </row>
    <row r="38053" spans="2:2" ht="15" hidden="1" x14ac:dyDescent="0.25">
      <c r="B38053" s="5"/>
    </row>
    <row r="38054" spans="2:2" ht="15" hidden="1" x14ac:dyDescent="0.25">
      <c r="B38054" s="5"/>
    </row>
    <row r="38055" spans="2:2" ht="15" hidden="1" x14ac:dyDescent="0.25">
      <c r="B38055" s="5"/>
    </row>
    <row r="38056" spans="2:2" ht="15" hidden="1" x14ac:dyDescent="0.25">
      <c r="B38056" s="5"/>
    </row>
    <row r="38057" spans="2:2" ht="15" hidden="1" x14ac:dyDescent="0.25">
      <c r="B38057" s="5"/>
    </row>
    <row r="38058" spans="2:2" ht="15" hidden="1" x14ac:dyDescent="0.25">
      <c r="B38058" s="5"/>
    </row>
    <row r="38059" spans="2:2" ht="15" hidden="1" x14ac:dyDescent="0.25">
      <c r="B38059" s="5"/>
    </row>
    <row r="38060" spans="2:2" ht="15" hidden="1" x14ac:dyDescent="0.25">
      <c r="B38060" s="5"/>
    </row>
    <row r="38061" spans="2:2" ht="15" hidden="1" x14ac:dyDescent="0.25">
      <c r="B38061" s="5"/>
    </row>
    <row r="38062" spans="2:2" ht="15" hidden="1" x14ac:dyDescent="0.25">
      <c r="B38062" s="5"/>
    </row>
    <row r="38063" spans="2:2" ht="15" hidden="1" x14ac:dyDescent="0.25">
      <c r="B38063" s="5"/>
    </row>
    <row r="38064" spans="2:2" ht="15" hidden="1" x14ac:dyDescent="0.25">
      <c r="B38064" s="5"/>
    </row>
    <row r="38065" spans="2:2" ht="15" hidden="1" x14ac:dyDescent="0.25">
      <c r="B38065" s="5"/>
    </row>
    <row r="38066" spans="2:2" ht="15" hidden="1" x14ac:dyDescent="0.25">
      <c r="B38066" s="5"/>
    </row>
    <row r="38067" spans="2:2" ht="15" hidden="1" x14ac:dyDescent="0.25">
      <c r="B38067" s="5"/>
    </row>
    <row r="38068" spans="2:2" ht="15" hidden="1" x14ac:dyDescent="0.25">
      <c r="B38068" s="5"/>
    </row>
    <row r="38069" spans="2:2" ht="15" hidden="1" x14ac:dyDescent="0.25">
      <c r="B38069" s="5"/>
    </row>
    <row r="38070" spans="2:2" ht="15" hidden="1" x14ac:dyDescent="0.25">
      <c r="B38070" s="5"/>
    </row>
    <row r="38071" spans="2:2" ht="15" hidden="1" x14ac:dyDescent="0.25">
      <c r="B38071" s="5"/>
    </row>
    <row r="38072" spans="2:2" ht="15" hidden="1" x14ac:dyDescent="0.25">
      <c r="B38072" s="5"/>
    </row>
    <row r="38073" spans="2:2" ht="15" hidden="1" x14ac:dyDescent="0.25">
      <c r="B38073" s="5"/>
    </row>
    <row r="38074" spans="2:2" ht="15" hidden="1" x14ac:dyDescent="0.25">
      <c r="B38074" s="5"/>
    </row>
    <row r="38075" spans="2:2" ht="15" hidden="1" x14ac:dyDescent="0.25">
      <c r="B38075" s="5"/>
    </row>
    <row r="38076" spans="2:2" ht="15" hidden="1" x14ac:dyDescent="0.25">
      <c r="B38076" s="5"/>
    </row>
    <row r="38077" spans="2:2" ht="15" hidden="1" x14ac:dyDescent="0.25">
      <c r="B38077" s="5"/>
    </row>
    <row r="38078" spans="2:2" ht="15" hidden="1" x14ac:dyDescent="0.25">
      <c r="B38078" s="5"/>
    </row>
    <row r="38079" spans="2:2" ht="15" hidden="1" x14ac:dyDescent="0.25">
      <c r="B38079" s="5"/>
    </row>
    <row r="38080" spans="2:2" ht="15" hidden="1" x14ac:dyDescent="0.25">
      <c r="B38080" s="5"/>
    </row>
    <row r="38081" spans="2:2" ht="15" hidden="1" x14ac:dyDescent="0.25">
      <c r="B38081" s="5"/>
    </row>
    <row r="38082" spans="2:2" ht="15" hidden="1" x14ac:dyDescent="0.25">
      <c r="B38082" s="5"/>
    </row>
    <row r="38083" spans="2:2" ht="15" hidden="1" x14ac:dyDescent="0.25">
      <c r="B38083" s="5"/>
    </row>
    <row r="38084" spans="2:2" ht="15" hidden="1" x14ac:dyDescent="0.25">
      <c r="B38084" s="5"/>
    </row>
    <row r="38085" spans="2:2" ht="15" hidden="1" x14ac:dyDescent="0.25">
      <c r="B38085" s="5"/>
    </row>
    <row r="38086" spans="2:2" ht="15" hidden="1" x14ac:dyDescent="0.25">
      <c r="B38086" s="5"/>
    </row>
    <row r="38087" spans="2:2" ht="15" hidden="1" x14ac:dyDescent="0.25">
      <c r="B38087" s="5"/>
    </row>
    <row r="38088" spans="2:2" ht="15" hidden="1" x14ac:dyDescent="0.25">
      <c r="B38088" s="5"/>
    </row>
    <row r="38089" spans="2:2" ht="15" hidden="1" x14ac:dyDescent="0.25">
      <c r="B38089" s="5"/>
    </row>
    <row r="38090" spans="2:2" ht="15" hidden="1" x14ac:dyDescent="0.25">
      <c r="B38090" s="5"/>
    </row>
    <row r="38091" spans="2:2" ht="15" hidden="1" x14ac:dyDescent="0.25">
      <c r="B38091" s="5"/>
    </row>
    <row r="38092" spans="2:2" ht="15" hidden="1" x14ac:dyDescent="0.25">
      <c r="B38092" s="5"/>
    </row>
    <row r="38093" spans="2:2" ht="15" hidden="1" x14ac:dyDescent="0.25">
      <c r="B38093" s="5"/>
    </row>
    <row r="38094" spans="2:2" ht="15" hidden="1" x14ac:dyDescent="0.25">
      <c r="B38094" s="5"/>
    </row>
    <row r="38095" spans="2:2" ht="15" hidden="1" x14ac:dyDescent="0.25">
      <c r="B38095" s="5"/>
    </row>
    <row r="38096" spans="2:2" ht="15" hidden="1" x14ac:dyDescent="0.25">
      <c r="B38096" s="5"/>
    </row>
    <row r="38097" spans="2:2" ht="15" hidden="1" x14ac:dyDescent="0.25">
      <c r="B38097" s="5"/>
    </row>
    <row r="38098" spans="2:2" ht="15" hidden="1" x14ac:dyDescent="0.25">
      <c r="B38098" s="5"/>
    </row>
    <row r="38099" spans="2:2" ht="15" hidden="1" x14ac:dyDescent="0.25">
      <c r="B38099" s="5"/>
    </row>
    <row r="38100" spans="2:2" ht="15" hidden="1" x14ac:dyDescent="0.25">
      <c r="B38100" s="5"/>
    </row>
    <row r="38101" spans="2:2" ht="15" hidden="1" x14ac:dyDescent="0.25">
      <c r="B38101" s="5"/>
    </row>
    <row r="38102" spans="2:2" ht="15" hidden="1" x14ac:dyDescent="0.25">
      <c r="B38102" s="5"/>
    </row>
    <row r="38103" spans="2:2" ht="15" hidden="1" x14ac:dyDescent="0.25">
      <c r="B38103" s="5"/>
    </row>
    <row r="38104" spans="2:2" ht="15" hidden="1" x14ac:dyDescent="0.25">
      <c r="B38104" s="5"/>
    </row>
    <row r="38105" spans="2:2" ht="15" hidden="1" x14ac:dyDescent="0.25">
      <c r="B38105" s="5"/>
    </row>
    <row r="38106" spans="2:2" ht="15" hidden="1" x14ac:dyDescent="0.25">
      <c r="B38106" s="5"/>
    </row>
    <row r="38107" spans="2:2" ht="15" hidden="1" x14ac:dyDescent="0.25">
      <c r="B38107" s="5"/>
    </row>
    <row r="38108" spans="2:2" ht="15" hidden="1" x14ac:dyDescent="0.25">
      <c r="B38108" s="5"/>
    </row>
    <row r="38109" spans="2:2" ht="15" hidden="1" x14ac:dyDescent="0.25">
      <c r="B38109" s="5"/>
    </row>
    <row r="38110" spans="2:2" ht="15" hidden="1" x14ac:dyDescent="0.25">
      <c r="B38110" s="5"/>
    </row>
    <row r="38111" spans="2:2" ht="15" hidden="1" x14ac:dyDescent="0.25">
      <c r="B38111" s="5"/>
    </row>
    <row r="38112" spans="2:2" ht="15" hidden="1" x14ac:dyDescent="0.25">
      <c r="B38112" s="5"/>
    </row>
    <row r="38113" spans="2:2" ht="15" hidden="1" x14ac:dyDescent="0.25">
      <c r="B38113" s="5"/>
    </row>
    <row r="38114" spans="2:2" ht="15" hidden="1" x14ac:dyDescent="0.25">
      <c r="B38114" s="5"/>
    </row>
    <row r="38115" spans="2:2" ht="15" hidden="1" x14ac:dyDescent="0.25">
      <c r="B38115" s="5"/>
    </row>
    <row r="38116" spans="2:2" ht="15" hidden="1" x14ac:dyDescent="0.25">
      <c r="B38116" s="5"/>
    </row>
    <row r="38117" spans="2:2" ht="15" hidden="1" x14ac:dyDescent="0.25">
      <c r="B38117" s="5"/>
    </row>
    <row r="38118" spans="2:2" ht="15" hidden="1" x14ac:dyDescent="0.25">
      <c r="B38118" s="5"/>
    </row>
    <row r="38119" spans="2:2" ht="15" hidden="1" x14ac:dyDescent="0.25">
      <c r="B38119" s="5"/>
    </row>
    <row r="38120" spans="2:2" ht="15" hidden="1" x14ac:dyDescent="0.25">
      <c r="B38120" s="5"/>
    </row>
    <row r="38121" spans="2:2" ht="15" hidden="1" x14ac:dyDescent="0.25">
      <c r="B38121" s="5"/>
    </row>
    <row r="38122" spans="2:2" ht="15" hidden="1" x14ac:dyDescent="0.25">
      <c r="B38122" s="5"/>
    </row>
    <row r="38123" spans="2:2" ht="15" hidden="1" x14ac:dyDescent="0.25">
      <c r="B38123" s="5"/>
    </row>
    <row r="38124" spans="2:2" ht="15" hidden="1" x14ac:dyDescent="0.25">
      <c r="B38124" s="5"/>
    </row>
    <row r="38125" spans="2:2" ht="15" hidden="1" x14ac:dyDescent="0.25">
      <c r="B38125" s="5"/>
    </row>
    <row r="38126" spans="2:2" ht="15" hidden="1" x14ac:dyDescent="0.25">
      <c r="B38126" s="5"/>
    </row>
    <row r="38127" spans="2:2" ht="15" hidden="1" x14ac:dyDescent="0.25">
      <c r="B38127" s="5"/>
    </row>
    <row r="38128" spans="2:2" ht="15" hidden="1" x14ac:dyDescent="0.25">
      <c r="B38128" s="5"/>
    </row>
    <row r="38129" spans="2:2" ht="15" hidden="1" x14ac:dyDescent="0.25">
      <c r="B38129" s="5"/>
    </row>
    <row r="38130" spans="2:2" ht="15" hidden="1" x14ac:dyDescent="0.25">
      <c r="B38130" s="5"/>
    </row>
    <row r="38131" spans="2:2" ht="15" hidden="1" x14ac:dyDescent="0.25">
      <c r="B38131" s="5"/>
    </row>
    <row r="38132" spans="2:2" ht="15" hidden="1" x14ac:dyDescent="0.25">
      <c r="B38132" s="5"/>
    </row>
    <row r="38133" spans="2:2" ht="15" hidden="1" x14ac:dyDescent="0.25">
      <c r="B38133" s="5"/>
    </row>
    <row r="38134" spans="2:2" ht="15" hidden="1" x14ac:dyDescent="0.25">
      <c r="B38134" s="5"/>
    </row>
    <row r="38135" spans="2:2" ht="15" hidden="1" x14ac:dyDescent="0.25">
      <c r="B38135" s="5"/>
    </row>
    <row r="38136" spans="2:2" ht="15" hidden="1" x14ac:dyDescent="0.25">
      <c r="B38136" s="5"/>
    </row>
    <row r="38137" spans="2:2" ht="15" hidden="1" x14ac:dyDescent="0.25">
      <c r="B38137" s="5"/>
    </row>
    <row r="38138" spans="2:2" ht="15" hidden="1" x14ac:dyDescent="0.25">
      <c r="B38138" s="5"/>
    </row>
    <row r="38139" spans="2:2" ht="15" hidden="1" x14ac:dyDescent="0.25">
      <c r="B38139" s="5"/>
    </row>
    <row r="38140" spans="2:2" ht="15" hidden="1" x14ac:dyDescent="0.25">
      <c r="B38140" s="5"/>
    </row>
    <row r="38141" spans="2:2" ht="15" hidden="1" x14ac:dyDescent="0.25">
      <c r="B38141" s="5"/>
    </row>
    <row r="38142" spans="2:2" ht="15" hidden="1" x14ac:dyDescent="0.25">
      <c r="B38142" s="5"/>
    </row>
    <row r="38143" spans="2:2" ht="15" hidden="1" x14ac:dyDescent="0.25">
      <c r="B38143" s="5"/>
    </row>
    <row r="38144" spans="2:2" ht="15" hidden="1" x14ac:dyDescent="0.25">
      <c r="B38144" s="5"/>
    </row>
    <row r="38145" spans="2:2" ht="15" hidden="1" x14ac:dyDescent="0.25">
      <c r="B38145" s="5"/>
    </row>
    <row r="38146" spans="2:2" ht="15" hidden="1" x14ac:dyDescent="0.25">
      <c r="B38146" s="5"/>
    </row>
    <row r="38147" spans="2:2" ht="15" hidden="1" x14ac:dyDescent="0.25">
      <c r="B38147" s="5"/>
    </row>
    <row r="38148" spans="2:2" ht="15" hidden="1" x14ac:dyDescent="0.25">
      <c r="B38148" s="5"/>
    </row>
    <row r="38149" spans="2:2" ht="15" hidden="1" x14ac:dyDescent="0.25">
      <c r="B38149" s="5"/>
    </row>
    <row r="38150" spans="2:2" ht="15" hidden="1" x14ac:dyDescent="0.25">
      <c r="B38150" s="5"/>
    </row>
    <row r="38151" spans="2:2" ht="15" hidden="1" x14ac:dyDescent="0.25">
      <c r="B38151" s="5"/>
    </row>
    <row r="38152" spans="2:2" ht="15" hidden="1" x14ac:dyDescent="0.25">
      <c r="B38152" s="5"/>
    </row>
    <row r="38153" spans="2:2" ht="15" hidden="1" x14ac:dyDescent="0.25">
      <c r="B38153" s="5"/>
    </row>
    <row r="38154" spans="2:2" ht="15" hidden="1" x14ac:dyDescent="0.25">
      <c r="B38154" s="5"/>
    </row>
    <row r="38155" spans="2:2" ht="15" hidden="1" x14ac:dyDescent="0.25">
      <c r="B38155" s="5"/>
    </row>
    <row r="38156" spans="2:2" ht="15" hidden="1" x14ac:dyDescent="0.25">
      <c r="B38156" s="5"/>
    </row>
    <row r="38157" spans="2:2" ht="15" hidden="1" x14ac:dyDescent="0.25">
      <c r="B38157" s="5"/>
    </row>
    <row r="38158" spans="2:2" ht="15" hidden="1" x14ac:dyDescent="0.25">
      <c r="B38158" s="5"/>
    </row>
    <row r="38159" spans="2:2" ht="15" hidden="1" x14ac:dyDescent="0.25">
      <c r="B38159" s="5"/>
    </row>
    <row r="38160" spans="2:2" ht="15" hidden="1" x14ac:dyDescent="0.25">
      <c r="B38160" s="5"/>
    </row>
    <row r="38161" spans="2:2" ht="15" hidden="1" x14ac:dyDescent="0.25">
      <c r="B38161" s="5"/>
    </row>
    <row r="38162" spans="2:2" ht="15" hidden="1" x14ac:dyDescent="0.25">
      <c r="B38162" s="5"/>
    </row>
    <row r="38163" spans="2:2" ht="15" hidden="1" x14ac:dyDescent="0.25">
      <c r="B38163" s="5"/>
    </row>
    <row r="38164" spans="2:2" ht="15" hidden="1" x14ac:dyDescent="0.25">
      <c r="B38164" s="5"/>
    </row>
    <row r="38165" spans="2:2" ht="15" hidden="1" x14ac:dyDescent="0.25">
      <c r="B38165" s="5"/>
    </row>
    <row r="38166" spans="2:2" ht="15" hidden="1" x14ac:dyDescent="0.25">
      <c r="B38166" s="5"/>
    </row>
    <row r="38167" spans="2:2" ht="15" hidden="1" x14ac:dyDescent="0.25">
      <c r="B38167" s="5"/>
    </row>
    <row r="38168" spans="2:2" ht="15" hidden="1" x14ac:dyDescent="0.25">
      <c r="B38168" s="5"/>
    </row>
    <row r="38169" spans="2:2" ht="15" hidden="1" x14ac:dyDescent="0.25">
      <c r="B38169" s="5"/>
    </row>
    <row r="38170" spans="2:2" ht="15" hidden="1" x14ac:dyDescent="0.25">
      <c r="B38170" s="5"/>
    </row>
    <row r="38171" spans="2:2" ht="15" hidden="1" x14ac:dyDescent="0.25">
      <c r="B38171" s="5"/>
    </row>
    <row r="38172" spans="2:2" ht="15" hidden="1" x14ac:dyDescent="0.25">
      <c r="B38172" s="5"/>
    </row>
    <row r="38173" spans="2:2" ht="15" hidden="1" x14ac:dyDescent="0.25">
      <c r="B38173" s="5"/>
    </row>
    <row r="38174" spans="2:2" ht="15" hidden="1" x14ac:dyDescent="0.25">
      <c r="B38174" s="5"/>
    </row>
    <row r="38175" spans="2:2" ht="15" hidden="1" x14ac:dyDescent="0.25">
      <c r="B38175" s="5"/>
    </row>
    <row r="38176" spans="2:2" ht="15" hidden="1" x14ac:dyDescent="0.25">
      <c r="B38176" s="5"/>
    </row>
    <row r="38177" spans="2:2" ht="15" hidden="1" x14ac:dyDescent="0.25">
      <c r="B38177" s="5"/>
    </row>
    <row r="38178" spans="2:2" ht="15" hidden="1" x14ac:dyDescent="0.25">
      <c r="B38178" s="5"/>
    </row>
    <row r="38179" spans="2:2" ht="15" hidden="1" x14ac:dyDescent="0.25">
      <c r="B38179" s="5"/>
    </row>
    <row r="38180" spans="2:2" ht="15" hidden="1" x14ac:dyDescent="0.25">
      <c r="B38180" s="5"/>
    </row>
    <row r="38181" spans="2:2" ht="15" hidden="1" x14ac:dyDescent="0.25">
      <c r="B38181" s="5"/>
    </row>
    <row r="38182" spans="2:2" ht="15" hidden="1" x14ac:dyDescent="0.25">
      <c r="B38182" s="5"/>
    </row>
    <row r="38183" spans="2:2" ht="15" hidden="1" x14ac:dyDescent="0.25">
      <c r="B38183" s="5"/>
    </row>
    <row r="38184" spans="2:2" ht="15" hidden="1" x14ac:dyDescent="0.25">
      <c r="B38184" s="5"/>
    </row>
    <row r="38185" spans="2:2" ht="15" hidden="1" x14ac:dyDescent="0.25">
      <c r="B38185" s="5"/>
    </row>
    <row r="38186" spans="2:2" ht="15" hidden="1" x14ac:dyDescent="0.25">
      <c r="B38186" s="5"/>
    </row>
    <row r="38187" spans="2:2" ht="15" hidden="1" x14ac:dyDescent="0.25">
      <c r="B38187" s="5"/>
    </row>
    <row r="38188" spans="2:2" ht="15" hidden="1" x14ac:dyDescent="0.25">
      <c r="B38188" s="5"/>
    </row>
    <row r="38189" spans="2:2" ht="15" hidden="1" x14ac:dyDescent="0.25">
      <c r="B38189" s="5"/>
    </row>
    <row r="38190" spans="2:2" ht="15" hidden="1" x14ac:dyDescent="0.25">
      <c r="B38190" s="5"/>
    </row>
    <row r="38191" spans="2:2" ht="15" hidden="1" x14ac:dyDescent="0.25">
      <c r="B38191" s="5"/>
    </row>
    <row r="38192" spans="2:2" ht="15" hidden="1" x14ac:dyDescent="0.25">
      <c r="B38192" s="5"/>
    </row>
    <row r="38193" spans="2:2" ht="15" hidden="1" x14ac:dyDescent="0.25">
      <c r="B38193" s="5"/>
    </row>
    <row r="38194" spans="2:2" ht="15" hidden="1" x14ac:dyDescent="0.25">
      <c r="B38194" s="5"/>
    </row>
    <row r="38195" spans="2:2" ht="15" hidden="1" x14ac:dyDescent="0.25">
      <c r="B38195" s="5"/>
    </row>
    <row r="38196" spans="2:2" ht="15" hidden="1" x14ac:dyDescent="0.25">
      <c r="B38196" s="5"/>
    </row>
    <row r="38197" spans="2:2" ht="15" hidden="1" x14ac:dyDescent="0.25">
      <c r="B38197" s="5"/>
    </row>
    <row r="38198" spans="2:2" ht="15" hidden="1" x14ac:dyDescent="0.25">
      <c r="B38198" s="5"/>
    </row>
    <row r="38199" spans="2:2" ht="15" hidden="1" x14ac:dyDescent="0.25">
      <c r="B38199" s="5"/>
    </row>
    <row r="38200" spans="2:2" ht="15" hidden="1" x14ac:dyDescent="0.25">
      <c r="B38200" s="5"/>
    </row>
    <row r="38201" spans="2:2" ht="15" hidden="1" x14ac:dyDescent="0.25">
      <c r="B38201" s="5"/>
    </row>
    <row r="38202" spans="2:2" ht="15" hidden="1" x14ac:dyDescent="0.25">
      <c r="B38202" s="5"/>
    </row>
    <row r="38203" spans="2:2" ht="15" hidden="1" x14ac:dyDescent="0.25">
      <c r="B38203" s="5"/>
    </row>
    <row r="38204" spans="2:2" ht="15" hidden="1" x14ac:dyDescent="0.25">
      <c r="B38204" s="5"/>
    </row>
    <row r="38205" spans="2:2" ht="15" hidden="1" x14ac:dyDescent="0.25">
      <c r="B38205" s="5"/>
    </row>
    <row r="38206" spans="2:2" ht="15" hidden="1" x14ac:dyDescent="0.25">
      <c r="B38206" s="5"/>
    </row>
    <row r="38207" spans="2:2" ht="15" hidden="1" x14ac:dyDescent="0.25">
      <c r="B38207" s="5"/>
    </row>
    <row r="38208" spans="2:2" ht="15" hidden="1" x14ac:dyDescent="0.25">
      <c r="B38208" s="5"/>
    </row>
    <row r="38209" spans="2:2" ht="15" hidden="1" x14ac:dyDescent="0.25">
      <c r="B38209" s="5"/>
    </row>
    <row r="38210" spans="2:2" ht="15" hidden="1" x14ac:dyDescent="0.25">
      <c r="B38210" s="5"/>
    </row>
    <row r="38211" spans="2:2" ht="15" hidden="1" x14ac:dyDescent="0.25">
      <c r="B38211" s="5"/>
    </row>
    <row r="38212" spans="2:2" ht="15" hidden="1" x14ac:dyDescent="0.25">
      <c r="B38212" s="5"/>
    </row>
    <row r="38213" spans="2:2" ht="15" hidden="1" x14ac:dyDescent="0.25">
      <c r="B38213" s="5"/>
    </row>
    <row r="38214" spans="2:2" ht="15" hidden="1" x14ac:dyDescent="0.25">
      <c r="B38214" s="5"/>
    </row>
    <row r="38215" spans="2:2" ht="15" hidden="1" x14ac:dyDescent="0.25">
      <c r="B38215" s="5"/>
    </row>
    <row r="38216" spans="2:2" ht="15" hidden="1" x14ac:dyDescent="0.25">
      <c r="B38216" s="5"/>
    </row>
    <row r="38217" spans="2:2" ht="15" hidden="1" x14ac:dyDescent="0.25">
      <c r="B38217" s="5"/>
    </row>
    <row r="38218" spans="2:2" ht="15" hidden="1" x14ac:dyDescent="0.25">
      <c r="B38218" s="5"/>
    </row>
    <row r="38219" spans="2:2" ht="15" hidden="1" x14ac:dyDescent="0.25">
      <c r="B38219" s="5"/>
    </row>
    <row r="38220" spans="2:2" ht="15" hidden="1" x14ac:dyDescent="0.25">
      <c r="B38220" s="5"/>
    </row>
    <row r="38221" spans="2:2" ht="15" hidden="1" x14ac:dyDescent="0.25">
      <c r="B38221" s="5"/>
    </row>
    <row r="38222" spans="2:2" ht="15" hidden="1" x14ac:dyDescent="0.25">
      <c r="B38222" s="5"/>
    </row>
    <row r="38223" spans="2:2" ht="15" hidden="1" x14ac:dyDescent="0.25">
      <c r="B38223" s="5"/>
    </row>
    <row r="38224" spans="2:2" ht="15" hidden="1" x14ac:dyDescent="0.25">
      <c r="B38224" s="5"/>
    </row>
    <row r="38225" spans="2:2" ht="15" hidden="1" x14ac:dyDescent="0.25">
      <c r="B38225" s="5"/>
    </row>
    <row r="38226" spans="2:2" ht="15" hidden="1" x14ac:dyDescent="0.25">
      <c r="B38226" s="5"/>
    </row>
    <row r="38227" spans="2:2" ht="15" hidden="1" x14ac:dyDescent="0.25">
      <c r="B38227" s="5"/>
    </row>
    <row r="38228" spans="2:2" ht="15" hidden="1" x14ac:dyDescent="0.25">
      <c r="B38228" s="5"/>
    </row>
    <row r="38229" spans="2:2" ht="15" hidden="1" x14ac:dyDescent="0.25">
      <c r="B38229" s="5"/>
    </row>
    <row r="38230" spans="2:2" ht="15" hidden="1" x14ac:dyDescent="0.25">
      <c r="B38230" s="5"/>
    </row>
    <row r="38231" spans="2:2" ht="15" hidden="1" x14ac:dyDescent="0.25">
      <c r="B38231" s="5"/>
    </row>
    <row r="38232" spans="2:2" ht="15" hidden="1" x14ac:dyDescent="0.25">
      <c r="B38232" s="5"/>
    </row>
    <row r="38233" spans="2:2" ht="15" hidden="1" x14ac:dyDescent="0.25">
      <c r="B38233" s="5"/>
    </row>
    <row r="38234" spans="2:2" ht="15" hidden="1" x14ac:dyDescent="0.25">
      <c r="B38234" s="5"/>
    </row>
    <row r="38235" spans="2:2" ht="15" hidden="1" x14ac:dyDescent="0.25">
      <c r="B38235" s="5"/>
    </row>
    <row r="38236" spans="2:2" ht="15" hidden="1" x14ac:dyDescent="0.25">
      <c r="B38236" s="5"/>
    </row>
    <row r="38237" spans="2:2" ht="15" hidden="1" x14ac:dyDescent="0.25">
      <c r="B38237" s="5"/>
    </row>
    <row r="38238" spans="2:2" ht="15" hidden="1" x14ac:dyDescent="0.25">
      <c r="B38238" s="5"/>
    </row>
    <row r="38239" spans="2:2" ht="15" hidden="1" x14ac:dyDescent="0.25">
      <c r="B38239" s="5"/>
    </row>
    <row r="38240" spans="2:2" ht="15" hidden="1" x14ac:dyDescent="0.25">
      <c r="B38240" s="5"/>
    </row>
    <row r="38241" spans="2:2" ht="15" hidden="1" x14ac:dyDescent="0.25">
      <c r="B38241" s="5"/>
    </row>
    <row r="38242" spans="2:2" ht="15" hidden="1" x14ac:dyDescent="0.25">
      <c r="B38242" s="5"/>
    </row>
    <row r="38243" spans="2:2" ht="15" hidden="1" x14ac:dyDescent="0.25">
      <c r="B38243" s="5"/>
    </row>
    <row r="38244" spans="2:2" ht="15" hidden="1" x14ac:dyDescent="0.25">
      <c r="B38244" s="5"/>
    </row>
    <row r="38245" spans="2:2" ht="15" hidden="1" x14ac:dyDescent="0.25">
      <c r="B38245" s="5"/>
    </row>
    <row r="38246" spans="2:2" ht="15" hidden="1" x14ac:dyDescent="0.25">
      <c r="B38246" s="5"/>
    </row>
    <row r="38247" spans="2:2" ht="15" hidden="1" x14ac:dyDescent="0.25">
      <c r="B38247" s="5"/>
    </row>
    <row r="38248" spans="2:2" ht="15" hidden="1" x14ac:dyDescent="0.25">
      <c r="B38248" s="5"/>
    </row>
    <row r="38249" spans="2:2" ht="15" hidden="1" x14ac:dyDescent="0.25">
      <c r="B38249" s="5"/>
    </row>
    <row r="38250" spans="2:2" ht="15" hidden="1" x14ac:dyDescent="0.25">
      <c r="B38250" s="5"/>
    </row>
    <row r="38251" spans="2:2" ht="15" hidden="1" x14ac:dyDescent="0.25">
      <c r="B38251" s="5"/>
    </row>
    <row r="38252" spans="2:2" ht="15" hidden="1" x14ac:dyDescent="0.25">
      <c r="B38252" s="5"/>
    </row>
    <row r="38253" spans="2:2" ht="15" hidden="1" x14ac:dyDescent="0.25">
      <c r="B38253" s="5"/>
    </row>
    <row r="38254" spans="2:2" ht="15" hidden="1" x14ac:dyDescent="0.25">
      <c r="B38254" s="5"/>
    </row>
    <row r="38255" spans="2:2" ht="15" hidden="1" x14ac:dyDescent="0.25">
      <c r="B38255" s="5"/>
    </row>
    <row r="38256" spans="2:2" ht="15" hidden="1" x14ac:dyDescent="0.25">
      <c r="B38256" s="5"/>
    </row>
    <row r="38257" spans="2:2" ht="15" hidden="1" x14ac:dyDescent="0.25">
      <c r="B38257" s="5"/>
    </row>
    <row r="38258" spans="2:2" ht="15" hidden="1" x14ac:dyDescent="0.25">
      <c r="B38258" s="5"/>
    </row>
    <row r="38259" spans="2:2" ht="15" hidden="1" x14ac:dyDescent="0.25">
      <c r="B38259" s="5"/>
    </row>
    <row r="38260" spans="2:2" ht="15" hidden="1" x14ac:dyDescent="0.25">
      <c r="B38260" s="5"/>
    </row>
    <row r="38261" spans="2:2" ht="15" hidden="1" x14ac:dyDescent="0.25">
      <c r="B38261" s="5"/>
    </row>
    <row r="38262" spans="2:2" ht="15" hidden="1" x14ac:dyDescent="0.25">
      <c r="B38262" s="5"/>
    </row>
    <row r="38263" spans="2:2" ht="15" hidden="1" x14ac:dyDescent="0.25">
      <c r="B38263" s="5"/>
    </row>
    <row r="38264" spans="2:2" ht="15" hidden="1" x14ac:dyDescent="0.25">
      <c r="B38264" s="5"/>
    </row>
    <row r="38265" spans="2:2" ht="15" hidden="1" x14ac:dyDescent="0.25">
      <c r="B38265" s="5"/>
    </row>
    <row r="38266" spans="2:2" ht="15" hidden="1" x14ac:dyDescent="0.25">
      <c r="B38266" s="5"/>
    </row>
    <row r="38267" spans="2:2" ht="15" hidden="1" x14ac:dyDescent="0.25">
      <c r="B38267" s="5"/>
    </row>
    <row r="38268" spans="2:2" ht="15" hidden="1" x14ac:dyDescent="0.25">
      <c r="B38268" s="5"/>
    </row>
    <row r="38269" spans="2:2" ht="15" hidden="1" x14ac:dyDescent="0.25">
      <c r="B38269" s="5"/>
    </row>
    <row r="38270" spans="2:2" ht="15" hidden="1" x14ac:dyDescent="0.25">
      <c r="B38270" s="5"/>
    </row>
    <row r="38271" spans="2:2" ht="15" hidden="1" x14ac:dyDescent="0.25">
      <c r="B38271" s="5"/>
    </row>
    <row r="38272" spans="2:2" ht="15" hidden="1" x14ac:dyDescent="0.25">
      <c r="B38272" s="5"/>
    </row>
    <row r="38273" spans="2:2" ht="15" hidden="1" x14ac:dyDescent="0.25">
      <c r="B38273" s="5"/>
    </row>
    <row r="38274" spans="2:2" ht="15" hidden="1" x14ac:dyDescent="0.25">
      <c r="B38274" s="5"/>
    </row>
    <row r="38275" spans="2:2" ht="15" hidden="1" x14ac:dyDescent="0.25">
      <c r="B38275" s="5"/>
    </row>
    <row r="38276" spans="2:2" ht="15" hidden="1" x14ac:dyDescent="0.25">
      <c r="B38276" s="5"/>
    </row>
    <row r="38277" spans="2:2" ht="15" hidden="1" x14ac:dyDescent="0.25">
      <c r="B38277" s="5"/>
    </row>
    <row r="38278" spans="2:2" ht="15" hidden="1" x14ac:dyDescent="0.25">
      <c r="B38278" s="5"/>
    </row>
    <row r="38279" spans="2:2" ht="15" hidden="1" x14ac:dyDescent="0.25">
      <c r="B38279" s="5"/>
    </row>
    <row r="38280" spans="2:2" ht="15" hidden="1" x14ac:dyDescent="0.25">
      <c r="B38280" s="5"/>
    </row>
    <row r="38281" spans="2:2" ht="15" hidden="1" x14ac:dyDescent="0.25">
      <c r="B38281" s="5"/>
    </row>
    <row r="38282" spans="2:2" ht="15" hidden="1" x14ac:dyDescent="0.25">
      <c r="B38282" s="5"/>
    </row>
    <row r="38283" spans="2:2" ht="15" hidden="1" x14ac:dyDescent="0.25">
      <c r="B38283" s="5"/>
    </row>
    <row r="38284" spans="2:2" ht="15" hidden="1" x14ac:dyDescent="0.25">
      <c r="B38284" s="5"/>
    </row>
    <row r="38285" spans="2:2" ht="15" hidden="1" x14ac:dyDescent="0.25">
      <c r="B38285" s="5"/>
    </row>
    <row r="38286" spans="2:2" ht="15" hidden="1" x14ac:dyDescent="0.25">
      <c r="B38286" s="5"/>
    </row>
    <row r="38287" spans="2:2" ht="15" hidden="1" x14ac:dyDescent="0.25">
      <c r="B38287" s="5"/>
    </row>
    <row r="38288" spans="2:2" ht="15" hidden="1" x14ac:dyDescent="0.25">
      <c r="B38288" s="5"/>
    </row>
    <row r="38289" spans="2:2" ht="15" hidden="1" x14ac:dyDescent="0.25">
      <c r="B38289" s="5"/>
    </row>
    <row r="38290" spans="2:2" ht="15" hidden="1" x14ac:dyDescent="0.25">
      <c r="B38290" s="5"/>
    </row>
    <row r="38291" spans="2:2" ht="15" hidden="1" x14ac:dyDescent="0.25">
      <c r="B38291" s="5"/>
    </row>
    <row r="38292" spans="2:2" ht="15" hidden="1" x14ac:dyDescent="0.25">
      <c r="B38292" s="5"/>
    </row>
    <row r="38293" spans="2:2" ht="15" hidden="1" x14ac:dyDescent="0.25">
      <c r="B38293" s="5"/>
    </row>
    <row r="38294" spans="2:2" ht="15" hidden="1" x14ac:dyDescent="0.25">
      <c r="B38294" s="5"/>
    </row>
    <row r="38295" spans="2:2" ht="15" hidden="1" x14ac:dyDescent="0.25">
      <c r="B38295" s="5"/>
    </row>
    <row r="38296" spans="2:2" ht="15" hidden="1" x14ac:dyDescent="0.25">
      <c r="B38296" s="5"/>
    </row>
    <row r="38297" spans="2:2" ht="15" hidden="1" x14ac:dyDescent="0.25">
      <c r="B38297" s="5"/>
    </row>
    <row r="38298" spans="2:2" ht="15" hidden="1" x14ac:dyDescent="0.25">
      <c r="B38298" s="5"/>
    </row>
    <row r="38299" spans="2:2" ht="15" hidden="1" x14ac:dyDescent="0.25">
      <c r="B38299" s="5"/>
    </row>
    <row r="38300" spans="2:2" ht="15" hidden="1" x14ac:dyDescent="0.25">
      <c r="B38300" s="5"/>
    </row>
    <row r="38301" spans="2:2" ht="15" hidden="1" x14ac:dyDescent="0.25">
      <c r="B38301" s="5"/>
    </row>
    <row r="38302" spans="2:2" ht="15" hidden="1" x14ac:dyDescent="0.25">
      <c r="B38302" s="5"/>
    </row>
    <row r="38303" spans="2:2" ht="15" hidden="1" x14ac:dyDescent="0.25">
      <c r="B38303" s="5"/>
    </row>
    <row r="38304" spans="2:2" ht="15" hidden="1" x14ac:dyDescent="0.25">
      <c r="B38304" s="5"/>
    </row>
    <row r="38305" spans="2:2" ht="15" hidden="1" x14ac:dyDescent="0.25">
      <c r="B38305" s="5"/>
    </row>
    <row r="38306" spans="2:2" ht="15" hidden="1" x14ac:dyDescent="0.25">
      <c r="B38306" s="5"/>
    </row>
    <row r="38307" spans="2:2" ht="15" hidden="1" x14ac:dyDescent="0.25">
      <c r="B38307" s="5"/>
    </row>
    <row r="38308" spans="2:2" ht="15" hidden="1" x14ac:dyDescent="0.25">
      <c r="B38308" s="5"/>
    </row>
    <row r="38309" spans="2:2" ht="15" hidden="1" x14ac:dyDescent="0.25">
      <c r="B38309" s="5"/>
    </row>
    <row r="38310" spans="2:2" ht="15" hidden="1" x14ac:dyDescent="0.25">
      <c r="B38310" s="5"/>
    </row>
    <row r="38311" spans="2:2" ht="15" hidden="1" x14ac:dyDescent="0.25">
      <c r="B38311" s="5"/>
    </row>
    <row r="38312" spans="2:2" ht="15" hidden="1" x14ac:dyDescent="0.25">
      <c r="B38312" s="5"/>
    </row>
    <row r="38313" spans="2:2" ht="15" hidden="1" x14ac:dyDescent="0.25">
      <c r="B38313" s="5"/>
    </row>
    <row r="38314" spans="2:2" ht="15" hidden="1" x14ac:dyDescent="0.25">
      <c r="B38314" s="5"/>
    </row>
    <row r="38315" spans="2:2" ht="15" hidden="1" x14ac:dyDescent="0.25">
      <c r="B38315" s="5"/>
    </row>
    <row r="38316" spans="2:2" ht="15" hidden="1" x14ac:dyDescent="0.25">
      <c r="B38316" s="5"/>
    </row>
    <row r="38317" spans="2:2" ht="15" hidden="1" x14ac:dyDescent="0.25">
      <c r="B38317" s="5"/>
    </row>
    <row r="38318" spans="2:2" ht="15" hidden="1" x14ac:dyDescent="0.25">
      <c r="B38318" s="5"/>
    </row>
    <row r="38319" spans="2:2" ht="15" hidden="1" x14ac:dyDescent="0.25">
      <c r="B38319" s="5"/>
    </row>
    <row r="38320" spans="2:2" ht="15" hidden="1" x14ac:dyDescent="0.25">
      <c r="B38320" s="5"/>
    </row>
    <row r="38321" spans="2:2" ht="15" hidden="1" x14ac:dyDescent="0.25">
      <c r="B38321" s="5"/>
    </row>
    <row r="38322" spans="2:2" ht="15" hidden="1" x14ac:dyDescent="0.25">
      <c r="B38322" s="5"/>
    </row>
    <row r="38323" spans="2:2" ht="15" hidden="1" x14ac:dyDescent="0.25">
      <c r="B38323" s="5"/>
    </row>
    <row r="38324" spans="2:2" ht="15" hidden="1" x14ac:dyDescent="0.25">
      <c r="B38324" s="5"/>
    </row>
    <row r="38325" spans="2:2" ht="15" hidden="1" x14ac:dyDescent="0.25">
      <c r="B38325" s="5"/>
    </row>
    <row r="38326" spans="2:2" ht="15" hidden="1" x14ac:dyDescent="0.25">
      <c r="B38326" s="5"/>
    </row>
    <row r="38327" spans="2:2" ht="15" hidden="1" x14ac:dyDescent="0.25">
      <c r="B38327" s="5"/>
    </row>
    <row r="38328" spans="2:2" ht="15" hidden="1" x14ac:dyDescent="0.25">
      <c r="B38328" s="5"/>
    </row>
    <row r="38329" spans="2:2" ht="15" hidden="1" x14ac:dyDescent="0.25">
      <c r="B38329" s="5"/>
    </row>
    <row r="38330" spans="2:2" ht="15" hidden="1" x14ac:dyDescent="0.25">
      <c r="B38330" s="5"/>
    </row>
    <row r="38331" spans="2:2" ht="15" hidden="1" x14ac:dyDescent="0.25">
      <c r="B38331" s="5"/>
    </row>
    <row r="38332" spans="2:2" ht="15" hidden="1" x14ac:dyDescent="0.25">
      <c r="B38332" s="5"/>
    </row>
    <row r="38333" spans="2:2" ht="15" hidden="1" x14ac:dyDescent="0.25">
      <c r="B38333" s="5"/>
    </row>
    <row r="38334" spans="2:2" ht="15" hidden="1" x14ac:dyDescent="0.25">
      <c r="B38334" s="5"/>
    </row>
    <row r="38335" spans="2:2" ht="15" hidden="1" x14ac:dyDescent="0.25">
      <c r="B38335" s="5"/>
    </row>
    <row r="38336" spans="2:2" ht="15" hidden="1" x14ac:dyDescent="0.25">
      <c r="B38336" s="5"/>
    </row>
    <row r="38337" spans="2:2" ht="15" hidden="1" x14ac:dyDescent="0.25">
      <c r="B38337" s="5"/>
    </row>
    <row r="38338" spans="2:2" ht="15" hidden="1" x14ac:dyDescent="0.25">
      <c r="B38338" s="5"/>
    </row>
    <row r="38339" spans="2:2" ht="15" hidden="1" x14ac:dyDescent="0.25">
      <c r="B38339" s="5"/>
    </row>
    <row r="38340" spans="2:2" ht="15" hidden="1" x14ac:dyDescent="0.25">
      <c r="B38340" s="5"/>
    </row>
    <row r="38341" spans="2:2" ht="15" hidden="1" x14ac:dyDescent="0.25">
      <c r="B38341" s="5"/>
    </row>
    <row r="38342" spans="2:2" ht="15" hidden="1" x14ac:dyDescent="0.25">
      <c r="B38342" s="5"/>
    </row>
    <row r="38343" spans="2:2" ht="15" hidden="1" x14ac:dyDescent="0.25">
      <c r="B38343" s="5"/>
    </row>
    <row r="38344" spans="2:2" ht="15" hidden="1" x14ac:dyDescent="0.25">
      <c r="B38344" s="5"/>
    </row>
    <row r="38345" spans="2:2" ht="15" hidden="1" x14ac:dyDescent="0.25">
      <c r="B38345" s="5"/>
    </row>
    <row r="38346" spans="2:2" ht="15" hidden="1" x14ac:dyDescent="0.25">
      <c r="B38346" s="5"/>
    </row>
    <row r="38347" spans="2:2" ht="15" hidden="1" x14ac:dyDescent="0.25">
      <c r="B38347" s="5"/>
    </row>
    <row r="38348" spans="2:2" ht="15" hidden="1" x14ac:dyDescent="0.25">
      <c r="B38348" s="5"/>
    </row>
    <row r="38349" spans="2:2" ht="15" hidden="1" x14ac:dyDescent="0.25">
      <c r="B38349" s="5"/>
    </row>
    <row r="38350" spans="2:2" ht="15" hidden="1" x14ac:dyDescent="0.25">
      <c r="B38350" s="5"/>
    </row>
    <row r="38351" spans="2:2" ht="15" hidden="1" x14ac:dyDescent="0.25">
      <c r="B38351" s="5"/>
    </row>
    <row r="38352" spans="2:2" ht="15" hidden="1" x14ac:dyDescent="0.25">
      <c r="B38352" s="5"/>
    </row>
    <row r="38353" spans="2:2" ht="15" hidden="1" x14ac:dyDescent="0.25">
      <c r="B38353" s="5"/>
    </row>
    <row r="38354" spans="2:2" ht="15" hidden="1" x14ac:dyDescent="0.25">
      <c r="B38354" s="5"/>
    </row>
    <row r="38355" spans="2:2" ht="15" hidden="1" x14ac:dyDescent="0.25">
      <c r="B38355" s="5"/>
    </row>
    <row r="38356" spans="2:2" ht="15" hidden="1" x14ac:dyDescent="0.25">
      <c r="B38356" s="5"/>
    </row>
    <row r="38357" spans="2:2" ht="15" hidden="1" x14ac:dyDescent="0.25">
      <c r="B38357" s="5"/>
    </row>
    <row r="38358" spans="2:2" ht="15" hidden="1" x14ac:dyDescent="0.25">
      <c r="B38358" s="5"/>
    </row>
    <row r="38359" spans="2:2" ht="15" hidden="1" x14ac:dyDescent="0.25">
      <c r="B38359" s="5"/>
    </row>
    <row r="38360" spans="2:2" ht="15" hidden="1" x14ac:dyDescent="0.25">
      <c r="B38360" s="5"/>
    </row>
    <row r="38361" spans="2:2" ht="15" hidden="1" x14ac:dyDescent="0.25">
      <c r="B38361" s="5"/>
    </row>
    <row r="38362" spans="2:2" ht="15" hidden="1" x14ac:dyDescent="0.25">
      <c r="B38362" s="5"/>
    </row>
    <row r="38363" spans="2:2" ht="15" hidden="1" x14ac:dyDescent="0.25">
      <c r="B38363" s="5"/>
    </row>
    <row r="38364" spans="2:2" ht="15" hidden="1" x14ac:dyDescent="0.25">
      <c r="B38364" s="5"/>
    </row>
    <row r="38365" spans="2:2" ht="15" hidden="1" x14ac:dyDescent="0.25">
      <c r="B38365" s="5"/>
    </row>
    <row r="38366" spans="2:2" ht="15" hidden="1" x14ac:dyDescent="0.25">
      <c r="B38366" s="5"/>
    </row>
    <row r="38367" spans="2:2" ht="15" hidden="1" x14ac:dyDescent="0.25">
      <c r="B38367" s="5"/>
    </row>
    <row r="38368" spans="2:2" ht="15" hidden="1" x14ac:dyDescent="0.25">
      <c r="B38368" s="5"/>
    </row>
    <row r="38369" spans="2:2" ht="15" hidden="1" x14ac:dyDescent="0.25">
      <c r="B38369" s="5"/>
    </row>
    <row r="38370" spans="2:2" ht="15" hidden="1" x14ac:dyDescent="0.25">
      <c r="B38370" s="5"/>
    </row>
    <row r="38371" spans="2:2" ht="15" hidden="1" x14ac:dyDescent="0.25">
      <c r="B38371" s="5"/>
    </row>
    <row r="38372" spans="2:2" ht="15" hidden="1" x14ac:dyDescent="0.25">
      <c r="B38372" s="5"/>
    </row>
    <row r="38373" spans="2:2" ht="15" hidden="1" x14ac:dyDescent="0.25">
      <c r="B38373" s="5"/>
    </row>
    <row r="38374" spans="2:2" ht="15" hidden="1" x14ac:dyDescent="0.25">
      <c r="B38374" s="5"/>
    </row>
    <row r="38375" spans="2:2" ht="15" hidden="1" x14ac:dyDescent="0.25">
      <c r="B38375" s="5"/>
    </row>
    <row r="38376" spans="2:2" ht="15" hidden="1" x14ac:dyDescent="0.25">
      <c r="B38376" s="5"/>
    </row>
    <row r="38377" spans="2:2" ht="15" hidden="1" x14ac:dyDescent="0.25">
      <c r="B38377" s="5"/>
    </row>
    <row r="38378" spans="2:2" ht="15" hidden="1" x14ac:dyDescent="0.25">
      <c r="B38378" s="5"/>
    </row>
    <row r="38379" spans="2:2" ht="15" hidden="1" x14ac:dyDescent="0.25">
      <c r="B38379" s="5"/>
    </row>
    <row r="38380" spans="2:2" ht="15" hidden="1" x14ac:dyDescent="0.25">
      <c r="B38380" s="5"/>
    </row>
    <row r="38381" spans="2:2" ht="15" hidden="1" x14ac:dyDescent="0.25">
      <c r="B38381" s="5"/>
    </row>
    <row r="38382" spans="2:2" ht="15" hidden="1" x14ac:dyDescent="0.25">
      <c r="B38382" s="5"/>
    </row>
    <row r="38383" spans="2:2" ht="15" hidden="1" x14ac:dyDescent="0.25">
      <c r="B38383" s="5"/>
    </row>
    <row r="38384" spans="2:2" ht="15" hidden="1" x14ac:dyDescent="0.25">
      <c r="B38384" s="5"/>
    </row>
    <row r="38385" spans="2:2" ht="15" hidden="1" x14ac:dyDescent="0.25">
      <c r="B38385" s="5"/>
    </row>
    <row r="38386" spans="2:2" ht="15" hidden="1" x14ac:dyDescent="0.25">
      <c r="B38386" s="5"/>
    </row>
    <row r="38387" spans="2:2" ht="15" hidden="1" x14ac:dyDescent="0.25">
      <c r="B38387" s="5"/>
    </row>
    <row r="38388" spans="2:2" ht="15" hidden="1" x14ac:dyDescent="0.25">
      <c r="B38388" s="5"/>
    </row>
    <row r="38389" spans="2:2" ht="15" hidden="1" x14ac:dyDescent="0.25">
      <c r="B38389" s="5"/>
    </row>
    <row r="38390" spans="2:2" ht="15" hidden="1" x14ac:dyDescent="0.25">
      <c r="B38390" s="5"/>
    </row>
    <row r="38391" spans="2:2" ht="15" hidden="1" x14ac:dyDescent="0.25">
      <c r="B38391" s="5"/>
    </row>
    <row r="38392" spans="2:2" ht="15" hidden="1" x14ac:dyDescent="0.25">
      <c r="B38392" s="5"/>
    </row>
    <row r="38393" spans="2:2" ht="15" hidden="1" x14ac:dyDescent="0.25">
      <c r="B38393" s="5"/>
    </row>
    <row r="38394" spans="2:2" ht="15" hidden="1" x14ac:dyDescent="0.25">
      <c r="B38394" s="5"/>
    </row>
    <row r="38395" spans="2:2" ht="15" hidden="1" x14ac:dyDescent="0.25">
      <c r="B38395" s="5"/>
    </row>
    <row r="38396" spans="2:2" ht="15" hidden="1" x14ac:dyDescent="0.25">
      <c r="B38396" s="5"/>
    </row>
    <row r="38397" spans="2:2" ht="15" hidden="1" x14ac:dyDescent="0.25">
      <c r="B38397" s="5"/>
    </row>
    <row r="38398" spans="2:2" ht="15" hidden="1" x14ac:dyDescent="0.25">
      <c r="B38398" s="5"/>
    </row>
    <row r="38399" spans="2:2" ht="15" hidden="1" x14ac:dyDescent="0.25">
      <c r="B38399" s="5"/>
    </row>
    <row r="38400" spans="2:2" ht="15" hidden="1" x14ac:dyDescent="0.25">
      <c r="B38400" s="5"/>
    </row>
    <row r="38401" spans="2:2" ht="15" hidden="1" x14ac:dyDescent="0.25">
      <c r="B38401" s="5"/>
    </row>
    <row r="38402" spans="2:2" ht="15" hidden="1" x14ac:dyDescent="0.25">
      <c r="B38402" s="5"/>
    </row>
    <row r="38403" spans="2:2" ht="15" hidden="1" x14ac:dyDescent="0.25">
      <c r="B38403" s="5"/>
    </row>
    <row r="38404" spans="2:2" ht="15" hidden="1" x14ac:dyDescent="0.25">
      <c r="B38404" s="5"/>
    </row>
    <row r="38405" spans="2:2" ht="15" hidden="1" x14ac:dyDescent="0.25">
      <c r="B38405" s="5"/>
    </row>
    <row r="38406" spans="2:2" ht="15" hidden="1" x14ac:dyDescent="0.25">
      <c r="B38406" s="5"/>
    </row>
    <row r="38407" spans="2:2" ht="15" hidden="1" x14ac:dyDescent="0.25">
      <c r="B38407" s="5"/>
    </row>
    <row r="38408" spans="2:2" ht="15" hidden="1" x14ac:dyDescent="0.25">
      <c r="B38408" s="5"/>
    </row>
    <row r="38409" spans="2:2" ht="15" hidden="1" x14ac:dyDescent="0.25">
      <c r="B38409" s="5"/>
    </row>
    <row r="38410" spans="2:2" ht="15" hidden="1" x14ac:dyDescent="0.25">
      <c r="B38410" s="5"/>
    </row>
    <row r="38411" spans="2:2" ht="15" hidden="1" x14ac:dyDescent="0.25">
      <c r="B38411" s="5"/>
    </row>
    <row r="38412" spans="2:2" ht="15" hidden="1" x14ac:dyDescent="0.25">
      <c r="B38412" s="5"/>
    </row>
    <row r="38413" spans="2:2" ht="15" hidden="1" x14ac:dyDescent="0.25">
      <c r="B38413" s="5"/>
    </row>
    <row r="38414" spans="2:2" ht="15" hidden="1" x14ac:dyDescent="0.25">
      <c r="B38414" s="5"/>
    </row>
    <row r="38415" spans="2:2" ht="15" hidden="1" x14ac:dyDescent="0.25">
      <c r="B38415" s="5"/>
    </row>
    <row r="38416" spans="2:2" ht="15" hidden="1" x14ac:dyDescent="0.25">
      <c r="B38416" s="5"/>
    </row>
    <row r="38417" spans="2:2" ht="15" hidden="1" x14ac:dyDescent="0.25">
      <c r="B38417" s="5"/>
    </row>
    <row r="38418" spans="2:2" ht="15" hidden="1" x14ac:dyDescent="0.25">
      <c r="B38418" s="5"/>
    </row>
    <row r="38419" spans="2:2" ht="15" hidden="1" x14ac:dyDescent="0.25">
      <c r="B38419" s="5"/>
    </row>
    <row r="38420" spans="2:2" ht="15" hidden="1" x14ac:dyDescent="0.25">
      <c r="B38420" s="5"/>
    </row>
    <row r="38421" spans="2:2" ht="15" hidden="1" x14ac:dyDescent="0.25">
      <c r="B38421" s="5"/>
    </row>
    <row r="38422" spans="2:2" ht="15" hidden="1" x14ac:dyDescent="0.25">
      <c r="B38422" s="5"/>
    </row>
    <row r="38423" spans="2:2" ht="15" hidden="1" x14ac:dyDescent="0.25">
      <c r="B38423" s="5"/>
    </row>
    <row r="38424" spans="2:2" ht="15" hidden="1" x14ac:dyDescent="0.25">
      <c r="B38424" s="5"/>
    </row>
    <row r="38425" spans="2:2" ht="15" hidden="1" x14ac:dyDescent="0.25">
      <c r="B38425" s="5"/>
    </row>
    <row r="38426" spans="2:2" ht="15" hidden="1" x14ac:dyDescent="0.25">
      <c r="B38426" s="5"/>
    </row>
    <row r="38427" spans="2:2" ht="15" hidden="1" x14ac:dyDescent="0.25">
      <c r="B38427" s="5"/>
    </row>
    <row r="38428" spans="2:2" ht="15" hidden="1" x14ac:dyDescent="0.25">
      <c r="B38428" s="5"/>
    </row>
    <row r="38429" spans="2:2" ht="15" hidden="1" x14ac:dyDescent="0.25">
      <c r="B38429" s="5"/>
    </row>
    <row r="38430" spans="2:2" ht="15" hidden="1" x14ac:dyDescent="0.25">
      <c r="B38430" s="5"/>
    </row>
    <row r="38431" spans="2:2" ht="15" hidden="1" x14ac:dyDescent="0.25">
      <c r="B38431" s="5"/>
    </row>
    <row r="38432" spans="2:2" ht="15" hidden="1" x14ac:dyDescent="0.25">
      <c r="B38432" s="5"/>
    </row>
    <row r="38433" spans="2:2" ht="15" hidden="1" x14ac:dyDescent="0.25">
      <c r="B38433" s="5"/>
    </row>
    <row r="38434" spans="2:2" ht="15" hidden="1" x14ac:dyDescent="0.25">
      <c r="B38434" s="5"/>
    </row>
    <row r="38435" spans="2:2" ht="15" hidden="1" x14ac:dyDescent="0.25">
      <c r="B38435" s="5"/>
    </row>
    <row r="38436" spans="2:2" ht="15" hidden="1" x14ac:dyDescent="0.25">
      <c r="B38436" s="5"/>
    </row>
    <row r="38437" spans="2:2" ht="15" hidden="1" x14ac:dyDescent="0.25">
      <c r="B38437" s="5"/>
    </row>
    <row r="38438" spans="2:2" ht="15" hidden="1" x14ac:dyDescent="0.25">
      <c r="B38438" s="5"/>
    </row>
    <row r="38439" spans="2:2" ht="15" hidden="1" x14ac:dyDescent="0.25">
      <c r="B38439" s="5"/>
    </row>
    <row r="38440" spans="2:2" ht="15" hidden="1" x14ac:dyDescent="0.25">
      <c r="B38440" s="5"/>
    </row>
    <row r="38441" spans="2:2" ht="15" hidden="1" x14ac:dyDescent="0.25">
      <c r="B38441" s="5"/>
    </row>
    <row r="38442" spans="2:2" ht="15" hidden="1" x14ac:dyDescent="0.25">
      <c r="B38442" s="5"/>
    </row>
    <row r="38443" spans="2:2" ht="15" hidden="1" x14ac:dyDescent="0.25">
      <c r="B38443" s="5"/>
    </row>
    <row r="38444" spans="2:2" ht="15" hidden="1" x14ac:dyDescent="0.25">
      <c r="B38444" s="5"/>
    </row>
    <row r="38445" spans="2:2" ht="15" hidden="1" x14ac:dyDescent="0.25">
      <c r="B38445" s="5"/>
    </row>
    <row r="38446" spans="2:2" ht="15" hidden="1" x14ac:dyDescent="0.25">
      <c r="B38446" s="5"/>
    </row>
    <row r="38447" spans="2:2" ht="15" hidden="1" x14ac:dyDescent="0.25">
      <c r="B38447" s="5"/>
    </row>
    <row r="38448" spans="2:2" ht="15" hidden="1" x14ac:dyDescent="0.25">
      <c r="B38448" s="5"/>
    </row>
    <row r="38449" spans="2:2" ht="15" hidden="1" x14ac:dyDescent="0.25">
      <c r="B38449" s="5"/>
    </row>
    <row r="38450" spans="2:2" ht="15" hidden="1" x14ac:dyDescent="0.25">
      <c r="B38450" s="5"/>
    </row>
    <row r="38451" spans="2:2" ht="15" hidden="1" x14ac:dyDescent="0.25">
      <c r="B38451" s="5"/>
    </row>
    <row r="38452" spans="2:2" ht="15" hidden="1" x14ac:dyDescent="0.25">
      <c r="B38452" s="5"/>
    </row>
    <row r="38453" spans="2:2" ht="15" hidden="1" x14ac:dyDescent="0.25">
      <c r="B38453" s="5"/>
    </row>
    <row r="38454" spans="2:2" ht="15" hidden="1" x14ac:dyDescent="0.25">
      <c r="B38454" s="5"/>
    </row>
    <row r="38455" spans="2:2" ht="15" hidden="1" x14ac:dyDescent="0.25">
      <c r="B38455" s="5"/>
    </row>
    <row r="38456" spans="2:2" ht="15" hidden="1" x14ac:dyDescent="0.25">
      <c r="B38456" s="5"/>
    </row>
    <row r="38457" spans="2:2" ht="15" hidden="1" x14ac:dyDescent="0.25">
      <c r="B38457" s="5"/>
    </row>
    <row r="38458" spans="2:2" ht="15" hidden="1" x14ac:dyDescent="0.25">
      <c r="B38458" s="5"/>
    </row>
    <row r="38459" spans="2:2" ht="15" hidden="1" x14ac:dyDescent="0.25">
      <c r="B38459" s="5"/>
    </row>
    <row r="38460" spans="2:2" ht="15" hidden="1" x14ac:dyDescent="0.25">
      <c r="B38460" s="5"/>
    </row>
    <row r="38461" spans="2:2" ht="15" hidden="1" x14ac:dyDescent="0.25">
      <c r="B38461" s="5"/>
    </row>
    <row r="38462" spans="2:2" ht="15" hidden="1" x14ac:dyDescent="0.25">
      <c r="B38462" s="5"/>
    </row>
    <row r="38463" spans="2:2" ht="15" hidden="1" x14ac:dyDescent="0.25">
      <c r="B38463" s="5"/>
    </row>
    <row r="38464" spans="2:2" ht="15" hidden="1" x14ac:dyDescent="0.25">
      <c r="B38464" s="5"/>
    </row>
    <row r="38465" spans="2:2" ht="15" hidden="1" x14ac:dyDescent="0.25">
      <c r="B38465" s="5"/>
    </row>
    <row r="38466" spans="2:2" ht="15" hidden="1" x14ac:dyDescent="0.25">
      <c r="B38466" s="5"/>
    </row>
    <row r="38467" spans="2:2" ht="15" hidden="1" x14ac:dyDescent="0.25">
      <c r="B38467" s="5"/>
    </row>
    <row r="38468" spans="2:2" ht="15" hidden="1" x14ac:dyDescent="0.25">
      <c r="B38468" s="5"/>
    </row>
    <row r="38469" spans="2:2" ht="15" hidden="1" x14ac:dyDescent="0.25">
      <c r="B38469" s="5"/>
    </row>
    <row r="38470" spans="2:2" ht="15" hidden="1" x14ac:dyDescent="0.25">
      <c r="B38470" s="5"/>
    </row>
    <row r="38471" spans="2:2" ht="15" hidden="1" x14ac:dyDescent="0.25">
      <c r="B38471" s="5"/>
    </row>
    <row r="38472" spans="2:2" ht="15" hidden="1" x14ac:dyDescent="0.25">
      <c r="B38472" s="5"/>
    </row>
    <row r="38473" spans="2:2" ht="15" hidden="1" x14ac:dyDescent="0.25">
      <c r="B38473" s="5"/>
    </row>
    <row r="38474" spans="2:2" ht="15" hidden="1" x14ac:dyDescent="0.25">
      <c r="B38474" s="5"/>
    </row>
    <row r="38475" spans="2:2" ht="15" hidden="1" x14ac:dyDescent="0.25">
      <c r="B38475" s="5"/>
    </row>
    <row r="38476" spans="2:2" ht="15" hidden="1" x14ac:dyDescent="0.25">
      <c r="B38476" s="5"/>
    </row>
    <row r="38477" spans="2:2" ht="15" hidden="1" x14ac:dyDescent="0.25">
      <c r="B38477" s="5"/>
    </row>
    <row r="38478" spans="2:2" ht="15" hidden="1" x14ac:dyDescent="0.25">
      <c r="B38478" s="5"/>
    </row>
    <row r="38479" spans="2:2" ht="15" hidden="1" x14ac:dyDescent="0.25">
      <c r="B38479" s="5"/>
    </row>
    <row r="38480" spans="2:2" ht="15" hidden="1" x14ac:dyDescent="0.25">
      <c r="B38480" s="5"/>
    </row>
    <row r="38481" spans="2:2" ht="15" hidden="1" x14ac:dyDescent="0.25">
      <c r="B38481" s="5"/>
    </row>
    <row r="38482" spans="2:2" ht="15" hidden="1" x14ac:dyDescent="0.25">
      <c r="B38482" s="5"/>
    </row>
    <row r="38483" spans="2:2" ht="15" hidden="1" x14ac:dyDescent="0.25">
      <c r="B38483" s="5"/>
    </row>
    <row r="38484" spans="2:2" ht="15" hidden="1" x14ac:dyDescent="0.25">
      <c r="B38484" s="5"/>
    </row>
    <row r="38485" spans="2:2" ht="15" hidden="1" x14ac:dyDescent="0.25">
      <c r="B38485" s="5"/>
    </row>
    <row r="38486" spans="2:2" ht="15" hidden="1" x14ac:dyDescent="0.25">
      <c r="B38486" s="5"/>
    </row>
    <row r="38487" spans="2:2" ht="15" hidden="1" x14ac:dyDescent="0.25">
      <c r="B38487" s="5"/>
    </row>
    <row r="38488" spans="2:2" ht="15" hidden="1" x14ac:dyDescent="0.25">
      <c r="B38488" s="5"/>
    </row>
    <row r="38489" spans="2:2" ht="15" hidden="1" x14ac:dyDescent="0.25">
      <c r="B38489" s="5"/>
    </row>
    <row r="38490" spans="2:2" ht="15" hidden="1" x14ac:dyDescent="0.25">
      <c r="B38490" s="5"/>
    </row>
    <row r="38491" spans="2:2" ht="15" hidden="1" x14ac:dyDescent="0.25">
      <c r="B38491" s="5"/>
    </row>
    <row r="38492" spans="2:2" ht="15" hidden="1" x14ac:dyDescent="0.25">
      <c r="B38492" s="5"/>
    </row>
    <row r="38493" spans="2:2" ht="15" hidden="1" x14ac:dyDescent="0.25">
      <c r="B38493" s="5"/>
    </row>
    <row r="38494" spans="2:2" ht="15" hidden="1" x14ac:dyDescent="0.25">
      <c r="B38494" s="5"/>
    </row>
    <row r="38495" spans="2:2" ht="15" hidden="1" x14ac:dyDescent="0.25">
      <c r="B38495" s="5"/>
    </row>
    <row r="38496" spans="2:2" ht="15" hidden="1" x14ac:dyDescent="0.25">
      <c r="B38496" s="5"/>
    </row>
    <row r="38497" spans="2:2" ht="15" hidden="1" x14ac:dyDescent="0.25">
      <c r="B38497" s="5"/>
    </row>
    <row r="38498" spans="2:2" ht="15" hidden="1" x14ac:dyDescent="0.25">
      <c r="B38498" s="5"/>
    </row>
    <row r="38499" spans="2:2" ht="15" hidden="1" x14ac:dyDescent="0.25">
      <c r="B38499" s="5"/>
    </row>
    <row r="38500" spans="2:2" ht="15" hidden="1" x14ac:dyDescent="0.25">
      <c r="B38500" s="5"/>
    </row>
    <row r="38501" spans="2:2" ht="15" hidden="1" x14ac:dyDescent="0.25">
      <c r="B38501" s="5"/>
    </row>
    <row r="38502" spans="2:2" ht="15" hidden="1" x14ac:dyDescent="0.25">
      <c r="B38502" s="5"/>
    </row>
    <row r="38503" spans="2:2" ht="15" hidden="1" x14ac:dyDescent="0.25">
      <c r="B38503" s="5"/>
    </row>
    <row r="38504" spans="2:2" ht="15" hidden="1" x14ac:dyDescent="0.25">
      <c r="B38504" s="5"/>
    </row>
    <row r="38505" spans="2:2" ht="15" hidden="1" x14ac:dyDescent="0.25">
      <c r="B38505" s="5"/>
    </row>
    <row r="38506" spans="2:2" ht="15" hidden="1" x14ac:dyDescent="0.25">
      <c r="B38506" s="5"/>
    </row>
    <row r="38507" spans="2:2" ht="15" hidden="1" x14ac:dyDescent="0.25">
      <c r="B38507" s="5"/>
    </row>
    <row r="38508" spans="2:2" ht="15" hidden="1" x14ac:dyDescent="0.25">
      <c r="B38508" s="5"/>
    </row>
    <row r="38509" spans="2:2" ht="15" hidden="1" x14ac:dyDescent="0.25">
      <c r="B38509" s="5"/>
    </row>
    <row r="38510" spans="2:2" ht="15" hidden="1" x14ac:dyDescent="0.25">
      <c r="B38510" s="5"/>
    </row>
    <row r="38511" spans="2:2" ht="15" hidden="1" x14ac:dyDescent="0.25">
      <c r="B38511" s="5"/>
    </row>
    <row r="38512" spans="2:2" ht="15" hidden="1" x14ac:dyDescent="0.25">
      <c r="B38512" s="5"/>
    </row>
    <row r="38513" spans="2:2" ht="15" hidden="1" x14ac:dyDescent="0.25">
      <c r="B38513" s="5"/>
    </row>
    <row r="38514" spans="2:2" ht="15" hidden="1" x14ac:dyDescent="0.25">
      <c r="B38514" s="5"/>
    </row>
    <row r="38515" spans="2:2" ht="15" hidden="1" x14ac:dyDescent="0.25">
      <c r="B38515" s="5"/>
    </row>
    <row r="38516" spans="2:2" ht="15" hidden="1" x14ac:dyDescent="0.25">
      <c r="B38516" s="5"/>
    </row>
    <row r="38517" spans="2:2" ht="15" hidden="1" x14ac:dyDescent="0.25">
      <c r="B38517" s="5"/>
    </row>
    <row r="38518" spans="2:2" ht="15" hidden="1" x14ac:dyDescent="0.25">
      <c r="B38518" s="5"/>
    </row>
    <row r="38519" spans="2:2" ht="15" hidden="1" x14ac:dyDescent="0.25">
      <c r="B38519" s="5"/>
    </row>
    <row r="38520" spans="2:2" ht="15" hidden="1" x14ac:dyDescent="0.25">
      <c r="B38520" s="5"/>
    </row>
    <row r="38521" spans="2:2" ht="15" hidden="1" x14ac:dyDescent="0.25">
      <c r="B38521" s="5"/>
    </row>
    <row r="38522" spans="2:2" ht="15" hidden="1" x14ac:dyDescent="0.25">
      <c r="B38522" s="5"/>
    </row>
    <row r="38523" spans="2:2" ht="15" hidden="1" x14ac:dyDescent="0.25">
      <c r="B38523" s="5"/>
    </row>
    <row r="38524" spans="2:2" ht="15" hidden="1" x14ac:dyDescent="0.25">
      <c r="B38524" s="5"/>
    </row>
    <row r="38525" spans="2:2" ht="15" hidden="1" x14ac:dyDescent="0.25">
      <c r="B38525" s="5"/>
    </row>
    <row r="38526" spans="2:2" ht="15" hidden="1" x14ac:dyDescent="0.25">
      <c r="B38526" s="5"/>
    </row>
    <row r="38527" spans="2:2" ht="15" hidden="1" x14ac:dyDescent="0.25">
      <c r="B38527" s="5"/>
    </row>
    <row r="38528" spans="2:2" ht="15" hidden="1" x14ac:dyDescent="0.25">
      <c r="B38528" s="5"/>
    </row>
    <row r="38529" spans="2:2" ht="15" hidden="1" x14ac:dyDescent="0.25">
      <c r="B38529" s="5"/>
    </row>
    <row r="38530" spans="2:2" ht="15" hidden="1" x14ac:dyDescent="0.25">
      <c r="B38530" s="5"/>
    </row>
    <row r="38531" spans="2:2" ht="15" hidden="1" x14ac:dyDescent="0.25">
      <c r="B38531" s="5"/>
    </row>
    <row r="38532" spans="2:2" ht="15" hidden="1" x14ac:dyDescent="0.25">
      <c r="B38532" s="5"/>
    </row>
    <row r="38533" spans="2:2" ht="15" hidden="1" x14ac:dyDescent="0.25">
      <c r="B38533" s="5"/>
    </row>
    <row r="38534" spans="2:2" ht="15" hidden="1" x14ac:dyDescent="0.25">
      <c r="B38534" s="5"/>
    </row>
    <row r="38535" spans="2:2" ht="15" hidden="1" x14ac:dyDescent="0.25">
      <c r="B38535" s="5"/>
    </row>
    <row r="38536" spans="2:2" ht="15" hidden="1" x14ac:dyDescent="0.25">
      <c r="B38536" s="5"/>
    </row>
    <row r="38537" spans="2:2" ht="15" hidden="1" x14ac:dyDescent="0.25">
      <c r="B38537" s="5"/>
    </row>
    <row r="38538" spans="2:2" ht="15" hidden="1" x14ac:dyDescent="0.25">
      <c r="B38538" s="5"/>
    </row>
    <row r="38539" spans="2:2" ht="15" hidden="1" x14ac:dyDescent="0.25">
      <c r="B38539" s="5"/>
    </row>
    <row r="38540" spans="2:2" ht="15" hidden="1" x14ac:dyDescent="0.25">
      <c r="B38540" s="5"/>
    </row>
    <row r="38541" spans="2:2" ht="15" hidden="1" x14ac:dyDescent="0.25">
      <c r="B38541" s="5"/>
    </row>
    <row r="38542" spans="2:2" ht="15" hidden="1" x14ac:dyDescent="0.25">
      <c r="B38542" s="5"/>
    </row>
    <row r="38543" spans="2:2" ht="15" hidden="1" x14ac:dyDescent="0.25">
      <c r="B38543" s="5"/>
    </row>
    <row r="38544" spans="2:2" ht="15" hidden="1" x14ac:dyDescent="0.25">
      <c r="B38544" s="5"/>
    </row>
    <row r="38545" spans="2:2" ht="15" hidden="1" x14ac:dyDescent="0.25">
      <c r="B38545" s="5"/>
    </row>
    <row r="38546" spans="2:2" ht="15" hidden="1" x14ac:dyDescent="0.25">
      <c r="B38546" s="5"/>
    </row>
    <row r="38547" spans="2:2" ht="15" hidden="1" x14ac:dyDescent="0.25">
      <c r="B38547" s="5"/>
    </row>
    <row r="38548" spans="2:2" ht="15" hidden="1" x14ac:dyDescent="0.25">
      <c r="B38548" s="5"/>
    </row>
    <row r="38549" spans="2:2" ht="15" hidden="1" x14ac:dyDescent="0.25">
      <c r="B38549" s="5"/>
    </row>
    <row r="38550" spans="2:2" ht="15" hidden="1" x14ac:dyDescent="0.25">
      <c r="B38550" s="5"/>
    </row>
    <row r="38551" spans="2:2" ht="15" hidden="1" x14ac:dyDescent="0.25">
      <c r="B38551" s="5"/>
    </row>
    <row r="38552" spans="2:2" ht="15" hidden="1" x14ac:dyDescent="0.25">
      <c r="B38552" s="5"/>
    </row>
    <row r="38553" spans="2:2" ht="15" hidden="1" x14ac:dyDescent="0.25">
      <c r="B38553" s="5"/>
    </row>
    <row r="38554" spans="2:2" ht="15" hidden="1" x14ac:dyDescent="0.25">
      <c r="B38554" s="5"/>
    </row>
    <row r="38555" spans="2:2" ht="15" hidden="1" x14ac:dyDescent="0.25">
      <c r="B38555" s="5"/>
    </row>
    <row r="38556" spans="2:2" ht="15" hidden="1" x14ac:dyDescent="0.25">
      <c r="B38556" s="5"/>
    </row>
    <row r="38557" spans="2:2" ht="15" hidden="1" x14ac:dyDescent="0.25">
      <c r="B38557" s="5"/>
    </row>
    <row r="38558" spans="2:2" ht="15" hidden="1" x14ac:dyDescent="0.25">
      <c r="B38558" s="5"/>
    </row>
    <row r="38559" spans="2:2" ht="15" hidden="1" x14ac:dyDescent="0.25">
      <c r="B38559" s="5"/>
    </row>
    <row r="38560" spans="2:2" ht="15" hidden="1" x14ac:dyDescent="0.25">
      <c r="B38560" s="5"/>
    </row>
    <row r="38561" spans="2:2" ht="15" hidden="1" x14ac:dyDescent="0.25">
      <c r="B38561" s="5"/>
    </row>
    <row r="38562" spans="2:2" ht="15" hidden="1" x14ac:dyDescent="0.25">
      <c r="B38562" s="5"/>
    </row>
    <row r="38563" spans="2:2" ht="15" hidden="1" x14ac:dyDescent="0.25">
      <c r="B38563" s="5"/>
    </row>
    <row r="38564" spans="2:2" ht="15" hidden="1" x14ac:dyDescent="0.25">
      <c r="B38564" s="5"/>
    </row>
    <row r="38565" spans="2:2" ht="15" hidden="1" x14ac:dyDescent="0.25">
      <c r="B38565" s="5"/>
    </row>
    <row r="38566" spans="2:2" ht="15" hidden="1" x14ac:dyDescent="0.25">
      <c r="B38566" s="5"/>
    </row>
    <row r="38567" spans="2:2" ht="15" hidden="1" x14ac:dyDescent="0.25">
      <c r="B38567" s="5"/>
    </row>
    <row r="38568" spans="2:2" ht="15" hidden="1" x14ac:dyDescent="0.25">
      <c r="B38568" s="5"/>
    </row>
    <row r="38569" spans="2:2" ht="15" hidden="1" x14ac:dyDescent="0.25">
      <c r="B38569" s="5"/>
    </row>
    <row r="38570" spans="2:2" ht="15" hidden="1" x14ac:dyDescent="0.25">
      <c r="B38570" s="5"/>
    </row>
    <row r="38571" spans="2:2" ht="15" hidden="1" x14ac:dyDescent="0.25">
      <c r="B38571" s="5"/>
    </row>
    <row r="38572" spans="2:2" ht="15" hidden="1" x14ac:dyDescent="0.25">
      <c r="B38572" s="5"/>
    </row>
    <row r="38573" spans="2:2" ht="15" hidden="1" x14ac:dyDescent="0.25">
      <c r="B38573" s="5"/>
    </row>
    <row r="38574" spans="2:2" ht="15" hidden="1" x14ac:dyDescent="0.25">
      <c r="B38574" s="5"/>
    </row>
    <row r="38575" spans="2:2" ht="15" hidden="1" x14ac:dyDescent="0.25">
      <c r="B38575" s="5"/>
    </row>
    <row r="38576" spans="2:2" ht="15" hidden="1" x14ac:dyDescent="0.25">
      <c r="B38576" s="5"/>
    </row>
    <row r="38577" spans="2:2" ht="15" hidden="1" x14ac:dyDescent="0.25">
      <c r="B38577" s="5"/>
    </row>
    <row r="38578" spans="2:2" ht="15" hidden="1" x14ac:dyDescent="0.25">
      <c r="B38578" s="5"/>
    </row>
    <row r="38579" spans="2:2" ht="15" hidden="1" x14ac:dyDescent="0.25">
      <c r="B38579" s="5"/>
    </row>
    <row r="38580" spans="2:2" ht="15" hidden="1" x14ac:dyDescent="0.25">
      <c r="B38580" s="5"/>
    </row>
    <row r="38581" spans="2:2" ht="15" hidden="1" x14ac:dyDescent="0.25">
      <c r="B38581" s="5"/>
    </row>
    <row r="38582" spans="2:2" ht="15" hidden="1" x14ac:dyDescent="0.25">
      <c r="B38582" s="5"/>
    </row>
    <row r="38583" spans="2:2" ht="15" hidden="1" x14ac:dyDescent="0.25">
      <c r="B38583" s="5"/>
    </row>
    <row r="38584" spans="2:2" ht="15" hidden="1" x14ac:dyDescent="0.25">
      <c r="B38584" s="5"/>
    </row>
    <row r="38585" spans="2:2" ht="15" hidden="1" x14ac:dyDescent="0.25">
      <c r="B38585" s="5"/>
    </row>
    <row r="38586" spans="2:2" ht="15" hidden="1" x14ac:dyDescent="0.25">
      <c r="B38586" s="5"/>
    </row>
    <row r="38587" spans="2:2" ht="15" hidden="1" x14ac:dyDescent="0.25">
      <c r="B38587" s="5"/>
    </row>
    <row r="38588" spans="2:2" ht="15" hidden="1" x14ac:dyDescent="0.25">
      <c r="B38588" s="5"/>
    </row>
    <row r="38589" spans="2:2" ht="15" hidden="1" x14ac:dyDescent="0.25">
      <c r="B38589" s="5"/>
    </row>
    <row r="38590" spans="2:2" ht="15" hidden="1" x14ac:dyDescent="0.25">
      <c r="B38590" s="5"/>
    </row>
    <row r="38591" spans="2:2" ht="15" hidden="1" x14ac:dyDescent="0.25">
      <c r="B38591" s="5"/>
    </row>
    <row r="38592" spans="2:2" ht="15" hidden="1" x14ac:dyDescent="0.25">
      <c r="B38592" s="5"/>
    </row>
    <row r="38593" spans="2:2" ht="15" hidden="1" x14ac:dyDescent="0.25">
      <c r="B38593" s="5"/>
    </row>
    <row r="38594" spans="2:2" ht="15" hidden="1" x14ac:dyDescent="0.25">
      <c r="B38594" s="5"/>
    </row>
    <row r="38595" spans="2:2" ht="15" hidden="1" x14ac:dyDescent="0.25">
      <c r="B38595" s="5"/>
    </row>
    <row r="38596" spans="2:2" ht="15" hidden="1" x14ac:dyDescent="0.25">
      <c r="B38596" s="5"/>
    </row>
    <row r="38597" spans="2:2" ht="15" hidden="1" x14ac:dyDescent="0.25">
      <c r="B38597" s="5"/>
    </row>
    <row r="38598" spans="2:2" ht="15" hidden="1" x14ac:dyDescent="0.25">
      <c r="B38598" s="5"/>
    </row>
    <row r="38599" spans="2:2" ht="15" hidden="1" x14ac:dyDescent="0.25">
      <c r="B38599" s="5"/>
    </row>
    <row r="38600" spans="2:2" ht="15" hidden="1" x14ac:dyDescent="0.25">
      <c r="B38600" s="5"/>
    </row>
    <row r="38601" spans="2:2" ht="15" hidden="1" x14ac:dyDescent="0.25">
      <c r="B38601" s="5"/>
    </row>
    <row r="38602" spans="2:2" ht="15" hidden="1" x14ac:dyDescent="0.25">
      <c r="B38602" s="5"/>
    </row>
    <row r="38603" spans="2:2" ht="15" hidden="1" x14ac:dyDescent="0.25">
      <c r="B38603" s="5"/>
    </row>
    <row r="38604" spans="2:2" ht="15" hidden="1" x14ac:dyDescent="0.25">
      <c r="B38604" s="5"/>
    </row>
    <row r="38605" spans="2:2" ht="15" hidden="1" x14ac:dyDescent="0.25">
      <c r="B38605" s="5"/>
    </row>
    <row r="38606" spans="2:2" ht="15" hidden="1" x14ac:dyDescent="0.25">
      <c r="B38606" s="5"/>
    </row>
    <row r="38607" spans="2:2" ht="15" hidden="1" x14ac:dyDescent="0.25">
      <c r="B38607" s="5"/>
    </row>
    <row r="38608" spans="2:2" ht="15" hidden="1" x14ac:dyDescent="0.25">
      <c r="B38608" s="5"/>
    </row>
    <row r="38609" spans="2:2" ht="15" hidden="1" x14ac:dyDescent="0.25">
      <c r="B38609" s="5"/>
    </row>
    <row r="38610" spans="2:2" ht="15" hidden="1" x14ac:dyDescent="0.25">
      <c r="B38610" s="5"/>
    </row>
    <row r="38611" spans="2:2" ht="15" hidden="1" x14ac:dyDescent="0.25">
      <c r="B38611" s="5"/>
    </row>
    <row r="38612" spans="2:2" ht="15" hidden="1" x14ac:dyDescent="0.25">
      <c r="B38612" s="5"/>
    </row>
    <row r="38613" spans="2:2" ht="15" hidden="1" x14ac:dyDescent="0.25">
      <c r="B38613" s="5"/>
    </row>
    <row r="38614" spans="2:2" ht="15" hidden="1" x14ac:dyDescent="0.25">
      <c r="B38614" s="5"/>
    </row>
    <row r="38615" spans="2:2" ht="15" hidden="1" x14ac:dyDescent="0.25">
      <c r="B38615" s="5"/>
    </row>
    <row r="38616" spans="2:2" ht="15" hidden="1" x14ac:dyDescent="0.25">
      <c r="B38616" s="5"/>
    </row>
    <row r="38617" spans="2:2" ht="15" hidden="1" x14ac:dyDescent="0.25">
      <c r="B38617" s="5"/>
    </row>
    <row r="38618" spans="2:2" ht="15" hidden="1" x14ac:dyDescent="0.25">
      <c r="B38618" s="5"/>
    </row>
    <row r="38619" spans="2:2" ht="15" hidden="1" x14ac:dyDescent="0.25">
      <c r="B38619" s="5"/>
    </row>
    <row r="38620" spans="2:2" ht="15" hidden="1" x14ac:dyDescent="0.25">
      <c r="B38620" s="5"/>
    </row>
    <row r="38621" spans="2:2" ht="15" hidden="1" x14ac:dyDescent="0.25">
      <c r="B38621" s="5"/>
    </row>
    <row r="38622" spans="2:2" ht="15" hidden="1" x14ac:dyDescent="0.25">
      <c r="B38622" s="5"/>
    </row>
    <row r="38623" spans="2:2" ht="15" hidden="1" x14ac:dyDescent="0.25">
      <c r="B38623" s="5"/>
    </row>
    <row r="38624" spans="2:2" ht="15" hidden="1" x14ac:dyDescent="0.25">
      <c r="B38624" s="5"/>
    </row>
    <row r="38625" spans="2:2" ht="15" hidden="1" x14ac:dyDescent="0.25">
      <c r="B38625" s="5"/>
    </row>
    <row r="38626" spans="2:2" ht="15" hidden="1" x14ac:dyDescent="0.25">
      <c r="B38626" s="5"/>
    </row>
    <row r="38627" spans="2:2" ht="15" hidden="1" x14ac:dyDescent="0.25">
      <c r="B38627" s="5"/>
    </row>
    <row r="38628" spans="2:2" ht="15" hidden="1" x14ac:dyDescent="0.25">
      <c r="B38628" s="5"/>
    </row>
    <row r="38629" spans="2:2" ht="15" hidden="1" x14ac:dyDescent="0.25">
      <c r="B38629" s="5"/>
    </row>
    <row r="38630" spans="2:2" ht="15" hidden="1" x14ac:dyDescent="0.25">
      <c r="B38630" s="5"/>
    </row>
    <row r="38631" spans="2:2" ht="15" hidden="1" x14ac:dyDescent="0.25">
      <c r="B38631" s="5"/>
    </row>
    <row r="38632" spans="2:2" ht="15" hidden="1" x14ac:dyDescent="0.25">
      <c r="B38632" s="5"/>
    </row>
    <row r="38633" spans="2:2" ht="15" hidden="1" x14ac:dyDescent="0.25">
      <c r="B38633" s="5"/>
    </row>
    <row r="38634" spans="2:2" ht="15" hidden="1" x14ac:dyDescent="0.25">
      <c r="B38634" s="5"/>
    </row>
    <row r="38635" spans="2:2" ht="15" hidden="1" x14ac:dyDescent="0.25">
      <c r="B38635" s="5"/>
    </row>
    <row r="38636" spans="2:2" ht="15" hidden="1" x14ac:dyDescent="0.25">
      <c r="B38636" s="5"/>
    </row>
    <row r="38637" spans="2:2" ht="15" hidden="1" x14ac:dyDescent="0.25">
      <c r="B38637" s="5"/>
    </row>
    <row r="38638" spans="2:2" ht="15" hidden="1" x14ac:dyDescent="0.25">
      <c r="B38638" s="5"/>
    </row>
    <row r="38639" spans="2:2" ht="15" hidden="1" x14ac:dyDescent="0.25">
      <c r="B38639" s="5"/>
    </row>
    <row r="38640" spans="2:2" ht="15" hidden="1" x14ac:dyDescent="0.25">
      <c r="B38640" s="5"/>
    </row>
    <row r="38641" spans="2:2" ht="15" hidden="1" x14ac:dyDescent="0.25">
      <c r="B38641" s="5"/>
    </row>
    <row r="38642" spans="2:2" ht="15" hidden="1" x14ac:dyDescent="0.25">
      <c r="B38642" s="5"/>
    </row>
    <row r="38643" spans="2:2" ht="15" hidden="1" x14ac:dyDescent="0.25">
      <c r="B38643" s="5"/>
    </row>
    <row r="38644" spans="2:2" ht="15" hidden="1" x14ac:dyDescent="0.25">
      <c r="B38644" s="5"/>
    </row>
    <row r="38645" spans="2:2" ht="15" hidden="1" x14ac:dyDescent="0.25">
      <c r="B38645" s="5"/>
    </row>
    <row r="38646" spans="2:2" ht="15" hidden="1" x14ac:dyDescent="0.25">
      <c r="B38646" s="5"/>
    </row>
    <row r="38647" spans="2:2" ht="15" hidden="1" x14ac:dyDescent="0.25">
      <c r="B38647" s="5"/>
    </row>
    <row r="38648" spans="2:2" ht="15" hidden="1" x14ac:dyDescent="0.25">
      <c r="B38648" s="5"/>
    </row>
    <row r="38649" spans="2:2" ht="15" hidden="1" x14ac:dyDescent="0.25">
      <c r="B38649" s="5"/>
    </row>
    <row r="38650" spans="2:2" ht="15" hidden="1" x14ac:dyDescent="0.25">
      <c r="B38650" s="5"/>
    </row>
    <row r="38651" spans="2:2" ht="15" hidden="1" x14ac:dyDescent="0.25">
      <c r="B38651" s="5"/>
    </row>
    <row r="38652" spans="2:2" ht="15" hidden="1" x14ac:dyDescent="0.25">
      <c r="B38652" s="5"/>
    </row>
    <row r="38653" spans="2:2" ht="15" hidden="1" x14ac:dyDescent="0.25">
      <c r="B38653" s="5"/>
    </row>
    <row r="38654" spans="2:2" ht="15" hidden="1" x14ac:dyDescent="0.25">
      <c r="B38654" s="5"/>
    </row>
    <row r="38655" spans="2:2" ht="15" hidden="1" x14ac:dyDescent="0.25">
      <c r="B38655" s="5"/>
    </row>
    <row r="38656" spans="2:2" ht="15" hidden="1" x14ac:dyDescent="0.25">
      <c r="B38656" s="5"/>
    </row>
    <row r="38657" spans="2:2" ht="15" hidden="1" x14ac:dyDescent="0.25">
      <c r="B38657" s="5"/>
    </row>
    <row r="38658" spans="2:2" ht="15" hidden="1" x14ac:dyDescent="0.25">
      <c r="B38658" s="5"/>
    </row>
    <row r="38659" spans="2:2" ht="15" hidden="1" x14ac:dyDescent="0.25">
      <c r="B38659" s="5"/>
    </row>
    <row r="38660" spans="2:2" ht="15" hidden="1" x14ac:dyDescent="0.25">
      <c r="B38660" s="5"/>
    </row>
    <row r="38661" spans="2:2" ht="15" hidden="1" x14ac:dyDescent="0.25">
      <c r="B38661" s="5"/>
    </row>
    <row r="38662" spans="2:2" ht="15" hidden="1" x14ac:dyDescent="0.25">
      <c r="B38662" s="5"/>
    </row>
    <row r="38663" spans="2:2" ht="15" hidden="1" x14ac:dyDescent="0.25">
      <c r="B38663" s="5"/>
    </row>
    <row r="38664" spans="2:2" ht="15" hidden="1" x14ac:dyDescent="0.25">
      <c r="B38664" s="5"/>
    </row>
    <row r="38665" spans="2:2" ht="15" hidden="1" x14ac:dyDescent="0.25">
      <c r="B38665" s="5"/>
    </row>
    <row r="38666" spans="2:2" ht="15" hidden="1" x14ac:dyDescent="0.25">
      <c r="B38666" s="5"/>
    </row>
    <row r="38667" spans="2:2" ht="15" hidden="1" x14ac:dyDescent="0.25">
      <c r="B38667" s="5"/>
    </row>
    <row r="38668" spans="2:2" ht="15" hidden="1" x14ac:dyDescent="0.25">
      <c r="B38668" s="5"/>
    </row>
    <row r="38669" spans="2:2" ht="15" hidden="1" x14ac:dyDescent="0.25">
      <c r="B38669" s="5"/>
    </row>
    <row r="38670" spans="2:2" ht="15" hidden="1" x14ac:dyDescent="0.25">
      <c r="B38670" s="5"/>
    </row>
    <row r="38671" spans="2:2" ht="15" hidden="1" x14ac:dyDescent="0.25">
      <c r="B38671" s="5"/>
    </row>
    <row r="38672" spans="2:2" ht="15" hidden="1" x14ac:dyDescent="0.25">
      <c r="B38672" s="5"/>
    </row>
    <row r="38673" spans="2:2" ht="15" hidden="1" x14ac:dyDescent="0.25">
      <c r="B38673" s="5"/>
    </row>
    <row r="38674" spans="2:2" ht="15" hidden="1" x14ac:dyDescent="0.25">
      <c r="B38674" s="5"/>
    </row>
    <row r="38675" spans="2:2" ht="15" hidden="1" x14ac:dyDescent="0.25">
      <c r="B38675" s="5"/>
    </row>
    <row r="38676" spans="2:2" ht="15" hidden="1" x14ac:dyDescent="0.25">
      <c r="B38676" s="5"/>
    </row>
    <row r="38677" spans="2:2" ht="15" hidden="1" x14ac:dyDescent="0.25">
      <c r="B38677" s="5"/>
    </row>
    <row r="38678" spans="2:2" ht="15" hidden="1" x14ac:dyDescent="0.25">
      <c r="B38678" s="5"/>
    </row>
    <row r="38679" spans="2:2" ht="15" hidden="1" x14ac:dyDescent="0.25">
      <c r="B38679" s="5"/>
    </row>
    <row r="38680" spans="2:2" ht="15" hidden="1" x14ac:dyDescent="0.25">
      <c r="B38680" s="5"/>
    </row>
    <row r="38681" spans="2:2" ht="15" hidden="1" x14ac:dyDescent="0.25">
      <c r="B38681" s="5"/>
    </row>
    <row r="38682" spans="2:2" ht="15" hidden="1" x14ac:dyDescent="0.25">
      <c r="B38682" s="5"/>
    </row>
    <row r="38683" spans="2:2" ht="15" hidden="1" x14ac:dyDescent="0.25">
      <c r="B38683" s="5"/>
    </row>
    <row r="38684" spans="2:2" ht="15" hidden="1" x14ac:dyDescent="0.25">
      <c r="B38684" s="5"/>
    </row>
    <row r="38685" spans="2:2" ht="15" hidden="1" x14ac:dyDescent="0.25">
      <c r="B38685" s="5"/>
    </row>
    <row r="38686" spans="2:2" ht="15" hidden="1" x14ac:dyDescent="0.25">
      <c r="B38686" s="5"/>
    </row>
    <row r="38687" spans="2:2" ht="15" hidden="1" x14ac:dyDescent="0.25">
      <c r="B38687" s="5"/>
    </row>
    <row r="38688" spans="2:2" ht="15" hidden="1" x14ac:dyDescent="0.25">
      <c r="B38688" s="5"/>
    </row>
    <row r="38689" spans="2:2" ht="15" hidden="1" x14ac:dyDescent="0.25">
      <c r="B38689" s="5"/>
    </row>
    <row r="38690" spans="2:2" ht="15" hidden="1" x14ac:dyDescent="0.25">
      <c r="B38690" s="5"/>
    </row>
    <row r="38691" spans="2:2" ht="15" hidden="1" x14ac:dyDescent="0.25">
      <c r="B38691" s="5"/>
    </row>
    <row r="38692" spans="2:2" ht="15" hidden="1" x14ac:dyDescent="0.25">
      <c r="B38692" s="5"/>
    </row>
    <row r="38693" spans="2:2" ht="15" hidden="1" x14ac:dyDescent="0.25">
      <c r="B38693" s="5"/>
    </row>
    <row r="38694" spans="2:2" ht="15" hidden="1" x14ac:dyDescent="0.25">
      <c r="B38694" s="5"/>
    </row>
    <row r="38695" spans="2:2" ht="15" hidden="1" x14ac:dyDescent="0.25">
      <c r="B38695" s="5"/>
    </row>
    <row r="38696" spans="2:2" ht="15" hidden="1" x14ac:dyDescent="0.25">
      <c r="B38696" s="5"/>
    </row>
    <row r="38697" spans="2:2" ht="15" hidden="1" x14ac:dyDescent="0.25">
      <c r="B38697" s="5"/>
    </row>
    <row r="38698" spans="2:2" ht="15" hidden="1" x14ac:dyDescent="0.25">
      <c r="B38698" s="5"/>
    </row>
    <row r="38699" spans="2:2" ht="15" hidden="1" x14ac:dyDescent="0.25">
      <c r="B38699" s="5"/>
    </row>
    <row r="38700" spans="2:2" ht="15" hidden="1" x14ac:dyDescent="0.25">
      <c r="B38700" s="5"/>
    </row>
    <row r="38701" spans="2:2" ht="15" hidden="1" x14ac:dyDescent="0.25">
      <c r="B38701" s="5"/>
    </row>
    <row r="38702" spans="2:2" ht="15" hidden="1" x14ac:dyDescent="0.25">
      <c r="B38702" s="5"/>
    </row>
    <row r="38703" spans="2:2" ht="15" hidden="1" x14ac:dyDescent="0.25">
      <c r="B38703" s="5"/>
    </row>
    <row r="38704" spans="2:2" ht="15" hidden="1" x14ac:dyDescent="0.25">
      <c r="B38704" s="5"/>
    </row>
    <row r="38705" spans="2:2" ht="15" hidden="1" x14ac:dyDescent="0.25">
      <c r="B38705" s="5"/>
    </row>
    <row r="38706" spans="2:2" ht="15" hidden="1" x14ac:dyDescent="0.25">
      <c r="B38706" s="5"/>
    </row>
    <row r="38707" spans="2:2" ht="15" hidden="1" x14ac:dyDescent="0.25">
      <c r="B38707" s="5"/>
    </row>
    <row r="38708" spans="2:2" ht="15" hidden="1" x14ac:dyDescent="0.25">
      <c r="B38708" s="5"/>
    </row>
    <row r="38709" spans="2:2" ht="15" hidden="1" x14ac:dyDescent="0.25">
      <c r="B38709" s="5"/>
    </row>
    <row r="38710" spans="2:2" ht="15" hidden="1" x14ac:dyDescent="0.25">
      <c r="B38710" s="5"/>
    </row>
    <row r="38711" spans="2:2" ht="15" hidden="1" x14ac:dyDescent="0.25">
      <c r="B38711" s="5"/>
    </row>
    <row r="38712" spans="2:2" ht="15" hidden="1" x14ac:dyDescent="0.25">
      <c r="B38712" s="5"/>
    </row>
    <row r="38713" spans="2:2" ht="15" hidden="1" x14ac:dyDescent="0.25">
      <c r="B38713" s="5"/>
    </row>
    <row r="38714" spans="2:2" ht="15" hidden="1" x14ac:dyDescent="0.25">
      <c r="B38714" s="5"/>
    </row>
    <row r="38715" spans="2:2" ht="15" hidden="1" x14ac:dyDescent="0.25">
      <c r="B38715" s="5"/>
    </row>
    <row r="38716" spans="2:2" ht="15" hidden="1" x14ac:dyDescent="0.25">
      <c r="B38716" s="5"/>
    </row>
    <row r="38717" spans="2:2" ht="15" hidden="1" x14ac:dyDescent="0.25">
      <c r="B38717" s="5"/>
    </row>
    <row r="38718" spans="2:2" ht="15" hidden="1" x14ac:dyDescent="0.25">
      <c r="B38718" s="5"/>
    </row>
    <row r="38719" spans="2:2" ht="15" hidden="1" x14ac:dyDescent="0.25">
      <c r="B38719" s="5"/>
    </row>
    <row r="38720" spans="2:2" ht="15" hidden="1" x14ac:dyDescent="0.25">
      <c r="B38720" s="5"/>
    </row>
    <row r="38721" spans="2:2" ht="15" hidden="1" x14ac:dyDescent="0.25">
      <c r="B38721" s="5"/>
    </row>
    <row r="38722" spans="2:2" ht="15" hidden="1" x14ac:dyDescent="0.25">
      <c r="B38722" s="5"/>
    </row>
    <row r="38723" spans="2:2" ht="15" hidden="1" x14ac:dyDescent="0.25">
      <c r="B38723" s="5"/>
    </row>
    <row r="38724" spans="2:2" ht="15" hidden="1" x14ac:dyDescent="0.25">
      <c r="B38724" s="5"/>
    </row>
    <row r="38725" spans="2:2" ht="15" hidden="1" x14ac:dyDescent="0.25">
      <c r="B38725" s="5"/>
    </row>
    <row r="38726" spans="2:2" ht="15" hidden="1" x14ac:dyDescent="0.25">
      <c r="B38726" s="5"/>
    </row>
    <row r="38727" spans="2:2" ht="15" hidden="1" x14ac:dyDescent="0.25">
      <c r="B38727" s="5"/>
    </row>
    <row r="38728" spans="2:2" ht="15" hidden="1" x14ac:dyDescent="0.25">
      <c r="B38728" s="5"/>
    </row>
    <row r="38729" spans="2:2" ht="15" hidden="1" x14ac:dyDescent="0.25">
      <c r="B38729" s="5"/>
    </row>
    <row r="38730" spans="2:2" ht="15" hidden="1" x14ac:dyDescent="0.25">
      <c r="B38730" s="5"/>
    </row>
    <row r="38731" spans="2:2" ht="15" hidden="1" x14ac:dyDescent="0.25">
      <c r="B38731" s="5"/>
    </row>
    <row r="38732" spans="2:2" ht="15" hidden="1" x14ac:dyDescent="0.25">
      <c r="B38732" s="5"/>
    </row>
    <row r="38733" spans="2:2" ht="15" hidden="1" x14ac:dyDescent="0.25">
      <c r="B38733" s="5"/>
    </row>
    <row r="38734" spans="2:2" ht="15" hidden="1" x14ac:dyDescent="0.25">
      <c r="B38734" s="5"/>
    </row>
    <row r="38735" spans="2:2" ht="15" hidden="1" x14ac:dyDescent="0.25">
      <c r="B38735" s="5"/>
    </row>
    <row r="38736" spans="2:2" ht="15" hidden="1" x14ac:dyDescent="0.25">
      <c r="B38736" s="5"/>
    </row>
    <row r="38737" spans="2:2" ht="15" hidden="1" x14ac:dyDescent="0.25">
      <c r="B38737" s="5"/>
    </row>
    <row r="38738" spans="2:2" ht="15" hidden="1" x14ac:dyDescent="0.25">
      <c r="B38738" s="5"/>
    </row>
    <row r="38739" spans="2:2" ht="15" hidden="1" x14ac:dyDescent="0.25">
      <c r="B38739" s="5"/>
    </row>
    <row r="38740" spans="2:2" ht="15" hidden="1" x14ac:dyDescent="0.25">
      <c r="B38740" s="5"/>
    </row>
    <row r="38741" spans="2:2" ht="15" hidden="1" x14ac:dyDescent="0.25">
      <c r="B38741" s="5"/>
    </row>
    <row r="38742" spans="2:2" ht="15" hidden="1" x14ac:dyDescent="0.25">
      <c r="B38742" s="5"/>
    </row>
    <row r="38743" spans="2:2" ht="15" hidden="1" x14ac:dyDescent="0.25">
      <c r="B38743" s="5"/>
    </row>
    <row r="38744" spans="2:2" ht="15" hidden="1" x14ac:dyDescent="0.25">
      <c r="B38744" s="5"/>
    </row>
    <row r="38745" spans="2:2" ht="15" hidden="1" x14ac:dyDescent="0.25">
      <c r="B38745" s="5"/>
    </row>
    <row r="38746" spans="2:2" ht="15" hidden="1" x14ac:dyDescent="0.25">
      <c r="B38746" s="5"/>
    </row>
    <row r="38747" spans="2:2" ht="15" hidden="1" x14ac:dyDescent="0.25">
      <c r="B38747" s="5"/>
    </row>
    <row r="38748" spans="2:2" ht="15" hidden="1" x14ac:dyDescent="0.25">
      <c r="B38748" s="5"/>
    </row>
    <row r="38749" spans="2:2" ht="15" hidden="1" x14ac:dyDescent="0.25">
      <c r="B38749" s="5"/>
    </row>
    <row r="38750" spans="2:2" ht="15" hidden="1" x14ac:dyDescent="0.25">
      <c r="B38750" s="5"/>
    </row>
    <row r="38751" spans="2:2" ht="15" hidden="1" x14ac:dyDescent="0.25">
      <c r="B38751" s="5"/>
    </row>
    <row r="38752" spans="2:2" ht="15" hidden="1" x14ac:dyDescent="0.25">
      <c r="B38752" s="5"/>
    </row>
    <row r="38753" spans="2:2" ht="15" hidden="1" x14ac:dyDescent="0.25">
      <c r="B38753" s="5"/>
    </row>
    <row r="38754" spans="2:2" ht="15" hidden="1" x14ac:dyDescent="0.25">
      <c r="B38754" s="5"/>
    </row>
    <row r="38755" spans="2:2" ht="15" hidden="1" x14ac:dyDescent="0.25">
      <c r="B38755" s="5"/>
    </row>
    <row r="38756" spans="2:2" ht="15" hidden="1" x14ac:dyDescent="0.25">
      <c r="B38756" s="5"/>
    </row>
    <row r="38757" spans="2:2" ht="15" hidden="1" x14ac:dyDescent="0.25">
      <c r="B38757" s="5"/>
    </row>
    <row r="38758" spans="2:2" ht="15" hidden="1" x14ac:dyDescent="0.25">
      <c r="B38758" s="5"/>
    </row>
    <row r="38759" spans="2:2" ht="15" hidden="1" x14ac:dyDescent="0.25">
      <c r="B38759" s="5"/>
    </row>
    <row r="38760" spans="2:2" ht="15" hidden="1" x14ac:dyDescent="0.25">
      <c r="B38760" s="5"/>
    </row>
    <row r="38761" spans="2:2" ht="15" hidden="1" x14ac:dyDescent="0.25">
      <c r="B38761" s="5"/>
    </row>
    <row r="38762" spans="2:2" ht="15" hidden="1" x14ac:dyDescent="0.25">
      <c r="B38762" s="5"/>
    </row>
    <row r="38763" spans="2:2" ht="15" hidden="1" x14ac:dyDescent="0.25">
      <c r="B38763" s="5"/>
    </row>
    <row r="38764" spans="2:2" ht="15" hidden="1" x14ac:dyDescent="0.25">
      <c r="B38764" s="5"/>
    </row>
    <row r="38765" spans="2:2" ht="15" hidden="1" x14ac:dyDescent="0.25">
      <c r="B38765" s="5"/>
    </row>
    <row r="38766" spans="2:2" ht="15" hidden="1" x14ac:dyDescent="0.25">
      <c r="B38766" s="5"/>
    </row>
    <row r="38767" spans="2:2" ht="15" hidden="1" x14ac:dyDescent="0.25">
      <c r="B38767" s="5"/>
    </row>
    <row r="38768" spans="2:2" ht="15" hidden="1" x14ac:dyDescent="0.25">
      <c r="B38768" s="5"/>
    </row>
    <row r="38769" spans="2:2" ht="15" hidden="1" x14ac:dyDescent="0.25">
      <c r="B38769" s="5"/>
    </row>
    <row r="38770" spans="2:2" ht="15" hidden="1" x14ac:dyDescent="0.25">
      <c r="B38770" s="5"/>
    </row>
    <row r="38771" spans="2:2" ht="15" hidden="1" x14ac:dyDescent="0.25">
      <c r="B38771" s="5"/>
    </row>
    <row r="38772" spans="2:2" ht="15" hidden="1" x14ac:dyDescent="0.25">
      <c r="B38772" s="5"/>
    </row>
    <row r="38773" spans="2:2" ht="15" hidden="1" x14ac:dyDescent="0.25">
      <c r="B38773" s="5"/>
    </row>
    <row r="38774" spans="2:2" ht="15" hidden="1" x14ac:dyDescent="0.25">
      <c r="B38774" s="5"/>
    </row>
    <row r="38775" spans="2:2" ht="15" hidden="1" x14ac:dyDescent="0.25">
      <c r="B38775" s="5"/>
    </row>
    <row r="38776" spans="2:2" ht="15" hidden="1" x14ac:dyDescent="0.25">
      <c r="B38776" s="5"/>
    </row>
    <row r="38777" spans="2:2" ht="15" hidden="1" x14ac:dyDescent="0.25">
      <c r="B38777" s="5"/>
    </row>
    <row r="38778" spans="2:2" ht="15" hidden="1" x14ac:dyDescent="0.25">
      <c r="B38778" s="5"/>
    </row>
    <row r="38779" spans="2:2" ht="15" hidden="1" x14ac:dyDescent="0.25">
      <c r="B38779" s="5"/>
    </row>
    <row r="38780" spans="2:2" ht="15" hidden="1" x14ac:dyDescent="0.25">
      <c r="B38780" s="5"/>
    </row>
    <row r="38781" spans="2:2" ht="15" hidden="1" x14ac:dyDescent="0.25">
      <c r="B38781" s="5"/>
    </row>
    <row r="38782" spans="2:2" ht="15" hidden="1" x14ac:dyDescent="0.25">
      <c r="B38782" s="5"/>
    </row>
    <row r="38783" spans="2:2" ht="15" hidden="1" x14ac:dyDescent="0.25">
      <c r="B38783" s="5"/>
    </row>
    <row r="38784" spans="2:2" ht="15" hidden="1" x14ac:dyDescent="0.25">
      <c r="B38784" s="5"/>
    </row>
    <row r="38785" spans="2:2" ht="15" hidden="1" x14ac:dyDescent="0.25">
      <c r="B38785" s="5"/>
    </row>
    <row r="38786" spans="2:2" ht="15" hidden="1" x14ac:dyDescent="0.25">
      <c r="B38786" s="5"/>
    </row>
    <row r="38787" spans="2:2" ht="15" hidden="1" x14ac:dyDescent="0.25">
      <c r="B38787" s="5"/>
    </row>
    <row r="38788" spans="2:2" ht="15" hidden="1" x14ac:dyDescent="0.25">
      <c r="B38788" s="5"/>
    </row>
    <row r="38789" spans="2:2" ht="15" hidden="1" x14ac:dyDescent="0.25">
      <c r="B38789" s="5"/>
    </row>
    <row r="38790" spans="2:2" ht="15" hidden="1" x14ac:dyDescent="0.25">
      <c r="B38790" s="5"/>
    </row>
    <row r="38791" spans="2:2" ht="15" hidden="1" x14ac:dyDescent="0.25">
      <c r="B38791" s="5"/>
    </row>
    <row r="38792" spans="2:2" ht="15" hidden="1" x14ac:dyDescent="0.25">
      <c r="B38792" s="5"/>
    </row>
    <row r="38793" spans="2:2" ht="15" hidden="1" x14ac:dyDescent="0.25">
      <c r="B38793" s="5"/>
    </row>
    <row r="38794" spans="2:2" ht="15" hidden="1" x14ac:dyDescent="0.25">
      <c r="B38794" s="5"/>
    </row>
    <row r="38795" spans="2:2" ht="15" hidden="1" x14ac:dyDescent="0.25">
      <c r="B38795" s="5"/>
    </row>
    <row r="38796" spans="2:2" ht="15" hidden="1" x14ac:dyDescent="0.25">
      <c r="B38796" s="5"/>
    </row>
    <row r="38797" spans="2:2" ht="15" hidden="1" x14ac:dyDescent="0.25">
      <c r="B38797" s="5"/>
    </row>
    <row r="38798" spans="2:2" ht="15" hidden="1" x14ac:dyDescent="0.25">
      <c r="B38798" s="5"/>
    </row>
    <row r="38799" spans="2:2" ht="15" hidden="1" x14ac:dyDescent="0.25">
      <c r="B38799" s="5"/>
    </row>
    <row r="38800" spans="2:2" ht="15" hidden="1" x14ac:dyDescent="0.25">
      <c r="B38800" s="5"/>
    </row>
    <row r="38801" spans="2:2" ht="15" hidden="1" x14ac:dyDescent="0.25">
      <c r="B38801" s="5"/>
    </row>
    <row r="38802" spans="2:2" ht="15" hidden="1" x14ac:dyDescent="0.25">
      <c r="B38802" s="5"/>
    </row>
    <row r="38803" spans="2:2" ht="15" hidden="1" x14ac:dyDescent="0.25">
      <c r="B38803" s="5"/>
    </row>
    <row r="38804" spans="2:2" ht="15" hidden="1" x14ac:dyDescent="0.25">
      <c r="B38804" s="5"/>
    </row>
    <row r="38805" spans="2:2" ht="15" hidden="1" x14ac:dyDescent="0.25">
      <c r="B38805" s="5"/>
    </row>
    <row r="38806" spans="2:2" ht="15" hidden="1" x14ac:dyDescent="0.25">
      <c r="B38806" s="5"/>
    </row>
    <row r="38807" spans="2:2" ht="15" hidden="1" x14ac:dyDescent="0.25">
      <c r="B38807" s="5"/>
    </row>
    <row r="38808" spans="2:2" ht="15" hidden="1" x14ac:dyDescent="0.25">
      <c r="B38808" s="5"/>
    </row>
    <row r="38809" spans="2:2" ht="15" hidden="1" x14ac:dyDescent="0.25">
      <c r="B38809" s="5"/>
    </row>
    <row r="38810" spans="2:2" ht="15" hidden="1" x14ac:dyDescent="0.25">
      <c r="B38810" s="5"/>
    </row>
    <row r="38811" spans="2:2" ht="15" hidden="1" x14ac:dyDescent="0.25">
      <c r="B38811" s="5"/>
    </row>
    <row r="38812" spans="2:2" ht="15" hidden="1" x14ac:dyDescent="0.25">
      <c r="B38812" s="5"/>
    </row>
    <row r="38813" spans="2:2" ht="15" hidden="1" x14ac:dyDescent="0.25">
      <c r="B38813" s="5"/>
    </row>
    <row r="38814" spans="2:2" ht="15" hidden="1" x14ac:dyDescent="0.25">
      <c r="B38814" s="5"/>
    </row>
    <row r="38815" spans="2:2" ht="15" hidden="1" x14ac:dyDescent="0.25">
      <c r="B38815" s="5"/>
    </row>
    <row r="38816" spans="2:2" ht="15" hidden="1" x14ac:dyDescent="0.25">
      <c r="B38816" s="5"/>
    </row>
    <row r="38817" spans="2:2" ht="15" hidden="1" x14ac:dyDescent="0.25">
      <c r="B38817" s="5"/>
    </row>
    <row r="38818" spans="2:2" ht="15" hidden="1" x14ac:dyDescent="0.25">
      <c r="B38818" s="5"/>
    </row>
    <row r="38819" spans="2:2" ht="15" hidden="1" x14ac:dyDescent="0.25">
      <c r="B38819" s="5"/>
    </row>
    <row r="38820" spans="2:2" ht="15" hidden="1" x14ac:dyDescent="0.25">
      <c r="B38820" s="5"/>
    </row>
    <row r="38821" spans="2:2" ht="15" hidden="1" x14ac:dyDescent="0.25">
      <c r="B38821" s="5"/>
    </row>
    <row r="38822" spans="2:2" ht="15" hidden="1" x14ac:dyDescent="0.25">
      <c r="B38822" s="5"/>
    </row>
    <row r="38823" spans="2:2" ht="15" hidden="1" x14ac:dyDescent="0.25">
      <c r="B38823" s="5"/>
    </row>
    <row r="38824" spans="2:2" ht="15" hidden="1" x14ac:dyDescent="0.25">
      <c r="B38824" s="5"/>
    </row>
    <row r="38825" spans="2:2" ht="15" hidden="1" x14ac:dyDescent="0.25">
      <c r="B38825" s="5"/>
    </row>
    <row r="38826" spans="2:2" ht="15" hidden="1" x14ac:dyDescent="0.25">
      <c r="B38826" s="5"/>
    </row>
    <row r="38827" spans="2:2" ht="15" hidden="1" x14ac:dyDescent="0.25">
      <c r="B38827" s="5"/>
    </row>
    <row r="38828" spans="2:2" ht="15" hidden="1" x14ac:dyDescent="0.25">
      <c r="B38828" s="5"/>
    </row>
    <row r="38829" spans="2:2" ht="15" hidden="1" x14ac:dyDescent="0.25">
      <c r="B38829" s="5"/>
    </row>
    <row r="38830" spans="2:2" ht="15" hidden="1" x14ac:dyDescent="0.25">
      <c r="B38830" s="5"/>
    </row>
    <row r="38831" spans="2:2" ht="15" hidden="1" x14ac:dyDescent="0.25">
      <c r="B38831" s="5"/>
    </row>
    <row r="38832" spans="2:2" ht="15" hidden="1" x14ac:dyDescent="0.25">
      <c r="B38832" s="5"/>
    </row>
    <row r="38833" spans="2:2" ht="15" hidden="1" x14ac:dyDescent="0.25">
      <c r="B38833" s="5"/>
    </row>
    <row r="38834" spans="2:2" ht="15" hidden="1" x14ac:dyDescent="0.25">
      <c r="B38834" s="5"/>
    </row>
    <row r="38835" spans="2:2" ht="15" hidden="1" x14ac:dyDescent="0.25">
      <c r="B38835" s="5"/>
    </row>
    <row r="38836" spans="2:2" ht="15" hidden="1" x14ac:dyDescent="0.25">
      <c r="B38836" s="5"/>
    </row>
    <row r="38837" spans="2:2" ht="15" hidden="1" x14ac:dyDescent="0.25">
      <c r="B38837" s="5"/>
    </row>
    <row r="38838" spans="2:2" ht="15" hidden="1" x14ac:dyDescent="0.25">
      <c r="B38838" s="5"/>
    </row>
    <row r="38839" spans="2:2" ht="15" hidden="1" x14ac:dyDescent="0.25">
      <c r="B38839" s="5"/>
    </row>
    <row r="38840" spans="2:2" ht="15" hidden="1" x14ac:dyDescent="0.25">
      <c r="B38840" s="5"/>
    </row>
    <row r="38841" spans="2:2" ht="15" hidden="1" x14ac:dyDescent="0.25">
      <c r="B38841" s="5"/>
    </row>
    <row r="38842" spans="2:2" ht="15" hidden="1" x14ac:dyDescent="0.25">
      <c r="B38842" s="5"/>
    </row>
    <row r="38843" spans="2:2" ht="15" hidden="1" x14ac:dyDescent="0.25">
      <c r="B38843" s="5"/>
    </row>
    <row r="38844" spans="2:2" ht="15" hidden="1" x14ac:dyDescent="0.25">
      <c r="B38844" s="5"/>
    </row>
    <row r="38845" spans="2:2" ht="15" hidden="1" x14ac:dyDescent="0.25">
      <c r="B38845" s="5"/>
    </row>
    <row r="38846" spans="2:2" ht="15" hidden="1" x14ac:dyDescent="0.25">
      <c r="B38846" s="5"/>
    </row>
    <row r="38847" spans="2:2" ht="15" hidden="1" x14ac:dyDescent="0.25">
      <c r="B38847" s="5"/>
    </row>
    <row r="38848" spans="2:2" ht="15" hidden="1" x14ac:dyDescent="0.25">
      <c r="B38848" s="5"/>
    </row>
    <row r="38849" spans="2:2" ht="15" hidden="1" x14ac:dyDescent="0.25">
      <c r="B38849" s="5"/>
    </row>
    <row r="38850" spans="2:2" ht="15" hidden="1" x14ac:dyDescent="0.25">
      <c r="B38850" s="5"/>
    </row>
    <row r="38851" spans="2:2" ht="15" hidden="1" x14ac:dyDescent="0.25">
      <c r="B38851" s="5"/>
    </row>
    <row r="38852" spans="2:2" ht="15" hidden="1" x14ac:dyDescent="0.25">
      <c r="B38852" s="5"/>
    </row>
    <row r="38853" spans="2:2" ht="15" hidden="1" x14ac:dyDescent="0.25">
      <c r="B38853" s="5"/>
    </row>
    <row r="38854" spans="2:2" ht="15" hidden="1" x14ac:dyDescent="0.25">
      <c r="B38854" s="5"/>
    </row>
    <row r="38855" spans="2:2" ht="15" hidden="1" x14ac:dyDescent="0.25">
      <c r="B38855" s="5"/>
    </row>
    <row r="38856" spans="2:2" ht="15" hidden="1" x14ac:dyDescent="0.25">
      <c r="B38856" s="5"/>
    </row>
    <row r="38857" spans="2:2" ht="15" hidden="1" x14ac:dyDescent="0.25">
      <c r="B38857" s="5"/>
    </row>
    <row r="38858" spans="2:2" ht="15" hidden="1" x14ac:dyDescent="0.25">
      <c r="B38858" s="5"/>
    </row>
    <row r="38859" spans="2:2" ht="15" hidden="1" x14ac:dyDescent="0.25">
      <c r="B38859" s="5"/>
    </row>
    <row r="38860" spans="2:2" ht="15" hidden="1" x14ac:dyDescent="0.25">
      <c r="B38860" s="5"/>
    </row>
    <row r="38861" spans="2:2" ht="15" hidden="1" x14ac:dyDescent="0.25">
      <c r="B38861" s="5"/>
    </row>
    <row r="38862" spans="2:2" ht="15" hidden="1" x14ac:dyDescent="0.25">
      <c r="B38862" s="5"/>
    </row>
    <row r="38863" spans="2:2" ht="15" hidden="1" x14ac:dyDescent="0.25">
      <c r="B38863" s="5"/>
    </row>
    <row r="38864" spans="2:2" ht="15" hidden="1" x14ac:dyDescent="0.25">
      <c r="B38864" s="5"/>
    </row>
    <row r="38865" spans="2:2" ht="15" hidden="1" x14ac:dyDescent="0.25">
      <c r="B38865" s="5"/>
    </row>
    <row r="38866" spans="2:2" ht="15" hidden="1" x14ac:dyDescent="0.25">
      <c r="B38866" s="5"/>
    </row>
    <row r="38867" spans="2:2" ht="15" hidden="1" x14ac:dyDescent="0.25">
      <c r="B38867" s="5"/>
    </row>
    <row r="38868" spans="2:2" ht="15" hidden="1" x14ac:dyDescent="0.25">
      <c r="B38868" s="5"/>
    </row>
    <row r="38869" spans="2:2" ht="15" hidden="1" x14ac:dyDescent="0.25">
      <c r="B38869" s="5"/>
    </row>
    <row r="38870" spans="2:2" ht="15" hidden="1" x14ac:dyDescent="0.25">
      <c r="B38870" s="5"/>
    </row>
    <row r="38871" spans="2:2" ht="15" hidden="1" x14ac:dyDescent="0.25">
      <c r="B38871" s="5"/>
    </row>
    <row r="38872" spans="2:2" ht="15" hidden="1" x14ac:dyDescent="0.25">
      <c r="B38872" s="5"/>
    </row>
    <row r="38873" spans="2:2" ht="15" hidden="1" x14ac:dyDescent="0.25">
      <c r="B38873" s="5"/>
    </row>
    <row r="38874" spans="2:2" ht="15" hidden="1" x14ac:dyDescent="0.25">
      <c r="B38874" s="5"/>
    </row>
    <row r="38875" spans="2:2" ht="15" hidden="1" x14ac:dyDescent="0.25">
      <c r="B38875" s="5"/>
    </row>
    <row r="38876" spans="2:2" ht="15" hidden="1" x14ac:dyDescent="0.25">
      <c r="B38876" s="5"/>
    </row>
    <row r="38877" spans="2:2" ht="15" hidden="1" x14ac:dyDescent="0.25">
      <c r="B38877" s="5"/>
    </row>
    <row r="38878" spans="2:2" ht="15" hidden="1" x14ac:dyDescent="0.25">
      <c r="B38878" s="5"/>
    </row>
    <row r="38879" spans="2:2" ht="15" hidden="1" x14ac:dyDescent="0.25">
      <c r="B38879" s="5"/>
    </row>
    <row r="38880" spans="2:2" ht="15" hidden="1" x14ac:dyDescent="0.25">
      <c r="B38880" s="5"/>
    </row>
    <row r="38881" spans="2:2" ht="15" hidden="1" x14ac:dyDescent="0.25">
      <c r="B38881" s="5"/>
    </row>
    <row r="38882" spans="2:2" ht="15" hidden="1" x14ac:dyDescent="0.25">
      <c r="B38882" s="5"/>
    </row>
    <row r="38883" spans="2:2" ht="15" hidden="1" x14ac:dyDescent="0.25">
      <c r="B38883" s="5"/>
    </row>
    <row r="38884" spans="2:2" ht="15" hidden="1" x14ac:dyDescent="0.25">
      <c r="B38884" s="5"/>
    </row>
    <row r="38885" spans="2:2" ht="15" hidden="1" x14ac:dyDescent="0.25">
      <c r="B38885" s="5"/>
    </row>
    <row r="38886" spans="2:2" ht="15" hidden="1" x14ac:dyDescent="0.25">
      <c r="B38886" s="5"/>
    </row>
    <row r="38887" spans="2:2" ht="15" hidden="1" x14ac:dyDescent="0.25">
      <c r="B38887" s="5"/>
    </row>
    <row r="38888" spans="2:2" ht="15" hidden="1" x14ac:dyDescent="0.25">
      <c r="B38888" s="5"/>
    </row>
    <row r="38889" spans="2:2" ht="15" hidden="1" x14ac:dyDescent="0.25">
      <c r="B38889" s="5"/>
    </row>
    <row r="38890" spans="2:2" ht="15" hidden="1" x14ac:dyDescent="0.25">
      <c r="B38890" s="5"/>
    </row>
    <row r="38891" spans="2:2" ht="15" hidden="1" x14ac:dyDescent="0.25">
      <c r="B38891" s="5"/>
    </row>
    <row r="38892" spans="2:2" ht="15" hidden="1" x14ac:dyDescent="0.25">
      <c r="B38892" s="5"/>
    </row>
    <row r="38893" spans="2:2" ht="15" hidden="1" x14ac:dyDescent="0.25">
      <c r="B38893" s="5"/>
    </row>
    <row r="38894" spans="2:2" ht="15" hidden="1" x14ac:dyDescent="0.25">
      <c r="B38894" s="5"/>
    </row>
    <row r="38895" spans="2:2" ht="15" hidden="1" x14ac:dyDescent="0.25">
      <c r="B38895" s="5"/>
    </row>
    <row r="38896" spans="2:2" ht="15" hidden="1" x14ac:dyDescent="0.25">
      <c r="B38896" s="5"/>
    </row>
    <row r="38897" spans="2:2" ht="15" hidden="1" x14ac:dyDescent="0.25">
      <c r="B38897" s="5"/>
    </row>
    <row r="38898" spans="2:2" ht="15" hidden="1" x14ac:dyDescent="0.25">
      <c r="B38898" s="5"/>
    </row>
    <row r="38899" spans="2:2" ht="15" hidden="1" x14ac:dyDescent="0.25">
      <c r="B38899" s="5"/>
    </row>
    <row r="38900" spans="2:2" ht="15" hidden="1" x14ac:dyDescent="0.25">
      <c r="B38900" s="5"/>
    </row>
    <row r="38901" spans="2:2" ht="15" hidden="1" x14ac:dyDescent="0.25">
      <c r="B38901" s="5"/>
    </row>
    <row r="38902" spans="2:2" ht="15" hidden="1" x14ac:dyDescent="0.25">
      <c r="B38902" s="5"/>
    </row>
    <row r="38903" spans="2:2" ht="15" hidden="1" x14ac:dyDescent="0.25">
      <c r="B38903" s="5"/>
    </row>
    <row r="38904" spans="2:2" ht="15" hidden="1" x14ac:dyDescent="0.25">
      <c r="B38904" s="5"/>
    </row>
    <row r="38905" spans="2:2" ht="15" hidden="1" x14ac:dyDescent="0.25">
      <c r="B38905" s="5"/>
    </row>
    <row r="38906" spans="2:2" ht="15" hidden="1" x14ac:dyDescent="0.25">
      <c r="B38906" s="5"/>
    </row>
    <row r="38907" spans="2:2" ht="15" hidden="1" x14ac:dyDescent="0.25">
      <c r="B38907" s="5"/>
    </row>
    <row r="38908" spans="2:2" ht="15" hidden="1" x14ac:dyDescent="0.25">
      <c r="B38908" s="5"/>
    </row>
    <row r="38909" spans="2:2" ht="15" hidden="1" x14ac:dyDescent="0.25">
      <c r="B38909" s="5"/>
    </row>
    <row r="38910" spans="2:2" ht="15" hidden="1" x14ac:dyDescent="0.25">
      <c r="B38910" s="5"/>
    </row>
    <row r="38911" spans="2:2" ht="15" hidden="1" x14ac:dyDescent="0.25">
      <c r="B38911" s="5"/>
    </row>
    <row r="38912" spans="2:2" ht="15" hidden="1" x14ac:dyDescent="0.25">
      <c r="B38912" s="5"/>
    </row>
    <row r="38913" spans="2:2" ht="15" hidden="1" x14ac:dyDescent="0.25">
      <c r="B38913" s="5"/>
    </row>
    <row r="38914" spans="2:2" ht="15" hidden="1" x14ac:dyDescent="0.25">
      <c r="B38914" s="5"/>
    </row>
    <row r="38915" spans="2:2" ht="15" hidden="1" x14ac:dyDescent="0.25">
      <c r="B38915" s="5"/>
    </row>
    <row r="38916" spans="2:2" ht="15" hidden="1" x14ac:dyDescent="0.25">
      <c r="B38916" s="5"/>
    </row>
    <row r="38917" spans="2:2" ht="15" hidden="1" x14ac:dyDescent="0.25">
      <c r="B38917" s="5"/>
    </row>
    <row r="38918" spans="2:2" ht="15" hidden="1" x14ac:dyDescent="0.25">
      <c r="B38918" s="5"/>
    </row>
    <row r="38919" spans="2:2" ht="15" hidden="1" x14ac:dyDescent="0.25">
      <c r="B38919" s="5"/>
    </row>
    <row r="38920" spans="2:2" ht="15" hidden="1" x14ac:dyDescent="0.25">
      <c r="B38920" s="5"/>
    </row>
    <row r="38921" spans="2:2" ht="15" hidden="1" x14ac:dyDescent="0.25">
      <c r="B38921" s="5"/>
    </row>
    <row r="38922" spans="2:2" ht="15" hidden="1" x14ac:dyDescent="0.25">
      <c r="B38922" s="5"/>
    </row>
    <row r="38923" spans="2:2" ht="15" hidden="1" x14ac:dyDescent="0.25">
      <c r="B38923" s="5"/>
    </row>
    <row r="38924" spans="2:2" ht="15" hidden="1" x14ac:dyDescent="0.25">
      <c r="B38924" s="5"/>
    </row>
    <row r="38925" spans="2:2" ht="15" hidden="1" x14ac:dyDescent="0.25">
      <c r="B38925" s="5"/>
    </row>
    <row r="38926" spans="2:2" ht="15" hidden="1" x14ac:dyDescent="0.25">
      <c r="B38926" s="5"/>
    </row>
    <row r="38927" spans="2:2" ht="15" hidden="1" x14ac:dyDescent="0.25">
      <c r="B38927" s="5"/>
    </row>
    <row r="38928" spans="2:2" ht="15" hidden="1" x14ac:dyDescent="0.25">
      <c r="B38928" s="5"/>
    </row>
    <row r="38929" spans="2:2" ht="15" hidden="1" x14ac:dyDescent="0.25">
      <c r="B38929" s="5"/>
    </row>
    <row r="38930" spans="2:2" ht="15" hidden="1" x14ac:dyDescent="0.25">
      <c r="B38930" s="5"/>
    </row>
    <row r="38931" spans="2:2" ht="15" hidden="1" x14ac:dyDescent="0.25">
      <c r="B38931" s="5"/>
    </row>
    <row r="38932" spans="2:2" ht="15" hidden="1" x14ac:dyDescent="0.25">
      <c r="B38932" s="5"/>
    </row>
    <row r="38933" spans="2:2" ht="15" hidden="1" x14ac:dyDescent="0.25">
      <c r="B38933" s="5"/>
    </row>
    <row r="38934" spans="2:2" ht="15" hidden="1" x14ac:dyDescent="0.25">
      <c r="B38934" s="5"/>
    </row>
    <row r="38935" spans="2:2" ht="15" hidden="1" x14ac:dyDescent="0.25">
      <c r="B38935" s="5"/>
    </row>
    <row r="38936" spans="2:2" ht="15" hidden="1" x14ac:dyDescent="0.25">
      <c r="B38936" s="5"/>
    </row>
    <row r="38937" spans="2:2" ht="15" hidden="1" x14ac:dyDescent="0.25">
      <c r="B38937" s="5"/>
    </row>
    <row r="38938" spans="2:2" ht="15" hidden="1" x14ac:dyDescent="0.25">
      <c r="B38938" s="5"/>
    </row>
    <row r="38939" spans="2:2" ht="15" hidden="1" x14ac:dyDescent="0.25">
      <c r="B38939" s="5"/>
    </row>
    <row r="38940" spans="2:2" ht="15" hidden="1" x14ac:dyDescent="0.25">
      <c r="B38940" s="5"/>
    </row>
    <row r="38941" spans="2:2" ht="15" hidden="1" x14ac:dyDescent="0.25">
      <c r="B38941" s="5"/>
    </row>
    <row r="38942" spans="2:2" ht="15" hidden="1" x14ac:dyDescent="0.25">
      <c r="B38942" s="5"/>
    </row>
    <row r="38943" spans="2:2" ht="15" hidden="1" x14ac:dyDescent="0.25">
      <c r="B38943" s="5"/>
    </row>
    <row r="38944" spans="2:2" ht="15" hidden="1" x14ac:dyDescent="0.25">
      <c r="B38944" s="5"/>
    </row>
    <row r="38945" spans="2:2" ht="15" hidden="1" x14ac:dyDescent="0.25">
      <c r="B38945" s="5"/>
    </row>
    <row r="38946" spans="2:2" ht="15" hidden="1" x14ac:dyDescent="0.25">
      <c r="B38946" s="5"/>
    </row>
    <row r="38947" spans="2:2" ht="15" hidden="1" x14ac:dyDescent="0.25">
      <c r="B38947" s="5"/>
    </row>
    <row r="38948" spans="2:2" ht="15" hidden="1" x14ac:dyDescent="0.25">
      <c r="B38948" s="5"/>
    </row>
    <row r="38949" spans="2:2" ht="15" hidden="1" x14ac:dyDescent="0.25">
      <c r="B38949" s="5"/>
    </row>
    <row r="38950" spans="2:2" ht="15" hidden="1" x14ac:dyDescent="0.25">
      <c r="B38950" s="5"/>
    </row>
    <row r="38951" spans="2:2" ht="15" hidden="1" x14ac:dyDescent="0.25">
      <c r="B38951" s="5"/>
    </row>
    <row r="38952" spans="2:2" ht="15" hidden="1" x14ac:dyDescent="0.25">
      <c r="B38952" s="5"/>
    </row>
    <row r="38953" spans="2:2" ht="15" hidden="1" x14ac:dyDescent="0.25">
      <c r="B38953" s="5"/>
    </row>
    <row r="38954" spans="2:2" ht="15" hidden="1" x14ac:dyDescent="0.25">
      <c r="B38954" s="5"/>
    </row>
    <row r="38955" spans="2:2" ht="15" hidden="1" x14ac:dyDescent="0.25">
      <c r="B38955" s="5"/>
    </row>
    <row r="38956" spans="2:2" ht="15" hidden="1" x14ac:dyDescent="0.25">
      <c r="B38956" s="5"/>
    </row>
    <row r="38957" spans="2:2" ht="15" hidden="1" x14ac:dyDescent="0.25">
      <c r="B38957" s="5"/>
    </row>
    <row r="38958" spans="2:2" ht="15" hidden="1" x14ac:dyDescent="0.25">
      <c r="B38958" s="5"/>
    </row>
    <row r="38959" spans="2:2" ht="15" hidden="1" x14ac:dyDescent="0.25">
      <c r="B38959" s="5"/>
    </row>
    <row r="38960" spans="2:2" ht="15" hidden="1" x14ac:dyDescent="0.25">
      <c r="B38960" s="5"/>
    </row>
    <row r="38961" spans="2:2" ht="15" hidden="1" x14ac:dyDescent="0.25">
      <c r="B38961" s="5"/>
    </row>
    <row r="38962" spans="2:2" ht="15" hidden="1" x14ac:dyDescent="0.25">
      <c r="B38962" s="5"/>
    </row>
    <row r="38963" spans="2:2" ht="15" hidden="1" x14ac:dyDescent="0.25">
      <c r="B38963" s="5"/>
    </row>
    <row r="38964" spans="2:2" ht="15" hidden="1" x14ac:dyDescent="0.25">
      <c r="B38964" s="5"/>
    </row>
    <row r="38965" spans="2:2" ht="15" hidden="1" x14ac:dyDescent="0.25">
      <c r="B38965" s="5"/>
    </row>
    <row r="38966" spans="2:2" ht="15" hidden="1" x14ac:dyDescent="0.25">
      <c r="B38966" s="5"/>
    </row>
    <row r="38967" spans="2:2" ht="15" hidden="1" x14ac:dyDescent="0.25">
      <c r="B38967" s="5"/>
    </row>
    <row r="38968" spans="2:2" ht="15" hidden="1" x14ac:dyDescent="0.25">
      <c r="B38968" s="5"/>
    </row>
    <row r="38969" spans="2:2" ht="15" hidden="1" x14ac:dyDescent="0.25">
      <c r="B38969" s="5"/>
    </row>
    <row r="38970" spans="2:2" ht="15" hidden="1" x14ac:dyDescent="0.25">
      <c r="B38970" s="5"/>
    </row>
    <row r="38971" spans="2:2" ht="15" hidden="1" x14ac:dyDescent="0.25">
      <c r="B38971" s="5"/>
    </row>
    <row r="38972" spans="2:2" ht="15" hidden="1" x14ac:dyDescent="0.25">
      <c r="B38972" s="5"/>
    </row>
    <row r="38973" spans="2:2" ht="15" hidden="1" x14ac:dyDescent="0.25">
      <c r="B38973" s="5"/>
    </row>
    <row r="38974" spans="2:2" ht="15" hidden="1" x14ac:dyDescent="0.25">
      <c r="B38974" s="5"/>
    </row>
    <row r="38975" spans="2:2" ht="15" hidden="1" x14ac:dyDescent="0.25">
      <c r="B38975" s="5"/>
    </row>
    <row r="38976" spans="2:2" ht="15" hidden="1" x14ac:dyDescent="0.25">
      <c r="B38976" s="5"/>
    </row>
    <row r="38977" spans="2:2" ht="15" hidden="1" x14ac:dyDescent="0.25">
      <c r="B38977" s="5"/>
    </row>
    <row r="38978" spans="2:2" ht="15" hidden="1" x14ac:dyDescent="0.25">
      <c r="B38978" s="5"/>
    </row>
    <row r="38979" spans="2:2" ht="15" hidden="1" x14ac:dyDescent="0.25">
      <c r="B38979" s="5"/>
    </row>
    <row r="38980" spans="2:2" ht="15" hidden="1" x14ac:dyDescent="0.25">
      <c r="B38980" s="5"/>
    </row>
    <row r="38981" spans="2:2" ht="15" hidden="1" x14ac:dyDescent="0.25">
      <c r="B38981" s="5"/>
    </row>
    <row r="38982" spans="2:2" ht="15" hidden="1" x14ac:dyDescent="0.25">
      <c r="B38982" s="5"/>
    </row>
    <row r="38983" spans="2:2" ht="15" hidden="1" x14ac:dyDescent="0.25">
      <c r="B38983" s="5"/>
    </row>
    <row r="38984" spans="2:2" ht="15" hidden="1" x14ac:dyDescent="0.25">
      <c r="B38984" s="5"/>
    </row>
    <row r="38985" spans="2:2" ht="15" hidden="1" x14ac:dyDescent="0.25">
      <c r="B38985" s="5"/>
    </row>
    <row r="38986" spans="2:2" ht="15" hidden="1" x14ac:dyDescent="0.25">
      <c r="B38986" s="5"/>
    </row>
    <row r="38987" spans="2:2" ht="15" hidden="1" x14ac:dyDescent="0.25">
      <c r="B38987" s="5"/>
    </row>
    <row r="38988" spans="2:2" ht="15" hidden="1" x14ac:dyDescent="0.25">
      <c r="B38988" s="5"/>
    </row>
    <row r="38989" spans="2:2" ht="15" hidden="1" x14ac:dyDescent="0.25">
      <c r="B38989" s="5"/>
    </row>
    <row r="38990" spans="2:2" ht="15" hidden="1" x14ac:dyDescent="0.25">
      <c r="B38990" s="5"/>
    </row>
    <row r="38991" spans="2:2" ht="15" hidden="1" x14ac:dyDescent="0.25">
      <c r="B38991" s="5"/>
    </row>
    <row r="38992" spans="2:2" ht="15" hidden="1" x14ac:dyDescent="0.25">
      <c r="B38992" s="5"/>
    </row>
    <row r="38993" spans="2:2" ht="15" hidden="1" x14ac:dyDescent="0.25">
      <c r="B38993" s="5"/>
    </row>
    <row r="38994" spans="2:2" ht="15" hidden="1" x14ac:dyDescent="0.25">
      <c r="B38994" s="5"/>
    </row>
    <row r="38995" spans="2:2" ht="15" hidden="1" x14ac:dyDescent="0.25">
      <c r="B38995" s="5"/>
    </row>
    <row r="38996" spans="2:2" ht="15" hidden="1" x14ac:dyDescent="0.25">
      <c r="B38996" s="5"/>
    </row>
    <row r="38997" spans="2:2" ht="15" hidden="1" x14ac:dyDescent="0.25">
      <c r="B38997" s="5"/>
    </row>
    <row r="38998" spans="2:2" ht="15" hidden="1" x14ac:dyDescent="0.25">
      <c r="B38998" s="5"/>
    </row>
    <row r="38999" spans="2:2" ht="15" hidden="1" x14ac:dyDescent="0.25">
      <c r="B38999" s="5"/>
    </row>
    <row r="39000" spans="2:2" ht="15" hidden="1" x14ac:dyDescent="0.25">
      <c r="B39000" s="5"/>
    </row>
    <row r="39001" spans="2:2" ht="15" hidden="1" x14ac:dyDescent="0.25">
      <c r="B39001" s="5"/>
    </row>
    <row r="39002" spans="2:2" ht="15" hidden="1" x14ac:dyDescent="0.25">
      <c r="B39002" s="5"/>
    </row>
    <row r="39003" spans="2:2" ht="15" hidden="1" x14ac:dyDescent="0.25">
      <c r="B39003" s="5"/>
    </row>
    <row r="39004" spans="2:2" ht="15" hidden="1" x14ac:dyDescent="0.25">
      <c r="B39004" s="5"/>
    </row>
    <row r="39005" spans="2:2" ht="15" hidden="1" x14ac:dyDescent="0.25">
      <c r="B39005" s="5"/>
    </row>
    <row r="39006" spans="2:2" ht="15" hidden="1" x14ac:dyDescent="0.25">
      <c r="B39006" s="5"/>
    </row>
    <row r="39007" spans="2:2" ht="15" hidden="1" x14ac:dyDescent="0.25">
      <c r="B39007" s="5"/>
    </row>
    <row r="39008" spans="2:2" ht="15" hidden="1" x14ac:dyDescent="0.25">
      <c r="B39008" s="5"/>
    </row>
    <row r="39009" spans="2:2" ht="15" hidden="1" x14ac:dyDescent="0.25">
      <c r="B39009" s="5"/>
    </row>
    <row r="39010" spans="2:2" ht="15" hidden="1" x14ac:dyDescent="0.25">
      <c r="B39010" s="5"/>
    </row>
    <row r="39011" spans="2:2" ht="15" hidden="1" x14ac:dyDescent="0.25">
      <c r="B39011" s="5"/>
    </row>
    <row r="39012" spans="2:2" ht="15" hidden="1" x14ac:dyDescent="0.25">
      <c r="B39012" s="5"/>
    </row>
    <row r="39013" spans="2:2" ht="15" hidden="1" x14ac:dyDescent="0.25">
      <c r="B39013" s="5"/>
    </row>
    <row r="39014" spans="2:2" ht="15" hidden="1" x14ac:dyDescent="0.25">
      <c r="B39014" s="5"/>
    </row>
    <row r="39015" spans="2:2" ht="15" hidden="1" x14ac:dyDescent="0.25">
      <c r="B39015" s="5"/>
    </row>
    <row r="39016" spans="2:2" ht="15" hidden="1" x14ac:dyDescent="0.25">
      <c r="B39016" s="5"/>
    </row>
    <row r="39017" spans="2:2" ht="15" hidden="1" x14ac:dyDescent="0.25">
      <c r="B39017" s="5"/>
    </row>
    <row r="39018" spans="2:2" ht="15" hidden="1" x14ac:dyDescent="0.25">
      <c r="B39018" s="5"/>
    </row>
    <row r="39019" spans="2:2" ht="15" hidden="1" x14ac:dyDescent="0.25">
      <c r="B39019" s="5"/>
    </row>
    <row r="39020" spans="2:2" ht="15" hidden="1" x14ac:dyDescent="0.25">
      <c r="B39020" s="5"/>
    </row>
    <row r="39021" spans="2:2" ht="15" hidden="1" x14ac:dyDescent="0.25">
      <c r="B39021" s="5"/>
    </row>
    <row r="39022" spans="2:2" ht="15" hidden="1" x14ac:dyDescent="0.25">
      <c r="B39022" s="5"/>
    </row>
    <row r="39023" spans="2:2" ht="15" hidden="1" x14ac:dyDescent="0.25">
      <c r="B39023" s="5"/>
    </row>
    <row r="39024" spans="2:2" ht="15" hidden="1" x14ac:dyDescent="0.25">
      <c r="B39024" s="5"/>
    </row>
    <row r="39025" spans="2:2" ht="15" hidden="1" x14ac:dyDescent="0.25">
      <c r="B39025" s="5"/>
    </row>
    <row r="39026" spans="2:2" ht="15" hidden="1" x14ac:dyDescent="0.25">
      <c r="B39026" s="5"/>
    </row>
    <row r="39027" spans="2:2" ht="15" hidden="1" x14ac:dyDescent="0.25">
      <c r="B39027" s="5"/>
    </row>
    <row r="39028" spans="2:2" ht="15" hidden="1" x14ac:dyDescent="0.25">
      <c r="B39028" s="5"/>
    </row>
    <row r="39029" spans="2:2" ht="15" hidden="1" x14ac:dyDescent="0.25">
      <c r="B39029" s="5"/>
    </row>
    <row r="39030" spans="2:2" ht="15" hidden="1" x14ac:dyDescent="0.25">
      <c r="B39030" s="5"/>
    </row>
    <row r="39031" spans="2:2" ht="15" hidden="1" x14ac:dyDescent="0.25">
      <c r="B39031" s="5"/>
    </row>
    <row r="39032" spans="2:2" ht="15" hidden="1" x14ac:dyDescent="0.25">
      <c r="B39032" s="5"/>
    </row>
    <row r="39033" spans="2:2" ht="15" hidden="1" x14ac:dyDescent="0.25">
      <c r="B39033" s="5"/>
    </row>
    <row r="39034" spans="2:2" ht="15" hidden="1" x14ac:dyDescent="0.25">
      <c r="B39034" s="5"/>
    </row>
    <row r="39035" spans="2:2" ht="15" hidden="1" x14ac:dyDescent="0.25">
      <c r="B39035" s="5"/>
    </row>
    <row r="39036" spans="2:2" ht="15" hidden="1" x14ac:dyDescent="0.25">
      <c r="B39036" s="5"/>
    </row>
    <row r="39037" spans="2:2" ht="15" hidden="1" x14ac:dyDescent="0.25">
      <c r="B39037" s="5"/>
    </row>
    <row r="39038" spans="2:2" ht="15" hidden="1" x14ac:dyDescent="0.25">
      <c r="B39038" s="5"/>
    </row>
    <row r="39039" spans="2:2" ht="15" hidden="1" x14ac:dyDescent="0.25">
      <c r="B39039" s="5"/>
    </row>
    <row r="39040" spans="2:2" ht="15" hidden="1" x14ac:dyDescent="0.25">
      <c r="B39040" s="5"/>
    </row>
    <row r="39041" spans="2:2" ht="15" hidden="1" x14ac:dyDescent="0.25">
      <c r="B39041" s="5"/>
    </row>
    <row r="39042" spans="2:2" ht="15" hidden="1" x14ac:dyDescent="0.25">
      <c r="B39042" s="5"/>
    </row>
    <row r="39043" spans="2:2" ht="15" hidden="1" x14ac:dyDescent="0.25">
      <c r="B39043" s="5"/>
    </row>
    <row r="39044" spans="2:2" ht="15" hidden="1" x14ac:dyDescent="0.25">
      <c r="B39044" s="5"/>
    </row>
    <row r="39045" spans="2:2" ht="15" hidden="1" x14ac:dyDescent="0.25">
      <c r="B39045" s="5"/>
    </row>
    <row r="39046" spans="2:2" ht="15" hidden="1" x14ac:dyDescent="0.25">
      <c r="B39046" s="5"/>
    </row>
    <row r="39047" spans="2:2" ht="15" hidden="1" x14ac:dyDescent="0.25">
      <c r="B39047" s="5"/>
    </row>
    <row r="39048" spans="2:2" ht="15" hidden="1" x14ac:dyDescent="0.25">
      <c r="B39048" s="5"/>
    </row>
    <row r="39049" spans="2:2" ht="15" hidden="1" x14ac:dyDescent="0.25">
      <c r="B39049" s="5"/>
    </row>
    <row r="39050" spans="2:2" ht="15" hidden="1" x14ac:dyDescent="0.25">
      <c r="B39050" s="5"/>
    </row>
    <row r="39051" spans="2:2" ht="15" hidden="1" x14ac:dyDescent="0.25">
      <c r="B39051" s="5"/>
    </row>
    <row r="39052" spans="2:2" ht="15" hidden="1" x14ac:dyDescent="0.25">
      <c r="B39052" s="5"/>
    </row>
    <row r="39053" spans="2:2" ht="15" hidden="1" x14ac:dyDescent="0.25">
      <c r="B39053" s="5"/>
    </row>
    <row r="39054" spans="2:2" ht="15" hidden="1" x14ac:dyDescent="0.25">
      <c r="B39054" s="5"/>
    </row>
    <row r="39055" spans="2:2" ht="15" hidden="1" x14ac:dyDescent="0.25">
      <c r="B39055" s="5"/>
    </row>
    <row r="39056" spans="2:2" ht="15" hidden="1" x14ac:dyDescent="0.25">
      <c r="B39056" s="5"/>
    </row>
    <row r="39057" spans="2:2" ht="15" hidden="1" x14ac:dyDescent="0.25">
      <c r="B39057" s="5"/>
    </row>
    <row r="39058" spans="2:2" ht="15" hidden="1" x14ac:dyDescent="0.25">
      <c r="B39058" s="5"/>
    </row>
    <row r="39059" spans="2:2" ht="15" hidden="1" x14ac:dyDescent="0.25">
      <c r="B39059" s="5"/>
    </row>
    <row r="39060" spans="2:2" ht="15" hidden="1" x14ac:dyDescent="0.25">
      <c r="B39060" s="5"/>
    </row>
    <row r="39061" spans="2:2" ht="15" hidden="1" x14ac:dyDescent="0.25">
      <c r="B39061" s="5"/>
    </row>
    <row r="39062" spans="2:2" ht="15" hidden="1" x14ac:dyDescent="0.25">
      <c r="B39062" s="5"/>
    </row>
    <row r="39063" spans="2:2" ht="15" hidden="1" x14ac:dyDescent="0.25">
      <c r="B39063" s="5"/>
    </row>
    <row r="39064" spans="2:2" ht="15" hidden="1" x14ac:dyDescent="0.25">
      <c r="B39064" s="5"/>
    </row>
    <row r="39065" spans="2:2" ht="15" hidden="1" x14ac:dyDescent="0.25">
      <c r="B39065" s="5"/>
    </row>
    <row r="39066" spans="2:2" ht="15" hidden="1" x14ac:dyDescent="0.25">
      <c r="B39066" s="5"/>
    </row>
    <row r="39067" spans="2:2" ht="15" hidden="1" x14ac:dyDescent="0.25">
      <c r="B39067" s="5"/>
    </row>
    <row r="39068" spans="2:2" ht="15" hidden="1" x14ac:dyDescent="0.25">
      <c r="B39068" s="5"/>
    </row>
    <row r="39069" spans="2:2" ht="15" hidden="1" x14ac:dyDescent="0.25">
      <c r="B39069" s="5"/>
    </row>
    <row r="39070" spans="2:2" ht="15" hidden="1" x14ac:dyDescent="0.25">
      <c r="B39070" s="5"/>
    </row>
    <row r="39071" spans="2:2" ht="15" hidden="1" x14ac:dyDescent="0.25">
      <c r="B39071" s="5"/>
    </row>
    <row r="39072" spans="2:2" ht="15" hidden="1" x14ac:dyDescent="0.25">
      <c r="B39072" s="5"/>
    </row>
    <row r="39073" spans="2:2" ht="15" hidden="1" x14ac:dyDescent="0.25">
      <c r="B39073" s="5"/>
    </row>
    <row r="39074" spans="2:2" ht="15" hidden="1" x14ac:dyDescent="0.25">
      <c r="B39074" s="5"/>
    </row>
    <row r="39075" spans="2:2" ht="15" hidden="1" x14ac:dyDescent="0.25">
      <c r="B39075" s="5"/>
    </row>
    <row r="39076" spans="2:2" ht="15" hidden="1" x14ac:dyDescent="0.25">
      <c r="B39076" s="5"/>
    </row>
    <row r="39077" spans="2:2" ht="15" hidden="1" x14ac:dyDescent="0.25">
      <c r="B39077" s="5"/>
    </row>
    <row r="39078" spans="2:2" ht="15" hidden="1" x14ac:dyDescent="0.25">
      <c r="B39078" s="5"/>
    </row>
    <row r="39079" spans="2:2" ht="15" hidden="1" x14ac:dyDescent="0.25">
      <c r="B39079" s="5"/>
    </row>
    <row r="39080" spans="2:2" ht="15" hidden="1" x14ac:dyDescent="0.25">
      <c r="B39080" s="5"/>
    </row>
    <row r="39081" spans="2:2" ht="15" hidden="1" x14ac:dyDescent="0.25">
      <c r="B39081" s="5"/>
    </row>
    <row r="39082" spans="2:2" ht="15" hidden="1" x14ac:dyDescent="0.25">
      <c r="B39082" s="5"/>
    </row>
    <row r="39083" spans="2:2" ht="15" hidden="1" x14ac:dyDescent="0.25">
      <c r="B39083" s="5"/>
    </row>
    <row r="39084" spans="2:2" ht="15" hidden="1" x14ac:dyDescent="0.25">
      <c r="B39084" s="5"/>
    </row>
    <row r="39085" spans="2:2" ht="15" hidden="1" x14ac:dyDescent="0.25">
      <c r="B39085" s="5"/>
    </row>
    <row r="39086" spans="2:2" ht="15" hidden="1" x14ac:dyDescent="0.25">
      <c r="B39086" s="5"/>
    </row>
    <row r="39087" spans="2:2" ht="15" hidden="1" x14ac:dyDescent="0.25">
      <c r="B39087" s="5"/>
    </row>
    <row r="39088" spans="2:2" ht="15" hidden="1" x14ac:dyDescent="0.25">
      <c r="B39088" s="5"/>
    </row>
    <row r="39089" spans="2:2" ht="15" hidden="1" x14ac:dyDescent="0.25">
      <c r="B39089" s="5"/>
    </row>
    <row r="39090" spans="2:2" ht="15" hidden="1" x14ac:dyDescent="0.25">
      <c r="B39090" s="5"/>
    </row>
    <row r="39091" spans="2:2" ht="15" hidden="1" x14ac:dyDescent="0.25">
      <c r="B39091" s="5"/>
    </row>
    <row r="39092" spans="2:2" ht="15" hidden="1" x14ac:dyDescent="0.25">
      <c r="B39092" s="5"/>
    </row>
    <row r="39093" spans="2:2" ht="15" hidden="1" x14ac:dyDescent="0.25">
      <c r="B39093" s="5"/>
    </row>
    <row r="39094" spans="2:2" ht="15" hidden="1" x14ac:dyDescent="0.25">
      <c r="B39094" s="5"/>
    </row>
    <row r="39095" spans="2:2" ht="15" hidden="1" x14ac:dyDescent="0.25">
      <c r="B39095" s="5"/>
    </row>
    <row r="39096" spans="2:2" ht="15" hidden="1" x14ac:dyDescent="0.25">
      <c r="B39096" s="5"/>
    </row>
    <row r="39097" spans="2:2" ht="15" hidden="1" x14ac:dyDescent="0.25">
      <c r="B39097" s="5"/>
    </row>
    <row r="39098" spans="2:2" ht="15" hidden="1" x14ac:dyDescent="0.25">
      <c r="B39098" s="5"/>
    </row>
    <row r="39099" spans="2:2" ht="15" hidden="1" x14ac:dyDescent="0.25">
      <c r="B39099" s="5"/>
    </row>
    <row r="39100" spans="2:2" ht="15" hidden="1" x14ac:dyDescent="0.25">
      <c r="B39100" s="5"/>
    </row>
    <row r="39101" spans="2:2" ht="15" hidden="1" x14ac:dyDescent="0.25">
      <c r="B39101" s="5"/>
    </row>
    <row r="39102" spans="2:2" ht="15" hidden="1" x14ac:dyDescent="0.25">
      <c r="B39102" s="5"/>
    </row>
    <row r="39103" spans="2:2" ht="15" hidden="1" x14ac:dyDescent="0.25">
      <c r="B39103" s="5"/>
    </row>
    <row r="39104" spans="2:2" ht="15" hidden="1" x14ac:dyDescent="0.25">
      <c r="B39104" s="5"/>
    </row>
    <row r="39105" spans="2:2" ht="15" hidden="1" x14ac:dyDescent="0.25">
      <c r="B39105" s="5"/>
    </row>
    <row r="39106" spans="2:2" ht="15" hidden="1" x14ac:dyDescent="0.25">
      <c r="B39106" s="5"/>
    </row>
    <row r="39107" spans="2:2" ht="15" hidden="1" x14ac:dyDescent="0.25">
      <c r="B39107" s="5"/>
    </row>
    <row r="39108" spans="2:2" ht="15" hidden="1" x14ac:dyDescent="0.25">
      <c r="B39108" s="5"/>
    </row>
    <row r="39109" spans="2:2" ht="15" hidden="1" x14ac:dyDescent="0.25">
      <c r="B39109" s="5"/>
    </row>
    <row r="39110" spans="2:2" ht="15" hidden="1" x14ac:dyDescent="0.25">
      <c r="B39110" s="5"/>
    </row>
    <row r="39111" spans="2:2" ht="15" hidden="1" x14ac:dyDescent="0.25">
      <c r="B39111" s="5"/>
    </row>
    <row r="39112" spans="2:2" ht="15" hidden="1" x14ac:dyDescent="0.25">
      <c r="B39112" s="5"/>
    </row>
    <row r="39113" spans="2:2" ht="15" hidden="1" x14ac:dyDescent="0.25">
      <c r="B39113" s="5"/>
    </row>
    <row r="39114" spans="2:2" ht="15" hidden="1" x14ac:dyDescent="0.25">
      <c r="B39114" s="5"/>
    </row>
    <row r="39115" spans="2:2" ht="15" hidden="1" x14ac:dyDescent="0.25">
      <c r="B39115" s="5"/>
    </row>
    <row r="39116" spans="2:2" ht="15" hidden="1" x14ac:dyDescent="0.25">
      <c r="B39116" s="5"/>
    </row>
    <row r="39117" spans="2:2" ht="15" hidden="1" x14ac:dyDescent="0.25">
      <c r="B39117" s="5"/>
    </row>
    <row r="39118" spans="2:2" ht="15" hidden="1" x14ac:dyDescent="0.25">
      <c r="B39118" s="5"/>
    </row>
    <row r="39119" spans="2:2" ht="15" hidden="1" x14ac:dyDescent="0.25">
      <c r="B39119" s="5"/>
    </row>
    <row r="39120" spans="2:2" ht="15" hidden="1" x14ac:dyDescent="0.25">
      <c r="B39120" s="5"/>
    </row>
    <row r="39121" spans="2:2" ht="15" hidden="1" x14ac:dyDescent="0.25">
      <c r="B39121" s="5"/>
    </row>
    <row r="39122" spans="2:2" ht="15" hidden="1" x14ac:dyDescent="0.25">
      <c r="B39122" s="5"/>
    </row>
    <row r="39123" spans="2:2" ht="15" hidden="1" x14ac:dyDescent="0.25">
      <c r="B39123" s="5"/>
    </row>
    <row r="39124" spans="2:2" ht="15" hidden="1" x14ac:dyDescent="0.25">
      <c r="B39124" s="5"/>
    </row>
    <row r="39125" spans="2:2" ht="15" hidden="1" x14ac:dyDescent="0.25">
      <c r="B39125" s="5"/>
    </row>
    <row r="39126" spans="2:2" ht="15" hidden="1" x14ac:dyDescent="0.25">
      <c r="B39126" s="5"/>
    </row>
    <row r="39127" spans="2:2" ht="15" hidden="1" x14ac:dyDescent="0.25">
      <c r="B39127" s="5"/>
    </row>
    <row r="39128" spans="2:2" ht="15" hidden="1" x14ac:dyDescent="0.25">
      <c r="B39128" s="5"/>
    </row>
    <row r="39129" spans="2:2" ht="15" hidden="1" x14ac:dyDescent="0.25">
      <c r="B39129" s="5"/>
    </row>
    <row r="39130" spans="2:2" ht="15" hidden="1" x14ac:dyDescent="0.25">
      <c r="B39130" s="5"/>
    </row>
    <row r="39131" spans="2:2" ht="15" hidden="1" x14ac:dyDescent="0.25">
      <c r="B39131" s="5"/>
    </row>
    <row r="39132" spans="2:2" ht="15" hidden="1" x14ac:dyDescent="0.25">
      <c r="B39132" s="5"/>
    </row>
    <row r="39133" spans="2:2" ht="15" hidden="1" x14ac:dyDescent="0.25">
      <c r="B39133" s="5"/>
    </row>
    <row r="39134" spans="2:2" ht="15" hidden="1" x14ac:dyDescent="0.25">
      <c r="B39134" s="5"/>
    </row>
    <row r="39135" spans="2:2" ht="15" hidden="1" x14ac:dyDescent="0.25">
      <c r="B39135" s="5"/>
    </row>
    <row r="39136" spans="2:2" ht="15" hidden="1" x14ac:dyDescent="0.25">
      <c r="B39136" s="5"/>
    </row>
    <row r="39137" spans="2:2" ht="15" hidden="1" x14ac:dyDescent="0.25">
      <c r="B39137" s="5"/>
    </row>
    <row r="39138" spans="2:2" ht="15" hidden="1" x14ac:dyDescent="0.25">
      <c r="B39138" s="5"/>
    </row>
    <row r="39139" spans="2:2" ht="15" hidden="1" x14ac:dyDescent="0.25">
      <c r="B39139" s="5"/>
    </row>
    <row r="39140" spans="2:2" ht="15" hidden="1" x14ac:dyDescent="0.25">
      <c r="B39140" s="5"/>
    </row>
    <row r="39141" spans="2:2" ht="15" hidden="1" x14ac:dyDescent="0.25">
      <c r="B39141" s="5"/>
    </row>
    <row r="39142" spans="2:2" ht="15" hidden="1" x14ac:dyDescent="0.25">
      <c r="B39142" s="5"/>
    </row>
    <row r="39143" spans="2:2" ht="15" hidden="1" x14ac:dyDescent="0.25">
      <c r="B39143" s="5"/>
    </row>
    <row r="39144" spans="2:2" ht="15" hidden="1" x14ac:dyDescent="0.25">
      <c r="B39144" s="5"/>
    </row>
    <row r="39145" spans="2:2" ht="15" hidden="1" x14ac:dyDescent="0.25">
      <c r="B39145" s="5"/>
    </row>
    <row r="39146" spans="2:2" ht="15" hidden="1" x14ac:dyDescent="0.25">
      <c r="B39146" s="5"/>
    </row>
    <row r="39147" spans="2:2" ht="15" hidden="1" x14ac:dyDescent="0.25">
      <c r="B39147" s="5"/>
    </row>
    <row r="39148" spans="2:2" ht="15" hidden="1" x14ac:dyDescent="0.25">
      <c r="B39148" s="5"/>
    </row>
    <row r="39149" spans="2:2" ht="15" hidden="1" x14ac:dyDescent="0.25">
      <c r="B39149" s="5"/>
    </row>
    <row r="39150" spans="2:2" ht="15" hidden="1" x14ac:dyDescent="0.25">
      <c r="B39150" s="5"/>
    </row>
    <row r="39151" spans="2:2" ht="15" hidden="1" x14ac:dyDescent="0.25">
      <c r="B39151" s="5"/>
    </row>
    <row r="39152" spans="2:2" ht="15" hidden="1" x14ac:dyDescent="0.25">
      <c r="B39152" s="5"/>
    </row>
    <row r="39153" spans="2:2" ht="15" hidden="1" x14ac:dyDescent="0.25">
      <c r="B39153" s="5"/>
    </row>
    <row r="39154" spans="2:2" ht="15" hidden="1" x14ac:dyDescent="0.25">
      <c r="B39154" s="5"/>
    </row>
    <row r="39155" spans="2:2" ht="15" hidden="1" x14ac:dyDescent="0.25">
      <c r="B39155" s="5"/>
    </row>
    <row r="39156" spans="2:2" ht="15" hidden="1" x14ac:dyDescent="0.25">
      <c r="B39156" s="5"/>
    </row>
    <row r="39157" spans="2:2" ht="15" hidden="1" x14ac:dyDescent="0.25">
      <c r="B39157" s="5"/>
    </row>
    <row r="39158" spans="2:2" ht="15" hidden="1" x14ac:dyDescent="0.25">
      <c r="B39158" s="5"/>
    </row>
    <row r="39159" spans="2:2" ht="15" hidden="1" x14ac:dyDescent="0.25">
      <c r="B39159" s="5"/>
    </row>
    <row r="39160" spans="2:2" ht="15" hidden="1" x14ac:dyDescent="0.25">
      <c r="B39160" s="5"/>
    </row>
    <row r="39161" spans="2:2" ht="15" hidden="1" x14ac:dyDescent="0.25">
      <c r="B39161" s="5"/>
    </row>
    <row r="39162" spans="2:2" ht="15" hidden="1" x14ac:dyDescent="0.25">
      <c r="B39162" s="5"/>
    </row>
    <row r="39163" spans="2:2" ht="15" hidden="1" x14ac:dyDescent="0.25">
      <c r="B39163" s="5"/>
    </row>
    <row r="39164" spans="2:2" ht="15" hidden="1" x14ac:dyDescent="0.25">
      <c r="B39164" s="5"/>
    </row>
    <row r="39165" spans="2:2" ht="15" hidden="1" x14ac:dyDescent="0.25">
      <c r="B39165" s="5"/>
    </row>
    <row r="39166" spans="2:2" ht="15" hidden="1" x14ac:dyDescent="0.25">
      <c r="B39166" s="5"/>
    </row>
    <row r="39167" spans="2:2" ht="15" hidden="1" x14ac:dyDescent="0.25">
      <c r="B39167" s="5"/>
    </row>
    <row r="39168" spans="2:2" ht="15" hidden="1" x14ac:dyDescent="0.25">
      <c r="B39168" s="5"/>
    </row>
    <row r="39169" spans="2:2" ht="15" hidden="1" x14ac:dyDescent="0.25">
      <c r="B39169" s="5"/>
    </row>
    <row r="39170" spans="2:2" ht="15" hidden="1" x14ac:dyDescent="0.25">
      <c r="B39170" s="5"/>
    </row>
    <row r="39171" spans="2:2" ht="15" hidden="1" x14ac:dyDescent="0.25">
      <c r="B39171" s="5"/>
    </row>
    <row r="39172" spans="2:2" ht="15" hidden="1" x14ac:dyDescent="0.25">
      <c r="B39172" s="5"/>
    </row>
    <row r="39173" spans="2:2" ht="15" hidden="1" x14ac:dyDescent="0.25">
      <c r="B39173" s="5"/>
    </row>
    <row r="39174" spans="2:2" ht="15" hidden="1" x14ac:dyDescent="0.25">
      <c r="B39174" s="5"/>
    </row>
    <row r="39175" spans="2:2" ht="15" hidden="1" x14ac:dyDescent="0.25">
      <c r="B39175" s="5"/>
    </row>
    <row r="39176" spans="2:2" ht="15" hidden="1" x14ac:dyDescent="0.25">
      <c r="B39176" s="5"/>
    </row>
    <row r="39177" spans="2:2" ht="15" hidden="1" x14ac:dyDescent="0.25">
      <c r="B39177" s="5"/>
    </row>
    <row r="39178" spans="2:2" ht="15" hidden="1" x14ac:dyDescent="0.25">
      <c r="B39178" s="5"/>
    </row>
    <row r="39179" spans="2:2" ht="15" hidden="1" x14ac:dyDescent="0.25">
      <c r="B39179" s="5"/>
    </row>
    <row r="39180" spans="2:2" ht="15" hidden="1" x14ac:dyDescent="0.25">
      <c r="B39180" s="5"/>
    </row>
    <row r="39181" spans="2:2" ht="15" hidden="1" x14ac:dyDescent="0.25">
      <c r="B39181" s="5"/>
    </row>
    <row r="39182" spans="2:2" ht="15" hidden="1" x14ac:dyDescent="0.25">
      <c r="B39182" s="5"/>
    </row>
    <row r="39183" spans="2:2" ht="15" hidden="1" x14ac:dyDescent="0.25">
      <c r="B39183" s="5"/>
    </row>
    <row r="39184" spans="2:2" ht="15" hidden="1" x14ac:dyDescent="0.25">
      <c r="B39184" s="5"/>
    </row>
    <row r="39185" spans="2:2" ht="15" hidden="1" x14ac:dyDescent="0.25">
      <c r="B39185" s="5"/>
    </row>
    <row r="39186" spans="2:2" ht="15" hidden="1" x14ac:dyDescent="0.25">
      <c r="B39186" s="5"/>
    </row>
    <row r="39187" spans="2:2" ht="15" hidden="1" x14ac:dyDescent="0.25">
      <c r="B39187" s="5"/>
    </row>
    <row r="39188" spans="2:2" ht="15" hidden="1" x14ac:dyDescent="0.25">
      <c r="B39188" s="5"/>
    </row>
    <row r="39189" spans="2:2" ht="15" hidden="1" x14ac:dyDescent="0.25">
      <c r="B39189" s="5"/>
    </row>
    <row r="39190" spans="2:2" ht="15" hidden="1" x14ac:dyDescent="0.25">
      <c r="B39190" s="5"/>
    </row>
    <row r="39191" spans="2:2" ht="15" hidden="1" x14ac:dyDescent="0.25">
      <c r="B39191" s="5"/>
    </row>
    <row r="39192" spans="2:2" ht="15" hidden="1" x14ac:dyDescent="0.25">
      <c r="B39192" s="5"/>
    </row>
    <row r="39193" spans="2:2" ht="15" hidden="1" x14ac:dyDescent="0.25">
      <c r="B39193" s="5"/>
    </row>
    <row r="39194" spans="2:2" ht="15" hidden="1" x14ac:dyDescent="0.25">
      <c r="B39194" s="5"/>
    </row>
    <row r="39195" spans="2:2" ht="15" hidden="1" x14ac:dyDescent="0.25">
      <c r="B39195" s="5"/>
    </row>
    <row r="39196" spans="2:2" ht="15" hidden="1" x14ac:dyDescent="0.25">
      <c r="B39196" s="5"/>
    </row>
    <row r="39197" spans="2:2" ht="15" hidden="1" x14ac:dyDescent="0.25">
      <c r="B39197" s="5"/>
    </row>
    <row r="39198" spans="2:2" ht="15" hidden="1" x14ac:dyDescent="0.25">
      <c r="B39198" s="5"/>
    </row>
    <row r="39199" spans="2:2" ht="15" hidden="1" x14ac:dyDescent="0.25">
      <c r="B39199" s="5"/>
    </row>
    <row r="39200" spans="2:2" ht="15" hidden="1" x14ac:dyDescent="0.25">
      <c r="B39200" s="5"/>
    </row>
    <row r="39201" spans="2:2" ht="15" hidden="1" x14ac:dyDescent="0.25">
      <c r="B39201" s="5"/>
    </row>
    <row r="39202" spans="2:2" ht="15" hidden="1" x14ac:dyDescent="0.25">
      <c r="B39202" s="5"/>
    </row>
    <row r="39203" spans="2:2" ht="15" hidden="1" x14ac:dyDescent="0.25">
      <c r="B39203" s="5"/>
    </row>
    <row r="39204" spans="2:2" ht="15" hidden="1" x14ac:dyDescent="0.25">
      <c r="B39204" s="5"/>
    </row>
    <row r="39205" spans="2:2" ht="15" hidden="1" x14ac:dyDescent="0.25">
      <c r="B39205" s="5"/>
    </row>
    <row r="39206" spans="2:2" ht="15" hidden="1" x14ac:dyDescent="0.25">
      <c r="B39206" s="5"/>
    </row>
    <row r="39207" spans="2:2" ht="15" hidden="1" x14ac:dyDescent="0.25">
      <c r="B39207" s="5"/>
    </row>
    <row r="39208" spans="2:2" ht="15" hidden="1" x14ac:dyDescent="0.25">
      <c r="B39208" s="5"/>
    </row>
    <row r="39209" spans="2:2" ht="15" hidden="1" x14ac:dyDescent="0.25">
      <c r="B39209" s="5"/>
    </row>
    <row r="39210" spans="2:2" ht="15" hidden="1" x14ac:dyDescent="0.25">
      <c r="B39210" s="5"/>
    </row>
    <row r="39211" spans="2:2" ht="15" hidden="1" x14ac:dyDescent="0.25">
      <c r="B39211" s="5"/>
    </row>
    <row r="39212" spans="2:2" ht="15" hidden="1" x14ac:dyDescent="0.25">
      <c r="B39212" s="5"/>
    </row>
    <row r="39213" spans="2:2" ht="15" hidden="1" x14ac:dyDescent="0.25">
      <c r="B39213" s="5"/>
    </row>
    <row r="39214" spans="2:2" ht="15" hidden="1" x14ac:dyDescent="0.25">
      <c r="B39214" s="5"/>
    </row>
    <row r="39215" spans="2:2" ht="15" hidden="1" x14ac:dyDescent="0.25">
      <c r="B39215" s="5"/>
    </row>
    <row r="39216" spans="2:2" ht="15" hidden="1" x14ac:dyDescent="0.25">
      <c r="B39216" s="5"/>
    </row>
    <row r="39217" spans="2:2" ht="15" hidden="1" x14ac:dyDescent="0.25">
      <c r="B39217" s="5"/>
    </row>
    <row r="39218" spans="2:2" ht="15" hidden="1" x14ac:dyDescent="0.25">
      <c r="B39218" s="5"/>
    </row>
    <row r="39219" spans="2:2" ht="15" hidden="1" x14ac:dyDescent="0.25">
      <c r="B39219" s="5"/>
    </row>
    <row r="39220" spans="2:2" ht="15" hidden="1" x14ac:dyDescent="0.25">
      <c r="B39220" s="5"/>
    </row>
    <row r="39221" spans="2:2" ht="15" hidden="1" x14ac:dyDescent="0.25">
      <c r="B39221" s="5"/>
    </row>
    <row r="39222" spans="2:2" ht="15" hidden="1" x14ac:dyDescent="0.25">
      <c r="B39222" s="5"/>
    </row>
    <row r="39223" spans="2:2" ht="15" hidden="1" x14ac:dyDescent="0.25">
      <c r="B39223" s="5"/>
    </row>
    <row r="39224" spans="2:2" ht="15" hidden="1" x14ac:dyDescent="0.25">
      <c r="B39224" s="5"/>
    </row>
    <row r="39225" spans="2:2" ht="15" hidden="1" x14ac:dyDescent="0.25">
      <c r="B39225" s="5"/>
    </row>
    <row r="39226" spans="2:2" ht="15" hidden="1" x14ac:dyDescent="0.25">
      <c r="B39226" s="5"/>
    </row>
    <row r="39227" spans="2:2" ht="15" hidden="1" x14ac:dyDescent="0.25">
      <c r="B39227" s="5"/>
    </row>
    <row r="39228" spans="2:2" ht="15" hidden="1" x14ac:dyDescent="0.25">
      <c r="B39228" s="5"/>
    </row>
    <row r="39229" spans="2:2" ht="15" hidden="1" x14ac:dyDescent="0.25">
      <c r="B39229" s="5"/>
    </row>
    <row r="39230" spans="2:2" ht="15" hidden="1" x14ac:dyDescent="0.25">
      <c r="B39230" s="5"/>
    </row>
    <row r="39231" spans="2:2" ht="15" hidden="1" x14ac:dyDescent="0.25">
      <c r="B39231" s="5"/>
    </row>
    <row r="39232" spans="2:2" ht="15" hidden="1" x14ac:dyDescent="0.25">
      <c r="B39232" s="5"/>
    </row>
    <row r="39233" spans="2:2" ht="15" hidden="1" x14ac:dyDescent="0.25">
      <c r="B39233" s="5"/>
    </row>
    <row r="39234" spans="2:2" ht="15" hidden="1" x14ac:dyDescent="0.25">
      <c r="B39234" s="5"/>
    </row>
    <row r="39235" spans="2:2" ht="15" hidden="1" x14ac:dyDescent="0.25">
      <c r="B39235" s="5"/>
    </row>
    <row r="39236" spans="2:2" ht="15" hidden="1" x14ac:dyDescent="0.25">
      <c r="B39236" s="5"/>
    </row>
    <row r="39237" spans="2:2" ht="15" hidden="1" x14ac:dyDescent="0.25">
      <c r="B39237" s="5"/>
    </row>
    <row r="39238" spans="2:2" ht="15" hidden="1" x14ac:dyDescent="0.25">
      <c r="B39238" s="5"/>
    </row>
    <row r="39239" spans="2:2" ht="15" hidden="1" x14ac:dyDescent="0.25">
      <c r="B39239" s="5"/>
    </row>
    <row r="39240" spans="2:2" ht="15" hidden="1" x14ac:dyDescent="0.25">
      <c r="B39240" s="5"/>
    </row>
    <row r="39241" spans="2:2" ht="15" hidden="1" x14ac:dyDescent="0.25">
      <c r="B39241" s="5"/>
    </row>
    <row r="39242" spans="2:2" ht="15" hidden="1" x14ac:dyDescent="0.25">
      <c r="B39242" s="5"/>
    </row>
    <row r="39243" spans="2:2" ht="15" hidden="1" x14ac:dyDescent="0.25">
      <c r="B39243" s="5"/>
    </row>
    <row r="39244" spans="2:2" ht="15" hidden="1" x14ac:dyDescent="0.25">
      <c r="B39244" s="5"/>
    </row>
    <row r="39245" spans="2:2" ht="15" hidden="1" x14ac:dyDescent="0.25">
      <c r="B39245" s="5"/>
    </row>
    <row r="39246" spans="2:2" ht="15" hidden="1" x14ac:dyDescent="0.25">
      <c r="B39246" s="5"/>
    </row>
    <row r="39247" spans="2:2" ht="15" hidden="1" x14ac:dyDescent="0.25">
      <c r="B39247" s="5"/>
    </row>
    <row r="39248" spans="2:2" ht="15" hidden="1" x14ac:dyDescent="0.25">
      <c r="B39248" s="5"/>
    </row>
    <row r="39249" spans="2:2" ht="15" hidden="1" x14ac:dyDescent="0.25">
      <c r="B39249" s="5"/>
    </row>
    <row r="39250" spans="2:2" ht="15" hidden="1" x14ac:dyDescent="0.25">
      <c r="B39250" s="5"/>
    </row>
    <row r="39251" spans="2:2" ht="15" hidden="1" x14ac:dyDescent="0.25">
      <c r="B39251" s="5"/>
    </row>
    <row r="39252" spans="2:2" ht="15" hidden="1" x14ac:dyDescent="0.25">
      <c r="B39252" s="5"/>
    </row>
    <row r="39253" spans="2:2" ht="15" hidden="1" x14ac:dyDescent="0.25">
      <c r="B39253" s="5"/>
    </row>
    <row r="39254" spans="2:2" ht="15" hidden="1" x14ac:dyDescent="0.25">
      <c r="B39254" s="5"/>
    </row>
    <row r="39255" spans="2:2" ht="15" hidden="1" x14ac:dyDescent="0.25">
      <c r="B39255" s="5"/>
    </row>
    <row r="39256" spans="2:2" ht="15" hidden="1" x14ac:dyDescent="0.25">
      <c r="B39256" s="5"/>
    </row>
    <row r="39257" spans="2:2" ht="15" hidden="1" x14ac:dyDescent="0.25">
      <c r="B39257" s="5"/>
    </row>
    <row r="39258" spans="2:2" ht="15" hidden="1" x14ac:dyDescent="0.25">
      <c r="B39258" s="5"/>
    </row>
    <row r="39259" spans="2:2" ht="15" hidden="1" x14ac:dyDescent="0.25">
      <c r="B39259" s="5"/>
    </row>
    <row r="39260" spans="2:2" ht="15" hidden="1" x14ac:dyDescent="0.25">
      <c r="B39260" s="5"/>
    </row>
    <row r="39261" spans="2:2" ht="15" hidden="1" x14ac:dyDescent="0.25">
      <c r="B39261" s="5"/>
    </row>
    <row r="39262" spans="2:2" ht="15" hidden="1" x14ac:dyDescent="0.25">
      <c r="B39262" s="5"/>
    </row>
    <row r="39263" spans="2:2" ht="15" hidden="1" x14ac:dyDescent="0.25">
      <c r="B39263" s="5"/>
    </row>
    <row r="39264" spans="2:2" ht="15" hidden="1" x14ac:dyDescent="0.25">
      <c r="B39264" s="5"/>
    </row>
    <row r="39265" spans="2:2" ht="15" hidden="1" x14ac:dyDescent="0.25">
      <c r="B39265" s="5"/>
    </row>
    <row r="39266" spans="2:2" ht="15" hidden="1" x14ac:dyDescent="0.25">
      <c r="B39266" s="5"/>
    </row>
    <row r="39267" spans="2:2" ht="15" hidden="1" x14ac:dyDescent="0.25">
      <c r="B39267" s="5"/>
    </row>
    <row r="39268" spans="2:2" ht="15" hidden="1" x14ac:dyDescent="0.25">
      <c r="B39268" s="5"/>
    </row>
    <row r="39269" spans="2:2" ht="15" hidden="1" x14ac:dyDescent="0.25">
      <c r="B39269" s="5"/>
    </row>
    <row r="39270" spans="2:2" ht="15" hidden="1" x14ac:dyDescent="0.25">
      <c r="B39270" s="5"/>
    </row>
    <row r="39271" spans="2:2" ht="15" hidden="1" x14ac:dyDescent="0.25">
      <c r="B39271" s="5"/>
    </row>
    <row r="39272" spans="2:2" ht="15" hidden="1" x14ac:dyDescent="0.25">
      <c r="B39272" s="5"/>
    </row>
    <row r="39273" spans="2:2" ht="15" hidden="1" x14ac:dyDescent="0.25">
      <c r="B39273" s="5"/>
    </row>
    <row r="39274" spans="2:2" ht="15" hidden="1" x14ac:dyDescent="0.25">
      <c r="B39274" s="5"/>
    </row>
    <row r="39275" spans="2:2" ht="15" hidden="1" x14ac:dyDescent="0.25">
      <c r="B39275" s="5"/>
    </row>
    <row r="39276" spans="2:2" ht="15" hidden="1" x14ac:dyDescent="0.25">
      <c r="B39276" s="5"/>
    </row>
    <row r="39277" spans="2:2" ht="15" hidden="1" x14ac:dyDescent="0.25">
      <c r="B39277" s="5"/>
    </row>
    <row r="39278" spans="2:2" ht="15" hidden="1" x14ac:dyDescent="0.25">
      <c r="B39278" s="5"/>
    </row>
    <row r="39279" spans="2:2" ht="15" hidden="1" x14ac:dyDescent="0.25">
      <c r="B39279" s="5"/>
    </row>
    <row r="39280" spans="2:2" ht="15" hidden="1" x14ac:dyDescent="0.25">
      <c r="B39280" s="5"/>
    </row>
    <row r="39281" spans="2:2" ht="15" hidden="1" x14ac:dyDescent="0.25">
      <c r="B39281" s="5"/>
    </row>
    <row r="39282" spans="2:2" ht="15" hidden="1" x14ac:dyDescent="0.25">
      <c r="B39282" s="5"/>
    </row>
    <row r="39283" spans="2:2" ht="15" hidden="1" x14ac:dyDescent="0.25">
      <c r="B39283" s="5"/>
    </row>
    <row r="39284" spans="2:2" ht="15" hidden="1" x14ac:dyDescent="0.25">
      <c r="B39284" s="5"/>
    </row>
    <row r="39285" spans="2:2" ht="15" hidden="1" x14ac:dyDescent="0.25">
      <c r="B39285" s="5"/>
    </row>
    <row r="39286" spans="2:2" ht="15" hidden="1" x14ac:dyDescent="0.25">
      <c r="B39286" s="5"/>
    </row>
    <row r="39287" spans="2:2" ht="15" hidden="1" x14ac:dyDescent="0.25">
      <c r="B39287" s="5"/>
    </row>
    <row r="39288" spans="2:2" ht="15" hidden="1" x14ac:dyDescent="0.25">
      <c r="B39288" s="5"/>
    </row>
    <row r="39289" spans="2:2" ht="15" hidden="1" x14ac:dyDescent="0.25">
      <c r="B39289" s="5"/>
    </row>
    <row r="39290" spans="2:2" ht="15" hidden="1" x14ac:dyDescent="0.25">
      <c r="B39290" s="5"/>
    </row>
    <row r="39291" spans="2:2" ht="15" hidden="1" x14ac:dyDescent="0.25">
      <c r="B39291" s="5"/>
    </row>
    <row r="39292" spans="2:2" ht="15" hidden="1" x14ac:dyDescent="0.25">
      <c r="B39292" s="5"/>
    </row>
    <row r="39293" spans="2:2" ht="15" hidden="1" x14ac:dyDescent="0.25">
      <c r="B39293" s="5"/>
    </row>
    <row r="39294" spans="2:2" ht="15" hidden="1" x14ac:dyDescent="0.25">
      <c r="B39294" s="5"/>
    </row>
    <row r="39295" spans="2:2" ht="15" hidden="1" x14ac:dyDescent="0.25">
      <c r="B39295" s="5"/>
    </row>
    <row r="39296" spans="2:2" ht="15" hidden="1" x14ac:dyDescent="0.25">
      <c r="B39296" s="5"/>
    </row>
    <row r="39297" spans="2:2" ht="15" hidden="1" x14ac:dyDescent="0.25">
      <c r="B39297" s="5"/>
    </row>
    <row r="39298" spans="2:2" ht="15" hidden="1" x14ac:dyDescent="0.25">
      <c r="B39298" s="5"/>
    </row>
    <row r="39299" spans="2:2" ht="15" hidden="1" x14ac:dyDescent="0.25">
      <c r="B39299" s="5"/>
    </row>
    <row r="39300" spans="2:2" ht="15" hidden="1" x14ac:dyDescent="0.25">
      <c r="B39300" s="5"/>
    </row>
    <row r="39301" spans="2:2" ht="15" hidden="1" x14ac:dyDescent="0.25">
      <c r="B39301" s="5"/>
    </row>
    <row r="39302" spans="2:2" ht="15" hidden="1" x14ac:dyDescent="0.25">
      <c r="B39302" s="5"/>
    </row>
    <row r="39303" spans="2:2" ht="15" hidden="1" x14ac:dyDescent="0.25">
      <c r="B39303" s="5"/>
    </row>
    <row r="39304" spans="2:2" ht="15" hidden="1" x14ac:dyDescent="0.25">
      <c r="B39304" s="5"/>
    </row>
    <row r="39305" spans="2:2" ht="15" hidden="1" x14ac:dyDescent="0.25">
      <c r="B39305" s="5"/>
    </row>
    <row r="39306" spans="2:2" ht="15" hidden="1" x14ac:dyDescent="0.25">
      <c r="B39306" s="5"/>
    </row>
    <row r="39307" spans="2:2" ht="15" hidden="1" x14ac:dyDescent="0.25">
      <c r="B39307" s="5"/>
    </row>
    <row r="39308" spans="2:2" ht="15" hidden="1" x14ac:dyDescent="0.25">
      <c r="B39308" s="5"/>
    </row>
    <row r="39309" spans="2:2" ht="15" hidden="1" x14ac:dyDescent="0.25">
      <c r="B39309" s="5"/>
    </row>
    <row r="39310" spans="2:2" ht="15" hidden="1" x14ac:dyDescent="0.25">
      <c r="B39310" s="5"/>
    </row>
    <row r="39311" spans="2:2" ht="15" hidden="1" x14ac:dyDescent="0.25">
      <c r="B39311" s="5"/>
    </row>
    <row r="39312" spans="2:2" ht="15" hidden="1" x14ac:dyDescent="0.25">
      <c r="B39312" s="5"/>
    </row>
    <row r="39313" spans="2:2" ht="15" hidden="1" x14ac:dyDescent="0.25">
      <c r="B39313" s="5"/>
    </row>
    <row r="39314" spans="2:2" ht="15" hidden="1" x14ac:dyDescent="0.25">
      <c r="B39314" s="5"/>
    </row>
    <row r="39315" spans="2:2" ht="15" hidden="1" x14ac:dyDescent="0.25">
      <c r="B39315" s="5"/>
    </row>
    <row r="39316" spans="2:2" ht="15" hidden="1" x14ac:dyDescent="0.25">
      <c r="B39316" s="5"/>
    </row>
    <row r="39317" spans="2:2" ht="15" hidden="1" x14ac:dyDescent="0.25">
      <c r="B39317" s="5"/>
    </row>
    <row r="39318" spans="2:2" ht="15" hidden="1" x14ac:dyDescent="0.25">
      <c r="B39318" s="5"/>
    </row>
    <row r="39319" spans="2:2" ht="15" hidden="1" x14ac:dyDescent="0.25">
      <c r="B39319" s="5"/>
    </row>
    <row r="39320" spans="2:2" ht="15" hidden="1" x14ac:dyDescent="0.25">
      <c r="B39320" s="5"/>
    </row>
    <row r="39321" spans="2:2" ht="15" hidden="1" x14ac:dyDescent="0.25">
      <c r="B39321" s="5"/>
    </row>
    <row r="39322" spans="2:2" ht="15" hidden="1" x14ac:dyDescent="0.25">
      <c r="B39322" s="5"/>
    </row>
    <row r="39323" spans="2:2" ht="15" hidden="1" x14ac:dyDescent="0.25">
      <c r="B39323" s="5"/>
    </row>
    <row r="39324" spans="2:2" ht="15" hidden="1" x14ac:dyDescent="0.25">
      <c r="B39324" s="5"/>
    </row>
    <row r="39325" spans="2:2" ht="15" hidden="1" x14ac:dyDescent="0.25">
      <c r="B39325" s="5"/>
    </row>
    <row r="39326" spans="2:2" ht="15" hidden="1" x14ac:dyDescent="0.25">
      <c r="B39326" s="5"/>
    </row>
    <row r="39327" spans="2:2" ht="15" hidden="1" x14ac:dyDescent="0.25">
      <c r="B39327" s="5"/>
    </row>
    <row r="39328" spans="2:2" ht="15" hidden="1" x14ac:dyDescent="0.25">
      <c r="B39328" s="5"/>
    </row>
    <row r="39329" spans="2:2" ht="15" hidden="1" x14ac:dyDescent="0.25">
      <c r="B39329" s="5"/>
    </row>
    <row r="39330" spans="2:2" ht="15" hidden="1" x14ac:dyDescent="0.25">
      <c r="B39330" s="5"/>
    </row>
    <row r="39331" spans="2:2" ht="15" hidden="1" x14ac:dyDescent="0.25">
      <c r="B39331" s="5"/>
    </row>
    <row r="39332" spans="2:2" ht="15" hidden="1" x14ac:dyDescent="0.25">
      <c r="B39332" s="5"/>
    </row>
    <row r="39333" spans="2:2" ht="15" hidden="1" x14ac:dyDescent="0.25">
      <c r="B39333" s="5"/>
    </row>
    <row r="39334" spans="2:2" ht="15" hidden="1" x14ac:dyDescent="0.25">
      <c r="B39334" s="5"/>
    </row>
    <row r="39335" spans="2:2" ht="15" hidden="1" x14ac:dyDescent="0.25">
      <c r="B39335" s="5"/>
    </row>
    <row r="39336" spans="2:2" ht="15" hidden="1" x14ac:dyDescent="0.25">
      <c r="B39336" s="5"/>
    </row>
    <row r="39337" spans="2:2" ht="15" hidden="1" x14ac:dyDescent="0.25">
      <c r="B39337" s="5"/>
    </row>
    <row r="39338" spans="2:2" ht="15" hidden="1" x14ac:dyDescent="0.25">
      <c r="B39338" s="5"/>
    </row>
    <row r="39339" spans="2:2" ht="15" hidden="1" x14ac:dyDescent="0.25">
      <c r="B39339" s="5"/>
    </row>
    <row r="39340" spans="2:2" ht="15" hidden="1" x14ac:dyDescent="0.25">
      <c r="B39340" s="5"/>
    </row>
    <row r="39341" spans="2:2" ht="15" hidden="1" x14ac:dyDescent="0.25">
      <c r="B39341" s="5"/>
    </row>
    <row r="39342" spans="2:2" ht="15" hidden="1" x14ac:dyDescent="0.25">
      <c r="B39342" s="5"/>
    </row>
    <row r="39343" spans="2:2" ht="15" hidden="1" x14ac:dyDescent="0.25">
      <c r="B39343" s="5"/>
    </row>
    <row r="39344" spans="2:2" ht="15" hidden="1" x14ac:dyDescent="0.25">
      <c r="B39344" s="5"/>
    </row>
    <row r="39345" spans="2:2" ht="15" hidden="1" x14ac:dyDescent="0.25">
      <c r="B39345" s="5"/>
    </row>
    <row r="39346" spans="2:2" ht="15" hidden="1" x14ac:dyDescent="0.25">
      <c r="B39346" s="5"/>
    </row>
    <row r="39347" spans="2:2" ht="15" hidden="1" x14ac:dyDescent="0.25">
      <c r="B39347" s="5"/>
    </row>
    <row r="39348" spans="2:2" ht="15" hidden="1" x14ac:dyDescent="0.25">
      <c r="B39348" s="5"/>
    </row>
    <row r="39349" spans="2:2" ht="15" hidden="1" x14ac:dyDescent="0.25">
      <c r="B39349" s="5"/>
    </row>
    <row r="39350" spans="2:2" ht="15" hidden="1" x14ac:dyDescent="0.25">
      <c r="B39350" s="5"/>
    </row>
    <row r="39351" spans="2:2" ht="15" hidden="1" x14ac:dyDescent="0.25">
      <c r="B39351" s="5"/>
    </row>
    <row r="39352" spans="2:2" ht="15" hidden="1" x14ac:dyDescent="0.25">
      <c r="B39352" s="5"/>
    </row>
    <row r="39353" spans="2:2" ht="15" hidden="1" x14ac:dyDescent="0.25">
      <c r="B39353" s="5"/>
    </row>
    <row r="39354" spans="2:2" ht="15" hidden="1" x14ac:dyDescent="0.25">
      <c r="B39354" s="5"/>
    </row>
    <row r="39355" spans="2:2" ht="15" hidden="1" x14ac:dyDescent="0.25">
      <c r="B39355" s="5"/>
    </row>
    <row r="39356" spans="2:2" ht="15" hidden="1" x14ac:dyDescent="0.25">
      <c r="B39356" s="5"/>
    </row>
    <row r="39357" spans="2:2" ht="15" hidden="1" x14ac:dyDescent="0.25">
      <c r="B39357" s="5"/>
    </row>
    <row r="39358" spans="2:2" ht="15" hidden="1" x14ac:dyDescent="0.25">
      <c r="B39358" s="5"/>
    </row>
    <row r="39359" spans="2:2" ht="15" hidden="1" x14ac:dyDescent="0.25">
      <c r="B39359" s="5"/>
    </row>
    <row r="39360" spans="2:2" ht="15" hidden="1" x14ac:dyDescent="0.25">
      <c r="B39360" s="5"/>
    </row>
    <row r="39361" spans="2:2" ht="15" hidden="1" x14ac:dyDescent="0.25">
      <c r="B39361" s="5"/>
    </row>
    <row r="39362" spans="2:2" ht="15" hidden="1" x14ac:dyDescent="0.25">
      <c r="B39362" s="5"/>
    </row>
    <row r="39363" spans="2:2" ht="15" hidden="1" x14ac:dyDescent="0.25">
      <c r="B39363" s="5"/>
    </row>
    <row r="39364" spans="2:2" ht="15" hidden="1" x14ac:dyDescent="0.25">
      <c r="B39364" s="5"/>
    </row>
    <row r="39365" spans="2:2" ht="15" hidden="1" x14ac:dyDescent="0.25">
      <c r="B39365" s="5"/>
    </row>
    <row r="39366" spans="2:2" ht="15" hidden="1" x14ac:dyDescent="0.25">
      <c r="B39366" s="5"/>
    </row>
    <row r="39367" spans="2:2" ht="15" hidden="1" x14ac:dyDescent="0.25">
      <c r="B39367" s="5"/>
    </row>
    <row r="39368" spans="2:2" ht="15" hidden="1" x14ac:dyDescent="0.25">
      <c r="B39368" s="5"/>
    </row>
    <row r="39369" spans="2:2" ht="15" hidden="1" x14ac:dyDescent="0.25">
      <c r="B39369" s="5"/>
    </row>
    <row r="39370" spans="2:2" ht="15" hidden="1" x14ac:dyDescent="0.25">
      <c r="B39370" s="5"/>
    </row>
    <row r="39371" spans="2:2" ht="15" hidden="1" x14ac:dyDescent="0.25">
      <c r="B39371" s="5"/>
    </row>
    <row r="39372" spans="2:2" ht="15" hidden="1" x14ac:dyDescent="0.25">
      <c r="B39372" s="5"/>
    </row>
    <row r="39373" spans="2:2" ht="15" hidden="1" x14ac:dyDescent="0.25">
      <c r="B39373" s="5"/>
    </row>
    <row r="39374" spans="2:2" ht="15" hidden="1" x14ac:dyDescent="0.25">
      <c r="B39374" s="5"/>
    </row>
    <row r="39375" spans="2:2" ht="15" hidden="1" x14ac:dyDescent="0.25">
      <c r="B39375" s="5"/>
    </row>
    <row r="39376" spans="2:2" ht="15" hidden="1" x14ac:dyDescent="0.25">
      <c r="B39376" s="5"/>
    </row>
    <row r="39377" spans="2:2" ht="15" hidden="1" x14ac:dyDescent="0.25">
      <c r="B39377" s="5"/>
    </row>
    <row r="39378" spans="2:2" ht="15" hidden="1" x14ac:dyDescent="0.25">
      <c r="B39378" s="5"/>
    </row>
    <row r="39379" spans="2:2" ht="15" hidden="1" x14ac:dyDescent="0.25">
      <c r="B39379" s="5"/>
    </row>
    <row r="39380" spans="2:2" ht="15" hidden="1" x14ac:dyDescent="0.25">
      <c r="B39380" s="5"/>
    </row>
    <row r="39381" spans="2:2" ht="15" hidden="1" x14ac:dyDescent="0.25">
      <c r="B39381" s="5"/>
    </row>
    <row r="39382" spans="2:2" ht="15" hidden="1" x14ac:dyDescent="0.25">
      <c r="B39382" s="5"/>
    </row>
    <row r="39383" spans="2:2" ht="15" hidden="1" x14ac:dyDescent="0.25">
      <c r="B39383" s="5"/>
    </row>
    <row r="39384" spans="2:2" ht="15" hidden="1" x14ac:dyDescent="0.25">
      <c r="B39384" s="5"/>
    </row>
    <row r="39385" spans="2:2" ht="15" hidden="1" x14ac:dyDescent="0.25">
      <c r="B39385" s="5"/>
    </row>
    <row r="39386" spans="2:2" ht="15" hidden="1" x14ac:dyDescent="0.25">
      <c r="B39386" s="5"/>
    </row>
    <row r="39387" spans="2:2" ht="15" hidden="1" x14ac:dyDescent="0.25">
      <c r="B39387" s="5"/>
    </row>
    <row r="39388" spans="2:2" ht="15" hidden="1" x14ac:dyDescent="0.25">
      <c r="B39388" s="5"/>
    </row>
    <row r="39389" spans="2:2" ht="15" hidden="1" x14ac:dyDescent="0.25">
      <c r="B39389" s="5"/>
    </row>
    <row r="39390" spans="2:2" ht="15" hidden="1" x14ac:dyDescent="0.25">
      <c r="B39390" s="5"/>
    </row>
    <row r="39391" spans="2:2" ht="15" hidden="1" x14ac:dyDescent="0.25">
      <c r="B39391" s="5"/>
    </row>
    <row r="39392" spans="2:2" ht="15" hidden="1" x14ac:dyDescent="0.25">
      <c r="B39392" s="5"/>
    </row>
    <row r="39393" spans="2:2" ht="15" hidden="1" x14ac:dyDescent="0.25">
      <c r="B39393" s="5"/>
    </row>
    <row r="39394" spans="2:2" ht="15" hidden="1" x14ac:dyDescent="0.25">
      <c r="B39394" s="5"/>
    </row>
    <row r="39395" spans="2:2" ht="15" hidden="1" x14ac:dyDescent="0.25">
      <c r="B39395" s="5"/>
    </row>
    <row r="39396" spans="2:2" ht="15" hidden="1" x14ac:dyDescent="0.25">
      <c r="B39396" s="5"/>
    </row>
    <row r="39397" spans="2:2" ht="15" hidden="1" x14ac:dyDescent="0.25">
      <c r="B39397" s="5"/>
    </row>
    <row r="39398" spans="2:2" ht="15" hidden="1" x14ac:dyDescent="0.25">
      <c r="B39398" s="5"/>
    </row>
    <row r="39399" spans="2:2" ht="15" hidden="1" x14ac:dyDescent="0.25">
      <c r="B39399" s="5"/>
    </row>
    <row r="39400" spans="2:2" ht="15" hidden="1" x14ac:dyDescent="0.25">
      <c r="B39400" s="5"/>
    </row>
    <row r="39401" spans="2:2" ht="15" hidden="1" x14ac:dyDescent="0.25">
      <c r="B39401" s="5"/>
    </row>
    <row r="39402" spans="2:2" ht="15" hidden="1" x14ac:dyDescent="0.25">
      <c r="B39402" s="5"/>
    </row>
    <row r="39403" spans="2:2" ht="15" hidden="1" x14ac:dyDescent="0.25">
      <c r="B39403" s="5"/>
    </row>
    <row r="39404" spans="2:2" ht="15" hidden="1" x14ac:dyDescent="0.25">
      <c r="B39404" s="5"/>
    </row>
    <row r="39405" spans="2:2" ht="15" hidden="1" x14ac:dyDescent="0.25">
      <c r="B39405" s="5"/>
    </row>
    <row r="39406" spans="2:2" ht="15" hidden="1" x14ac:dyDescent="0.25">
      <c r="B39406" s="5"/>
    </row>
    <row r="39407" spans="2:2" ht="15" hidden="1" x14ac:dyDescent="0.25">
      <c r="B39407" s="5"/>
    </row>
    <row r="39408" spans="2:2" ht="15" hidden="1" x14ac:dyDescent="0.25">
      <c r="B39408" s="5"/>
    </row>
    <row r="39409" spans="2:2" ht="15" hidden="1" x14ac:dyDescent="0.25">
      <c r="B39409" s="5"/>
    </row>
    <row r="39410" spans="2:2" ht="15" hidden="1" x14ac:dyDescent="0.25">
      <c r="B39410" s="5"/>
    </row>
    <row r="39411" spans="2:2" ht="15" hidden="1" x14ac:dyDescent="0.25">
      <c r="B39411" s="5"/>
    </row>
    <row r="39412" spans="2:2" ht="15" hidden="1" x14ac:dyDescent="0.25">
      <c r="B39412" s="5"/>
    </row>
    <row r="39413" spans="2:2" ht="15" hidden="1" x14ac:dyDescent="0.25">
      <c r="B39413" s="5"/>
    </row>
    <row r="39414" spans="2:2" ht="15" hidden="1" x14ac:dyDescent="0.25">
      <c r="B39414" s="5"/>
    </row>
    <row r="39415" spans="2:2" ht="15" hidden="1" x14ac:dyDescent="0.25">
      <c r="B39415" s="5"/>
    </row>
    <row r="39416" spans="2:2" ht="15" hidden="1" x14ac:dyDescent="0.25">
      <c r="B39416" s="5"/>
    </row>
    <row r="39417" spans="2:2" ht="15" hidden="1" x14ac:dyDescent="0.25">
      <c r="B39417" s="5"/>
    </row>
    <row r="39418" spans="2:2" ht="15" hidden="1" x14ac:dyDescent="0.25">
      <c r="B39418" s="5"/>
    </row>
    <row r="39419" spans="2:2" ht="15" hidden="1" x14ac:dyDescent="0.25">
      <c r="B39419" s="5"/>
    </row>
    <row r="39420" spans="2:2" ht="15" hidden="1" x14ac:dyDescent="0.25">
      <c r="B39420" s="5"/>
    </row>
    <row r="39421" spans="2:2" ht="15" hidden="1" x14ac:dyDescent="0.25">
      <c r="B39421" s="5"/>
    </row>
    <row r="39422" spans="2:2" ht="15" hidden="1" x14ac:dyDescent="0.25">
      <c r="B39422" s="5"/>
    </row>
    <row r="39423" spans="2:2" ht="15" hidden="1" x14ac:dyDescent="0.25">
      <c r="B39423" s="5"/>
    </row>
    <row r="39424" spans="2:2" ht="15" hidden="1" x14ac:dyDescent="0.25">
      <c r="B39424" s="5"/>
    </row>
    <row r="39425" spans="2:2" ht="15" hidden="1" x14ac:dyDescent="0.25">
      <c r="B39425" s="5"/>
    </row>
    <row r="39426" spans="2:2" ht="15" hidden="1" x14ac:dyDescent="0.25">
      <c r="B39426" s="5"/>
    </row>
    <row r="39427" spans="2:2" ht="15" hidden="1" x14ac:dyDescent="0.25">
      <c r="B39427" s="5"/>
    </row>
    <row r="39428" spans="2:2" ht="15" hidden="1" x14ac:dyDescent="0.25">
      <c r="B39428" s="5"/>
    </row>
    <row r="39429" spans="2:2" ht="15" hidden="1" x14ac:dyDescent="0.25">
      <c r="B39429" s="5"/>
    </row>
    <row r="39430" spans="2:2" ht="15" hidden="1" x14ac:dyDescent="0.25">
      <c r="B39430" s="5"/>
    </row>
    <row r="39431" spans="2:2" ht="15" hidden="1" x14ac:dyDescent="0.25">
      <c r="B39431" s="5"/>
    </row>
    <row r="39432" spans="2:2" ht="15" hidden="1" x14ac:dyDescent="0.25">
      <c r="B39432" s="5"/>
    </row>
    <row r="39433" spans="2:2" ht="15" hidden="1" x14ac:dyDescent="0.25">
      <c r="B39433" s="5"/>
    </row>
    <row r="39434" spans="2:2" ht="15" hidden="1" x14ac:dyDescent="0.25">
      <c r="B39434" s="5"/>
    </row>
    <row r="39435" spans="2:2" ht="15" hidden="1" x14ac:dyDescent="0.25">
      <c r="B39435" s="5"/>
    </row>
    <row r="39436" spans="2:2" ht="15" hidden="1" x14ac:dyDescent="0.25">
      <c r="B39436" s="5"/>
    </row>
    <row r="39437" spans="2:2" ht="15" hidden="1" x14ac:dyDescent="0.25">
      <c r="B39437" s="5"/>
    </row>
    <row r="39438" spans="2:2" ht="15" hidden="1" x14ac:dyDescent="0.25">
      <c r="B39438" s="5"/>
    </row>
    <row r="39439" spans="2:2" ht="15" hidden="1" x14ac:dyDescent="0.25">
      <c r="B39439" s="5"/>
    </row>
    <row r="39440" spans="2:2" ht="15" hidden="1" x14ac:dyDescent="0.25">
      <c r="B39440" s="5"/>
    </row>
    <row r="39441" spans="2:2" ht="15" hidden="1" x14ac:dyDescent="0.25">
      <c r="B39441" s="5"/>
    </row>
    <row r="39442" spans="2:2" ht="15" hidden="1" x14ac:dyDescent="0.25">
      <c r="B39442" s="5"/>
    </row>
    <row r="39443" spans="2:2" ht="15" hidden="1" x14ac:dyDescent="0.25">
      <c r="B39443" s="5"/>
    </row>
    <row r="39444" spans="2:2" ht="15" hidden="1" x14ac:dyDescent="0.25">
      <c r="B39444" s="5"/>
    </row>
    <row r="39445" spans="2:2" ht="15" hidden="1" x14ac:dyDescent="0.25">
      <c r="B39445" s="5"/>
    </row>
    <row r="39446" spans="2:2" ht="15" hidden="1" x14ac:dyDescent="0.25">
      <c r="B39446" s="5"/>
    </row>
    <row r="39447" spans="2:2" ht="15" hidden="1" x14ac:dyDescent="0.25">
      <c r="B39447" s="5"/>
    </row>
    <row r="39448" spans="2:2" ht="15" hidden="1" x14ac:dyDescent="0.25">
      <c r="B39448" s="5"/>
    </row>
    <row r="39449" spans="2:2" ht="15" hidden="1" x14ac:dyDescent="0.25">
      <c r="B39449" s="5"/>
    </row>
    <row r="39450" spans="2:2" ht="15" hidden="1" x14ac:dyDescent="0.25">
      <c r="B39450" s="5"/>
    </row>
    <row r="39451" spans="2:2" ht="15" hidden="1" x14ac:dyDescent="0.25">
      <c r="B39451" s="5"/>
    </row>
    <row r="39452" spans="2:2" ht="15" hidden="1" x14ac:dyDescent="0.25">
      <c r="B39452" s="5"/>
    </row>
    <row r="39453" spans="2:2" ht="15" hidden="1" x14ac:dyDescent="0.25">
      <c r="B39453" s="5"/>
    </row>
    <row r="39454" spans="2:2" ht="15" hidden="1" x14ac:dyDescent="0.25">
      <c r="B39454" s="5"/>
    </row>
    <row r="39455" spans="2:2" ht="15" hidden="1" x14ac:dyDescent="0.25">
      <c r="B39455" s="5"/>
    </row>
    <row r="39456" spans="2:2" ht="15" hidden="1" x14ac:dyDescent="0.25">
      <c r="B39456" s="5"/>
    </row>
    <row r="39457" spans="2:2" ht="15" hidden="1" x14ac:dyDescent="0.25">
      <c r="B39457" s="5"/>
    </row>
    <row r="39458" spans="2:2" ht="15" hidden="1" x14ac:dyDescent="0.25">
      <c r="B39458" s="5"/>
    </row>
    <row r="39459" spans="2:2" ht="15" hidden="1" x14ac:dyDescent="0.25">
      <c r="B39459" s="5"/>
    </row>
    <row r="39460" spans="2:2" ht="15" hidden="1" x14ac:dyDescent="0.25">
      <c r="B39460" s="5"/>
    </row>
    <row r="39461" spans="2:2" ht="15" hidden="1" x14ac:dyDescent="0.25">
      <c r="B39461" s="5"/>
    </row>
    <row r="39462" spans="2:2" ht="15" hidden="1" x14ac:dyDescent="0.25">
      <c r="B39462" s="5"/>
    </row>
    <row r="39463" spans="2:2" ht="15" hidden="1" x14ac:dyDescent="0.25">
      <c r="B39463" s="5"/>
    </row>
    <row r="39464" spans="2:2" ht="15" hidden="1" x14ac:dyDescent="0.25">
      <c r="B39464" s="5"/>
    </row>
    <row r="39465" spans="2:2" ht="15" hidden="1" x14ac:dyDescent="0.25">
      <c r="B39465" s="5"/>
    </row>
    <row r="39466" spans="2:2" ht="15" hidden="1" x14ac:dyDescent="0.25">
      <c r="B39466" s="5"/>
    </row>
    <row r="39467" spans="2:2" ht="15" hidden="1" x14ac:dyDescent="0.25">
      <c r="B39467" s="5"/>
    </row>
    <row r="39468" spans="2:2" ht="15" hidden="1" x14ac:dyDescent="0.25">
      <c r="B39468" s="5"/>
    </row>
    <row r="39469" spans="2:2" ht="15" hidden="1" x14ac:dyDescent="0.25">
      <c r="B39469" s="5"/>
    </row>
    <row r="39470" spans="2:2" ht="15" hidden="1" x14ac:dyDescent="0.25">
      <c r="B39470" s="5"/>
    </row>
    <row r="39471" spans="2:2" ht="15" hidden="1" x14ac:dyDescent="0.25">
      <c r="B39471" s="5"/>
    </row>
    <row r="39472" spans="2:2" ht="15" hidden="1" x14ac:dyDescent="0.25">
      <c r="B39472" s="5"/>
    </row>
    <row r="39473" spans="2:2" ht="15" hidden="1" x14ac:dyDescent="0.25">
      <c r="B39473" s="5"/>
    </row>
    <row r="39474" spans="2:2" ht="15" hidden="1" x14ac:dyDescent="0.25">
      <c r="B39474" s="5"/>
    </row>
    <row r="39475" spans="2:2" ht="15" hidden="1" x14ac:dyDescent="0.25">
      <c r="B39475" s="5"/>
    </row>
    <row r="39476" spans="2:2" ht="15" hidden="1" x14ac:dyDescent="0.25">
      <c r="B39476" s="5"/>
    </row>
    <row r="39477" spans="2:2" ht="15" hidden="1" x14ac:dyDescent="0.25">
      <c r="B39477" s="5"/>
    </row>
    <row r="39478" spans="2:2" ht="15" hidden="1" x14ac:dyDescent="0.25">
      <c r="B39478" s="5"/>
    </row>
    <row r="39479" spans="2:2" ht="15" hidden="1" x14ac:dyDescent="0.25">
      <c r="B39479" s="5"/>
    </row>
    <row r="39480" spans="2:2" ht="15" hidden="1" x14ac:dyDescent="0.25">
      <c r="B39480" s="5"/>
    </row>
    <row r="39481" spans="2:2" ht="15" hidden="1" x14ac:dyDescent="0.25">
      <c r="B39481" s="5"/>
    </row>
    <row r="39482" spans="2:2" ht="15" hidden="1" x14ac:dyDescent="0.25">
      <c r="B39482" s="5"/>
    </row>
    <row r="39483" spans="2:2" ht="15" hidden="1" x14ac:dyDescent="0.25">
      <c r="B39483" s="5"/>
    </row>
    <row r="39484" spans="2:2" ht="15" hidden="1" x14ac:dyDescent="0.25">
      <c r="B39484" s="5"/>
    </row>
    <row r="39485" spans="2:2" ht="15" hidden="1" x14ac:dyDescent="0.25">
      <c r="B39485" s="5"/>
    </row>
    <row r="39486" spans="2:2" ht="15" hidden="1" x14ac:dyDescent="0.25">
      <c r="B39486" s="5"/>
    </row>
    <row r="39487" spans="2:2" ht="15" hidden="1" x14ac:dyDescent="0.25">
      <c r="B39487" s="5"/>
    </row>
    <row r="39488" spans="2:2" ht="15" hidden="1" x14ac:dyDescent="0.25">
      <c r="B39488" s="5"/>
    </row>
    <row r="39489" spans="2:2" ht="15" hidden="1" x14ac:dyDescent="0.25">
      <c r="B39489" s="5"/>
    </row>
    <row r="39490" spans="2:2" ht="15" hidden="1" x14ac:dyDescent="0.25">
      <c r="B39490" s="5"/>
    </row>
    <row r="39491" spans="2:2" ht="15" hidden="1" x14ac:dyDescent="0.25">
      <c r="B39491" s="5"/>
    </row>
    <row r="39492" spans="2:2" ht="15" hidden="1" x14ac:dyDescent="0.25">
      <c r="B39492" s="5"/>
    </row>
    <row r="39493" spans="2:2" ht="15" hidden="1" x14ac:dyDescent="0.25">
      <c r="B39493" s="5"/>
    </row>
    <row r="39494" spans="2:2" ht="15" hidden="1" x14ac:dyDescent="0.25">
      <c r="B39494" s="5"/>
    </row>
    <row r="39495" spans="2:2" ht="15" hidden="1" x14ac:dyDescent="0.25">
      <c r="B39495" s="5"/>
    </row>
    <row r="39496" spans="2:2" ht="15" hidden="1" x14ac:dyDescent="0.25">
      <c r="B39496" s="5"/>
    </row>
    <row r="39497" spans="2:2" ht="15" hidden="1" x14ac:dyDescent="0.25">
      <c r="B39497" s="5"/>
    </row>
    <row r="39498" spans="2:2" ht="15" hidden="1" x14ac:dyDescent="0.25">
      <c r="B39498" s="5"/>
    </row>
    <row r="39499" spans="2:2" ht="15" hidden="1" x14ac:dyDescent="0.25">
      <c r="B39499" s="5"/>
    </row>
    <row r="39500" spans="2:2" ht="15" hidden="1" x14ac:dyDescent="0.25">
      <c r="B39500" s="5"/>
    </row>
    <row r="39501" spans="2:2" ht="15" hidden="1" x14ac:dyDescent="0.25">
      <c r="B39501" s="5"/>
    </row>
    <row r="39502" spans="2:2" ht="15" hidden="1" x14ac:dyDescent="0.25">
      <c r="B39502" s="5"/>
    </row>
    <row r="39503" spans="2:2" ht="15" hidden="1" x14ac:dyDescent="0.25">
      <c r="B39503" s="5"/>
    </row>
    <row r="39504" spans="2:2" ht="15" hidden="1" x14ac:dyDescent="0.25">
      <c r="B39504" s="5"/>
    </row>
    <row r="39505" spans="2:2" ht="15" hidden="1" x14ac:dyDescent="0.25">
      <c r="B39505" s="5"/>
    </row>
    <row r="39506" spans="2:2" ht="15" hidden="1" x14ac:dyDescent="0.25">
      <c r="B39506" s="5"/>
    </row>
    <row r="39507" spans="2:2" ht="15" hidden="1" x14ac:dyDescent="0.25">
      <c r="B39507" s="5"/>
    </row>
    <row r="39508" spans="2:2" ht="15" hidden="1" x14ac:dyDescent="0.25">
      <c r="B39508" s="5"/>
    </row>
    <row r="39509" spans="2:2" ht="15" hidden="1" x14ac:dyDescent="0.25">
      <c r="B39509" s="5"/>
    </row>
    <row r="39510" spans="2:2" ht="15" hidden="1" x14ac:dyDescent="0.25">
      <c r="B39510" s="5"/>
    </row>
    <row r="39511" spans="2:2" ht="15" hidden="1" x14ac:dyDescent="0.25">
      <c r="B39511" s="5"/>
    </row>
    <row r="39512" spans="2:2" ht="15" hidden="1" x14ac:dyDescent="0.25">
      <c r="B39512" s="5"/>
    </row>
    <row r="39513" spans="2:2" ht="15" hidden="1" x14ac:dyDescent="0.25">
      <c r="B39513" s="5"/>
    </row>
    <row r="39514" spans="2:2" ht="15" hidden="1" x14ac:dyDescent="0.25">
      <c r="B39514" s="5"/>
    </row>
    <row r="39515" spans="2:2" ht="15" hidden="1" x14ac:dyDescent="0.25">
      <c r="B39515" s="5"/>
    </row>
    <row r="39516" spans="2:2" ht="15" hidden="1" x14ac:dyDescent="0.25">
      <c r="B39516" s="5"/>
    </row>
    <row r="39517" spans="2:2" ht="15" hidden="1" x14ac:dyDescent="0.25">
      <c r="B39517" s="5"/>
    </row>
    <row r="39518" spans="2:2" ht="15" hidden="1" x14ac:dyDescent="0.25">
      <c r="B39518" s="5"/>
    </row>
    <row r="39519" spans="2:2" ht="15" hidden="1" x14ac:dyDescent="0.25">
      <c r="B39519" s="5"/>
    </row>
    <row r="39520" spans="2:2" ht="15" hidden="1" x14ac:dyDescent="0.25">
      <c r="B39520" s="5"/>
    </row>
    <row r="39521" spans="2:2" ht="15" hidden="1" x14ac:dyDescent="0.25">
      <c r="B39521" s="5"/>
    </row>
    <row r="39522" spans="2:2" ht="15" hidden="1" x14ac:dyDescent="0.25">
      <c r="B39522" s="5"/>
    </row>
    <row r="39523" spans="2:2" ht="15" hidden="1" x14ac:dyDescent="0.25">
      <c r="B39523" s="5"/>
    </row>
    <row r="39524" spans="2:2" ht="15" hidden="1" x14ac:dyDescent="0.25">
      <c r="B39524" s="5"/>
    </row>
    <row r="39525" spans="2:2" ht="15" hidden="1" x14ac:dyDescent="0.25">
      <c r="B39525" s="5"/>
    </row>
    <row r="39526" spans="2:2" ht="15" hidden="1" x14ac:dyDescent="0.25">
      <c r="B39526" s="5"/>
    </row>
    <row r="39527" spans="2:2" ht="15" hidden="1" x14ac:dyDescent="0.25">
      <c r="B39527" s="5"/>
    </row>
    <row r="39528" spans="2:2" ht="15" hidden="1" x14ac:dyDescent="0.25">
      <c r="B39528" s="5"/>
    </row>
    <row r="39529" spans="2:2" ht="15" hidden="1" x14ac:dyDescent="0.25">
      <c r="B39529" s="5"/>
    </row>
    <row r="39530" spans="2:2" ht="15" hidden="1" x14ac:dyDescent="0.25">
      <c r="B39530" s="5"/>
    </row>
    <row r="39531" spans="2:2" ht="15" hidden="1" x14ac:dyDescent="0.25">
      <c r="B39531" s="5"/>
    </row>
    <row r="39532" spans="2:2" ht="15" hidden="1" x14ac:dyDescent="0.25">
      <c r="B39532" s="5"/>
    </row>
    <row r="39533" spans="2:2" ht="15" hidden="1" x14ac:dyDescent="0.25">
      <c r="B39533" s="5"/>
    </row>
    <row r="39534" spans="2:2" ht="15" hidden="1" x14ac:dyDescent="0.25">
      <c r="B39534" s="5"/>
    </row>
    <row r="39535" spans="2:2" ht="15" hidden="1" x14ac:dyDescent="0.25">
      <c r="B39535" s="5"/>
    </row>
    <row r="39536" spans="2:2" ht="15" hidden="1" x14ac:dyDescent="0.25">
      <c r="B39536" s="5"/>
    </row>
    <row r="39537" spans="2:2" ht="15" hidden="1" x14ac:dyDescent="0.25">
      <c r="B39537" s="5"/>
    </row>
    <row r="39538" spans="2:2" ht="15" hidden="1" x14ac:dyDescent="0.25">
      <c r="B39538" s="5"/>
    </row>
    <row r="39539" spans="2:2" ht="15" hidden="1" x14ac:dyDescent="0.25">
      <c r="B39539" s="5"/>
    </row>
    <row r="39540" spans="2:2" ht="15" hidden="1" x14ac:dyDescent="0.25">
      <c r="B39540" s="5"/>
    </row>
    <row r="39541" spans="2:2" ht="15" hidden="1" x14ac:dyDescent="0.25">
      <c r="B39541" s="5"/>
    </row>
    <row r="39542" spans="2:2" ht="15" hidden="1" x14ac:dyDescent="0.25">
      <c r="B39542" s="5"/>
    </row>
    <row r="39543" spans="2:2" ht="15" hidden="1" x14ac:dyDescent="0.25">
      <c r="B39543" s="5"/>
    </row>
    <row r="39544" spans="2:2" ht="15" hidden="1" x14ac:dyDescent="0.25">
      <c r="B39544" s="5"/>
    </row>
    <row r="39545" spans="2:2" ht="15" hidden="1" x14ac:dyDescent="0.25">
      <c r="B39545" s="5"/>
    </row>
    <row r="39546" spans="2:2" ht="15" hidden="1" x14ac:dyDescent="0.25">
      <c r="B39546" s="5"/>
    </row>
    <row r="39547" spans="2:2" ht="15" hidden="1" x14ac:dyDescent="0.25">
      <c r="B39547" s="5"/>
    </row>
    <row r="39548" spans="2:2" ht="15" hidden="1" x14ac:dyDescent="0.25">
      <c r="B39548" s="5"/>
    </row>
    <row r="39549" spans="2:2" ht="15" hidden="1" x14ac:dyDescent="0.25">
      <c r="B39549" s="5"/>
    </row>
    <row r="39550" spans="2:2" ht="15" hidden="1" x14ac:dyDescent="0.25">
      <c r="B39550" s="5"/>
    </row>
    <row r="39551" spans="2:2" ht="15" hidden="1" x14ac:dyDescent="0.25">
      <c r="B39551" s="5"/>
    </row>
    <row r="39552" spans="2:2" ht="15" hidden="1" x14ac:dyDescent="0.25">
      <c r="B39552" s="5"/>
    </row>
    <row r="39553" spans="2:2" ht="15" hidden="1" x14ac:dyDescent="0.25">
      <c r="B39553" s="5"/>
    </row>
    <row r="39554" spans="2:2" ht="15" hidden="1" x14ac:dyDescent="0.25">
      <c r="B39554" s="5"/>
    </row>
    <row r="39555" spans="2:2" ht="15" hidden="1" x14ac:dyDescent="0.25">
      <c r="B39555" s="5"/>
    </row>
    <row r="39556" spans="2:2" ht="15" hidden="1" x14ac:dyDescent="0.25">
      <c r="B39556" s="5"/>
    </row>
    <row r="39557" spans="2:2" ht="15" hidden="1" x14ac:dyDescent="0.25">
      <c r="B39557" s="5"/>
    </row>
    <row r="39558" spans="2:2" ht="15" hidden="1" x14ac:dyDescent="0.25">
      <c r="B39558" s="5"/>
    </row>
    <row r="39559" spans="2:2" ht="15" hidden="1" x14ac:dyDescent="0.25">
      <c r="B39559" s="5"/>
    </row>
    <row r="39560" spans="2:2" ht="15" hidden="1" x14ac:dyDescent="0.25">
      <c r="B39560" s="5"/>
    </row>
    <row r="39561" spans="2:2" ht="15" hidden="1" x14ac:dyDescent="0.25">
      <c r="B39561" s="5"/>
    </row>
    <row r="39562" spans="2:2" ht="15" hidden="1" x14ac:dyDescent="0.25">
      <c r="B39562" s="5"/>
    </row>
    <row r="39563" spans="2:2" ht="15" hidden="1" x14ac:dyDescent="0.25">
      <c r="B39563" s="5"/>
    </row>
    <row r="39564" spans="2:2" ht="15" hidden="1" x14ac:dyDescent="0.25">
      <c r="B39564" s="5"/>
    </row>
    <row r="39565" spans="2:2" ht="15" hidden="1" x14ac:dyDescent="0.25">
      <c r="B39565" s="5"/>
    </row>
    <row r="39566" spans="2:2" ht="15" hidden="1" x14ac:dyDescent="0.25">
      <c r="B39566" s="5"/>
    </row>
    <row r="39567" spans="2:2" ht="15" hidden="1" x14ac:dyDescent="0.25">
      <c r="B39567" s="5"/>
    </row>
    <row r="39568" spans="2:2" ht="15" hidden="1" x14ac:dyDescent="0.25">
      <c r="B39568" s="5"/>
    </row>
    <row r="39569" spans="2:2" ht="15" hidden="1" x14ac:dyDescent="0.25">
      <c r="B39569" s="5"/>
    </row>
    <row r="39570" spans="2:2" ht="15" hidden="1" x14ac:dyDescent="0.25">
      <c r="B39570" s="5"/>
    </row>
    <row r="39571" spans="2:2" ht="15" hidden="1" x14ac:dyDescent="0.25">
      <c r="B39571" s="5"/>
    </row>
    <row r="39572" spans="2:2" ht="15" hidden="1" x14ac:dyDescent="0.25">
      <c r="B39572" s="5"/>
    </row>
    <row r="39573" spans="2:2" ht="15" hidden="1" x14ac:dyDescent="0.25">
      <c r="B39573" s="5"/>
    </row>
    <row r="39574" spans="2:2" ht="15" hidden="1" x14ac:dyDescent="0.25">
      <c r="B39574" s="5"/>
    </row>
    <row r="39575" spans="2:2" ht="15" hidden="1" x14ac:dyDescent="0.25">
      <c r="B39575" s="5"/>
    </row>
    <row r="39576" spans="2:2" ht="15" hidden="1" x14ac:dyDescent="0.25">
      <c r="B39576" s="5"/>
    </row>
    <row r="39577" spans="2:2" ht="15" hidden="1" x14ac:dyDescent="0.25">
      <c r="B39577" s="5"/>
    </row>
    <row r="39578" spans="2:2" ht="15" hidden="1" x14ac:dyDescent="0.25">
      <c r="B39578" s="5"/>
    </row>
    <row r="39579" spans="2:2" ht="15" hidden="1" x14ac:dyDescent="0.25">
      <c r="B39579" s="5"/>
    </row>
    <row r="39580" spans="2:2" ht="15" hidden="1" x14ac:dyDescent="0.25">
      <c r="B39580" s="5"/>
    </row>
    <row r="39581" spans="2:2" ht="15" hidden="1" x14ac:dyDescent="0.25">
      <c r="B39581" s="5"/>
    </row>
    <row r="39582" spans="2:2" ht="15" hidden="1" x14ac:dyDescent="0.25">
      <c r="B39582" s="5"/>
    </row>
    <row r="39583" spans="2:2" ht="15" hidden="1" x14ac:dyDescent="0.25">
      <c r="B39583" s="5"/>
    </row>
    <row r="39584" spans="2:2" ht="15" hidden="1" x14ac:dyDescent="0.25">
      <c r="B39584" s="5"/>
    </row>
    <row r="39585" spans="2:2" ht="15" hidden="1" x14ac:dyDescent="0.25">
      <c r="B39585" s="5"/>
    </row>
    <row r="39586" spans="2:2" ht="15" hidden="1" x14ac:dyDescent="0.25">
      <c r="B39586" s="5"/>
    </row>
    <row r="39587" spans="2:2" ht="15" hidden="1" x14ac:dyDescent="0.25">
      <c r="B39587" s="5"/>
    </row>
    <row r="39588" spans="2:2" ht="15" hidden="1" x14ac:dyDescent="0.25">
      <c r="B39588" s="5"/>
    </row>
    <row r="39589" spans="2:2" ht="15" hidden="1" x14ac:dyDescent="0.25">
      <c r="B39589" s="5"/>
    </row>
    <row r="39590" spans="2:2" ht="15" hidden="1" x14ac:dyDescent="0.25">
      <c r="B39590" s="5"/>
    </row>
    <row r="39591" spans="2:2" ht="15" hidden="1" x14ac:dyDescent="0.25">
      <c r="B39591" s="5"/>
    </row>
    <row r="39592" spans="2:2" ht="15" hidden="1" x14ac:dyDescent="0.25">
      <c r="B39592" s="5"/>
    </row>
    <row r="39593" spans="2:2" ht="15" hidden="1" x14ac:dyDescent="0.25">
      <c r="B39593" s="5"/>
    </row>
    <row r="39594" spans="2:2" ht="15" hidden="1" x14ac:dyDescent="0.25">
      <c r="B39594" s="5"/>
    </row>
    <row r="39595" spans="2:2" ht="15" hidden="1" x14ac:dyDescent="0.25">
      <c r="B39595" s="5"/>
    </row>
    <row r="39596" spans="2:2" ht="15" hidden="1" x14ac:dyDescent="0.25">
      <c r="B39596" s="5"/>
    </row>
    <row r="39597" spans="2:2" ht="15" hidden="1" x14ac:dyDescent="0.25">
      <c r="B39597" s="5"/>
    </row>
    <row r="39598" spans="2:2" ht="15" hidden="1" x14ac:dyDescent="0.25">
      <c r="B39598" s="5"/>
    </row>
    <row r="39599" spans="2:2" ht="15" hidden="1" x14ac:dyDescent="0.25">
      <c r="B39599" s="5"/>
    </row>
    <row r="39600" spans="2:2" ht="15" hidden="1" x14ac:dyDescent="0.25">
      <c r="B39600" s="5"/>
    </row>
    <row r="39601" spans="2:2" ht="15" hidden="1" x14ac:dyDescent="0.25">
      <c r="B39601" s="5"/>
    </row>
    <row r="39602" spans="2:2" ht="15" hidden="1" x14ac:dyDescent="0.25">
      <c r="B39602" s="5"/>
    </row>
    <row r="39603" spans="2:2" ht="15" hidden="1" x14ac:dyDescent="0.25">
      <c r="B39603" s="5"/>
    </row>
    <row r="39604" spans="2:2" ht="15" hidden="1" x14ac:dyDescent="0.25">
      <c r="B39604" s="5"/>
    </row>
    <row r="39605" spans="2:2" ht="15" hidden="1" x14ac:dyDescent="0.25">
      <c r="B39605" s="5"/>
    </row>
    <row r="39606" spans="2:2" ht="15" hidden="1" x14ac:dyDescent="0.25">
      <c r="B39606" s="5"/>
    </row>
    <row r="39607" spans="2:2" ht="15" hidden="1" x14ac:dyDescent="0.25">
      <c r="B39607" s="5"/>
    </row>
    <row r="39608" spans="2:2" ht="15" hidden="1" x14ac:dyDescent="0.25">
      <c r="B39608" s="5"/>
    </row>
    <row r="39609" spans="2:2" ht="15" hidden="1" x14ac:dyDescent="0.25">
      <c r="B39609" s="5"/>
    </row>
    <row r="39610" spans="2:2" ht="15" hidden="1" x14ac:dyDescent="0.25">
      <c r="B39610" s="5"/>
    </row>
    <row r="39611" spans="2:2" ht="15" hidden="1" x14ac:dyDescent="0.25">
      <c r="B39611" s="5"/>
    </row>
    <row r="39612" spans="2:2" ht="15" hidden="1" x14ac:dyDescent="0.25">
      <c r="B39612" s="5"/>
    </row>
    <row r="39613" spans="2:2" ht="15" hidden="1" x14ac:dyDescent="0.25">
      <c r="B39613" s="5"/>
    </row>
    <row r="39614" spans="2:2" ht="15" hidden="1" x14ac:dyDescent="0.25">
      <c r="B39614" s="5"/>
    </row>
    <row r="39615" spans="2:2" ht="15" hidden="1" x14ac:dyDescent="0.25">
      <c r="B39615" s="5"/>
    </row>
    <row r="39616" spans="2:2" ht="15" hidden="1" x14ac:dyDescent="0.25">
      <c r="B39616" s="5"/>
    </row>
    <row r="39617" spans="2:2" ht="15" hidden="1" x14ac:dyDescent="0.25">
      <c r="B39617" s="5"/>
    </row>
    <row r="39618" spans="2:2" ht="15" hidden="1" x14ac:dyDescent="0.25">
      <c r="B39618" s="5"/>
    </row>
    <row r="39619" spans="2:2" ht="15" hidden="1" x14ac:dyDescent="0.25">
      <c r="B39619" s="5"/>
    </row>
    <row r="39620" spans="2:2" ht="15" hidden="1" x14ac:dyDescent="0.25">
      <c r="B39620" s="5"/>
    </row>
    <row r="39621" spans="2:2" ht="15" hidden="1" x14ac:dyDescent="0.25">
      <c r="B39621" s="5"/>
    </row>
    <row r="39622" spans="2:2" ht="15" hidden="1" x14ac:dyDescent="0.25">
      <c r="B39622" s="5"/>
    </row>
    <row r="39623" spans="2:2" ht="15" hidden="1" x14ac:dyDescent="0.25">
      <c r="B39623" s="5"/>
    </row>
    <row r="39624" spans="2:2" ht="15" hidden="1" x14ac:dyDescent="0.25">
      <c r="B39624" s="5"/>
    </row>
    <row r="39625" spans="2:2" ht="15" hidden="1" x14ac:dyDescent="0.25">
      <c r="B39625" s="5"/>
    </row>
    <row r="39626" spans="2:2" ht="15" hidden="1" x14ac:dyDescent="0.25">
      <c r="B39626" s="5"/>
    </row>
    <row r="39627" spans="2:2" ht="15" hidden="1" x14ac:dyDescent="0.25">
      <c r="B39627" s="5"/>
    </row>
    <row r="39628" spans="2:2" ht="15" hidden="1" x14ac:dyDescent="0.25">
      <c r="B39628" s="5"/>
    </row>
    <row r="39629" spans="2:2" ht="15" hidden="1" x14ac:dyDescent="0.25">
      <c r="B39629" s="5"/>
    </row>
    <row r="39630" spans="2:2" ht="15" hidden="1" x14ac:dyDescent="0.25">
      <c r="B39630" s="5"/>
    </row>
    <row r="39631" spans="2:2" ht="15" hidden="1" x14ac:dyDescent="0.25">
      <c r="B39631" s="5"/>
    </row>
    <row r="39632" spans="2:2" ht="15" hidden="1" x14ac:dyDescent="0.25">
      <c r="B39632" s="5"/>
    </row>
    <row r="39633" spans="2:2" ht="15" hidden="1" x14ac:dyDescent="0.25">
      <c r="B39633" s="5"/>
    </row>
    <row r="39634" spans="2:2" ht="15" hidden="1" x14ac:dyDescent="0.25">
      <c r="B39634" s="5"/>
    </row>
    <row r="39635" spans="2:2" ht="15" hidden="1" x14ac:dyDescent="0.25">
      <c r="B39635" s="5"/>
    </row>
    <row r="39636" spans="2:2" ht="15" hidden="1" x14ac:dyDescent="0.25">
      <c r="B39636" s="5"/>
    </row>
    <row r="39637" spans="2:2" ht="15" hidden="1" x14ac:dyDescent="0.25">
      <c r="B39637" s="5"/>
    </row>
    <row r="39638" spans="2:2" ht="15" hidden="1" x14ac:dyDescent="0.25">
      <c r="B39638" s="5"/>
    </row>
    <row r="39639" spans="2:2" ht="15" hidden="1" x14ac:dyDescent="0.25">
      <c r="B39639" s="5"/>
    </row>
    <row r="39640" spans="2:2" ht="15" hidden="1" x14ac:dyDescent="0.25">
      <c r="B39640" s="5"/>
    </row>
    <row r="39641" spans="2:2" ht="15" hidden="1" x14ac:dyDescent="0.25">
      <c r="B39641" s="5"/>
    </row>
    <row r="39642" spans="2:2" ht="15" hidden="1" x14ac:dyDescent="0.25">
      <c r="B39642" s="5"/>
    </row>
    <row r="39643" spans="2:2" ht="15" hidden="1" x14ac:dyDescent="0.25">
      <c r="B39643" s="5"/>
    </row>
    <row r="39644" spans="2:2" ht="15" hidden="1" x14ac:dyDescent="0.25">
      <c r="B39644" s="5"/>
    </row>
    <row r="39645" spans="2:2" ht="15" hidden="1" x14ac:dyDescent="0.25">
      <c r="B39645" s="5"/>
    </row>
    <row r="39646" spans="2:2" ht="15" hidden="1" x14ac:dyDescent="0.25">
      <c r="B39646" s="5"/>
    </row>
    <row r="39647" spans="2:2" ht="15" hidden="1" x14ac:dyDescent="0.25">
      <c r="B39647" s="5"/>
    </row>
    <row r="39648" spans="2:2" ht="15" hidden="1" x14ac:dyDescent="0.25">
      <c r="B39648" s="5"/>
    </row>
    <row r="39649" spans="2:2" ht="15" hidden="1" x14ac:dyDescent="0.25">
      <c r="B39649" s="5"/>
    </row>
    <row r="39650" spans="2:2" ht="15" hidden="1" x14ac:dyDescent="0.25">
      <c r="B39650" s="5"/>
    </row>
    <row r="39651" spans="2:2" ht="15" hidden="1" x14ac:dyDescent="0.25">
      <c r="B39651" s="5"/>
    </row>
    <row r="39652" spans="2:2" ht="15" hidden="1" x14ac:dyDescent="0.25">
      <c r="B39652" s="5"/>
    </row>
    <row r="39653" spans="2:2" ht="15" hidden="1" x14ac:dyDescent="0.25">
      <c r="B39653" s="5"/>
    </row>
    <row r="39654" spans="2:2" ht="15" hidden="1" x14ac:dyDescent="0.25">
      <c r="B39654" s="5"/>
    </row>
    <row r="39655" spans="2:2" ht="15" hidden="1" x14ac:dyDescent="0.25">
      <c r="B39655" s="5"/>
    </row>
    <row r="39656" spans="2:2" ht="15" hidden="1" x14ac:dyDescent="0.25">
      <c r="B39656" s="5"/>
    </row>
    <row r="39657" spans="2:2" ht="15" hidden="1" x14ac:dyDescent="0.25">
      <c r="B39657" s="5"/>
    </row>
    <row r="39658" spans="2:2" ht="15" hidden="1" x14ac:dyDescent="0.25">
      <c r="B39658" s="5"/>
    </row>
    <row r="39659" spans="2:2" ht="15" hidden="1" x14ac:dyDescent="0.25">
      <c r="B39659" s="5"/>
    </row>
    <row r="39660" spans="2:2" ht="15" hidden="1" x14ac:dyDescent="0.25">
      <c r="B39660" s="5"/>
    </row>
    <row r="39661" spans="2:2" ht="15" hidden="1" x14ac:dyDescent="0.25">
      <c r="B39661" s="5"/>
    </row>
    <row r="39662" spans="2:2" ht="15" hidden="1" x14ac:dyDescent="0.25">
      <c r="B39662" s="5"/>
    </row>
    <row r="39663" spans="2:2" ht="15" hidden="1" x14ac:dyDescent="0.25">
      <c r="B39663" s="5"/>
    </row>
    <row r="39664" spans="2:2" ht="15" hidden="1" x14ac:dyDescent="0.25">
      <c r="B39664" s="5"/>
    </row>
    <row r="39665" spans="2:2" ht="15" hidden="1" x14ac:dyDescent="0.25">
      <c r="B39665" s="5"/>
    </row>
    <row r="39666" spans="2:2" ht="15" hidden="1" x14ac:dyDescent="0.25">
      <c r="B39666" s="5"/>
    </row>
    <row r="39667" spans="2:2" ht="15" hidden="1" x14ac:dyDescent="0.25">
      <c r="B39667" s="5"/>
    </row>
    <row r="39668" spans="2:2" ht="15" hidden="1" x14ac:dyDescent="0.25">
      <c r="B39668" s="5"/>
    </row>
    <row r="39669" spans="2:2" ht="15" hidden="1" x14ac:dyDescent="0.25">
      <c r="B39669" s="5"/>
    </row>
    <row r="39670" spans="2:2" ht="15" hidden="1" x14ac:dyDescent="0.25">
      <c r="B39670" s="5"/>
    </row>
    <row r="39671" spans="2:2" ht="15" hidden="1" x14ac:dyDescent="0.25">
      <c r="B39671" s="5"/>
    </row>
    <row r="39672" spans="2:2" ht="15" hidden="1" x14ac:dyDescent="0.25">
      <c r="B39672" s="5"/>
    </row>
    <row r="39673" spans="2:2" ht="15" hidden="1" x14ac:dyDescent="0.25">
      <c r="B39673" s="5"/>
    </row>
    <row r="39674" spans="2:2" ht="15" hidden="1" x14ac:dyDescent="0.25">
      <c r="B39674" s="5"/>
    </row>
    <row r="39675" spans="2:2" ht="15" hidden="1" x14ac:dyDescent="0.25">
      <c r="B39675" s="5"/>
    </row>
    <row r="39676" spans="2:2" ht="15" hidden="1" x14ac:dyDescent="0.25">
      <c r="B39676" s="5"/>
    </row>
    <row r="39677" spans="2:2" ht="15" hidden="1" x14ac:dyDescent="0.25">
      <c r="B39677" s="5"/>
    </row>
    <row r="39678" spans="2:2" ht="15" hidden="1" x14ac:dyDescent="0.25">
      <c r="B39678" s="5"/>
    </row>
    <row r="39679" spans="2:2" ht="15" hidden="1" x14ac:dyDescent="0.25">
      <c r="B39679" s="5"/>
    </row>
    <row r="39680" spans="2:2" ht="15" hidden="1" x14ac:dyDescent="0.25">
      <c r="B39680" s="5"/>
    </row>
    <row r="39681" spans="2:2" ht="15" hidden="1" x14ac:dyDescent="0.25">
      <c r="B39681" s="5"/>
    </row>
    <row r="39682" spans="2:2" ht="15" hidden="1" x14ac:dyDescent="0.25">
      <c r="B39682" s="5"/>
    </row>
    <row r="39683" spans="2:2" ht="15" hidden="1" x14ac:dyDescent="0.25">
      <c r="B39683" s="5"/>
    </row>
    <row r="39684" spans="2:2" ht="15" hidden="1" x14ac:dyDescent="0.25">
      <c r="B39684" s="5"/>
    </row>
    <row r="39685" spans="2:2" ht="15" hidden="1" x14ac:dyDescent="0.25">
      <c r="B39685" s="5"/>
    </row>
    <row r="39686" spans="2:2" ht="15" hidden="1" x14ac:dyDescent="0.25">
      <c r="B39686" s="5"/>
    </row>
    <row r="39687" spans="2:2" ht="15" hidden="1" x14ac:dyDescent="0.25">
      <c r="B39687" s="5"/>
    </row>
    <row r="39688" spans="2:2" ht="15" hidden="1" x14ac:dyDescent="0.25">
      <c r="B39688" s="5"/>
    </row>
    <row r="39689" spans="2:2" ht="15" hidden="1" x14ac:dyDescent="0.25">
      <c r="B39689" s="5"/>
    </row>
    <row r="39690" spans="2:2" ht="15" hidden="1" x14ac:dyDescent="0.25">
      <c r="B39690" s="5"/>
    </row>
    <row r="39691" spans="2:2" ht="15" hidden="1" x14ac:dyDescent="0.25">
      <c r="B39691" s="5"/>
    </row>
    <row r="39692" spans="2:2" ht="15" hidden="1" x14ac:dyDescent="0.25">
      <c r="B39692" s="5"/>
    </row>
    <row r="39693" spans="2:2" ht="15" hidden="1" x14ac:dyDescent="0.25">
      <c r="B39693" s="5"/>
    </row>
    <row r="39694" spans="2:2" ht="15" hidden="1" x14ac:dyDescent="0.25">
      <c r="B39694" s="5"/>
    </row>
    <row r="39695" spans="2:2" ht="15" hidden="1" x14ac:dyDescent="0.25">
      <c r="B39695" s="5"/>
    </row>
    <row r="39696" spans="2:2" ht="15" hidden="1" x14ac:dyDescent="0.25">
      <c r="B39696" s="5"/>
    </row>
    <row r="39697" spans="2:2" ht="15" hidden="1" x14ac:dyDescent="0.25">
      <c r="B39697" s="5"/>
    </row>
    <row r="39698" spans="2:2" ht="15" hidden="1" x14ac:dyDescent="0.25">
      <c r="B39698" s="5"/>
    </row>
    <row r="39699" spans="2:2" ht="15" hidden="1" x14ac:dyDescent="0.25">
      <c r="B39699" s="5"/>
    </row>
    <row r="39700" spans="2:2" ht="15" hidden="1" x14ac:dyDescent="0.25">
      <c r="B39700" s="5"/>
    </row>
    <row r="39701" spans="2:2" ht="15" hidden="1" x14ac:dyDescent="0.25">
      <c r="B39701" s="5"/>
    </row>
    <row r="39702" spans="2:2" ht="15" hidden="1" x14ac:dyDescent="0.25">
      <c r="B39702" s="5"/>
    </row>
    <row r="39703" spans="2:2" ht="15" hidden="1" x14ac:dyDescent="0.25">
      <c r="B39703" s="5"/>
    </row>
    <row r="39704" spans="2:2" ht="15" hidden="1" x14ac:dyDescent="0.25">
      <c r="B39704" s="5"/>
    </row>
    <row r="39705" spans="2:2" ht="15" hidden="1" x14ac:dyDescent="0.25">
      <c r="B39705" s="5"/>
    </row>
    <row r="39706" spans="2:2" ht="15" hidden="1" x14ac:dyDescent="0.25">
      <c r="B39706" s="5"/>
    </row>
    <row r="39707" spans="2:2" ht="15" hidden="1" x14ac:dyDescent="0.25">
      <c r="B39707" s="5"/>
    </row>
    <row r="39708" spans="2:2" ht="15" hidden="1" x14ac:dyDescent="0.25">
      <c r="B39708" s="5"/>
    </row>
    <row r="39709" spans="2:2" ht="15" hidden="1" x14ac:dyDescent="0.25">
      <c r="B39709" s="5"/>
    </row>
    <row r="39710" spans="2:2" ht="15" hidden="1" x14ac:dyDescent="0.25">
      <c r="B39710" s="5"/>
    </row>
    <row r="39711" spans="2:2" ht="15" hidden="1" x14ac:dyDescent="0.25">
      <c r="B39711" s="5"/>
    </row>
    <row r="39712" spans="2:2" ht="15" hidden="1" x14ac:dyDescent="0.25">
      <c r="B39712" s="5"/>
    </row>
    <row r="39713" spans="2:2" ht="15" hidden="1" x14ac:dyDescent="0.25">
      <c r="B39713" s="5"/>
    </row>
    <row r="39714" spans="2:2" ht="15" hidden="1" x14ac:dyDescent="0.25">
      <c r="B39714" s="5"/>
    </row>
    <row r="39715" spans="2:2" ht="15" hidden="1" x14ac:dyDescent="0.25">
      <c r="B39715" s="5"/>
    </row>
    <row r="39716" spans="2:2" ht="15" hidden="1" x14ac:dyDescent="0.25">
      <c r="B39716" s="5"/>
    </row>
    <row r="39717" spans="2:2" ht="15" hidden="1" x14ac:dyDescent="0.25">
      <c r="B39717" s="5"/>
    </row>
    <row r="39718" spans="2:2" ht="15" hidden="1" x14ac:dyDescent="0.25">
      <c r="B39718" s="5"/>
    </row>
    <row r="39719" spans="2:2" ht="15" hidden="1" x14ac:dyDescent="0.25">
      <c r="B39719" s="5"/>
    </row>
    <row r="39720" spans="2:2" ht="15" hidden="1" x14ac:dyDescent="0.25">
      <c r="B39720" s="5"/>
    </row>
    <row r="39721" spans="2:2" ht="15" hidden="1" x14ac:dyDescent="0.25">
      <c r="B39721" s="5"/>
    </row>
    <row r="39722" spans="2:2" ht="15" hidden="1" x14ac:dyDescent="0.25">
      <c r="B39722" s="5"/>
    </row>
    <row r="39723" spans="2:2" ht="15" hidden="1" x14ac:dyDescent="0.25">
      <c r="B39723" s="5"/>
    </row>
    <row r="39724" spans="2:2" ht="15" hidden="1" x14ac:dyDescent="0.25">
      <c r="B39724" s="5"/>
    </row>
    <row r="39725" spans="2:2" ht="15" hidden="1" x14ac:dyDescent="0.25">
      <c r="B39725" s="5"/>
    </row>
    <row r="39726" spans="2:2" ht="15" hidden="1" x14ac:dyDescent="0.25">
      <c r="B39726" s="5"/>
    </row>
    <row r="39727" spans="2:2" ht="15" hidden="1" x14ac:dyDescent="0.25">
      <c r="B39727" s="5"/>
    </row>
    <row r="39728" spans="2:2" ht="15" hidden="1" x14ac:dyDescent="0.25">
      <c r="B39728" s="5"/>
    </row>
    <row r="39729" spans="2:2" ht="15" hidden="1" x14ac:dyDescent="0.25">
      <c r="B39729" s="5"/>
    </row>
    <row r="39730" spans="2:2" ht="15" hidden="1" x14ac:dyDescent="0.25">
      <c r="B39730" s="5"/>
    </row>
    <row r="39731" spans="2:2" ht="15" hidden="1" x14ac:dyDescent="0.25">
      <c r="B39731" s="5"/>
    </row>
    <row r="39732" spans="2:2" ht="15" hidden="1" x14ac:dyDescent="0.25">
      <c r="B39732" s="5"/>
    </row>
    <row r="39733" spans="2:2" ht="15" hidden="1" x14ac:dyDescent="0.25">
      <c r="B39733" s="5"/>
    </row>
    <row r="39734" spans="2:2" ht="15" hidden="1" x14ac:dyDescent="0.25">
      <c r="B39734" s="5"/>
    </row>
    <row r="39735" spans="2:2" ht="15" hidden="1" x14ac:dyDescent="0.25">
      <c r="B39735" s="5"/>
    </row>
    <row r="39736" spans="2:2" ht="15" hidden="1" x14ac:dyDescent="0.25">
      <c r="B39736" s="5"/>
    </row>
    <row r="39737" spans="2:2" ht="15" hidden="1" x14ac:dyDescent="0.25">
      <c r="B39737" s="5"/>
    </row>
    <row r="39738" spans="2:2" ht="15" hidden="1" x14ac:dyDescent="0.25">
      <c r="B39738" s="5"/>
    </row>
    <row r="39739" spans="2:2" ht="15" hidden="1" x14ac:dyDescent="0.25">
      <c r="B39739" s="5"/>
    </row>
    <row r="39740" spans="2:2" ht="15" hidden="1" x14ac:dyDescent="0.25">
      <c r="B39740" s="5"/>
    </row>
    <row r="39741" spans="2:2" ht="15" hidden="1" x14ac:dyDescent="0.25">
      <c r="B39741" s="5"/>
    </row>
    <row r="39742" spans="2:2" ht="15" hidden="1" x14ac:dyDescent="0.25">
      <c r="B39742" s="5"/>
    </row>
    <row r="39743" spans="2:2" ht="15" hidden="1" x14ac:dyDescent="0.25">
      <c r="B39743" s="5"/>
    </row>
    <row r="39744" spans="2:2" ht="15" hidden="1" x14ac:dyDescent="0.25">
      <c r="B39744" s="5"/>
    </row>
    <row r="39745" spans="2:2" ht="15" hidden="1" x14ac:dyDescent="0.25">
      <c r="B39745" s="5"/>
    </row>
    <row r="39746" spans="2:2" ht="15" hidden="1" x14ac:dyDescent="0.25">
      <c r="B39746" s="5"/>
    </row>
    <row r="39747" spans="2:2" ht="15" hidden="1" x14ac:dyDescent="0.25">
      <c r="B39747" s="5"/>
    </row>
    <row r="39748" spans="2:2" ht="15" hidden="1" x14ac:dyDescent="0.25">
      <c r="B39748" s="5"/>
    </row>
    <row r="39749" spans="2:2" ht="15" hidden="1" x14ac:dyDescent="0.25">
      <c r="B39749" s="5"/>
    </row>
    <row r="39750" spans="2:2" ht="15" hidden="1" x14ac:dyDescent="0.25">
      <c r="B39750" s="5"/>
    </row>
    <row r="39751" spans="2:2" ht="15" hidden="1" x14ac:dyDescent="0.25">
      <c r="B39751" s="5"/>
    </row>
    <row r="39752" spans="2:2" ht="15" hidden="1" x14ac:dyDescent="0.25">
      <c r="B39752" s="5"/>
    </row>
    <row r="39753" spans="2:2" ht="15" hidden="1" x14ac:dyDescent="0.25">
      <c r="B39753" s="5"/>
    </row>
    <row r="39754" spans="2:2" ht="15" hidden="1" x14ac:dyDescent="0.25">
      <c r="B39754" s="5"/>
    </row>
    <row r="39755" spans="2:2" ht="15" hidden="1" x14ac:dyDescent="0.25">
      <c r="B39755" s="5"/>
    </row>
    <row r="39756" spans="2:2" ht="15" hidden="1" x14ac:dyDescent="0.25">
      <c r="B39756" s="5"/>
    </row>
    <row r="39757" spans="2:2" ht="15" hidden="1" x14ac:dyDescent="0.25">
      <c r="B39757" s="5"/>
    </row>
    <row r="39758" spans="2:2" ht="15" hidden="1" x14ac:dyDescent="0.25">
      <c r="B39758" s="5"/>
    </row>
    <row r="39759" spans="2:2" ht="15" hidden="1" x14ac:dyDescent="0.25">
      <c r="B39759" s="5"/>
    </row>
    <row r="39760" spans="2:2" ht="15" hidden="1" x14ac:dyDescent="0.25">
      <c r="B39760" s="5"/>
    </row>
    <row r="39761" spans="2:2" ht="15" hidden="1" x14ac:dyDescent="0.25">
      <c r="B39761" s="5"/>
    </row>
    <row r="39762" spans="2:2" ht="15" hidden="1" x14ac:dyDescent="0.25">
      <c r="B39762" s="5"/>
    </row>
    <row r="39763" spans="2:2" ht="15" hidden="1" x14ac:dyDescent="0.25">
      <c r="B39763" s="5"/>
    </row>
    <row r="39764" spans="2:2" ht="15" hidden="1" x14ac:dyDescent="0.25">
      <c r="B39764" s="5"/>
    </row>
    <row r="39765" spans="2:2" ht="15" hidden="1" x14ac:dyDescent="0.25">
      <c r="B39765" s="5"/>
    </row>
    <row r="39766" spans="2:2" ht="15" hidden="1" x14ac:dyDescent="0.25">
      <c r="B39766" s="5"/>
    </row>
    <row r="39767" spans="2:2" ht="15" hidden="1" x14ac:dyDescent="0.25">
      <c r="B39767" s="5"/>
    </row>
    <row r="39768" spans="2:2" ht="15" hidden="1" x14ac:dyDescent="0.25">
      <c r="B39768" s="5"/>
    </row>
    <row r="39769" spans="2:2" ht="15" hidden="1" x14ac:dyDescent="0.25">
      <c r="B39769" s="5"/>
    </row>
    <row r="39770" spans="2:2" ht="15" hidden="1" x14ac:dyDescent="0.25">
      <c r="B39770" s="5"/>
    </row>
    <row r="39771" spans="2:2" ht="15" hidden="1" x14ac:dyDescent="0.25">
      <c r="B39771" s="5"/>
    </row>
    <row r="39772" spans="2:2" ht="15" hidden="1" x14ac:dyDescent="0.25">
      <c r="B39772" s="5"/>
    </row>
    <row r="39773" spans="2:2" ht="15" hidden="1" x14ac:dyDescent="0.25">
      <c r="B39773" s="5"/>
    </row>
    <row r="39774" spans="2:2" ht="15" hidden="1" x14ac:dyDescent="0.25">
      <c r="B39774" s="5"/>
    </row>
    <row r="39775" spans="2:2" ht="15" hidden="1" x14ac:dyDescent="0.25">
      <c r="B39775" s="5"/>
    </row>
    <row r="39776" spans="2:2" ht="15" hidden="1" x14ac:dyDescent="0.25">
      <c r="B39776" s="5"/>
    </row>
    <row r="39777" spans="2:2" ht="15" hidden="1" x14ac:dyDescent="0.25">
      <c r="B39777" s="5"/>
    </row>
    <row r="39778" spans="2:2" ht="15" hidden="1" x14ac:dyDescent="0.25">
      <c r="B39778" s="5"/>
    </row>
    <row r="39779" spans="2:2" ht="15" hidden="1" x14ac:dyDescent="0.25">
      <c r="B39779" s="5"/>
    </row>
    <row r="39780" spans="2:2" ht="15" hidden="1" x14ac:dyDescent="0.25">
      <c r="B39780" s="5"/>
    </row>
    <row r="39781" spans="2:2" ht="15" hidden="1" x14ac:dyDescent="0.25">
      <c r="B39781" s="5"/>
    </row>
    <row r="39782" spans="2:2" ht="15" hidden="1" x14ac:dyDescent="0.25">
      <c r="B39782" s="5"/>
    </row>
    <row r="39783" spans="2:2" ht="15" hidden="1" x14ac:dyDescent="0.25">
      <c r="B39783" s="5"/>
    </row>
    <row r="39784" spans="2:2" ht="15" hidden="1" x14ac:dyDescent="0.25">
      <c r="B39784" s="5"/>
    </row>
    <row r="39785" spans="2:2" ht="15" hidden="1" x14ac:dyDescent="0.25">
      <c r="B39785" s="5"/>
    </row>
    <row r="39786" spans="2:2" ht="15" hidden="1" x14ac:dyDescent="0.25">
      <c r="B39786" s="5"/>
    </row>
    <row r="39787" spans="2:2" ht="15" hidden="1" x14ac:dyDescent="0.25">
      <c r="B39787" s="5"/>
    </row>
    <row r="39788" spans="2:2" ht="15" hidden="1" x14ac:dyDescent="0.25">
      <c r="B39788" s="5"/>
    </row>
    <row r="39789" spans="2:2" ht="15" hidden="1" x14ac:dyDescent="0.25">
      <c r="B39789" s="5"/>
    </row>
    <row r="39790" spans="2:2" ht="15" hidden="1" x14ac:dyDescent="0.25">
      <c r="B39790" s="5"/>
    </row>
    <row r="39791" spans="2:2" ht="15" hidden="1" x14ac:dyDescent="0.25">
      <c r="B39791" s="5"/>
    </row>
    <row r="39792" spans="2:2" ht="15" hidden="1" x14ac:dyDescent="0.25">
      <c r="B39792" s="5"/>
    </row>
    <row r="39793" spans="2:2" ht="15" hidden="1" x14ac:dyDescent="0.25">
      <c r="B39793" s="5"/>
    </row>
    <row r="39794" spans="2:2" ht="15" hidden="1" x14ac:dyDescent="0.25">
      <c r="B39794" s="5"/>
    </row>
    <row r="39795" spans="2:2" ht="15" hidden="1" x14ac:dyDescent="0.25">
      <c r="B39795" s="5"/>
    </row>
    <row r="39796" spans="2:2" ht="15" hidden="1" x14ac:dyDescent="0.25">
      <c r="B39796" s="5"/>
    </row>
    <row r="39797" spans="2:2" ht="15" hidden="1" x14ac:dyDescent="0.25">
      <c r="B39797" s="5"/>
    </row>
    <row r="39798" spans="2:2" ht="15" hidden="1" x14ac:dyDescent="0.25">
      <c r="B39798" s="5"/>
    </row>
    <row r="39799" spans="2:2" ht="15" hidden="1" x14ac:dyDescent="0.25">
      <c r="B39799" s="5"/>
    </row>
    <row r="39800" spans="2:2" ht="15" hidden="1" x14ac:dyDescent="0.25">
      <c r="B39800" s="5"/>
    </row>
    <row r="39801" spans="2:2" ht="15" hidden="1" x14ac:dyDescent="0.25">
      <c r="B39801" s="5"/>
    </row>
    <row r="39802" spans="2:2" ht="15" hidden="1" x14ac:dyDescent="0.25">
      <c r="B39802" s="5"/>
    </row>
    <row r="39803" spans="2:2" ht="15" hidden="1" x14ac:dyDescent="0.25">
      <c r="B39803" s="5"/>
    </row>
    <row r="39804" spans="2:2" ht="15" hidden="1" x14ac:dyDescent="0.25">
      <c r="B39804" s="5"/>
    </row>
    <row r="39805" spans="2:2" ht="15" hidden="1" x14ac:dyDescent="0.25">
      <c r="B39805" s="5"/>
    </row>
    <row r="39806" spans="2:2" ht="15" hidden="1" x14ac:dyDescent="0.25">
      <c r="B39806" s="5"/>
    </row>
    <row r="39807" spans="2:2" ht="15" hidden="1" x14ac:dyDescent="0.25">
      <c r="B39807" s="5"/>
    </row>
    <row r="39808" spans="2:2" ht="15" hidden="1" x14ac:dyDescent="0.25">
      <c r="B39808" s="5"/>
    </row>
    <row r="39809" spans="2:2" ht="15" hidden="1" x14ac:dyDescent="0.25">
      <c r="B39809" s="5"/>
    </row>
    <row r="39810" spans="2:2" ht="15" hidden="1" x14ac:dyDescent="0.25">
      <c r="B39810" s="5"/>
    </row>
    <row r="39811" spans="2:2" ht="15" hidden="1" x14ac:dyDescent="0.25">
      <c r="B39811" s="5"/>
    </row>
    <row r="39812" spans="2:2" ht="15" hidden="1" x14ac:dyDescent="0.25">
      <c r="B39812" s="5"/>
    </row>
    <row r="39813" spans="2:2" ht="15" hidden="1" x14ac:dyDescent="0.25">
      <c r="B39813" s="5"/>
    </row>
    <row r="39814" spans="2:2" ht="15" hidden="1" x14ac:dyDescent="0.25">
      <c r="B39814" s="5"/>
    </row>
    <row r="39815" spans="2:2" ht="15" hidden="1" x14ac:dyDescent="0.25">
      <c r="B39815" s="5"/>
    </row>
    <row r="39816" spans="2:2" ht="15" hidden="1" x14ac:dyDescent="0.25">
      <c r="B39816" s="5"/>
    </row>
    <row r="39817" spans="2:2" ht="15" hidden="1" x14ac:dyDescent="0.25">
      <c r="B39817" s="5"/>
    </row>
    <row r="39818" spans="2:2" ht="15" hidden="1" x14ac:dyDescent="0.25">
      <c r="B39818" s="5"/>
    </row>
    <row r="39819" spans="2:2" ht="15" hidden="1" x14ac:dyDescent="0.25">
      <c r="B39819" s="5"/>
    </row>
    <row r="39820" spans="2:2" ht="15" hidden="1" x14ac:dyDescent="0.25">
      <c r="B39820" s="5"/>
    </row>
    <row r="39821" spans="2:2" ht="15" hidden="1" x14ac:dyDescent="0.25">
      <c r="B39821" s="5"/>
    </row>
    <row r="39822" spans="2:2" ht="15" hidden="1" x14ac:dyDescent="0.25">
      <c r="B39822" s="5"/>
    </row>
    <row r="39823" spans="2:2" ht="15" hidden="1" x14ac:dyDescent="0.25">
      <c r="B39823" s="5"/>
    </row>
    <row r="39824" spans="2:2" ht="15" hidden="1" x14ac:dyDescent="0.25">
      <c r="B39824" s="5"/>
    </row>
    <row r="39825" spans="2:2" ht="15" hidden="1" x14ac:dyDescent="0.25">
      <c r="B39825" s="5"/>
    </row>
    <row r="39826" spans="2:2" ht="15" hidden="1" x14ac:dyDescent="0.25">
      <c r="B39826" s="5"/>
    </row>
    <row r="39827" spans="2:2" ht="15" hidden="1" x14ac:dyDescent="0.25">
      <c r="B39827" s="5"/>
    </row>
    <row r="39828" spans="2:2" ht="15" hidden="1" x14ac:dyDescent="0.25">
      <c r="B39828" s="5"/>
    </row>
    <row r="39829" spans="2:2" ht="15" hidden="1" x14ac:dyDescent="0.25">
      <c r="B39829" s="5"/>
    </row>
    <row r="39830" spans="2:2" ht="15" hidden="1" x14ac:dyDescent="0.25">
      <c r="B39830" s="5"/>
    </row>
    <row r="39831" spans="2:2" ht="15" hidden="1" x14ac:dyDescent="0.25">
      <c r="B39831" s="5"/>
    </row>
    <row r="39832" spans="2:2" ht="15" hidden="1" x14ac:dyDescent="0.25">
      <c r="B39832" s="5"/>
    </row>
    <row r="39833" spans="2:2" ht="15" hidden="1" x14ac:dyDescent="0.25">
      <c r="B39833" s="5"/>
    </row>
    <row r="39834" spans="2:2" ht="15" hidden="1" x14ac:dyDescent="0.25">
      <c r="B39834" s="5"/>
    </row>
    <row r="39835" spans="2:2" ht="15" hidden="1" x14ac:dyDescent="0.25">
      <c r="B39835" s="5"/>
    </row>
    <row r="39836" spans="2:2" ht="15" hidden="1" x14ac:dyDescent="0.25">
      <c r="B39836" s="5"/>
    </row>
    <row r="39837" spans="2:2" ht="15" hidden="1" x14ac:dyDescent="0.25">
      <c r="B39837" s="5"/>
    </row>
    <row r="39838" spans="2:2" ht="15" hidden="1" x14ac:dyDescent="0.25">
      <c r="B39838" s="5"/>
    </row>
    <row r="39839" spans="2:2" ht="15" hidden="1" x14ac:dyDescent="0.25">
      <c r="B39839" s="5"/>
    </row>
    <row r="39840" spans="2:2" ht="15" hidden="1" x14ac:dyDescent="0.25">
      <c r="B39840" s="5"/>
    </row>
    <row r="39841" spans="2:2" ht="15" hidden="1" x14ac:dyDescent="0.25">
      <c r="B39841" s="5"/>
    </row>
    <row r="39842" spans="2:2" ht="15" hidden="1" x14ac:dyDescent="0.25">
      <c r="B39842" s="5"/>
    </row>
    <row r="39843" spans="2:2" ht="15" hidden="1" x14ac:dyDescent="0.25">
      <c r="B39843" s="5"/>
    </row>
    <row r="39844" spans="2:2" ht="15" hidden="1" x14ac:dyDescent="0.25">
      <c r="B39844" s="5"/>
    </row>
    <row r="39845" spans="2:2" ht="15" hidden="1" x14ac:dyDescent="0.25">
      <c r="B39845" s="5"/>
    </row>
    <row r="39846" spans="2:2" ht="15" hidden="1" x14ac:dyDescent="0.25">
      <c r="B39846" s="5"/>
    </row>
    <row r="39847" spans="2:2" ht="15" hidden="1" x14ac:dyDescent="0.25">
      <c r="B39847" s="5"/>
    </row>
    <row r="39848" spans="2:2" ht="15" hidden="1" x14ac:dyDescent="0.25">
      <c r="B39848" s="5"/>
    </row>
    <row r="39849" spans="2:2" ht="15" hidden="1" x14ac:dyDescent="0.25">
      <c r="B39849" s="5"/>
    </row>
    <row r="39850" spans="2:2" ht="15" hidden="1" x14ac:dyDescent="0.25">
      <c r="B39850" s="5"/>
    </row>
    <row r="39851" spans="2:2" ht="15" hidden="1" x14ac:dyDescent="0.25">
      <c r="B39851" s="5"/>
    </row>
    <row r="39852" spans="2:2" ht="15" hidden="1" x14ac:dyDescent="0.25">
      <c r="B39852" s="5"/>
    </row>
    <row r="39853" spans="2:2" ht="15" hidden="1" x14ac:dyDescent="0.25">
      <c r="B39853" s="5"/>
    </row>
    <row r="39854" spans="2:2" ht="15" hidden="1" x14ac:dyDescent="0.25">
      <c r="B39854" s="5"/>
    </row>
    <row r="39855" spans="2:2" ht="15" hidden="1" x14ac:dyDescent="0.25">
      <c r="B39855" s="5"/>
    </row>
    <row r="39856" spans="2:2" ht="15" hidden="1" x14ac:dyDescent="0.25">
      <c r="B39856" s="5"/>
    </row>
    <row r="39857" spans="2:2" ht="15" hidden="1" x14ac:dyDescent="0.25">
      <c r="B39857" s="5"/>
    </row>
    <row r="39858" spans="2:2" ht="15" hidden="1" x14ac:dyDescent="0.25">
      <c r="B39858" s="5"/>
    </row>
    <row r="39859" spans="2:2" ht="15" hidden="1" x14ac:dyDescent="0.25">
      <c r="B39859" s="5"/>
    </row>
    <row r="39860" spans="2:2" ht="15" hidden="1" x14ac:dyDescent="0.25">
      <c r="B39860" s="5"/>
    </row>
    <row r="39861" spans="2:2" ht="15" hidden="1" x14ac:dyDescent="0.25">
      <c r="B39861" s="5"/>
    </row>
    <row r="39862" spans="2:2" ht="15" hidden="1" x14ac:dyDescent="0.25">
      <c r="B39862" s="5"/>
    </row>
    <row r="39863" spans="2:2" ht="15" hidden="1" x14ac:dyDescent="0.25">
      <c r="B39863" s="5"/>
    </row>
    <row r="39864" spans="2:2" ht="15" hidden="1" x14ac:dyDescent="0.25">
      <c r="B39864" s="5"/>
    </row>
    <row r="39865" spans="2:2" ht="15" hidden="1" x14ac:dyDescent="0.25">
      <c r="B39865" s="5"/>
    </row>
    <row r="39866" spans="2:2" ht="15" hidden="1" x14ac:dyDescent="0.25">
      <c r="B39866" s="5"/>
    </row>
    <row r="39867" spans="2:2" ht="15" hidden="1" x14ac:dyDescent="0.25">
      <c r="B39867" s="5"/>
    </row>
    <row r="39868" spans="2:2" ht="15" hidden="1" x14ac:dyDescent="0.25">
      <c r="B39868" s="5"/>
    </row>
    <row r="39869" spans="2:2" ht="15" hidden="1" x14ac:dyDescent="0.25">
      <c r="B39869" s="5"/>
    </row>
    <row r="39870" spans="2:2" ht="15" hidden="1" x14ac:dyDescent="0.25">
      <c r="B39870" s="5"/>
    </row>
    <row r="39871" spans="2:2" ht="15" hidden="1" x14ac:dyDescent="0.25">
      <c r="B39871" s="5"/>
    </row>
    <row r="39872" spans="2:2" ht="15" hidden="1" x14ac:dyDescent="0.25">
      <c r="B39872" s="5"/>
    </row>
    <row r="39873" spans="2:2" ht="15" hidden="1" x14ac:dyDescent="0.25">
      <c r="B39873" s="5"/>
    </row>
    <row r="39874" spans="2:2" ht="15" hidden="1" x14ac:dyDescent="0.25">
      <c r="B39874" s="5"/>
    </row>
    <row r="39875" spans="2:2" ht="15" hidden="1" x14ac:dyDescent="0.25">
      <c r="B39875" s="5"/>
    </row>
    <row r="39876" spans="2:2" ht="15" hidden="1" x14ac:dyDescent="0.25">
      <c r="B39876" s="5"/>
    </row>
    <row r="39877" spans="2:2" ht="15" hidden="1" x14ac:dyDescent="0.25">
      <c r="B39877" s="5"/>
    </row>
    <row r="39878" spans="2:2" ht="15" hidden="1" x14ac:dyDescent="0.25">
      <c r="B39878" s="5"/>
    </row>
    <row r="39879" spans="2:2" ht="15" hidden="1" x14ac:dyDescent="0.25">
      <c r="B39879" s="5"/>
    </row>
    <row r="39880" spans="2:2" ht="15" hidden="1" x14ac:dyDescent="0.25">
      <c r="B39880" s="5"/>
    </row>
    <row r="39881" spans="2:2" ht="15" hidden="1" x14ac:dyDescent="0.25">
      <c r="B39881" s="5"/>
    </row>
    <row r="39882" spans="2:2" ht="15" hidden="1" x14ac:dyDescent="0.25">
      <c r="B39882" s="5"/>
    </row>
    <row r="39883" spans="2:2" ht="15" hidden="1" x14ac:dyDescent="0.25">
      <c r="B39883" s="5"/>
    </row>
    <row r="39884" spans="2:2" ht="15" hidden="1" x14ac:dyDescent="0.25">
      <c r="B39884" s="5"/>
    </row>
    <row r="39885" spans="2:2" ht="15" hidden="1" x14ac:dyDescent="0.25">
      <c r="B39885" s="5"/>
    </row>
    <row r="39886" spans="2:2" ht="15" hidden="1" x14ac:dyDescent="0.25">
      <c r="B39886" s="5"/>
    </row>
    <row r="39887" spans="2:2" ht="15" hidden="1" x14ac:dyDescent="0.25">
      <c r="B39887" s="5"/>
    </row>
    <row r="39888" spans="2:2" ht="15" hidden="1" x14ac:dyDescent="0.25">
      <c r="B39888" s="5"/>
    </row>
    <row r="39889" spans="2:2" ht="15" hidden="1" x14ac:dyDescent="0.25">
      <c r="B39889" s="5"/>
    </row>
    <row r="39890" spans="2:2" ht="15" hidden="1" x14ac:dyDescent="0.25">
      <c r="B39890" s="5"/>
    </row>
    <row r="39891" spans="2:2" ht="15" hidden="1" x14ac:dyDescent="0.25">
      <c r="B39891" s="5"/>
    </row>
    <row r="39892" spans="2:2" ht="15" hidden="1" x14ac:dyDescent="0.25">
      <c r="B39892" s="5"/>
    </row>
    <row r="39893" spans="2:2" ht="15" hidden="1" x14ac:dyDescent="0.25">
      <c r="B39893" s="5"/>
    </row>
    <row r="39894" spans="2:2" ht="15" hidden="1" x14ac:dyDescent="0.25">
      <c r="B39894" s="5"/>
    </row>
    <row r="39895" spans="2:2" ht="15" hidden="1" x14ac:dyDescent="0.25">
      <c r="B39895" s="5"/>
    </row>
    <row r="39896" spans="2:2" ht="15" hidden="1" x14ac:dyDescent="0.25">
      <c r="B39896" s="5"/>
    </row>
    <row r="39897" spans="2:2" ht="15" hidden="1" x14ac:dyDescent="0.25">
      <c r="B39897" s="5"/>
    </row>
    <row r="39898" spans="2:2" ht="15" hidden="1" x14ac:dyDescent="0.25">
      <c r="B39898" s="5"/>
    </row>
    <row r="39899" spans="2:2" ht="15" hidden="1" x14ac:dyDescent="0.25">
      <c r="B39899" s="5"/>
    </row>
    <row r="39900" spans="2:2" ht="15" hidden="1" x14ac:dyDescent="0.25">
      <c r="B39900" s="5"/>
    </row>
    <row r="39901" spans="2:2" ht="15" hidden="1" x14ac:dyDescent="0.25">
      <c r="B39901" s="5"/>
    </row>
    <row r="39902" spans="2:2" ht="15" hidden="1" x14ac:dyDescent="0.25">
      <c r="B39902" s="5"/>
    </row>
    <row r="39903" spans="2:2" ht="15" hidden="1" x14ac:dyDescent="0.25">
      <c r="B39903" s="5"/>
    </row>
    <row r="39904" spans="2:2" ht="15" hidden="1" x14ac:dyDescent="0.25">
      <c r="B39904" s="5"/>
    </row>
    <row r="39905" spans="2:2" ht="15" hidden="1" x14ac:dyDescent="0.25">
      <c r="B39905" s="5"/>
    </row>
    <row r="39906" spans="2:2" ht="15" hidden="1" x14ac:dyDescent="0.25">
      <c r="B39906" s="5"/>
    </row>
    <row r="39907" spans="2:2" ht="15" hidden="1" x14ac:dyDescent="0.25">
      <c r="B39907" s="5"/>
    </row>
    <row r="39908" spans="2:2" ht="15" hidden="1" x14ac:dyDescent="0.25">
      <c r="B39908" s="5"/>
    </row>
    <row r="39909" spans="2:2" ht="15" hidden="1" x14ac:dyDescent="0.25">
      <c r="B39909" s="5"/>
    </row>
    <row r="39910" spans="2:2" ht="15" hidden="1" x14ac:dyDescent="0.25">
      <c r="B39910" s="5"/>
    </row>
    <row r="39911" spans="2:2" ht="15" hidden="1" x14ac:dyDescent="0.25">
      <c r="B39911" s="5"/>
    </row>
    <row r="39912" spans="2:2" ht="15" hidden="1" x14ac:dyDescent="0.25">
      <c r="B39912" s="5"/>
    </row>
    <row r="39913" spans="2:2" ht="15" hidden="1" x14ac:dyDescent="0.25">
      <c r="B39913" s="5"/>
    </row>
    <row r="39914" spans="2:2" ht="15" hidden="1" x14ac:dyDescent="0.25">
      <c r="B39914" s="5"/>
    </row>
    <row r="39915" spans="2:2" ht="15" hidden="1" x14ac:dyDescent="0.25">
      <c r="B39915" s="5"/>
    </row>
    <row r="39916" spans="2:2" ht="15" hidden="1" x14ac:dyDescent="0.25">
      <c r="B39916" s="5"/>
    </row>
    <row r="39917" spans="2:2" ht="15" hidden="1" x14ac:dyDescent="0.25">
      <c r="B39917" s="5"/>
    </row>
    <row r="39918" spans="2:2" ht="15" hidden="1" x14ac:dyDescent="0.25">
      <c r="B39918" s="5"/>
    </row>
    <row r="39919" spans="2:2" ht="15" hidden="1" x14ac:dyDescent="0.25">
      <c r="B39919" s="5"/>
    </row>
    <row r="39920" spans="2:2" ht="15" hidden="1" x14ac:dyDescent="0.25">
      <c r="B39920" s="5"/>
    </row>
    <row r="39921" spans="2:2" ht="15" hidden="1" x14ac:dyDescent="0.25">
      <c r="B39921" s="5"/>
    </row>
    <row r="39922" spans="2:2" ht="15" hidden="1" x14ac:dyDescent="0.25">
      <c r="B39922" s="5"/>
    </row>
    <row r="39923" spans="2:2" ht="15" hidden="1" x14ac:dyDescent="0.25">
      <c r="B39923" s="5"/>
    </row>
    <row r="39924" spans="2:2" ht="15" hidden="1" x14ac:dyDescent="0.25">
      <c r="B39924" s="5"/>
    </row>
    <row r="39925" spans="2:2" ht="15" hidden="1" x14ac:dyDescent="0.25">
      <c r="B39925" s="5"/>
    </row>
    <row r="39926" spans="2:2" ht="15" hidden="1" x14ac:dyDescent="0.25">
      <c r="B39926" s="5"/>
    </row>
    <row r="39927" spans="2:2" ht="15" hidden="1" x14ac:dyDescent="0.25">
      <c r="B39927" s="5"/>
    </row>
    <row r="39928" spans="2:2" ht="15" hidden="1" x14ac:dyDescent="0.25">
      <c r="B39928" s="5"/>
    </row>
    <row r="39929" spans="2:2" ht="15" hidden="1" x14ac:dyDescent="0.25">
      <c r="B39929" s="5"/>
    </row>
    <row r="39930" spans="2:2" ht="15" hidden="1" x14ac:dyDescent="0.25">
      <c r="B39930" s="5"/>
    </row>
    <row r="39931" spans="2:2" ht="15" hidden="1" x14ac:dyDescent="0.25">
      <c r="B39931" s="5"/>
    </row>
    <row r="39932" spans="2:2" ht="15" hidden="1" x14ac:dyDescent="0.25">
      <c r="B39932" s="5"/>
    </row>
    <row r="39933" spans="2:2" ht="15" hidden="1" x14ac:dyDescent="0.25">
      <c r="B39933" s="5"/>
    </row>
    <row r="39934" spans="2:2" ht="15" hidden="1" x14ac:dyDescent="0.25">
      <c r="B39934" s="5"/>
    </row>
    <row r="39935" spans="2:2" ht="15" hidden="1" x14ac:dyDescent="0.25">
      <c r="B39935" s="5"/>
    </row>
    <row r="39936" spans="2:2" ht="15" hidden="1" x14ac:dyDescent="0.25">
      <c r="B39936" s="5"/>
    </row>
    <row r="39937" spans="2:2" ht="15" hidden="1" x14ac:dyDescent="0.25">
      <c r="B39937" s="5"/>
    </row>
    <row r="39938" spans="2:2" ht="15" hidden="1" x14ac:dyDescent="0.25">
      <c r="B39938" s="5"/>
    </row>
    <row r="39939" spans="2:2" ht="15" hidden="1" x14ac:dyDescent="0.25">
      <c r="B39939" s="5"/>
    </row>
    <row r="39940" spans="2:2" ht="15" hidden="1" x14ac:dyDescent="0.25">
      <c r="B39940" s="5"/>
    </row>
    <row r="39941" spans="2:2" ht="15" hidden="1" x14ac:dyDescent="0.25">
      <c r="B39941" s="5"/>
    </row>
    <row r="39942" spans="2:2" ht="15" hidden="1" x14ac:dyDescent="0.25">
      <c r="B39942" s="5"/>
    </row>
    <row r="39943" spans="2:2" ht="15" hidden="1" x14ac:dyDescent="0.25">
      <c r="B39943" s="5"/>
    </row>
    <row r="39944" spans="2:2" ht="15" hidden="1" x14ac:dyDescent="0.25">
      <c r="B39944" s="5"/>
    </row>
    <row r="39945" spans="2:2" ht="15" hidden="1" x14ac:dyDescent="0.25">
      <c r="B39945" s="5"/>
    </row>
    <row r="39946" spans="2:2" ht="15" hidden="1" x14ac:dyDescent="0.25">
      <c r="B39946" s="5"/>
    </row>
    <row r="39947" spans="2:2" ht="15" hidden="1" x14ac:dyDescent="0.25">
      <c r="B39947" s="5"/>
    </row>
    <row r="39948" spans="2:2" ht="15" hidden="1" x14ac:dyDescent="0.25">
      <c r="B39948" s="5"/>
    </row>
    <row r="39949" spans="2:2" ht="15" hidden="1" x14ac:dyDescent="0.25">
      <c r="B39949" s="5"/>
    </row>
    <row r="39950" spans="2:2" ht="15" hidden="1" x14ac:dyDescent="0.25">
      <c r="B39950" s="5"/>
    </row>
    <row r="39951" spans="2:2" ht="15" hidden="1" x14ac:dyDescent="0.25">
      <c r="B39951" s="5"/>
    </row>
    <row r="39952" spans="2:2" ht="15" hidden="1" x14ac:dyDescent="0.25">
      <c r="B39952" s="5"/>
    </row>
    <row r="39953" spans="2:2" ht="15" hidden="1" x14ac:dyDescent="0.25">
      <c r="B39953" s="5"/>
    </row>
    <row r="39954" spans="2:2" ht="15" hidden="1" x14ac:dyDescent="0.25">
      <c r="B39954" s="5"/>
    </row>
    <row r="39955" spans="2:2" ht="15" hidden="1" x14ac:dyDescent="0.25">
      <c r="B39955" s="5"/>
    </row>
    <row r="39956" spans="2:2" ht="15" hidden="1" x14ac:dyDescent="0.25">
      <c r="B39956" s="5"/>
    </row>
    <row r="39957" spans="2:2" ht="15" hidden="1" x14ac:dyDescent="0.25">
      <c r="B39957" s="5"/>
    </row>
    <row r="39958" spans="2:2" ht="15" hidden="1" x14ac:dyDescent="0.25">
      <c r="B39958" s="5"/>
    </row>
    <row r="39959" spans="2:2" ht="15" hidden="1" x14ac:dyDescent="0.25">
      <c r="B39959" s="5"/>
    </row>
    <row r="39960" spans="2:2" ht="15" hidden="1" x14ac:dyDescent="0.25">
      <c r="B39960" s="5"/>
    </row>
    <row r="39961" spans="2:2" ht="15" hidden="1" x14ac:dyDescent="0.25">
      <c r="B39961" s="5"/>
    </row>
    <row r="39962" spans="2:2" ht="15" hidden="1" x14ac:dyDescent="0.25">
      <c r="B39962" s="5"/>
    </row>
    <row r="39963" spans="2:2" ht="15" hidden="1" x14ac:dyDescent="0.25">
      <c r="B39963" s="5"/>
    </row>
    <row r="39964" spans="2:2" ht="15" hidden="1" x14ac:dyDescent="0.25">
      <c r="B39964" s="5"/>
    </row>
    <row r="39965" spans="2:2" ht="15" hidden="1" x14ac:dyDescent="0.25">
      <c r="B39965" s="5"/>
    </row>
    <row r="39966" spans="2:2" ht="15" hidden="1" x14ac:dyDescent="0.25">
      <c r="B39966" s="5"/>
    </row>
    <row r="39967" spans="2:2" ht="15" hidden="1" x14ac:dyDescent="0.25">
      <c r="B39967" s="5"/>
    </row>
    <row r="39968" spans="2:2" ht="15" hidden="1" x14ac:dyDescent="0.25">
      <c r="B39968" s="5"/>
    </row>
    <row r="39969" spans="2:2" ht="15" hidden="1" x14ac:dyDescent="0.25">
      <c r="B39969" s="5"/>
    </row>
    <row r="39970" spans="2:2" ht="15" hidden="1" x14ac:dyDescent="0.25">
      <c r="B39970" s="5"/>
    </row>
    <row r="39971" spans="2:2" ht="15" hidden="1" x14ac:dyDescent="0.25">
      <c r="B39971" s="5"/>
    </row>
    <row r="39972" spans="2:2" ht="15" hidden="1" x14ac:dyDescent="0.25">
      <c r="B39972" s="5"/>
    </row>
    <row r="39973" spans="2:2" ht="15" hidden="1" x14ac:dyDescent="0.25">
      <c r="B39973" s="5"/>
    </row>
    <row r="39974" spans="2:2" ht="15" hidden="1" x14ac:dyDescent="0.25">
      <c r="B39974" s="5"/>
    </row>
    <row r="39975" spans="2:2" ht="15" hidden="1" x14ac:dyDescent="0.25">
      <c r="B39975" s="5"/>
    </row>
    <row r="39976" spans="2:2" ht="15" hidden="1" x14ac:dyDescent="0.25">
      <c r="B39976" s="5"/>
    </row>
    <row r="39977" spans="2:2" ht="15" hidden="1" x14ac:dyDescent="0.25">
      <c r="B39977" s="5"/>
    </row>
    <row r="39978" spans="2:2" ht="15" hidden="1" x14ac:dyDescent="0.25">
      <c r="B39978" s="5"/>
    </row>
    <row r="39979" spans="2:2" ht="15" hidden="1" x14ac:dyDescent="0.25">
      <c r="B39979" s="5"/>
    </row>
    <row r="39980" spans="2:2" ht="15" hidden="1" x14ac:dyDescent="0.25">
      <c r="B39980" s="5"/>
    </row>
    <row r="39981" spans="2:2" ht="15" hidden="1" x14ac:dyDescent="0.25">
      <c r="B39981" s="5"/>
    </row>
    <row r="39982" spans="2:2" ht="15" hidden="1" x14ac:dyDescent="0.25">
      <c r="B39982" s="5"/>
    </row>
    <row r="39983" spans="2:2" ht="15" hidden="1" x14ac:dyDescent="0.25">
      <c r="B39983" s="5"/>
    </row>
    <row r="39984" spans="2:2" ht="15" hidden="1" x14ac:dyDescent="0.25">
      <c r="B39984" s="5"/>
    </row>
    <row r="39985" spans="2:2" ht="15" hidden="1" x14ac:dyDescent="0.25">
      <c r="B39985" s="5"/>
    </row>
    <row r="39986" spans="2:2" ht="15" hidden="1" x14ac:dyDescent="0.25">
      <c r="B39986" s="5"/>
    </row>
    <row r="39987" spans="2:2" ht="15" hidden="1" x14ac:dyDescent="0.25">
      <c r="B39987" s="5"/>
    </row>
    <row r="39988" spans="2:2" ht="15" hidden="1" x14ac:dyDescent="0.25">
      <c r="B39988" s="5"/>
    </row>
    <row r="39989" spans="2:2" ht="15" hidden="1" x14ac:dyDescent="0.25">
      <c r="B39989" s="5"/>
    </row>
    <row r="39990" spans="2:2" ht="15" hidden="1" x14ac:dyDescent="0.25">
      <c r="B39990" s="5"/>
    </row>
    <row r="39991" spans="2:2" ht="15" hidden="1" x14ac:dyDescent="0.25">
      <c r="B39991" s="5"/>
    </row>
    <row r="39992" spans="2:2" ht="15" hidden="1" x14ac:dyDescent="0.25">
      <c r="B39992" s="5"/>
    </row>
    <row r="39993" spans="2:2" ht="15" hidden="1" x14ac:dyDescent="0.25">
      <c r="B39993" s="5"/>
    </row>
    <row r="39994" spans="2:2" ht="15" hidden="1" x14ac:dyDescent="0.25">
      <c r="B39994" s="5"/>
    </row>
    <row r="39995" spans="2:2" ht="15" hidden="1" x14ac:dyDescent="0.25">
      <c r="B39995" s="5"/>
    </row>
    <row r="39996" spans="2:2" ht="15" hidden="1" x14ac:dyDescent="0.25">
      <c r="B39996" s="5"/>
    </row>
    <row r="39997" spans="2:2" ht="15" hidden="1" x14ac:dyDescent="0.25">
      <c r="B39997" s="5"/>
    </row>
    <row r="39998" spans="2:2" ht="15" hidden="1" x14ac:dyDescent="0.25">
      <c r="B39998" s="5"/>
    </row>
    <row r="39999" spans="2:2" ht="15" hidden="1" x14ac:dyDescent="0.25">
      <c r="B39999" s="5"/>
    </row>
    <row r="40000" spans="2:2" ht="15" hidden="1" x14ac:dyDescent="0.25">
      <c r="B40000" s="5"/>
    </row>
    <row r="40001" spans="2:2" ht="15" hidden="1" x14ac:dyDescent="0.25">
      <c r="B40001" s="5"/>
    </row>
    <row r="40002" spans="2:2" ht="15" hidden="1" x14ac:dyDescent="0.25">
      <c r="B40002" s="5"/>
    </row>
    <row r="40003" spans="2:2" ht="15" hidden="1" x14ac:dyDescent="0.25">
      <c r="B40003" s="5"/>
    </row>
    <row r="40004" spans="2:2" ht="15" hidden="1" x14ac:dyDescent="0.25">
      <c r="B40004" s="5"/>
    </row>
    <row r="40005" spans="2:2" ht="15" hidden="1" x14ac:dyDescent="0.25">
      <c r="B40005" s="5"/>
    </row>
    <row r="40006" spans="2:2" ht="15" hidden="1" x14ac:dyDescent="0.25">
      <c r="B40006" s="5"/>
    </row>
    <row r="40007" spans="2:2" ht="15" hidden="1" x14ac:dyDescent="0.25">
      <c r="B40007" s="5"/>
    </row>
    <row r="40008" spans="2:2" ht="15" hidden="1" x14ac:dyDescent="0.25">
      <c r="B40008" s="5"/>
    </row>
    <row r="40009" spans="2:2" ht="15" hidden="1" x14ac:dyDescent="0.25">
      <c r="B40009" s="5"/>
    </row>
    <row r="40010" spans="2:2" ht="15" hidden="1" x14ac:dyDescent="0.25">
      <c r="B40010" s="5"/>
    </row>
    <row r="40011" spans="2:2" ht="15" hidden="1" x14ac:dyDescent="0.25">
      <c r="B40011" s="5"/>
    </row>
    <row r="40012" spans="2:2" ht="15" hidden="1" x14ac:dyDescent="0.25">
      <c r="B40012" s="5"/>
    </row>
    <row r="40013" spans="2:2" ht="15" hidden="1" x14ac:dyDescent="0.25">
      <c r="B40013" s="5"/>
    </row>
    <row r="40014" spans="2:2" ht="15" hidden="1" x14ac:dyDescent="0.25">
      <c r="B40014" s="5"/>
    </row>
    <row r="40015" spans="2:2" ht="15" hidden="1" x14ac:dyDescent="0.25">
      <c r="B40015" s="5"/>
    </row>
    <row r="40016" spans="2:2" ht="15" hidden="1" x14ac:dyDescent="0.25">
      <c r="B40016" s="5"/>
    </row>
    <row r="40017" spans="2:2" ht="15" hidden="1" x14ac:dyDescent="0.25">
      <c r="B40017" s="5"/>
    </row>
    <row r="40018" spans="2:2" ht="15" hidden="1" x14ac:dyDescent="0.25">
      <c r="B40018" s="5"/>
    </row>
    <row r="40019" spans="2:2" ht="15" hidden="1" x14ac:dyDescent="0.25">
      <c r="B40019" s="5"/>
    </row>
    <row r="40020" spans="2:2" ht="15" hidden="1" x14ac:dyDescent="0.25">
      <c r="B40020" s="5"/>
    </row>
    <row r="40021" spans="2:2" ht="15" hidden="1" x14ac:dyDescent="0.25">
      <c r="B40021" s="5"/>
    </row>
    <row r="40022" spans="2:2" ht="15" hidden="1" x14ac:dyDescent="0.25">
      <c r="B40022" s="5"/>
    </row>
    <row r="40023" spans="2:2" ht="15" hidden="1" x14ac:dyDescent="0.25">
      <c r="B40023" s="5"/>
    </row>
    <row r="40024" spans="2:2" ht="15" hidden="1" x14ac:dyDescent="0.25">
      <c r="B40024" s="5"/>
    </row>
    <row r="40025" spans="2:2" ht="15" hidden="1" x14ac:dyDescent="0.25">
      <c r="B40025" s="5"/>
    </row>
    <row r="40026" spans="2:2" ht="15" hidden="1" x14ac:dyDescent="0.25">
      <c r="B40026" s="5"/>
    </row>
    <row r="40027" spans="2:2" ht="15" hidden="1" x14ac:dyDescent="0.25">
      <c r="B40027" s="5"/>
    </row>
    <row r="40028" spans="2:2" ht="15" hidden="1" x14ac:dyDescent="0.25">
      <c r="B40028" s="5"/>
    </row>
    <row r="40029" spans="2:2" ht="15" hidden="1" x14ac:dyDescent="0.25">
      <c r="B40029" s="5"/>
    </row>
    <row r="40030" spans="2:2" ht="15" hidden="1" x14ac:dyDescent="0.25">
      <c r="B40030" s="5"/>
    </row>
    <row r="40031" spans="2:2" ht="15" hidden="1" x14ac:dyDescent="0.25">
      <c r="B40031" s="5"/>
    </row>
    <row r="40032" spans="2:2" ht="15" hidden="1" x14ac:dyDescent="0.25">
      <c r="B40032" s="5"/>
    </row>
    <row r="40033" spans="2:2" ht="15" hidden="1" x14ac:dyDescent="0.25">
      <c r="B40033" s="5"/>
    </row>
    <row r="40034" spans="2:2" ht="15" hidden="1" x14ac:dyDescent="0.25">
      <c r="B40034" s="5"/>
    </row>
    <row r="40035" spans="2:2" ht="15" hidden="1" x14ac:dyDescent="0.25">
      <c r="B40035" s="5"/>
    </row>
    <row r="40036" spans="2:2" ht="15" hidden="1" x14ac:dyDescent="0.25">
      <c r="B40036" s="5"/>
    </row>
    <row r="40037" spans="2:2" ht="15" hidden="1" x14ac:dyDescent="0.25">
      <c r="B40037" s="5"/>
    </row>
    <row r="40038" spans="2:2" ht="15" hidden="1" x14ac:dyDescent="0.25">
      <c r="B40038" s="5"/>
    </row>
    <row r="40039" spans="2:2" ht="15" hidden="1" x14ac:dyDescent="0.25">
      <c r="B40039" s="5"/>
    </row>
    <row r="40040" spans="2:2" ht="15" hidden="1" x14ac:dyDescent="0.25">
      <c r="B40040" s="5"/>
    </row>
    <row r="40041" spans="2:2" ht="15" hidden="1" x14ac:dyDescent="0.25">
      <c r="B40041" s="5"/>
    </row>
    <row r="40042" spans="2:2" ht="15" hidden="1" x14ac:dyDescent="0.25">
      <c r="B40042" s="5"/>
    </row>
    <row r="40043" spans="2:2" ht="15" hidden="1" x14ac:dyDescent="0.25">
      <c r="B40043" s="5"/>
    </row>
    <row r="40044" spans="2:2" ht="15" hidden="1" x14ac:dyDescent="0.25">
      <c r="B40044" s="5"/>
    </row>
    <row r="40045" spans="2:2" ht="15" hidden="1" x14ac:dyDescent="0.25">
      <c r="B40045" s="5"/>
    </row>
    <row r="40046" spans="2:2" ht="15" hidden="1" x14ac:dyDescent="0.25">
      <c r="B40046" s="5"/>
    </row>
    <row r="40047" spans="2:2" ht="15" hidden="1" x14ac:dyDescent="0.25">
      <c r="B40047" s="5"/>
    </row>
    <row r="40048" spans="2:2" ht="15" hidden="1" x14ac:dyDescent="0.25">
      <c r="B40048" s="5"/>
    </row>
    <row r="40049" spans="2:2" ht="15" hidden="1" x14ac:dyDescent="0.25">
      <c r="B40049" s="5"/>
    </row>
    <row r="40050" spans="2:2" ht="15" hidden="1" x14ac:dyDescent="0.25">
      <c r="B40050" s="5"/>
    </row>
    <row r="40051" spans="2:2" ht="15" hidden="1" x14ac:dyDescent="0.25">
      <c r="B40051" s="5"/>
    </row>
    <row r="40052" spans="2:2" ht="15" hidden="1" x14ac:dyDescent="0.25">
      <c r="B40052" s="5"/>
    </row>
    <row r="40053" spans="2:2" ht="15" hidden="1" x14ac:dyDescent="0.25">
      <c r="B40053" s="5"/>
    </row>
    <row r="40054" spans="2:2" ht="15" hidden="1" x14ac:dyDescent="0.25">
      <c r="B40054" s="5"/>
    </row>
    <row r="40055" spans="2:2" ht="15" hidden="1" x14ac:dyDescent="0.25">
      <c r="B40055" s="5"/>
    </row>
    <row r="40056" spans="2:2" ht="15" hidden="1" x14ac:dyDescent="0.25">
      <c r="B40056" s="5"/>
    </row>
    <row r="40057" spans="2:2" ht="15" hidden="1" x14ac:dyDescent="0.25">
      <c r="B40057" s="5"/>
    </row>
    <row r="40058" spans="2:2" ht="15" hidden="1" x14ac:dyDescent="0.25">
      <c r="B40058" s="5"/>
    </row>
    <row r="40059" spans="2:2" ht="15" hidden="1" x14ac:dyDescent="0.25">
      <c r="B40059" s="5"/>
    </row>
    <row r="40060" spans="2:2" ht="15" hidden="1" x14ac:dyDescent="0.25">
      <c r="B40060" s="5"/>
    </row>
    <row r="40061" spans="2:2" ht="15" hidden="1" x14ac:dyDescent="0.25">
      <c r="B40061" s="5"/>
    </row>
    <row r="40062" spans="2:2" ht="15" hidden="1" x14ac:dyDescent="0.25">
      <c r="B40062" s="5"/>
    </row>
    <row r="40063" spans="2:2" ht="15" hidden="1" x14ac:dyDescent="0.25">
      <c r="B40063" s="5"/>
    </row>
    <row r="40064" spans="2:2" ht="15" hidden="1" x14ac:dyDescent="0.25">
      <c r="B40064" s="5"/>
    </row>
    <row r="40065" spans="2:2" ht="15" hidden="1" x14ac:dyDescent="0.25">
      <c r="B40065" s="5"/>
    </row>
    <row r="40066" spans="2:2" ht="15" hidden="1" x14ac:dyDescent="0.25">
      <c r="B40066" s="5"/>
    </row>
    <row r="40067" spans="2:2" ht="15" hidden="1" x14ac:dyDescent="0.25">
      <c r="B40067" s="5"/>
    </row>
    <row r="40068" spans="2:2" ht="15" hidden="1" x14ac:dyDescent="0.25">
      <c r="B40068" s="5"/>
    </row>
    <row r="40069" spans="2:2" ht="15" hidden="1" x14ac:dyDescent="0.25">
      <c r="B40069" s="5"/>
    </row>
    <row r="40070" spans="2:2" ht="15" hidden="1" x14ac:dyDescent="0.25">
      <c r="B40070" s="5"/>
    </row>
    <row r="40071" spans="2:2" ht="15" hidden="1" x14ac:dyDescent="0.25">
      <c r="B40071" s="5"/>
    </row>
    <row r="40072" spans="2:2" ht="15" hidden="1" x14ac:dyDescent="0.25">
      <c r="B40072" s="5"/>
    </row>
    <row r="40073" spans="2:2" ht="15" hidden="1" x14ac:dyDescent="0.25">
      <c r="B40073" s="5"/>
    </row>
    <row r="40074" spans="2:2" ht="15" hidden="1" x14ac:dyDescent="0.25">
      <c r="B40074" s="5"/>
    </row>
    <row r="40075" spans="2:2" ht="15" hidden="1" x14ac:dyDescent="0.25">
      <c r="B40075" s="5"/>
    </row>
    <row r="40076" spans="2:2" ht="15" hidden="1" x14ac:dyDescent="0.25">
      <c r="B40076" s="5"/>
    </row>
    <row r="40077" spans="2:2" ht="15" hidden="1" x14ac:dyDescent="0.25">
      <c r="B40077" s="5"/>
    </row>
    <row r="40078" spans="2:2" ht="15" hidden="1" x14ac:dyDescent="0.25">
      <c r="B40078" s="5"/>
    </row>
    <row r="40079" spans="2:2" ht="15" hidden="1" x14ac:dyDescent="0.25">
      <c r="B40079" s="5"/>
    </row>
    <row r="40080" spans="2:2" ht="15" hidden="1" x14ac:dyDescent="0.25">
      <c r="B40080" s="5"/>
    </row>
    <row r="40081" spans="2:2" ht="15" hidden="1" x14ac:dyDescent="0.25">
      <c r="B40081" s="5"/>
    </row>
    <row r="40082" spans="2:2" ht="15" hidden="1" x14ac:dyDescent="0.25">
      <c r="B40082" s="5"/>
    </row>
    <row r="40083" spans="2:2" ht="15" hidden="1" x14ac:dyDescent="0.25">
      <c r="B40083" s="5"/>
    </row>
    <row r="40084" spans="2:2" ht="15" hidden="1" x14ac:dyDescent="0.25">
      <c r="B40084" s="5"/>
    </row>
    <row r="40085" spans="2:2" ht="15" hidden="1" x14ac:dyDescent="0.25">
      <c r="B40085" s="5"/>
    </row>
    <row r="40086" spans="2:2" ht="15" hidden="1" x14ac:dyDescent="0.25">
      <c r="B40086" s="5"/>
    </row>
    <row r="40087" spans="2:2" ht="15" hidden="1" x14ac:dyDescent="0.25">
      <c r="B40087" s="5"/>
    </row>
    <row r="40088" spans="2:2" ht="15" hidden="1" x14ac:dyDescent="0.25">
      <c r="B40088" s="5"/>
    </row>
    <row r="40089" spans="2:2" ht="15" hidden="1" x14ac:dyDescent="0.25">
      <c r="B40089" s="5"/>
    </row>
    <row r="40090" spans="2:2" ht="15" hidden="1" x14ac:dyDescent="0.25">
      <c r="B40090" s="5"/>
    </row>
    <row r="40091" spans="2:2" ht="15" hidden="1" x14ac:dyDescent="0.25">
      <c r="B40091" s="5"/>
    </row>
    <row r="40092" spans="2:2" ht="15" hidden="1" x14ac:dyDescent="0.25">
      <c r="B40092" s="5"/>
    </row>
    <row r="40093" spans="2:2" ht="15" hidden="1" x14ac:dyDescent="0.25">
      <c r="B40093" s="5"/>
    </row>
    <row r="40094" spans="2:2" ht="15" hidden="1" x14ac:dyDescent="0.25">
      <c r="B40094" s="5"/>
    </row>
    <row r="40095" spans="2:2" ht="15" hidden="1" x14ac:dyDescent="0.25">
      <c r="B40095" s="5"/>
    </row>
    <row r="40096" spans="2:2" ht="15" hidden="1" x14ac:dyDescent="0.25">
      <c r="B40096" s="5"/>
    </row>
    <row r="40097" spans="2:2" ht="15" hidden="1" x14ac:dyDescent="0.25">
      <c r="B40097" s="5"/>
    </row>
    <row r="40098" spans="2:2" ht="15" hidden="1" x14ac:dyDescent="0.25">
      <c r="B40098" s="5"/>
    </row>
    <row r="40099" spans="2:2" ht="15" hidden="1" x14ac:dyDescent="0.25">
      <c r="B40099" s="5"/>
    </row>
    <row r="40100" spans="2:2" ht="15" hidden="1" x14ac:dyDescent="0.25">
      <c r="B40100" s="5"/>
    </row>
    <row r="40101" spans="2:2" ht="15" hidden="1" x14ac:dyDescent="0.25">
      <c r="B40101" s="5"/>
    </row>
    <row r="40102" spans="2:2" ht="15" hidden="1" x14ac:dyDescent="0.25">
      <c r="B40102" s="5"/>
    </row>
    <row r="40103" spans="2:2" ht="15" hidden="1" x14ac:dyDescent="0.25">
      <c r="B40103" s="5"/>
    </row>
    <row r="40104" spans="2:2" ht="15" hidden="1" x14ac:dyDescent="0.25">
      <c r="B40104" s="5"/>
    </row>
    <row r="40105" spans="2:2" ht="15" hidden="1" x14ac:dyDescent="0.25">
      <c r="B40105" s="5"/>
    </row>
    <row r="40106" spans="2:2" ht="15" hidden="1" x14ac:dyDescent="0.25">
      <c r="B40106" s="5"/>
    </row>
    <row r="40107" spans="2:2" ht="15" hidden="1" x14ac:dyDescent="0.25">
      <c r="B40107" s="5"/>
    </row>
    <row r="40108" spans="2:2" ht="15" hidden="1" x14ac:dyDescent="0.25">
      <c r="B40108" s="5"/>
    </row>
    <row r="40109" spans="2:2" ht="15" hidden="1" x14ac:dyDescent="0.25">
      <c r="B40109" s="5"/>
    </row>
    <row r="40110" spans="2:2" ht="15" hidden="1" x14ac:dyDescent="0.25">
      <c r="B40110" s="5"/>
    </row>
    <row r="40111" spans="2:2" ht="15" hidden="1" x14ac:dyDescent="0.25">
      <c r="B40111" s="5"/>
    </row>
    <row r="40112" spans="2:2" ht="15" hidden="1" x14ac:dyDescent="0.25">
      <c r="B40112" s="5"/>
    </row>
    <row r="40113" spans="2:2" ht="15" hidden="1" x14ac:dyDescent="0.25">
      <c r="B40113" s="5"/>
    </row>
    <row r="40114" spans="2:2" ht="15" hidden="1" x14ac:dyDescent="0.25">
      <c r="B40114" s="5"/>
    </row>
    <row r="40115" spans="2:2" ht="15" hidden="1" x14ac:dyDescent="0.25">
      <c r="B40115" s="5"/>
    </row>
    <row r="40116" spans="2:2" ht="15" hidden="1" x14ac:dyDescent="0.25">
      <c r="B40116" s="5"/>
    </row>
    <row r="40117" spans="2:2" ht="15" hidden="1" x14ac:dyDescent="0.25">
      <c r="B40117" s="5"/>
    </row>
    <row r="40118" spans="2:2" ht="15" hidden="1" x14ac:dyDescent="0.25">
      <c r="B40118" s="5"/>
    </row>
    <row r="40119" spans="2:2" ht="15" hidden="1" x14ac:dyDescent="0.25">
      <c r="B40119" s="5"/>
    </row>
    <row r="40120" spans="2:2" ht="15" hidden="1" x14ac:dyDescent="0.25">
      <c r="B40120" s="5"/>
    </row>
    <row r="40121" spans="2:2" ht="15" hidden="1" x14ac:dyDescent="0.25">
      <c r="B40121" s="5"/>
    </row>
    <row r="40122" spans="2:2" ht="15" hidden="1" x14ac:dyDescent="0.25">
      <c r="B40122" s="5"/>
    </row>
    <row r="40123" spans="2:2" ht="15" hidden="1" x14ac:dyDescent="0.25">
      <c r="B40123" s="5"/>
    </row>
    <row r="40124" spans="2:2" ht="15" hidden="1" x14ac:dyDescent="0.25">
      <c r="B40124" s="5"/>
    </row>
    <row r="40125" spans="2:2" ht="15" hidden="1" x14ac:dyDescent="0.25">
      <c r="B40125" s="5"/>
    </row>
    <row r="40126" spans="2:2" ht="15" hidden="1" x14ac:dyDescent="0.25">
      <c r="B40126" s="5"/>
    </row>
    <row r="40127" spans="2:2" ht="15" hidden="1" x14ac:dyDescent="0.25">
      <c r="B40127" s="5"/>
    </row>
    <row r="40128" spans="2:2" ht="15" hidden="1" x14ac:dyDescent="0.25">
      <c r="B40128" s="5"/>
    </row>
    <row r="40129" spans="2:2" ht="15" hidden="1" x14ac:dyDescent="0.25">
      <c r="B40129" s="5"/>
    </row>
    <row r="40130" spans="2:2" ht="15" hidden="1" x14ac:dyDescent="0.25">
      <c r="B40130" s="5"/>
    </row>
    <row r="40131" spans="2:2" ht="15" hidden="1" x14ac:dyDescent="0.25">
      <c r="B40131" s="5"/>
    </row>
    <row r="40132" spans="2:2" ht="15" hidden="1" x14ac:dyDescent="0.25">
      <c r="B40132" s="5"/>
    </row>
    <row r="40133" spans="2:2" ht="15" hidden="1" x14ac:dyDescent="0.25">
      <c r="B40133" s="5"/>
    </row>
    <row r="40134" spans="2:2" ht="15" hidden="1" x14ac:dyDescent="0.25">
      <c r="B40134" s="5"/>
    </row>
    <row r="40135" spans="2:2" ht="15" hidden="1" x14ac:dyDescent="0.25">
      <c r="B40135" s="5"/>
    </row>
    <row r="40136" spans="2:2" ht="15" hidden="1" x14ac:dyDescent="0.25">
      <c r="B40136" s="5"/>
    </row>
    <row r="40137" spans="2:2" ht="15" hidden="1" x14ac:dyDescent="0.25">
      <c r="B40137" s="5"/>
    </row>
    <row r="40138" spans="2:2" ht="15" hidden="1" x14ac:dyDescent="0.25">
      <c r="B40138" s="5"/>
    </row>
    <row r="40139" spans="2:2" ht="15" hidden="1" x14ac:dyDescent="0.25">
      <c r="B40139" s="5"/>
    </row>
    <row r="40140" spans="2:2" ht="15" hidden="1" x14ac:dyDescent="0.25">
      <c r="B40140" s="5"/>
    </row>
    <row r="40141" spans="2:2" ht="15" hidden="1" x14ac:dyDescent="0.25">
      <c r="B40141" s="5"/>
    </row>
    <row r="40142" spans="2:2" ht="15" hidden="1" x14ac:dyDescent="0.25">
      <c r="B40142" s="5"/>
    </row>
    <row r="40143" spans="2:2" ht="15" hidden="1" x14ac:dyDescent="0.25">
      <c r="B40143" s="5"/>
    </row>
    <row r="40144" spans="2:2" ht="15" hidden="1" x14ac:dyDescent="0.25">
      <c r="B40144" s="5"/>
    </row>
    <row r="40145" spans="2:2" ht="15" hidden="1" x14ac:dyDescent="0.25">
      <c r="B40145" s="5"/>
    </row>
    <row r="40146" spans="2:2" ht="15" hidden="1" x14ac:dyDescent="0.25">
      <c r="B40146" s="5"/>
    </row>
    <row r="40147" spans="2:2" ht="15" hidden="1" x14ac:dyDescent="0.25">
      <c r="B40147" s="5"/>
    </row>
    <row r="40148" spans="2:2" ht="15" hidden="1" x14ac:dyDescent="0.25">
      <c r="B40148" s="5"/>
    </row>
    <row r="40149" spans="2:2" ht="15" hidden="1" x14ac:dyDescent="0.25">
      <c r="B40149" s="5"/>
    </row>
    <row r="40150" spans="2:2" ht="15" hidden="1" x14ac:dyDescent="0.25">
      <c r="B40150" s="5"/>
    </row>
    <row r="40151" spans="2:2" ht="15" hidden="1" x14ac:dyDescent="0.25">
      <c r="B40151" s="5"/>
    </row>
    <row r="40152" spans="2:2" ht="15" hidden="1" x14ac:dyDescent="0.25">
      <c r="B40152" s="5"/>
    </row>
    <row r="40153" spans="2:2" ht="15" hidden="1" x14ac:dyDescent="0.25">
      <c r="B40153" s="5"/>
    </row>
    <row r="40154" spans="2:2" ht="15" hidden="1" x14ac:dyDescent="0.25">
      <c r="B40154" s="5"/>
    </row>
    <row r="40155" spans="2:2" ht="15" hidden="1" x14ac:dyDescent="0.25">
      <c r="B40155" s="5"/>
    </row>
    <row r="40156" spans="2:2" ht="15" hidden="1" x14ac:dyDescent="0.25">
      <c r="B40156" s="5"/>
    </row>
    <row r="40157" spans="2:2" ht="15" hidden="1" x14ac:dyDescent="0.25">
      <c r="B40157" s="5"/>
    </row>
    <row r="40158" spans="2:2" ht="15" hidden="1" x14ac:dyDescent="0.25">
      <c r="B40158" s="5"/>
    </row>
    <row r="40159" spans="2:2" ht="15" hidden="1" x14ac:dyDescent="0.25">
      <c r="B40159" s="5"/>
    </row>
    <row r="40160" spans="2:2" ht="15" hidden="1" x14ac:dyDescent="0.25">
      <c r="B40160" s="5"/>
    </row>
    <row r="40161" spans="2:2" ht="15" hidden="1" x14ac:dyDescent="0.25">
      <c r="B40161" s="5"/>
    </row>
    <row r="40162" spans="2:2" ht="15" hidden="1" x14ac:dyDescent="0.25">
      <c r="B40162" s="5"/>
    </row>
    <row r="40163" spans="2:2" ht="15" hidden="1" x14ac:dyDescent="0.25">
      <c r="B40163" s="5"/>
    </row>
    <row r="40164" spans="2:2" ht="15" hidden="1" x14ac:dyDescent="0.25">
      <c r="B40164" s="5"/>
    </row>
    <row r="40165" spans="2:2" ht="15" hidden="1" x14ac:dyDescent="0.25">
      <c r="B40165" s="5"/>
    </row>
    <row r="40166" spans="2:2" ht="15" hidden="1" x14ac:dyDescent="0.25">
      <c r="B40166" s="5"/>
    </row>
    <row r="40167" spans="2:2" ht="15" hidden="1" x14ac:dyDescent="0.25">
      <c r="B40167" s="5"/>
    </row>
    <row r="40168" spans="2:2" ht="15" hidden="1" x14ac:dyDescent="0.25">
      <c r="B40168" s="5"/>
    </row>
    <row r="40169" spans="2:2" ht="15" hidden="1" x14ac:dyDescent="0.25">
      <c r="B40169" s="5"/>
    </row>
    <row r="40170" spans="2:2" ht="15" hidden="1" x14ac:dyDescent="0.25">
      <c r="B40170" s="5"/>
    </row>
    <row r="40171" spans="2:2" ht="15" hidden="1" x14ac:dyDescent="0.25">
      <c r="B40171" s="5"/>
    </row>
    <row r="40172" spans="2:2" ht="15" hidden="1" x14ac:dyDescent="0.25">
      <c r="B40172" s="5"/>
    </row>
    <row r="40173" spans="2:2" ht="15" hidden="1" x14ac:dyDescent="0.25">
      <c r="B40173" s="5"/>
    </row>
    <row r="40174" spans="2:2" ht="15" hidden="1" x14ac:dyDescent="0.25">
      <c r="B40174" s="5"/>
    </row>
    <row r="40175" spans="2:2" ht="15" hidden="1" x14ac:dyDescent="0.25">
      <c r="B40175" s="5"/>
    </row>
    <row r="40176" spans="2:2" ht="15" hidden="1" x14ac:dyDescent="0.25">
      <c r="B40176" s="5"/>
    </row>
    <row r="40177" spans="2:2" ht="15" hidden="1" x14ac:dyDescent="0.25">
      <c r="B40177" s="5"/>
    </row>
    <row r="40178" spans="2:2" ht="15" hidden="1" x14ac:dyDescent="0.25">
      <c r="B40178" s="5"/>
    </row>
    <row r="40179" spans="2:2" ht="15" hidden="1" x14ac:dyDescent="0.25">
      <c r="B40179" s="5"/>
    </row>
    <row r="40180" spans="2:2" ht="15" hidden="1" x14ac:dyDescent="0.25">
      <c r="B40180" s="5"/>
    </row>
    <row r="40181" spans="2:2" ht="15" hidden="1" x14ac:dyDescent="0.25">
      <c r="B40181" s="5"/>
    </row>
    <row r="40182" spans="2:2" ht="15" hidden="1" x14ac:dyDescent="0.25">
      <c r="B40182" s="5"/>
    </row>
    <row r="40183" spans="2:2" ht="15" hidden="1" x14ac:dyDescent="0.25">
      <c r="B40183" s="5"/>
    </row>
    <row r="40184" spans="2:2" ht="15" hidden="1" x14ac:dyDescent="0.25">
      <c r="B40184" s="5"/>
    </row>
    <row r="40185" spans="2:2" ht="15" hidden="1" x14ac:dyDescent="0.25">
      <c r="B40185" s="5"/>
    </row>
    <row r="40186" spans="2:2" ht="15" hidden="1" x14ac:dyDescent="0.25">
      <c r="B40186" s="5"/>
    </row>
    <row r="40187" spans="2:2" ht="15" hidden="1" x14ac:dyDescent="0.25">
      <c r="B40187" s="5"/>
    </row>
    <row r="40188" spans="2:2" ht="15" hidden="1" x14ac:dyDescent="0.25">
      <c r="B40188" s="5"/>
    </row>
    <row r="40189" spans="2:2" ht="15" hidden="1" x14ac:dyDescent="0.25">
      <c r="B40189" s="5"/>
    </row>
    <row r="40190" spans="2:2" ht="15" hidden="1" x14ac:dyDescent="0.25">
      <c r="B40190" s="5"/>
    </row>
    <row r="40191" spans="2:2" ht="15" hidden="1" x14ac:dyDescent="0.25">
      <c r="B40191" s="5"/>
    </row>
    <row r="40192" spans="2:2" ht="15" hidden="1" x14ac:dyDescent="0.25">
      <c r="B40192" s="5"/>
    </row>
    <row r="40193" spans="2:2" ht="15" hidden="1" x14ac:dyDescent="0.25">
      <c r="B40193" s="5"/>
    </row>
    <row r="40194" spans="2:2" ht="15" hidden="1" x14ac:dyDescent="0.25">
      <c r="B40194" s="5"/>
    </row>
    <row r="40195" spans="2:2" ht="15" hidden="1" x14ac:dyDescent="0.25">
      <c r="B40195" s="5"/>
    </row>
    <row r="40196" spans="2:2" ht="15" hidden="1" x14ac:dyDescent="0.25">
      <c r="B40196" s="5"/>
    </row>
    <row r="40197" spans="2:2" ht="15" hidden="1" x14ac:dyDescent="0.25">
      <c r="B40197" s="5"/>
    </row>
    <row r="40198" spans="2:2" ht="15" hidden="1" x14ac:dyDescent="0.25">
      <c r="B40198" s="5"/>
    </row>
    <row r="40199" spans="2:2" ht="15" hidden="1" x14ac:dyDescent="0.25">
      <c r="B40199" s="5"/>
    </row>
    <row r="40200" spans="2:2" ht="15" hidden="1" x14ac:dyDescent="0.25">
      <c r="B40200" s="5"/>
    </row>
    <row r="40201" spans="2:2" ht="15" hidden="1" x14ac:dyDescent="0.25">
      <c r="B40201" s="5"/>
    </row>
    <row r="40202" spans="2:2" ht="15" hidden="1" x14ac:dyDescent="0.25">
      <c r="B40202" s="5"/>
    </row>
    <row r="40203" spans="2:2" ht="15" hidden="1" x14ac:dyDescent="0.25">
      <c r="B40203" s="5"/>
    </row>
    <row r="40204" spans="2:2" ht="15" hidden="1" x14ac:dyDescent="0.25">
      <c r="B40204" s="5"/>
    </row>
    <row r="40205" spans="2:2" ht="15" hidden="1" x14ac:dyDescent="0.25">
      <c r="B40205" s="5"/>
    </row>
    <row r="40206" spans="2:2" ht="15" hidden="1" x14ac:dyDescent="0.25">
      <c r="B40206" s="5"/>
    </row>
    <row r="40207" spans="2:2" ht="15" hidden="1" x14ac:dyDescent="0.25">
      <c r="B40207" s="5"/>
    </row>
    <row r="40208" spans="2:2" ht="15" hidden="1" x14ac:dyDescent="0.25">
      <c r="B40208" s="5"/>
    </row>
    <row r="40209" spans="2:2" ht="15" hidden="1" x14ac:dyDescent="0.25">
      <c r="B40209" s="5"/>
    </row>
    <row r="40210" spans="2:2" ht="15" hidden="1" x14ac:dyDescent="0.25">
      <c r="B40210" s="5"/>
    </row>
    <row r="40211" spans="2:2" ht="15" hidden="1" x14ac:dyDescent="0.25">
      <c r="B40211" s="5"/>
    </row>
    <row r="40212" spans="2:2" ht="15" hidden="1" x14ac:dyDescent="0.25">
      <c r="B40212" s="5"/>
    </row>
    <row r="40213" spans="2:2" ht="15" hidden="1" x14ac:dyDescent="0.25">
      <c r="B40213" s="5"/>
    </row>
    <row r="40214" spans="2:2" ht="15" hidden="1" x14ac:dyDescent="0.25">
      <c r="B40214" s="5"/>
    </row>
    <row r="40215" spans="2:2" ht="15" hidden="1" x14ac:dyDescent="0.25">
      <c r="B40215" s="5"/>
    </row>
    <row r="40216" spans="2:2" ht="15" hidden="1" x14ac:dyDescent="0.25">
      <c r="B40216" s="5"/>
    </row>
    <row r="40217" spans="2:2" ht="15" hidden="1" x14ac:dyDescent="0.25">
      <c r="B40217" s="5"/>
    </row>
    <row r="40218" spans="2:2" ht="15" hidden="1" x14ac:dyDescent="0.25">
      <c r="B40218" s="5"/>
    </row>
    <row r="40219" spans="2:2" ht="15" hidden="1" x14ac:dyDescent="0.25">
      <c r="B40219" s="5"/>
    </row>
    <row r="40220" spans="2:2" ht="15" hidden="1" x14ac:dyDescent="0.25">
      <c r="B40220" s="5"/>
    </row>
    <row r="40221" spans="2:2" ht="15" hidden="1" x14ac:dyDescent="0.25">
      <c r="B40221" s="5"/>
    </row>
    <row r="40222" spans="2:2" ht="15" hidden="1" x14ac:dyDescent="0.25">
      <c r="B40222" s="5"/>
    </row>
    <row r="40223" spans="2:2" ht="15" hidden="1" x14ac:dyDescent="0.25">
      <c r="B40223" s="5"/>
    </row>
    <row r="40224" spans="2:2" ht="15" hidden="1" x14ac:dyDescent="0.25">
      <c r="B40224" s="5"/>
    </row>
    <row r="40225" spans="2:2" ht="15" hidden="1" x14ac:dyDescent="0.25">
      <c r="B40225" s="5"/>
    </row>
    <row r="40226" spans="2:2" ht="15" hidden="1" x14ac:dyDescent="0.25">
      <c r="B40226" s="5"/>
    </row>
    <row r="40227" spans="2:2" ht="15" hidden="1" x14ac:dyDescent="0.25">
      <c r="B40227" s="5"/>
    </row>
    <row r="40228" spans="2:2" ht="15" hidden="1" x14ac:dyDescent="0.25">
      <c r="B40228" s="5"/>
    </row>
    <row r="40229" spans="2:2" ht="15" hidden="1" x14ac:dyDescent="0.25">
      <c r="B40229" s="5"/>
    </row>
    <row r="40230" spans="2:2" ht="15" hidden="1" x14ac:dyDescent="0.25">
      <c r="B40230" s="5"/>
    </row>
    <row r="40231" spans="2:2" ht="15" hidden="1" x14ac:dyDescent="0.25">
      <c r="B40231" s="5"/>
    </row>
    <row r="40232" spans="2:2" ht="15" hidden="1" x14ac:dyDescent="0.25">
      <c r="B40232" s="5"/>
    </row>
    <row r="40233" spans="2:2" ht="15" hidden="1" x14ac:dyDescent="0.25">
      <c r="B40233" s="5"/>
    </row>
    <row r="40234" spans="2:2" ht="15" hidden="1" x14ac:dyDescent="0.25">
      <c r="B40234" s="5"/>
    </row>
    <row r="40235" spans="2:2" ht="15" hidden="1" x14ac:dyDescent="0.25">
      <c r="B40235" s="5"/>
    </row>
    <row r="40236" spans="2:2" ht="15" hidden="1" x14ac:dyDescent="0.25">
      <c r="B40236" s="5"/>
    </row>
    <row r="40237" spans="2:2" ht="15" hidden="1" x14ac:dyDescent="0.25">
      <c r="B40237" s="5"/>
    </row>
    <row r="40238" spans="2:2" ht="15" hidden="1" x14ac:dyDescent="0.25">
      <c r="B40238" s="5"/>
    </row>
    <row r="40239" spans="2:2" ht="15" hidden="1" x14ac:dyDescent="0.25">
      <c r="B40239" s="5"/>
    </row>
    <row r="40240" spans="2:2" ht="15" hidden="1" x14ac:dyDescent="0.25">
      <c r="B40240" s="5"/>
    </row>
    <row r="40241" spans="2:2" ht="15" hidden="1" x14ac:dyDescent="0.25">
      <c r="B40241" s="5"/>
    </row>
    <row r="40242" spans="2:2" ht="15" hidden="1" x14ac:dyDescent="0.25">
      <c r="B40242" s="5"/>
    </row>
    <row r="40243" spans="2:2" ht="15" hidden="1" x14ac:dyDescent="0.25">
      <c r="B40243" s="5"/>
    </row>
    <row r="40244" spans="2:2" ht="15" hidden="1" x14ac:dyDescent="0.25">
      <c r="B40244" s="5"/>
    </row>
    <row r="40245" spans="2:2" ht="15" hidden="1" x14ac:dyDescent="0.25">
      <c r="B40245" s="5"/>
    </row>
    <row r="40246" spans="2:2" ht="15" hidden="1" x14ac:dyDescent="0.25">
      <c r="B40246" s="5"/>
    </row>
    <row r="40247" spans="2:2" ht="15" hidden="1" x14ac:dyDescent="0.25">
      <c r="B40247" s="5"/>
    </row>
    <row r="40248" spans="2:2" ht="15" hidden="1" x14ac:dyDescent="0.25">
      <c r="B40248" s="5"/>
    </row>
    <row r="40249" spans="2:2" ht="15" hidden="1" x14ac:dyDescent="0.25">
      <c r="B40249" s="5"/>
    </row>
    <row r="40250" spans="2:2" ht="15" hidden="1" x14ac:dyDescent="0.25">
      <c r="B40250" s="5"/>
    </row>
    <row r="40251" spans="2:2" ht="15" hidden="1" x14ac:dyDescent="0.25">
      <c r="B40251" s="5"/>
    </row>
    <row r="40252" spans="2:2" ht="15" hidden="1" x14ac:dyDescent="0.25">
      <c r="B40252" s="5"/>
    </row>
    <row r="40253" spans="2:2" ht="15" hidden="1" x14ac:dyDescent="0.25">
      <c r="B40253" s="5"/>
    </row>
    <row r="40254" spans="2:2" ht="15" hidden="1" x14ac:dyDescent="0.25">
      <c r="B40254" s="5"/>
    </row>
    <row r="40255" spans="2:2" ht="15" hidden="1" x14ac:dyDescent="0.25">
      <c r="B40255" s="5"/>
    </row>
    <row r="40256" spans="2:2" ht="15" hidden="1" x14ac:dyDescent="0.25">
      <c r="B40256" s="5"/>
    </row>
    <row r="40257" spans="2:2" ht="15" hidden="1" x14ac:dyDescent="0.25">
      <c r="B40257" s="5"/>
    </row>
    <row r="40258" spans="2:2" ht="15" hidden="1" x14ac:dyDescent="0.25">
      <c r="B40258" s="5"/>
    </row>
    <row r="40259" spans="2:2" ht="15" hidden="1" x14ac:dyDescent="0.25">
      <c r="B40259" s="5"/>
    </row>
    <row r="40260" spans="2:2" ht="15" hidden="1" x14ac:dyDescent="0.25">
      <c r="B40260" s="5"/>
    </row>
    <row r="40261" spans="2:2" ht="15" hidden="1" x14ac:dyDescent="0.25">
      <c r="B40261" s="5"/>
    </row>
    <row r="40262" spans="2:2" ht="15" hidden="1" x14ac:dyDescent="0.25">
      <c r="B40262" s="5"/>
    </row>
    <row r="40263" spans="2:2" ht="15" hidden="1" x14ac:dyDescent="0.25">
      <c r="B40263" s="5"/>
    </row>
    <row r="40264" spans="2:2" ht="15" hidden="1" x14ac:dyDescent="0.25">
      <c r="B40264" s="5"/>
    </row>
    <row r="40265" spans="2:2" ht="15" hidden="1" x14ac:dyDescent="0.25">
      <c r="B40265" s="5"/>
    </row>
    <row r="40266" spans="2:2" ht="15" hidden="1" x14ac:dyDescent="0.25">
      <c r="B40266" s="5"/>
    </row>
    <row r="40267" spans="2:2" ht="15" hidden="1" x14ac:dyDescent="0.25">
      <c r="B40267" s="5"/>
    </row>
    <row r="40268" spans="2:2" ht="15" hidden="1" x14ac:dyDescent="0.25">
      <c r="B40268" s="5"/>
    </row>
    <row r="40269" spans="2:2" ht="15" hidden="1" x14ac:dyDescent="0.25">
      <c r="B40269" s="5"/>
    </row>
    <row r="40270" spans="2:2" ht="15" hidden="1" x14ac:dyDescent="0.25">
      <c r="B40270" s="5"/>
    </row>
    <row r="40271" spans="2:2" ht="15" hidden="1" x14ac:dyDescent="0.25">
      <c r="B40271" s="5"/>
    </row>
    <row r="40272" spans="2:2" ht="15" hidden="1" x14ac:dyDescent="0.25">
      <c r="B40272" s="5"/>
    </row>
    <row r="40273" spans="2:2" ht="15" hidden="1" x14ac:dyDescent="0.25">
      <c r="B40273" s="5"/>
    </row>
    <row r="40274" spans="2:2" ht="15" hidden="1" x14ac:dyDescent="0.25">
      <c r="B40274" s="5"/>
    </row>
    <row r="40275" spans="2:2" ht="15" hidden="1" x14ac:dyDescent="0.25">
      <c r="B40275" s="5"/>
    </row>
    <row r="40276" spans="2:2" ht="15" hidden="1" x14ac:dyDescent="0.25">
      <c r="B40276" s="5"/>
    </row>
    <row r="40277" spans="2:2" ht="15" hidden="1" x14ac:dyDescent="0.25">
      <c r="B40277" s="5"/>
    </row>
    <row r="40278" spans="2:2" ht="15" hidden="1" x14ac:dyDescent="0.25">
      <c r="B40278" s="5"/>
    </row>
    <row r="40279" spans="2:2" ht="15" hidden="1" x14ac:dyDescent="0.25">
      <c r="B40279" s="5"/>
    </row>
    <row r="40280" spans="2:2" ht="15" hidden="1" x14ac:dyDescent="0.25">
      <c r="B40280" s="5"/>
    </row>
    <row r="40281" spans="2:2" ht="15" hidden="1" x14ac:dyDescent="0.25">
      <c r="B40281" s="5"/>
    </row>
    <row r="40282" spans="2:2" ht="15" hidden="1" x14ac:dyDescent="0.25">
      <c r="B40282" s="5"/>
    </row>
    <row r="40283" spans="2:2" ht="15" hidden="1" x14ac:dyDescent="0.25">
      <c r="B40283" s="5"/>
    </row>
    <row r="40284" spans="2:2" ht="15" hidden="1" x14ac:dyDescent="0.25">
      <c r="B40284" s="5"/>
    </row>
    <row r="40285" spans="2:2" ht="15" hidden="1" x14ac:dyDescent="0.25">
      <c r="B40285" s="5"/>
    </row>
    <row r="40286" spans="2:2" ht="15" hidden="1" x14ac:dyDescent="0.25">
      <c r="B40286" s="5"/>
    </row>
    <row r="40287" spans="2:2" ht="15" hidden="1" x14ac:dyDescent="0.25">
      <c r="B40287" s="5"/>
    </row>
    <row r="40288" spans="2:2" ht="15" hidden="1" x14ac:dyDescent="0.25">
      <c r="B40288" s="5"/>
    </row>
    <row r="40289" spans="2:2" ht="15" hidden="1" x14ac:dyDescent="0.25">
      <c r="B40289" s="5"/>
    </row>
    <row r="40290" spans="2:2" ht="15" hidden="1" x14ac:dyDescent="0.25">
      <c r="B40290" s="5"/>
    </row>
    <row r="40291" spans="2:2" ht="15" hidden="1" x14ac:dyDescent="0.25">
      <c r="B40291" s="5"/>
    </row>
    <row r="40292" spans="2:2" ht="15" hidden="1" x14ac:dyDescent="0.25">
      <c r="B40292" s="5"/>
    </row>
    <row r="40293" spans="2:2" ht="15" hidden="1" x14ac:dyDescent="0.25">
      <c r="B40293" s="5"/>
    </row>
    <row r="40294" spans="2:2" ht="15" hidden="1" x14ac:dyDescent="0.25">
      <c r="B40294" s="5"/>
    </row>
    <row r="40295" spans="2:2" ht="15" hidden="1" x14ac:dyDescent="0.25">
      <c r="B40295" s="5"/>
    </row>
    <row r="40296" spans="2:2" ht="15" hidden="1" x14ac:dyDescent="0.25">
      <c r="B40296" s="5"/>
    </row>
    <row r="40297" spans="2:2" ht="15" hidden="1" x14ac:dyDescent="0.25">
      <c r="B40297" s="5"/>
    </row>
    <row r="40298" spans="2:2" ht="15" hidden="1" x14ac:dyDescent="0.25">
      <c r="B40298" s="5"/>
    </row>
    <row r="40299" spans="2:2" ht="15" hidden="1" x14ac:dyDescent="0.25">
      <c r="B40299" s="5"/>
    </row>
    <row r="40300" spans="2:2" ht="15" hidden="1" x14ac:dyDescent="0.25">
      <c r="B40300" s="5"/>
    </row>
    <row r="40301" spans="2:2" ht="15" hidden="1" x14ac:dyDescent="0.25">
      <c r="B40301" s="5"/>
    </row>
    <row r="40302" spans="2:2" ht="15" hidden="1" x14ac:dyDescent="0.25">
      <c r="B40302" s="5"/>
    </row>
    <row r="40303" spans="2:2" ht="15" hidden="1" x14ac:dyDescent="0.25">
      <c r="B40303" s="5"/>
    </row>
    <row r="40304" spans="2:2" ht="15" hidden="1" x14ac:dyDescent="0.25">
      <c r="B40304" s="5"/>
    </row>
    <row r="40305" spans="2:2" ht="15" hidden="1" x14ac:dyDescent="0.25">
      <c r="B40305" s="5"/>
    </row>
    <row r="40306" spans="2:2" ht="15" hidden="1" x14ac:dyDescent="0.25">
      <c r="B40306" s="5"/>
    </row>
    <row r="40307" spans="2:2" ht="15" hidden="1" x14ac:dyDescent="0.25">
      <c r="B40307" s="5"/>
    </row>
    <row r="40308" spans="2:2" ht="15" hidden="1" x14ac:dyDescent="0.25">
      <c r="B40308" s="5"/>
    </row>
    <row r="40309" spans="2:2" ht="15" hidden="1" x14ac:dyDescent="0.25">
      <c r="B40309" s="5"/>
    </row>
    <row r="40310" spans="2:2" ht="15" hidden="1" x14ac:dyDescent="0.25">
      <c r="B40310" s="5"/>
    </row>
    <row r="40311" spans="2:2" ht="15" hidden="1" x14ac:dyDescent="0.25">
      <c r="B40311" s="5"/>
    </row>
    <row r="40312" spans="2:2" ht="15" hidden="1" x14ac:dyDescent="0.25">
      <c r="B40312" s="5"/>
    </row>
    <row r="40313" spans="2:2" ht="15" hidden="1" x14ac:dyDescent="0.25">
      <c r="B40313" s="5"/>
    </row>
    <row r="40314" spans="2:2" ht="15" hidden="1" x14ac:dyDescent="0.25">
      <c r="B40314" s="5"/>
    </row>
    <row r="40315" spans="2:2" ht="15" hidden="1" x14ac:dyDescent="0.25">
      <c r="B40315" s="5"/>
    </row>
    <row r="40316" spans="2:2" ht="15" hidden="1" x14ac:dyDescent="0.25">
      <c r="B40316" s="5"/>
    </row>
    <row r="40317" spans="2:2" ht="15" hidden="1" x14ac:dyDescent="0.25">
      <c r="B40317" s="5"/>
    </row>
    <row r="40318" spans="2:2" ht="15" hidden="1" x14ac:dyDescent="0.25">
      <c r="B40318" s="5"/>
    </row>
    <row r="40319" spans="2:2" ht="15" hidden="1" x14ac:dyDescent="0.25">
      <c r="B40319" s="5"/>
    </row>
    <row r="40320" spans="2:2" ht="15" hidden="1" x14ac:dyDescent="0.25">
      <c r="B40320" s="5"/>
    </row>
    <row r="40321" spans="2:2" ht="15" hidden="1" x14ac:dyDescent="0.25">
      <c r="B40321" s="5"/>
    </row>
    <row r="40322" spans="2:2" ht="15" hidden="1" x14ac:dyDescent="0.25">
      <c r="B40322" s="5"/>
    </row>
    <row r="40323" spans="2:2" ht="15" hidden="1" x14ac:dyDescent="0.25">
      <c r="B40323" s="5"/>
    </row>
    <row r="40324" spans="2:2" ht="15" hidden="1" x14ac:dyDescent="0.25">
      <c r="B40324" s="5"/>
    </row>
    <row r="40325" spans="2:2" ht="15" hidden="1" x14ac:dyDescent="0.25">
      <c r="B40325" s="5"/>
    </row>
    <row r="40326" spans="2:2" ht="15" hidden="1" x14ac:dyDescent="0.25">
      <c r="B40326" s="5"/>
    </row>
    <row r="40327" spans="2:2" ht="15" hidden="1" x14ac:dyDescent="0.25">
      <c r="B40327" s="5"/>
    </row>
    <row r="40328" spans="2:2" ht="15" hidden="1" x14ac:dyDescent="0.25">
      <c r="B40328" s="5"/>
    </row>
    <row r="40329" spans="2:2" ht="15" hidden="1" x14ac:dyDescent="0.25">
      <c r="B40329" s="5"/>
    </row>
    <row r="40330" spans="2:2" ht="15" hidden="1" x14ac:dyDescent="0.25">
      <c r="B40330" s="5"/>
    </row>
    <row r="40331" spans="2:2" ht="15" hidden="1" x14ac:dyDescent="0.25">
      <c r="B40331" s="5"/>
    </row>
    <row r="40332" spans="2:2" ht="15" hidden="1" x14ac:dyDescent="0.25">
      <c r="B40332" s="5"/>
    </row>
    <row r="40333" spans="2:2" ht="15" hidden="1" x14ac:dyDescent="0.25">
      <c r="B40333" s="5"/>
    </row>
    <row r="40334" spans="2:2" ht="15" hidden="1" x14ac:dyDescent="0.25">
      <c r="B40334" s="5"/>
    </row>
    <row r="40335" spans="2:2" ht="15" hidden="1" x14ac:dyDescent="0.25">
      <c r="B40335" s="5"/>
    </row>
    <row r="40336" spans="2:2" ht="15" hidden="1" x14ac:dyDescent="0.25">
      <c r="B40336" s="5"/>
    </row>
    <row r="40337" spans="2:2" ht="15" hidden="1" x14ac:dyDescent="0.25">
      <c r="B40337" s="5"/>
    </row>
    <row r="40338" spans="2:2" ht="15" hidden="1" x14ac:dyDescent="0.25">
      <c r="B40338" s="5"/>
    </row>
    <row r="40339" spans="2:2" ht="15" hidden="1" x14ac:dyDescent="0.25">
      <c r="B40339" s="5"/>
    </row>
    <row r="40340" spans="2:2" ht="15" hidden="1" x14ac:dyDescent="0.25">
      <c r="B40340" s="5"/>
    </row>
    <row r="40341" spans="2:2" ht="15" hidden="1" x14ac:dyDescent="0.25">
      <c r="B40341" s="5"/>
    </row>
    <row r="40342" spans="2:2" ht="15" hidden="1" x14ac:dyDescent="0.25">
      <c r="B40342" s="5"/>
    </row>
    <row r="40343" spans="2:2" ht="15" hidden="1" x14ac:dyDescent="0.25">
      <c r="B40343" s="5"/>
    </row>
    <row r="40344" spans="2:2" ht="15" hidden="1" x14ac:dyDescent="0.25">
      <c r="B40344" s="5"/>
    </row>
    <row r="40345" spans="2:2" ht="15" hidden="1" x14ac:dyDescent="0.25">
      <c r="B40345" s="5"/>
    </row>
    <row r="40346" spans="2:2" ht="15" hidden="1" x14ac:dyDescent="0.25">
      <c r="B40346" s="5"/>
    </row>
    <row r="40347" spans="2:2" ht="15" hidden="1" x14ac:dyDescent="0.25">
      <c r="B40347" s="5"/>
    </row>
    <row r="40348" spans="2:2" ht="15" hidden="1" x14ac:dyDescent="0.25">
      <c r="B40348" s="5"/>
    </row>
    <row r="40349" spans="2:2" ht="15" hidden="1" x14ac:dyDescent="0.25">
      <c r="B40349" s="5"/>
    </row>
    <row r="40350" spans="2:2" ht="15" hidden="1" x14ac:dyDescent="0.25">
      <c r="B40350" s="5"/>
    </row>
    <row r="40351" spans="2:2" ht="15" hidden="1" x14ac:dyDescent="0.25">
      <c r="B40351" s="5"/>
    </row>
    <row r="40352" spans="2:2" ht="15" hidden="1" x14ac:dyDescent="0.25">
      <c r="B40352" s="5"/>
    </row>
    <row r="40353" spans="2:2" ht="15" hidden="1" x14ac:dyDescent="0.25">
      <c r="B40353" s="5"/>
    </row>
    <row r="40354" spans="2:2" ht="15" hidden="1" x14ac:dyDescent="0.25">
      <c r="B40354" s="5"/>
    </row>
    <row r="40355" spans="2:2" ht="15" hidden="1" x14ac:dyDescent="0.25">
      <c r="B40355" s="5"/>
    </row>
    <row r="40356" spans="2:2" ht="15" hidden="1" x14ac:dyDescent="0.25">
      <c r="B40356" s="5"/>
    </row>
    <row r="40357" spans="2:2" ht="15" hidden="1" x14ac:dyDescent="0.25">
      <c r="B40357" s="5"/>
    </row>
    <row r="40358" spans="2:2" ht="15" hidden="1" x14ac:dyDescent="0.25">
      <c r="B40358" s="5"/>
    </row>
    <row r="40359" spans="2:2" ht="15" hidden="1" x14ac:dyDescent="0.25">
      <c r="B40359" s="5"/>
    </row>
    <row r="40360" spans="2:2" ht="15" hidden="1" x14ac:dyDescent="0.25">
      <c r="B40360" s="5"/>
    </row>
    <row r="40361" spans="2:2" ht="15" hidden="1" x14ac:dyDescent="0.25">
      <c r="B40361" s="5"/>
    </row>
    <row r="40362" spans="2:2" ht="15" hidden="1" x14ac:dyDescent="0.25">
      <c r="B40362" s="5"/>
    </row>
    <row r="40363" spans="2:2" ht="15" hidden="1" x14ac:dyDescent="0.25">
      <c r="B40363" s="5"/>
    </row>
    <row r="40364" spans="2:2" ht="15" hidden="1" x14ac:dyDescent="0.25">
      <c r="B40364" s="5"/>
    </row>
    <row r="40365" spans="2:2" ht="15" hidden="1" x14ac:dyDescent="0.25">
      <c r="B40365" s="5"/>
    </row>
    <row r="40366" spans="2:2" ht="15" hidden="1" x14ac:dyDescent="0.25">
      <c r="B40366" s="5"/>
    </row>
    <row r="40367" spans="2:2" ht="15" hidden="1" x14ac:dyDescent="0.25">
      <c r="B40367" s="5"/>
    </row>
    <row r="40368" spans="2:2" ht="15" hidden="1" x14ac:dyDescent="0.25">
      <c r="B40368" s="5"/>
    </row>
    <row r="40369" spans="2:2" ht="15" hidden="1" x14ac:dyDescent="0.25">
      <c r="B40369" s="5"/>
    </row>
    <row r="40370" spans="2:2" ht="15" hidden="1" x14ac:dyDescent="0.25">
      <c r="B40370" s="5"/>
    </row>
    <row r="40371" spans="2:2" ht="15" hidden="1" x14ac:dyDescent="0.25">
      <c r="B40371" s="5"/>
    </row>
    <row r="40372" spans="2:2" ht="15" hidden="1" x14ac:dyDescent="0.25">
      <c r="B40372" s="5"/>
    </row>
    <row r="40373" spans="2:2" ht="15" hidden="1" x14ac:dyDescent="0.25">
      <c r="B40373" s="5"/>
    </row>
    <row r="40374" spans="2:2" ht="15" hidden="1" x14ac:dyDescent="0.25">
      <c r="B40374" s="5"/>
    </row>
    <row r="40375" spans="2:2" ht="15" hidden="1" x14ac:dyDescent="0.25">
      <c r="B40375" s="5"/>
    </row>
    <row r="40376" spans="2:2" ht="15" hidden="1" x14ac:dyDescent="0.25">
      <c r="B40376" s="5"/>
    </row>
    <row r="40377" spans="2:2" ht="15" hidden="1" x14ac:dyDescent="0.25">
      <c r="B40377" s="5"/>
    </row>
    <row r="40378" spans="2:2" ht="15" hidden="1" x14ac:dyDescent="0.25">
      <c r="B40378" s="5"/>
    </row>
    <row r="40379" spans="2:2" ht="15" hidden="1" x14ac:dyDescent="0.25">
      <c r="B40379" s="5"/>
    </row>
    <row r="40380" spans="2:2" ht="15" hidden="1" x14ac:dyDescent="0.25">
      <c r="B40380" s="5"/>
    </row>
    <row r="40381" spans="2:2" ht="15" hidden="1" x14ac:dyDescent="0.25">
      <c r="B40381" s="5"/>
    </row>
    <row r="40382" spans="2:2" ht="15" hidden="1" x14ac:dyDescent="0.25">
      <c r="B40382" s="5"/>
    </row>
    <row r="40383" spans="2:2" ht="15" hidden="1" x14ac:dyDescent="0.25">
      <c r="B40383" s="5"/>
    </row>
    <row r="40384" spans="2:2" ht="15" hidden="1" x14ac:dyDescent="0.25">
      <c r="B40384" s="5"/>
    </row>
    <row r="40385" spans="2:2" ht="15" hidden="1" x14ac:dyDescent="0.25">
      <c r="B40385" s="5"/>
    </row>
    <row r="40386" spans="2:2" ht="15" hidden="1" x14ac:dyDescent="0.25">
      <c r="B40386" s="5"/>
    </row>
    <row r="40387" spans="2:2" ht="15" hidden="1" x14ac:dyDescent="0.25">
      <c r="B40387" s="5"/>
    </row>
    <row r="40388" spans="2:2" ht="15" hidden="1" x14ac:dyDescent="0.25">
      <c r="B40388" s="5"/>
    </row>
    <row r="40389" spans="2:2" ht="15" hidden="1" x14ac:dyDescent="0.25">
      <c r="B40389" s="5"/>
    </row>
    <row r="40390" spans="2:2" ht="15" hidden="1" x14ac:dyDescent="0.25">
      <c r="B40390" s="5"/>
    </row>
    <row r="40391" spans="2:2" ht="15" hidden="1" x14ac:dyDescent="0.25">
      <c r="B40391" s="5"/>
    </row>
    <row r="40392" spans="2:2" ht="15" hidden="1" x14ac:dyDescent="0.25">
      <c r="B40392" s="5"/>
    </row>
    <row r="40393" spans="2:2" ht="15" hidden="1" x14ac:dyDescent="0.25">
      <c r="B40393" s="5"/>
    </row>
    <row r="40394" spans="2:2" ht="15" hidden="1" x14ac:dyDescent="0.25">
      <c r="B40394" s="5"/>
    </row>
    <row r="40395" spans="2:2" ht="15" hidden="1" x14ac:dyDescent="0.25">
      <c r="B40395" s="5"/>
    </row>
    <row r="40396" spans="2:2" ht="15" hidden="1" x14ac:dyDescent="0.25">
      <c r="B40396" s="5"/>
    </row>
    <row r="40397" spans="2:2" ht="15" hidden="1" x14ac:dyDescent="0.25">
      <c r="B40397" s="5"/>
    </row>
    <row r="40398" spans="2:2" ht="15" hidden="1" x14ac:dyDescent="0.25">
      <c r="B40398" s="5"/>
    </row>
    <row r="40399" spans="2:2" ht="15" hidden="1" x14ac:dyDescent="0.25">
      <c r="B40399" s="5"/>
    </row>
    <row r="40400" spans="2:2" ht="15" hidden="1" x14ac:dyDescent="0.25">
      <c r="B40400" s="5"/>
    </row>
    <row r="40401" spans="2:2" ht="15" hidden="1" x14ac:dyDescent="0.25">
      <c r="B40401" s="5"/>
    </row>
    <row r="40402" spans="2:2" ht="15" hidden="1" x14ac:dyDescent="0.25">
      <c r="B40402" s="5"/>
    </row>
    <row r="40403" spans="2:2" ht="15" hidden="1" x14ac:dyDescent="0.25">
      <c r="B40403" s="5"/>
    </row>
    <row r="40404" spans="2:2" ht="15" hidden="1" x14ac:dyDescent="0.25">
      <c r="B40404" s="5"/>
    </row>
    <row r="40405" spans="2:2" ht="15" hidden="1" x14ac:dyDescent="0.25">
      <c r="B40405" s="5"/>
    </row>
    <row r="40406" spans="2:2" ht="15" hidden="1" x14ac:dyDescent="0.25">
      <c r="B40406" s="5"/>
    </row>
    <row r="40407" spans="2:2" ht="15" hidden="1" x14ac:dyDescent="0.25">
      <c r="B40407" s="5"/>
    </row>
    <row r="40408" spans="2:2" ht="15" hidden="1" x14ac:dyDescent="0.25">
      <c r="B40408" s="5"/>
    </row>
    <row r="40409" spans="2:2" ht="15" hidden="1" x14ac:dyDescent="0.25">
      <c r="B40409" s="5"/>
    </row>
    <row r="40410" spans="2:2" ht="15" hidden="1" x14ac:dyDescent="0.25">
      <c r="B40410" s="5"/>
    </row>
    <row r="40411" spans="2:2" ht="15" hidden="1" x14ac:dyDescent="0.25">
      <c r="B40411" s="5"/>
    </row>
    <row r="40412" spans="2:2" ht="15" hidden="1" x14ac:dyDescent="0.25">
      <c r="B40412" s="5"/>
    </row>
    <row r="40413" spans="2:2" ht="15" hidden="1" x14ac:dyDescent="0.25">
      <c r="B40413" s="5"/>
    </row>
    <row r="40414" spans="2:2" ht="15" hidden="1" x14ac:dyDescent="0.25">
      <c r="B40414" s="5"/>
    </row>
    <row r="40415" spans="2:2" ht="15" hidden="1" x14ac:dyDescent="0.25">
      <c r="B40415" s="5"/>
    </row>
    <row r="40416" spans="2:2" ht="15" hidden="1" x14ac:dyDescent="0.25">
      <c r="B40416" s="5"/>
    </row>
    <row r="40417" spans="2:2" ht="15" hidden="1" x14ac:dyDescent="0.25">
      <c r="B40417" s="5"/>
    </row>
    <row r="40418" spans="2:2" ht="15" hidden="1" x14ac:dyDescent="0.25">
      <c r="B40418" s="5"/>
    </row>
    <row r="40419" spans="2:2" ht="15" hidden="1" x14ac:dyDescent="0.25">
      <c r="B40419" s="5"/>
    </row>
    <row r="40420" spans="2:2" ht="15" hidden="1" x14ac:dyDescent="0.25">
      <c r="B40420" s="5"/>
    </row>
    <row r="40421" spans="2:2" ht="15" hidden="1" x14ac:dyDescent="0.25">
      <c r="B40421" s="5"/>
    </row>
    <row r="40422" spans="2:2" ht="15" hidden="1" x14ac:dyDescent="0.25">
      <c r="B40422" s="5"/>
    </row>
    <row r="40423" spans="2:2" ht="15" hidden="1" x14ac:dyDescent="0.25">
      <c r="B40423" s="5"/>
    </row>
    <row r="40424" spans="2:2" ht="15" hidden="1" x14ac:dyDescent="0.25">
      <c r="B40424" s="5"/>
    </row>
    <row r="40425" spans="2:2" ht="15" hidden="1" x14ac:dyDescent="0.25">
      <c r="B40425" s="5"/>
    </row>
    <row r="40426" spans="2:2" ht="15" hidden="1" x14ac:dyDescent="0.25">
      <c r="B40426" s="5"/>
    </row>
    <row r="40427" spans="2:2" ht="15" hidden="1" x14ac:dyDescent="0.25">
      <c r="B40427" s="5"/>
    </row>
    <row r="40428" spans="2:2" ht="15" hidden="1" x14ac:dyDescent="0.25">
      <c r="B40428" s="5"/>
    </row>
    <row r="40429" spans="2:2" ht="15" hidden="1" x14ac:dyDescent="0.25">
      <c r="B40429" s="5"/>
    </row>
    <row r="40430" spans="2:2" ht="15" hidden="1" x14ac:dyDescent="0.25">
      <c r="B40430" s="5"/>
    </row>
    <row r="40431" spans="2:2" ht="15" hidden="1" x14ac:dyDescent="0.25">
      <c r="B40431" s="5"/>
    </row>
    <row r="40432" spans="2:2" ht="15" hidden="1" x14ac:dyDescent="0.25">
      <c r="B40432" s="5"/>
    </row>
    <row r="40433" spans="2:2" ht="15" hidden="1" x14ac:dyDescent="0.25">
      <c r="B40433" s="5"/>
    </row>
    <row r="40434" spans="2:2" ht="15" hidden="1" x14ac:dyDescent="0.25">
      <c r="B40434" s="5"/>
    </row>
    <row r="40435" spans="2:2" ht="15" hidden="1" x14ac:dyDescent="0.25">
      <c r="B40435" s="5"/>
    </row>
    <row r="40436" spans="2:2" ht="15" hidden="1" x14ac:dyDescent="0.25">
      <c r="B40436" s="5"/>
    </row>
    <row r="40437" spans="2:2" ht="15" hidden="1" x14ac:dyDescent="0.25">
      <c r="B40437" s="5"/>
    </row>
    <row r="40438" spans="2:2" ht="15" hidden="1" x14ac:dyDescent="0.25">
      <c r="B40438" s="5"/>
    </row>
    <row r="40439" spans="2:2" ht="15" hidden="1" x14ac:dyDescent="0.25">
      <c r="B40439" s="5"/>
    </row>
    <row r="40440" spans="2:2" ht="15" hidden="1" x14ac:dyDescent="0.25">
      <c r="B40440" s="5"/>
    </row>
    <row r="40441" spans="2:2" ht="15" hidden="1" x14ac:dyDescent="0.25">
      <c r="B40441" s="5"/>
    </row>
    <row r="40442" spans="2:2" ht="15" hidden="1" x14ac:dyDescent="0.25">
      <c r="B40442" s="5"/>
    </row>
    <row r="40443" spans="2:2" ht="15" hidden="1" x14ac:dyDescent="0.25">
      <c r="B40443" s="5"/>
    </row>
    <row r="40444" spans="2:2" ht="15" hidden="1" x14ac:dyDescent="0.25">
      <c r="B40444" s="5"/>
    </row>
    <row r="40445" spans="2:2" ht="15" hidden="1" x14ac:dyDescent="0.25">
      <c r="B40445" s="5"/>
    </row>
    <row r="40446" spans="2:2" ht="15" hidden="1" x14ac:dyDescent="0.25">
      <c r="B40446" s="5"/>
    </row>
    <row r="40447" spans="2:2" ht="15" hidden="1" x14ac:dyDescent="0.25">
      <c r="B40447" s="5"/>
    </row>
    <row r="40448" spans="2:2" ht="15" hidden="1" x14ac:dyDescent="0.25">
      <c r="B40448" s="5"/>
    </row>
    <row r="40449" spans="2:2" ht="15" hidden="1" x14ac:dyDescent="0.25">
      <c r="B40449" s="5"/>
    </row>
    <row r="40450" spans="2:2" ht="15" hidden="1" x14ac:dyDescent="0.25">
      <c r="B40450" s="5"/>
    </row>
    <row r="40451" spans="2:2" ht="15" hidden="1" x14ac:dyDescent="0.25">
      <c r="B40451" s="5"/>
    </row>
    <row r="40452" spans="2:2" ht="15" hidden="1" x14ac:dyDescent="0.25">
      <c r="B40452" s="5"/>
    </row>
    <row r="40453" spans="2:2" ht="15" hidden="1" x14ac:dyDescent="0.25">
      <c r="B40453" s="5"/>
    </row>
    <row r="40454" spans="2:2" ht="15" hidden="1" x14ac:dyDescent="0.25">
      <c r="B40454" s="5"/>
    </row>
    <row r="40455" spans="2:2" ht="15" hidden="1" x14ac:dyDescent="0.25">
      <c r="B40455" s="5"/>
    </row>
    <row r="40456" spans="2:2" ht="15" hidden="1" x14ac:dyDescent="0.25">
      <c r="B40456" s="5"/>
    </row>
    <row r="40457" spans="2:2" ht="15" hidden="1" x14ac:dyDescent="0.25">
      <c r="B40457" s="5"/>
    </row>
    <row r="40458" spans="2:2" ht="15" hidden="1" x14ac:dyDescent="0.25">
      <c r="B40458" s="5"/>
    </row>
    <row r="40459" spans="2:2" ht="15" hidden="1" x14ac:dyDescent="0.25">
      <c r="B40459" s="5"/>
    </row>
    <row r="40460" spans="2:2" ht="15" hidden="1" x14ac:dyDescent="0.25">
      <c r="B40460" s="5"/>
    </row>
    <row r="40461" spans="2:2" ht="15" hidden="1" x14ac:dyDescent="0.25">
      <c r="B40461" s="5"/>
    </row>
    <row r="40462" spans="2:2" ht="15" hidden="1" x14ac:dyDescent="0.25">
      <c r="B40462" s="5"/>
    </row>
    <row r="40463" spans="2:2" ht="15" hidden="1" x14ac:dyDescent="0.25">
      <c r="B40463" s="5"/>
    </row>
    <row r="40464" spans="2:2" ht="15" hidden="1" x14ac:dyDescent="0.25">
      <c r="B40464" s="5"/>
    </row>
    <row r="40465" spans="2:2" ht="15" hidden="1" x14ac:dyDescent="0.25">
      <c r="B40465" s="5"/>
    </row>
    <row r="40466" spans="2:2" ht="15" hidden="1" x14ac:dyDescent="0.25">
      <c r="B40466" s="5"/>
    </row>
    <row r="40467" spans="2:2" ht="15" hidden="1" x14ac:dyDescent="0.25">
      <c r="B40467" s="5"/>
    </row>
    <row r="40468" spans="2:2" ht="15" hidden="1" x14ac:dyDescent="0.25">
      <c r="B40468" s="5"/>
    </row>
    <row r="40469" spans="2:2" ht="15" hidden="1" x14ac:dyDescent="0.25">
      <c r="B40469" s="5"/>
    </row>
    <row r="40470" spans="2:2" ht="15" hidden="1" x14ac:dyDescent="0.25">
      <c r="B40470" s="5"/>
    </row>
    <row r="40471" spans="2:2" ht="15" hidden="1" x14ac:dyDescent="0.25">
      <c r="B40471" s="5"/>
    </row>
    <row r="40472" spans="2:2" ht="15" hidden="1" x14ac:dyDescent="0.25">
      <c r="B40472" s="5"/>
    </row>
    <row r="40473" spans="2:2" ht="15" hidden="1" x14ac:dyDescent="0.25">
      <c r="B40473" s="5"/>
    </row>
    <row r="40474" spans="2:2" ht="15" hidden="1" x14ac:dyDescent="0.25">
      <c r="B40474" s="5"/>
    </row>
    <row r="40475" spans="2:2" ht="15" hidden="1" x14ac:dyDescent="0.25">
      <c r="B40475" s="5"/>
    </row>
    <row r="40476" spans="2:2" ht="15" hidden="1" x14ac:dyDescent="0.25">
      <c r="B40476" s="5"/>
    </row>
    <row r="40477" spans="2:2" ht="15" hidden="1" x14ac:dyDescent="0.25">
      <c r="B40477" s="5"/>
    </row>
    <row r="40478" spans="2:2" ht="15" hidden="1" x14ac:dyDescent="0.25">
      <c r="B40478" s="5"/>
    </row>
    <row r="40479" spans="2:2" ht="15" hidden="1" x14ac:dyDescent="0.25">
      <c r="B40479" s="5"/>
    </row>
    <row r="40480" spans="2:2" ht="15" hidden="1" x14ac:dyDescent="0.25">
      <c r="B40480" s="5"/>
    </row>
    <row r="40481" spans="2:2" ht="15" hidden="1" x14ac:dyDescent="0.25">
      <c r="B40481" s="5"/>
    </row>
    <row r="40482" spans="2:2" ht="15" hidden="1" x14ac:dyDescent="0.25">
      <c r="B40482" s="5"/>
    </row>
    <row r="40483" spans="2:2" ht="15" hidden="1" x14ac:dyDescent="0.25">
      <c r="B40483" s="5"/>
    </row>
    <row r="40484" spans="2:2" ht="15" hidden="1" x14ac:dyDescent="0.25">
      <c r="B40484" s="5"/>
    </row>
    <row r="40485" spans="2:2" ht="15" hidden="1" x14ac:dyDescent="0.25">
      <c r="B40485" s="5"/>
    </row>
    <row r="40486" spans="2:2" ht="15" hidden="1" x14ac:dyDescent="0.25">
      <c r="B40486" s="5"/>
    </row>
    <row r="40487" spans="2:2" ht="15" hidden="1" x14ac:dyDescent="0.25">
      <c r="B40487" s="5"/>
    </row>
    <row r="40488" spans="2:2" ht="15" hidden="1" x14ac:dyDescent="0.25">
      <c r="B40488" s="5"/>
    </row>
    <row r="40489" spans="2:2" ht="15" hidden="1" x14ac:dyDescent="0.25">
      <c r="B40489" s="5"/>
    </row>
    <row r="40490" spans="2:2" ht="15" hidden="1" x14ac:dyDescent="0.25">
      <c r="B40490" s="5"/>
    </row>
    <row r="40491" spans="2:2" ht="15" hidden="1" x14ac:dyDescent="0.25">
      <c r="B40491" s="5"/>
    </row>
    <row r="40492" spans="2:2" ht="15" hidden="1" x14ac:dyDescent="0.25">
      <c r="B40492" s="5"/>
    </row>
    <row r="40493" spans="2:2" ht="15" hidden="1" x14ac:dyDescent="0.25">
      <c r="B40493" s="5"/>
    </row>
    <row r="40494" spans="2:2" ht="15" hidden="1" x14ac:dyDescent="0.25">
      <c r="B40494" s="5"/>
    </row>
    <row r="40495" spans="2:2" ht="15" hidden="1" x14ac:dyDescent="0.25">
      <c r="B40495" s="5"/>
    </row>
    <row r="40496" spans="2:2" ht="15" hidden="1" x14ac:dyDescent="0.25">
      <c r="B40496" s="5"/>
    </row>
    <row r="40497" spans="2:2" ht="15" hidden="1" x14ac:dyDescent="0.25">
      <c r="B40497" s="5"/>
    </row>
    <row r="40498" spans="2:2" ht="15" hidden="1" x14ac:dyDescent="0.25">
      <c r="B40498" s="5"/>
    </row>
    <row r="40499" spans="2:2" ht="15" hidden="1" x14ac:dyDescent="0.25">
      <c r="B40499" s="5"/>
    </row>
    <row r="40500" spans="2:2" ht="15" hidden="1" x14ac:dyDescent="0.25">
      <c r="B40500" s="5"/>
    </row>
    <row r="40501" spans="2:2" ht="15" hidden="1" x14ac:dyDescent="0.25">
      <c r="B40501" s="5"/>
    </row>
    <row r="40502" spans="2:2" ht="15" hidden="1" x14ac:dyDescent="0.25">
      <c r="B40502" s="5"/>
    </row>
    <row r="40503" spans="2:2" ht="15" hidden="1" x14ac:dyDescent="0.25">
      <c r="B40503" s="5"/>
    </row>
    <row r="40504" spans="2:2" ht="15" hidden="1" x14ac:dyDescent="0.25">
      <c r="B40504" s="5"/>
    </row>
    <row r="40505" spans="2:2" ht="15" hidden="1" x14ac:dyDescent="0.25">
      <c r="B40505" s="5"/>
    </row>
    <row r="40506" spans="2:2" ht="15" hidden="1" x14ac:dyDescent="0.25">
      <c r="B40506" s="5"/>
    </row>
    <row r="40507" spans="2:2" ht="15" hidden="1" x14ac:dyDescent="0.25">
      <c r="B40507" s="5"/>
    </row>
    <row r="40508" spans="2:2" ht="15" hidden="1" x14ac:dyDescent="0.25">
      <c r="B40508" s="5"/>
    </row>
    <row r="40509" spans="2:2" ht="15" hidden="1" x14ac:dyDescent="0.25">
      <c r="B40509" s="5"/>
    </row>
    <row r="40510" spans="2:2" ht="15" hidden="1" x14ac:dyDescent="0.25">
      <c r="B40510" s="5"/>
    </row>
    <row r="40511" spans="2:2" ht="15" hidden="1" x14ac:dyDescent="0.25">
      <c r="B40511" s="5"/>
    </row>
    <row r="40512" spans="2:2" ht="15" hidden="1" x14ac:dyDescent="0.25">
      <c r="B40512" s="5"/>
    </row>
    <row r="40513" spans="2:2" ht="15" hidden="1" x14ac:dyDescent="0.25">
      <c r="B40513" s="5"/>
    </row>
    <row r="40514" spans="2:2" ht="15" hidden="1" x14ac:dyDescent="0.25">
      <c r="B40514" s="5"/>
    </row>
    <row r="40515" spans="2:2" ht="15" hidden="1" x14ac:dyDescent="0.25">
      <c r="B40515" s="5"/>
    </row>
    <row r="40516" spans="2:2" ht="15" hidden="1" x14ac:dyDescent="0.25">
      <c r="B40516" s="5"/>
    </row>
    <row r="40517" spans="2:2" ht="15" hidden="1" x14ac:dyDescent="0.25">
      <c r="B40517" s="5"/>
    </row>
    <row r="40518" spans="2:2" ht="15" hidden="1" x14ac:dyDescent="0.25">
      <c r="B40518" s="5"/>
    </row>
    <row r="40519" spans="2:2" ht="15" hidden="1" x14ac:dyDescent="0.25">
      <c r="B40519" s="5"/>
    </row>
    <row r="40520" spans="2:2" ht="15" hidden="1" x14ac:dyDescent="0.25">
      <c r="B40520" s="5"/>
    </row>
    <row r="40521" spans="2:2" ht="15" hidden="1" x14ac:dyDescent="0.25">
      <c r="B40521" s="5"/>
    </row>
    <row r="40522" spans="2:2" ht="15" hidden="1" x14ac:dyDescent="0.25">
      <c r="B40522" s="5"/>
    </row>
    <row r="40523" spans="2:2" ht="15" hidden="1" x14ac:dyDescent="0.25">
      <c r="B40523" s="5"/>
    </row>
    <row r="40524" spans="2:2" ht="15" hidden="1" x14ac:dyDescent="0.25">
      <c r="B40524" s="5"/>
    </row>
    <row r="40525" spans="2:2" ht="15" hidden="1" x14ac:dyDescent="0.25">
      <c r="B40525" s="5"/>
    </row>
    <row r="40526" spans="2:2" ht="15" hidden="1" x14ac:dyDescent="0.25">
      <c r="B40526" s="5"/>
    </row>
    <row r="40527" spans="2:2" ht="15" hidden="1" x14ac:dyDescent="0.25">
      <c r="B40527" s="5"/>
    </row>
    <row r="40528" spans="2:2" ht="15" hidden="1" x14ac:dyDescent="0.25">
      <c r="B40528" s="5"/>
    </row>
    <row r="40529" spans="2:2" ht="15" hidden="1" x14ac:dyDescent="0.25">
      <c r="B40529" s="5"/>
    </row>
    <row r="40530" spans="2:2" ht="15" hidden="1" x14ac:dyDescent="0.25">
      <c r="B40530" s="5"/>
    </row>
    <row r="40531" spans="2:2" ht="15" hidden="1" x14ac:dyDescent="0.25">
      <c r="B40531" s="5"/>
    </row>
    <row r="40532" spans="2:2" ht="15" hidden="1" x14ac:dyDescent="0.25">
      <c r="B40532" s="5"/>
    </row>
    <row r="40533" spans="2:2" ht="15" hidden="1" x14ac:dyDescent="0.25">
      <c r="B40533" s="5"/>
    </row>
    <row r="40534" spans="2:2" ht="15" hidden="1" x14ac:dyDescent="0.25">
      <c r="B40534" s="5"/>
    </row>
    <row r="40535" spans="2:2" ht="15" hidden="1" x14ac:dyDescent="0.25">
      <c r="B40535" s="5"/>
    </row>
    <row r="40536" spans="2:2" ht="15" hidden="1" x14ac:dyDescent="0.25">
      <c r="B40536" s="5"/>
    </row>
    <row r="40537" spans="2:2" ht="15" hidden="1" x14ac:dyDescent="0.25">
      <c r="B40537" s="5"/>
    </row>
    <row r="40538" spans="2:2" ht="15" hidden="1" x14ac:dyDescent="0.25">
      <c r="B40538" s="5"/>
    </row>
    <row r="40539" spans="2:2" ht="15" hidden="1" x14ac:dyDescent="0.25">
      <c r="B40539" s="5"/>
    </row>
    <row r="40540" spans="2:2" ht="15" hidden="1" x14ac:dyDescent="0.25">
      <c r="B40540" s="5"/>
    </row>
    <row r="40541" spans="2:2" ht="15" hidden="1" x14ac:dyDescent="0.25">
      <c r="B40541" s="5"/>
    </row>
    <row r="40542" spans="2:2" ht="15" hidden="1" x14ac:dyDescent="0.25">
      <c r="B40542" s="5"/>
    </row>
    <row r="40543" spans="2:2" ht="15" hidden="1" x14ac:dyDescent="0.25">
      <c r="B40543" s="5"/>
    </row>
    <row r="40544" spans="2:2" ht="15" hidden="1" x14ac:dyDescent="0.25">
      <c r="B40544" s="5"/>
    </row>
    <row r="40545" spans="2:2" ht="15" hidden="1" x14ac:dyDescent="0.25">
      <c r="B40545" s="5"/>
    </row>
    <row r="40546" spans="2:2" ht="15" hidden="1" x14ac:dyDescent="0.25">
      <c r="B40546" s="5"/>
    </row>
    <row r="40547" spans="2:2" ht="15" hidden="1" x14ac:dyDescent="0.25">
      <c r="B40547" s="5"/>
    </row>
    <row r="40548" spans="2:2" ht="15" hidden="1" x14ac:dyDescent="0.25">
      <c r="B40548" s="5"/>
    </row>
    <row r="40549" spans="2:2" ht="15" hidden="1" x14ac:dyDescent="0.25">
      <c r="B40549" s="5"/>
    </row>
    <row r="40550" spans="2:2" ht="15" hidden="1" x14ac:dyDescent="0.25">
      <c r="B40550" s="5"/>
    </row>
    <row r="40551" spans="2:2" ht="15" hidden="1" x14ac:dyDescent="0.25">
      <c r="B40551" s="5"/>
    </row>
    <row r="40552" spans="2:2" ht="15" hidden="1" x14ac:dyDescent="0.25">
      <c r="B40552" s="5"/>
    </row>
    <row r="40553" spans="2:2" ht="15" hidden="1" x14ac:dyDescent="0.25">
      <c r="B40553" s="5"/>
    </row>
    <row r="40554" spans="2:2" ht="15" hidden="1" x14ac:dyDescent="0.25">
      <c r="B40554" s="5"/>
    </row>
    <row r="40555" spans="2:2" ht="15" hidden="1" x14ac:dyDescent="0.25">
      <c r="B40555" s="5"/>
    </row>
    <row r="40556" spans="2:2" ht="15" hidden="1" x14ac:dyDescent="0.25">
      <c r="B40556" s="5"/>
    </row>
    <row r="40557" spans="2:2" ht="15" hidden="1" x14ac:dyDescent="0.25">
      <c r="B40557" s="5"/>
    </row>
    <row r="40558" spans="2:2" ht="15" hidden="1" x14ac:dyDescent="0.25">
      <c r="B40558" s="5"/>
    </row>
    <row r="40559" spans="2:2" ht="15" hidden="1" x14ac:dyDescent="0.25">
      <c r="B40559" s="5"/>
    </row>
    <row r="40560" spans="2:2" ht="15" hidden="1" x14ac:dyDescent="0.25">
      <c r="B40560" s="5"/>
    </row>
    <row r="40561" spans="2:2" ht="15" hidden="1" x14ac:dyDescent="0.25">
      <c r="B40561" s="5"/>
    </row>
    <row r="40562" spans="2:2" ht="15" hidden="1" x14ac:dyDescent="0.25">
      <c r="B40562" s="5"/>
    </row>
    <row r="40563" spans="2:2" ht="15" hidden="1" x14ac:dyDescent="0.25">
      <c r="B40563" s="5"/>
    </row>
    <row r="40564" spans="2:2" ht="15" hidden="1" x14ac:dyDescent="0.25">
      <c r="B40564" s="5"/>
    </row>
    <row r="40565" spans="2:2" ht="15" hidden="1" x14ac:dyDescent="0.25">
      <c r="B40565" s="5"/>
    </row>
    <row r="40566" spans="2:2" ht="15" hidden="1" x14ac:dyDescent="0.25">
      <c r="B40566" s="5"/>
    </row>
    <row r="40567" spans="2:2" ht="15" hidden="1" x14ac:dyDescent="0.25">
      <c r="B40567" s="5"/>
    </row>
    <row r="40568" spans="2:2" ht="15" hidden="1" x14ac:dyDescent="0.25">
      <c r="B40568" s="5"/>
    </row>
    <row r="40569" spans="2:2" ht="15" hidden="1" x14ac:dyDescent="0.25">
      <c r="B40569" s="5"/>
    </row>
    <row r="40570" spans="2:2" ht="15" hidden="1" x14ac:dyDescent="0.25">
      <c r="B40570" s="5"/>
    </row>
    <row r="40571" spans="2:2" ht="15" hidden="1" x14ac:dyDescent="0.25">
      <c r="B40571" s="5"/>
    </row>
    <row r="40572" spans="2:2" ht="15" hidden="1" x14ac:dyDescent="0.25">
      <c r="B40572" s="5"/>
    </row>
    <row r="40573" spans="2:2" ht="15" hidden="1" x14ac:dyDescent="0.25">
      <c r="B40573" s="5"/>
    </row>
    <row r="40574" spans="2:2" ht="15" hidden="1" x14ac:dyDescent="0.25">
      <c r="B40574" s="5"/>
    </row>
    <row r="40575" spans="2:2" ht="15" hidden="1" x14ac:dyDescent="0.25">
      <c r="B40575" s="5"/>
    </row>
    <row r="40576" spans="2:2" ht="15" hidden="1" x14ac:dyDescent="0.25">
      <c r="B40576" s="5"/>
    </row>
    <row r="40577" spans="2:2" ht="15" hidden="1" x14ac:dyDescent="0.25">
      <c r="B40577" s="5"/>
    </row>
    <row r="40578" spans="2:2" ht="15" hidden="1" x14ac:dyDescent="0.25">
      <c r="B40578" s="5"/>
    </row>
    <row r="40579" spans="2:2" ht="15" hidden="1" x14ac:dyDescent="0.25">
      <c r="B40579" s="5"/>
    </row>
    <row r="40580" spans="2:2" ht="15" hidden="1" x14ac:dyDescent="0.25">
      <c r="B40580" s="5"/>
    </row>
    <row r="40581" spans="2:2" ht="15" hidden="1" x14ac:dyDescent="0.25">
      <c r="B40581" s="5"/>
    </row>
    <row r="40582" spans="2:2" ht="15" hidden="1" x14ac:dyDescent="0.25">
      <c r="B40582" s="5"/>
    </row>
    <row r="40583" spans="2:2" ht="15" hidden="1" x14ac:dyDescent="0.25">
      <c r="B40583" s="5"/>
    </row>
    <row r="40584" spans="2:2" ht="15" hidden="1" x14ac:dyDescent="0.25">
      <c r="B40584" s="5"/>
    </row>
    <row r="40585" spans="2:2" ht="15" hidden="1" x14ac:dyDescent="0.25">
      <c r="B40585" s="5"/>
    </row>
    <row r="40586" spans="2:2" ht="15" hidden="1" x14ac:dyDescent="0.25">
      <c r="B40586" s="5"/>
    </row>
    <row r="40587" spans="2:2" ht="15" hidden="1" x14ac:dyDescent="0.25">
      <c r="B40587" s="5"/>
    </row>
    <row r="40588" spans="2:2" ht="15" hidden="1" x14ac:dyDescent="0.25">
      <c r="B40588" s="5"/>
    </row>
    <row r="40589" spans="2:2" ht="15" hidden="1" x14ac:dyDescent="0.25">
      <c r="B40589" s="5"/>
    </row>
    <row r="40590" spans="2:2" ht="15" hidden="1" x14ac:dyDescent="0.25">
      <c r="B40590" s="5"/>
    </row>
    <row r="40591" spans="2:2" ht="15" hidden="1" x14ac:dyDescent="0.25">
      <c r="B40591" s="5"/>
    </row>
    <row r="40592" spans="2:2" ht="15" hidden="1" x14ac:dyDescent="0.25">
      <c r="B40592" s="5"/>
    </row>
    <row r="40593" spans="2:2" ht="15" hidden="1" x14ac:dyDescent="0.25">
      <c r="B40593" s="5"/>
    </row>
    <row r="40594" spans="2:2" ht="15" hidden="1" x14ac:dyDescent="0.25">
      <c r="B40594" s="5"/>
    </row>
    <row r="40595" spans="2:2" ht="15" hidden="1" x14ac:dyDescent="0.25">
      <c r="B40595" s="5"/>
    </row>
    <row r="40596" spans="2:2" ht="15" hidden="1" x14ac:dyDescent="0.25">
      <c r="B40596" s="5"/>
    </row>
    <row r="40597" spans="2:2" ht="15" hidden="1" x14ac:dyDescent="0.25">
      <c r="B40597" s="5"/>
    </row>
    <row r="40598" spans="2:2" ht="15" hidden="1" x14ac:dyDescent="0.25">
      <c r="B40598" s="5"/>
    </row>
    <row r="40599" spans="2:2" ht="15" hidden="1" x14ac:dyDescent="0.25">
      <c r="B40599" s="5"/>
    </row>
    <row r="40600" spans="2:2" ht="15" hidden="1" x14ac:dyDescent="0.25">
      <c r="B40600" s="5"/>
    </row>
    <row r="40601" spans="2:2" ht="15" hidden="1" x14ac:dyDescent="0.25">
      <c r="B40601" s="5"/>
    </row>
    <row r="40602" spans="2:2" ht="15" hidden="1" x14ac:dyDescent="0.25">
      <c r="B40602" s="5"/>
    </row>
    <row r="40603" spans="2:2" ht="15" hidden="1" x14ac:dyDescent="0.25">
      <c r="B40603" s="5"/>
    </row>
    <row r="40604" spans="2:2" ht="15" hidden="1" x14ac:dyDescent="0.25">
      <c r="B40604" s="5"/>
    </row>
    <row r="40605" spans="2:2" ht="15" hidden="1" x14ac:dyDescent="0.25">
      <c r="B40605" s="5"/>
    </row>
    <row r="40606" spans="2:2" ht="15" hidden="1" x14ac:dyDescent="0.25">
      <c r="B40606" s="5"/>
    </row>
    <row r="40607" spans="2:2" ht="15" hidden="1" x14ac:dyDescent="0.25">
      <c r="B40607" s="5"/>
    </row>
    <row r="40608" spans="2:2" ht="15" hidden="1" x14ac:dyDescent="0.25">
      <c r="B40608" s="5"/>
    </row>
    <row r="40609" spans="2:2" ht="15" hidden="1" x14ac:dyDescent="0.25">
      <c r="B40609" s="5"/>
    </row>
    <row r="40610" spans="2:2" ht="15" hidden="1" x14ac:dyDescent="0.25">
      <c r="B40610" s="5"/>
    </row>
    <row r="40611" spans="2:2" ht="15" hidden="1" x14ac:dyDescent="0.25">
      <c r="B40611" s="5"/>
    </row>
    <row r="40612" spans="2:2" ht="15" hidden="1" x14ac:dyDescent="0.25">
      <c r="B40612" s="5"/>
    </row>
    <row r="40613" spans="2:2" ht="15" hidden="1" x14ac:dyDescent="0.25">
      <c r="B40613" s="5"/>
    </row>
    <row r="40614" spans="2:2" ht="15" hidden="1" x14ac:dyDescent="0.25">
      <c r="B40614" s="5"/>
    </row>
    <row r="40615" spans="2:2" ht="15" hidden="1" x14ac:dyDescent="0.25">
      <c r="B40615" s="5"/>
    </row>
    <row r="40616" spans="2:2" ht="15" hidden="1" x14ac:dyDescent="0.25">
      <c r="B40616" s="5"/>
    </row>
    <row r="40617" spans="2:2" ht="15" hidden="1" x14ac:dyDescent="0.25">
      <c r="B40617" s="5"/>
    </row>
    <row r="40618" spans="2:2" ht="15" hidden="1" x14ac:dyDescent="0.25">
      <c r="B40618" s="5"/>
    </row>
    <row r="40619" spans="2:2" ht="15" hidden="1" x14ac:dyDescent="0.25">
      <c r="B40619" s="5"/>
    </row>
    <row r="40620" spans="2:2" ht="15" hidden="1" x14ac:dyDescent="0.25">
      <c r="B40620" s="5"/>
    </row>
    <row r="40621" spans="2:2" ht="15" hidden="1" x14ac:dyDescent="0.25">
      <c r="B40621" s="5"/>
    </row>
    <row r="40622" spans="2:2" ht="15" hidden="1" x14ac:dyDescent="0.25">
      <c r="B40622" s="5"/>
    </row>
    <row r="40623" spans="2:2" ht="15" hidden="1" x14ac:dyDescent="0.25">
      <c r="B40623" s="5"/>
    </row>
    <row r="40624" spans="2:2" ht="15" hidden="1" x14ac:dyDescent="0.25">
      <c r="B40624" s="5"/>
    </row>
    <row r="40625" spans="2:2" ht="15" hidden="1" x14ac:dyDescent="0.25">
      <c r="B40625" s="5"/>
    </row>
    <row r="40626" spans="2:2" ht="15" hidden="1" x14ac:dyDescent="0.25">
      <c r="B40626" s="5"/>
    </row>
    <row r="40627" spans="2:2" ht="15" hidden="1" x14ac:dyDescent="0.25">
      <c r="B40627" s="5"/>
    </row>
    <row r="40628" spans="2:2" ht="15" hidden="1" x14ac:dyDescent="0.25">
      <c r="B40628" s="5"/>
    </row>
    <row r="40629" spans="2:2" ht="15" hidden="1" x14ac:dyDescent="0.25">
      <c r="B40629" s="5"/>
    </row>
    <row r="40630" spans="2:2" ht="15" hidden="1" x14ac:dyDescent="0.25">
      <c r="B40630" s="5"/>
    </row>
    <row r="40631" spans="2:2" ht="15" hidden="1" x14ac:dyDescent="0.25">
      <c r="B40631" s="5"/>
    </row>
    <row r="40632" spans="2:2" ht="15" hidden="1" x14ac:dyDescent="0.25">
      <c r="B40632" s="5"/>
    </row>
    <row r="40633" spans="2:2" ht="15" hidden="1" x14ac:dyDescent="0.25">
      <c r="B40633" s="5"/>
    </row>
    <row r="40634" spans="2:2" ht="15" hidden="1" x14ac:dyDescent="0.25">
      <c r="B40634" s="5"/>
    </row>
    <row r="40635" spans="2:2" ht="15" hidden="1" x14ac:dyDescent="0.25">
      <c r="B40635" s="5"/>
    </row>
    <row r="40636" spans="2:2" ht="15" hidden="1" x14ac:dyDescent="0.25">
      <c r="B40636" s="5"/>
    </row>
    <row r="40637" spans="2:2" ht="15" hidden="1" x14ac:dyDescent="0.25">
      <c r="B40637" s="5"/>
    </row>
    <row r="40638" spans="2:2" ht="15" hidden="1" x14ac:dyDescent="0.25">
      <c r="B40638" s="5"/>
    </row>
    <row r="40639" spans="2:2" ht="15" hidden="1" x14ac:dyDescent="0.25">
      <c r="B40639" s="5"/>
    </row>
    <row r="40640" spans="2:2" ht="15" hidden="1" x14ac:dyDescent="0.25">
      <c r="B40640" s="5"/>
    </row>
    <row r="40641" spans="2:2" ht="15" hidden="1" x14ac:dyDescent="0.25">
      <c r="B40641" s="5"/>
    </row>
    <row r="40642" spans="2:2" ht="15" hidden="1" x14ac:dyDescent="0.25">
      <c r="B40642" s="5"/>
    </row>
    <row r="40643" spans="2:2" ht="15" hidden="1" x14ac:dyDescent="0.25">
      <c r="B40643" s="5"/>
    </row>
    <row r="40644" spans="2:2" ht="15" hidden="1" x14ac:dyDescent="0.25">
      <c r="B40644" s="5"/>
    </row>
    <row r="40645" spans="2:2" ht="15" hidden="1" x14ac:dyDescent="0.25">
      <c r="B40645" s="5"/>
    </row>
    <row r="40646" spans="2:2" ht="15" hidden="1" x14ac:dyDescent="0.25">
      <c r="B40646" s="5"/>
    </row>
    <row r="40647" spans="2:2" ht="15" hidden="1" x14ac:dyDescent="0.25">
      <c r="B40647" s="5"/>
    </row>
    <row r="40648" spans="2:2" ht="15" hidden="1" x14ac:dyDescent="0.25">
      <c r="B40648" s="5"/>
    </row>
    <row r="40649" spans="2:2" ht="15" hidden="1" x14ac:dyDescent="0.25">
      <c r="B40649" s="5"/>
    </row>
    <row r="40650" spans="2:2" ht="15" hidden="1" x14ac:dyDescent="0.25">
      <c r="B40650" s="5"/>
    </row>
    <row r="40651" spans="2:2" ht="15" hidden="1" x14ac:dyDescent="0.25">
      <c r="B40651" s="5"/>
    </row>
    <row r="40652" spans="2:2" ht="15" hidden="1" x14ac:dyDescent="0.25">
      <c r="B40652" s="5"/>
    </row>
    <row r="40653" spans="2:2" ht="15" hidden="1" x14ac:dyDescent="0.25">
      <c r="B40653" s="5"/>
    </row>
    <row r="40654" spans="2:2" ht="15" hidden="1" x14ac:dyDescent="0.25">
      <c r="B40654" s="5"/>
    </row>
    <row r="40655" spans="2:2" ht="15" hidden="1" x14ac:dyDescent="0.25">
      <c r="B40655" s="5"/>
    </row>
    <row r="40656" spans="2:2" ht="15" hidden="1" x14ac:dyDescent="0.25">
      <c r="B40656" s="5"/>
    </row>
    <row r="40657" spans="2:2" ht="15" hidden="1" x14ac:dyDescent="0.25">
      <c r="B40657" s="5"/>
    </row>
    <row r="40658" spans="2:2" ht="15" hidden="1" x14ac:dyDescent="0.25">
      <c r="B40658" s="5"/>
    </row>
    <row r="40659" spans="2:2" ht="15" hidden="1" x14ac:dyDescent="0.25">
      <c r="B40659" s="5"/>
    </row>
    <row r="40660" spans="2:2" ht="15" hidden="1" x14ac:dyDescent="0.25">
      <c r="B40660" s="5"/>
    </row>
    <row r="40661" spans="2:2" ht="15" hidden="1" x14ac:dyDescent="0.25">
      <c r="B40661" s="5"/>
    </row>
    <row r="40662" spans="2:2" ht="15" hidden="1" x14ac:dyDescent="0.25">
      <c r="B40662" s="5"/>
    </row>
    <row r="40663" spans="2:2" ht="15" hidden="1" x14ac:dyDescent="0.25">
      <c r="B40663" s="5"/>
    </row>
    <row r="40664" spans="2:2" ht="15" hidden="1" x14ac:dyDescent="0.25">
      <c r="B40664" s="5"/>
    </row>
    <row r="40665" spans="2:2" ht="15" hidden="1" x14ac:dyDescent="0.25">
      <c r="B40665" s="5"/>
    </row>
    <row r="40666" spans="2:2" ht="15" hidden="1" x14ac:dyDescent="0.25">
      <c r="B40666" s="5"/>
    </row>
    <row r="40667" spans="2:2" ht="15" hidden="1" x14ac:dyDescent="0.25">
      <c r="B40667" s="5"/>
    </row>
    <row r="40668" spans="2:2" ht="15" hidden="1" x14ac:dyDescent="0.25">
      <c r="B40668" s="5"/>
    </row>
    <row r="40669" spans="2:2" ht="15" hidden="1" x14ac:dyDescent="0.25">
      <c r="B40669" s="5"/>
    </row>
    <row r="40670" spans="2:2" ht="15" hidden="1" x14ac:dyDescent="0.25">
      <c r="B40670" s="5"/>
    </row>
    <row r="40671" spans="2:2" ht="15" hidden="1" x14ac:dyDescent="0.25">
      <c r="B40671" s="5"/>
    </row>
    <row r="40672" spans="2:2" ht="15" hidden="1" x14ac:dyDescent="0.25">
      <c r="B40672" s="5"/>
    </row>
    <row r="40673" spans="2:2" ht="15" hidden="1" x14ac:dyDescent="0.25">
      <c r="B40673" s="5"/>
    </row>
    <row r="40674" spans="2:2" ht="15" hidden="1" x14ac:dyDescent="0.25">
      <c r="B40674" s="5"/>
    </row>
    <row r="40675" spans="2:2" ht="15" hidden="1" x14ac:dyDescent="0.25">
      <c r="B40675" s="5"/>
    </row>
    <row r="40676" spans="2:2" ht="15" hidden="1" x14ac:dyDescent="0.25">
      <c r="B40676" s="5"/>
    </row>
    <row r="40677" spans="2:2" ht="15" hidden="1" x14ac:dyDescent="0.25">
      <c r="B40677" s="5"/>
    </row>
    <row r="40678" spans="2:2" ht="15" hidden="1" x14ac:dyDescent="0.25">
      <c r="B40678" s="5"/>
    </row>
    <row r="40679" spans="2:2" ht="15" hidden="1" x14ac:dyDescent="0.25">
      <c r="B40679" s="5"/>
    </row>
    <row r="40680" spans="2:2" ht="15" hidden="1" x14ac:dyDescent="0.25">
      <c r="B40680" s="5"/>
    </row>
    <row r="40681" spans="2:2" ht="15" hidden="1" x14ac:dyDescent="0.25">
      <c r="B40681" s="5"/>
    </row>
    <row r="40682" spans="2:2" ht="15" hidden="1" x14ac:dyDescent="0.25">
      <c r="B40682" s="5"/>
    </row>
    <row r="40683" spans="2:2" ht="15" hidden="1" x14ac:dyDescent="0.25">
      <c r="B40683" s="5"/>
    </row>
    <row r="40684" spans="2:2" ht="15" hidden="1" x14ac:dyDescent="0.25">
      <c r="B40684" s="5"/>
    </row>
    <row r="40685" spans="2:2" ht="15" hidden="1" x14ac:dyDescent="0.25">
      <c r="B40685" s="5"/>
    </row>
    <row r="40686" spans="2:2" ht="15" hidden="1" x14ac:dyDescent="0.25">
      <c r="B40686" s="5"/>
    </row>
    <row r="40687" spans="2:2" ht="15" hidden="1" x14ac:dyDescent="0.25">
      <c r="B40687" s="5"/>
    </row>
    <row r="40688" spans="2:2" ht="15" hidden="1" x14ac:dyDescent="0.25">
      <c r="B40688" s="5"/>
    </row>
    <row r="40689" spans="2:2" ht="15" hidden="1" x14ac:dyDescent="0.25">
      <c r="B40689" s="5"/>
    </row>
    <row r="40690" spans="2:2" ht="15" hidden="1" x14ac:dyDescent="0.25">
      <c r="B40690" s="5"/>
    </row>
    <row r="40691" spans="2:2" ht="15" hidden="1" x14ac:dyDescent="0.25">
      <c r="B40691" s="5"/>
    </row>
    <row r="40692" spans="2:2" ht="15" hidden="1" x14ac:dyDescent="0.25">
      <c r="B40692" s="5"/>
    </row>
    <row r="40693" spans="2:2" ht="15" hidden="1" x14ac:dyDescent="0.25">
      <c r="B40693" s="5"/>
    </row>
    <row r="40694" spans="2:2" ht="15" hidden="1" x14ac:dyDescent="0.25">
      <c r="B40694" s="5"/>
    </row>
    <row r="40695" spans="2:2" ht="15" hidden="1" x14ac:dyDescent="0.25">
      <c r="B40695" s="5"/>
    </row>
    <row r="40696" spans="2:2" ht="15" hidden="1" x14ac:dyDescent="0.25">
      <c r="B40696" s="5"/>
    </row>
    <row r="40697" spans="2:2" ht="15" hidden="1" x14ac:dyDescent="0.25">
      <c r="B40697" s="5"/>
    </row>
    <row r="40698" spans="2:2" ht="15" hidden="1" x14ac:dyDescent="0.25">
      <c r="B40698" s="5"/>
    </row>
    <row r="40699" spans="2:2" ht="15" hidden="1" x14ac:dyDescent="0.25">
      <c r="B40699" s="5"/>
    </row>
    <row r="40700" spans="2:2" ht="15" hidden="1" x14ac:dyDescent="0.25">
      <c r="B40700" s="5"/>
    </row>
    <row r="40701" spans="2:2" ht="15" hidden="1" x14ac:dyDescent="0.25">
      <c r="B40701" s="5"/>
    </row>
    <row r="40702" spans="2:2" ht="15" hidden="1" x14ac:dyDescent="0.25">
      <c r="B40702" s="5"/>
    </row>
    <row r="40703" spans="2:2" ht="15" hidden="1" x14ac:dyDescent="0.25">
      <c r="B40703" s="5"/>
    </row>
    <row r="40704" spans="2:2" ht="15" hidden="1" x14ac:dyDescent="0.25">
      <c r="B40704" s="5"/>
    </row>
    <row r="40705" spans="2:2" ht="15" hidden="1" x14ac:dyDescent="0.25">
      <c r="B40705" s="5"/>
    </row>
    <row r="40706" spans="2:2" ht="15" hidden="1" x14ac:dyDescent="0.25">
      <c r="B40706" s="5"/>
    </row>
    <row r="40707" spans="2:2" ht="15" hidden="1" x14ac:dyDescent="0.25">
      <c r="B40707" s="5"/>
    </row>
    <row r="40708" spans="2:2" ht="15" hidden="1" x14ac:dyDescent="0.25">
      <c r="B40708" s="5"/>
    </row>
    <row r="40709" spans="2:2" ht="15" hidden="1" x14ac:dyDescent="0.25">
      <c r="B40709" s="5"/>
    </row>
    <row r="40710" spans="2:2" ht="15" hidden="1" x14ac:dyDescent="0.25">
      <c r="B40710" s="5"/>
    </row>
    <row r="40711" spans="2:2" ht="15" hidden="1" x14ac:dyDescent="0.25">
      <c r="B40711" s="5"/>
    </row>
    <row r="40712" spans="2:2" ht="15" hidden="1" x14ac:dyDescent="0.25">
      <c r="B40712" s="5"/>
    </row>
    <row r="40713" spans="2:2" ht="15" hidden="1" x14ac:dyDescent="0.25">
      <c r="B40713" s="5"/>
    </row>
    <row r="40714" spans="2:2" ht="15" hidden="1" x14ac:dyDescent="0.25">
      <c r="B40714" s="5"/>
    </row>
    <row r="40715" spans="2:2" ht="15" hidden="1" x14ac:dyDescent="0.25">
      <c r="B40715" s="5"/>
    </row>
    <row r="40716" spans="2:2" ht="15" hidden="1" x14ac:dyDescent="0.25">
      <c r="B40716" s="5"/>
    </row>
    <row r="40717" spans="2:2" ht="15" hidden="1" x14ac:dyDescent="0.25">
      <c r="B40717" s="5"/>
    </row>
    <row r="40718" spans="2:2" ht="15" hidden="1" x14ac:dyDescent="0.25">
      <c r="B40718" s="5"/>
    </row>
    <row r="40719" spans="2:2" ht="15" hidden="1" x14ac:dyDescent="0.25">
      <c r="B40719" s="5"/>
    </row>
    <row r="40720" spans="2:2" ht="15" hidden="1" x14ac:dyDescent="0.25">
      <c r="B40720" s="5"/>
    </row>
    <row r="40721" spans="2:2" ht="15" hidden="1" x14ac:dyDescent="0.25">
      <c r="B40721" s="5"/>
    </row>
    <row r="40722" spans="2:2" ht="15" hidden="1" x14ac:dyDescent="0.25">
      <c r="B40722" s="5"/>
    </row>
    <row r="40723" spans="2:2" ht="15" hidden="1" x14ac:dyDescent="0.25">
      <c r="B40723" s="5"/>
    </row>
    <row r="40724" spans="2:2" ht="15" hidden="1" x14ac:dyDescent="0.25">
      <c r="B40724" s="5"/>
    </row>
    <row r="40725" spans="2:2" ht="15" hidden="1" x14ac:dyDescent="0.25">
      <c r="B40725" s="5"/>
    </row>
    <row r="40726" spans="2:2" ht="15" hidden="1" x14ac:dyDescent="0.25">
      <c r="B40726" s="5"/>
    </row>
    <row r="40727" spans="2:2" ht="15" hidden="1" x14ac:dyDescent="0.25">
      <c r="B40727" s="5"/>
    </row>
    <row r="40728" spans="2:2" ht="15" hidden="1" x14ac:dyDescent="0.25">
      <c r="B40728" s="5"/>
    </row>
    <row r="40729" spans="2:2" ht="15" hidden="1" x14ac:dyDescent="0.25">
      <c r="B40729" s="5"/>
    </row>
    <row r="40730" spans="2:2" ht="15" hidden="1" x14ac:dyDescent="0.25">
      <c r="B40730" s="5"/>
    </row>
    <row r="40731" spans="2:2" ht="15" hidden="1" x14ac:dyDescent="0.25">
      <c r="B40731" s="5"/>
    </row>
    <row r="40732" spans="2:2" ht="15" hidden="1" x14ac:dyDescent="0.25">
      <c r="B40732" s="5"/>
    </row>
    <row r="40733" spans="2:2" ht="15" hidden="1" x14ac:dyDescent="0.25">
      <c r="B40733" s="5"/>
    </row>
    <row r="40734" spans="2:2" ht="15" hidden="1" x14ac:dyDescent="0.25">
      <c r="B40734" s="5"/>
    </row>
    <row r="40735" spans="2:2" ht="15" hidden="1" x14ac:dyDescent="0.25">
      <c r="B40735" s="5"/>
    </row>
    <row r="40736" spans="2:2" ht="15" hidden="1" x14ac:dyDescent="0.25">
      <c r="B40736" s="5"/>
    </row>
    <row r="40737" spans="2:2" ht="15" hidden="1" x14ac:dyDescent="0.25">
      <c r="B40737" s="5"/>
    </row>
    <row r="40738" spans="2:2" ht="15" hidden="1" x14ac:dyDescent="0.25">
      <c r="B40738" s="5"/>
    </row>
    <row r="40739" spans="2:2" ht="15" hidden="1" x14ac:dyDescent="0.25">
      <c r="B40739" s="5"/>
    </row>
    <row r="40740" spans="2:2" ht="15" hidden="1" x14ac:dyDescent="0.25">
      <c r="B40740" s="5"/>
    </row>
    <row r="40741" spans="2:2" ht="15" hidden="1" x14ac:dyDescent="0.25">
      <c r="B40741" s="5"/>
    </row>
    <row r="40742" spans="2:2" ht="15" hidden="1" x14ac:dyDescent="0.25">
      <c r="B40742" s="5"/>
    </row>
    <row r="40743" spans="2:2" ht="15" hidden="1" x14ac:dyDescent="0.25">
      <c r="B40743" s="5"/>
    </row>
    <row r="40744" spans="2:2" ht="15" hidden="1" x14ac:dyDescent="0.25">
      <c r="B40744" s="5"/>
    </row>
    <row r="40745" spans="2:2" ht="15" hidden="1" x14ac:dyDescent="0.25">
      <c r="B40745" s="5"/>
    </row>
    <row r="40746" spans="2:2" ht="15" hidden="1" x14ac:dyDescent="0.25">
      <c r="B40746" s="5"/>
    </row>
    <row r="40747" spans="2:2" ht="15" hidden="1" x14ac:dyDescent="0.25">
      <c r="B40747" s="5"/>
    </row>
    <row r="40748" spans="2:2" ht="15" hidden="1" x14ac:dyDescent="0.25">
      <c r="B40748" s="5"/>
    </row>
    <row r="40749" spans="2:2" ht="15" hidden="1" x14ac:dyDescent="0.25">
      <c r="B40749" s="5"/>
    </row>
    <row r="40750" spans="2:2" ht="15" hidden="1" x14ac:dyDescent="0.25">
      <c r="B40750" s="5"/>
    </row>
    <row r="40751" spans="2:2" ht="15" hidden="1" x14ac:dyDescent="0.25">
      <c r="B40751" s="5"/>
    </row>
    <row r="40752" spans="2:2" ht="15" hidden="1" x14ac:dyDescent="0.25">
      <c r="B40752" s="5"/>
    </row>
    <row r="40753" spans="2:2" ht="15" hidden="1" x14ac:dyDescent="0.25">
      <c r="B40753" s="5"/>
    </row>
    <row r="40754" spans="2:2" ht="15" hidden="1" x14ac:dyDescent="0.25">
      <c r="B40754" s="5"/>
    </row>
    <row r="40755" spans="2:2" ht="15" hidden="1" x14ac:dyDescent="0.25">
      <c r="B40755" s="5"/>
    </row>
    <row r="40756" spans="2:2" ht="15" hidden="1" x14ac:dyDescent="0.25">
      <c r="B40756" s="5"/>
    </row>
    <row r="40757" spans="2:2" ht="15" hidden="1" x14ac:dyDescent="0.25">
      <c r="B40757" s="5"/>
    </row>
    <row r="40758" spans="2:2" ht="15" hidden="1" x14ac:dyDescent="0.25">
      <c r="B40758" s="5"/>
    </row>
    <row r="40759" spans="2:2" ht="15" hidden="1" x14ac:dyDescent="0.25">
      <c r="B40759" s="5"/>
    </row>
    <row r="40760" spans="2:2" ht="15" hidden="1" x14ac:dyDescent="0.25">
      <c r="B40760" s="5"/>
    </row>
    <row r="40761" spans="2:2" ht="15" hidden="1" x14ac:dyDescent="0.25">
      <c r="B40761" s="5"/>
    </row>
    <row r="40762" spans="2:2" ht="15" hidden="1" x14ac:dyDescent="0.25">
      <c r="B40762" s="5"/>
    </row>
    <row r="40763" spans="2:2" ht="15" hidden="1" x14ac:dyDescent="0.25">
      <c r="B40763" s="5"/>
    </row>
    <row r="40764" spans="2:2" ht="15" hidden="1" x14ac:dyDescent="0.25">
      <c r="B40764" s="5"/>
    </row>
    <row r="40765" spans="2:2" ht="15" hidden="1" x14ac:dyDescent="0.25">
      <c r="B40765" s="5"/>
    </row>
    <row r="40766" spans="2:2" ht="15" hidden="1" x14ac:dyDescent="0.25">
      <c r="B40766" s="5"/>
    </row>
    <row r="40767" spans="2:2" ht="15" hidden="1" x14ac:dyDescent="0.25">
      <c r="B40767" s="5"/>
    </row>
    <row r="40768" spans="2:2" ht="15" hidden="1" x14ac:dyDescent="0.25">
      <c r="B40768" s="5"/>
    </row>
    <row r="40769" spans="2:2" ht="15" hidden="1" x14ac:dyDescent="0.25">
      <c r="B40769" s="5"/>
    </row>
    <row r="40770" spans="2:2" ht="15" hidden="1" x14ac:dyDescent="0.25">
      <c r="B40770" s="5"/>
    </row>
    <row r="40771" spans="2:2" ht="15" hidden="1" x14ac:dyDescent="0.25">
      <c r="B40771" s="5"/>
    </row>
    <row r="40772" spans="2:2" ht="15" hidden="1" x14ac:dyDescent="0.25">
      <c r="B40772" s="5"/>
    </row>
    <row r="40773" spans="2:2" ht="15" hidden="1" x14ac:dyDescent="0.25">
      <c r="B40773" s="5"/>
    </row>
    <row r="40774" spans="2:2" ht="15" hidden="1" x14ac:dyDescent="0.25">
      <c r="B40774" s="5"/>
    </row>
    <row r="40775" spans="2:2" ht="15" hidden="1" x14ac:dyDescent="0.25">
      <c r="B40775" s="5"/>
    </row>
    <row r="40776" spans="2:2" ht="15" hidden="1" x14ac:dyDescent="0.25">
      <c r="B40776" s="5"/>
    </row>
    <row r="40777" spans="2:2" ht="15" hidden="1" x14ac:dyDescent="0.25">
      <c r="B40777" s="5"/>
    </row>
    <row r="40778" spans="2:2" ht="15" hidden="1" x14ac:dyDescent="0.25">
      <c r="B40778" s="5"/>
    </row>
    <row r="40779" spans="2:2" ht="15" hidden="1" x14ac:dyDescent="0.25">
      <c r="B40779" s="5"/>
    </row>
    <row r="40780" spans="2:2" ht="15" hidden="1" x14ac:dyDescent="0.25">
      <c r="B40780" s="5"/>
    </row>
    <row r="40781" spans="2:2" ht="15" hidden="1" x14ac:dyDescent="0.25">
      <c r="B40781" s="5"/>
    </row>
    <row r="40782" spans="2:2" ht="15" hidden="1" x14ac:dyDescent="0.25">
      <c r="B40782" s="5"/>
    </row>
    <row r="40783" spans="2:2" ht="15" hidden="1" x14ac:dyDescent="0.25">
      <c r="B40783" s="5"/>
    </row>
    <row r="40784" spans="2:2" ht="15" hidden="1" x14ac:dyDescent="0.25">
      <c r="B40784" s="5"/>
    </row>
    <row r="40785" spans="2:2" ht="15" hidden="1" x14ac:dyDescent="0.25">
      <c r="B40785" s="5"/>
    </row>
    <row r="40786" spans="2:2" ht="15" hidden="1" x14ac:dyDescent="0.25">
      <c r="B40786" s="5"/>
    </row>
    <row r="40787" spans="2:2" ht="15" hidden="1" x14ac:dyDescent="0.25">
      <c r="B40787" s="5"/>
    </row>
    <row r="40788" spans="2:2" ht="15" hidden="1" x14ac:dyDescent="0.25">
      <c r="B40788" s="5"/>
    </row>
    <row r="40789" spans="2:2" ht="15" hidden="1" x14ac:dyDescent="0.25">
      <c r="B40789" s="5"/>
    </row>
    <row r="40790" spans="2:2" ht="15" hidden="1" x14ac:dyDescent="0.25">
      <c r="B40790" s="5"/>
    </row>
    <row r="40791" spans="2:2" ht="15" hidden="1" x14ac:dyDescent="0.25">
      <c r="B40791" s="5"/>
    </row>
    <row r="40792" spans="2:2" ht="15" hidden="1" x14ac:dyDescent="0.25">
      <c r="B40792" s="5"/>
    </row>
    <row r="40793" spans="2:2" ht="15" hidden="1" x14ac:dyDescent="0.25">
      <c r="B40793" s="5"/>
    </row>
    <row r="40794" spans="2:2" ht="15" hidden="1" x14ac:dyDescent="0.25">
      <c r="B40794" s="5"/>
    </row>
    <row r="40795" spans="2:2" ht="15" hidden="1" x14ac:dyDescent="0.25">
      <c r="B40795" s="5"/>
    </row>
    <row r="40796" spans="2:2" ht="15" hidden="1" x14ac:dyDescent="0.25">
      <c r="B40796" s="5"/>
    </row>
    <row r="40797" spans="2:2" ht="15" hidden="1" x14ac:dyDescent="0.25">
      <c r="B40797" s="5"/>
    </row>
    <row r="40798" spans="2:2" ht="15" hidden="1" x14ac:dyDescent="0.25">
      <c r="B40798" s="5"/>
    </row>
    <row r="40799" spans="2:2" ht="15" hidden="1" x14ac:dyDescent="0.25">
      <c r="B40799" s="5"/>
    </row>
    <row r="40800" spans="2:2" ht="15" hidden="1" x14ac:dyDescent="0.25">
      <c r="B40800" s="5"/>
    </row>
    <row r="40801" spans="2:2" ht="15" hidden="1" x14ac:dyDescent="0.25">
      <c r="B40801" s="5"/>
    </row>
    <row r="40802" spans="2:2" ht="15" hidden="1" x14ac:dyDescent="0.25">
      <c r="B40802" s="5"/>
    </row>
    <row r="40803" spans="2:2" ht="15" hidden="1" x14ac:dyDescent="0.25">
      <c r="B40803" s="5"/>
    </row>
    <row r="40804" spans="2:2" ht="15" hidden="1" x14ac:dyDescent="0.25">
      <c r="B40804" s="5"/>
    </row>
    <row r="40805" spans="2:2" ht="15" hidden="1" x14ac:dyDescent="0.25">
      <c r="B40805" s="5"/>
    </row>
    <row r="40806" spans="2:2" ht="15" hidden="1" x14ac:dyDescent="0.25">
      <c r="B40806" s="5"/>
    </row>
    <row r="40807" spans="2:2" ht="15" hidden="1" x14ac:dyDescent="0.25">
      <c r="B40807" s="5"/>
    </row>
    <row r="40808" spans="2:2" ht="15" hidden="1" x14ac:dyDescent="0.25">
      <c r="B40808" s="5"/>
    </row>
    <row r="40809" spans="2:2" ht="15" hidden="1" x14ac:dyDescent="0.25">
      <c r="B40809" s="5"/>
    </row>
    <row r="40810" spans="2:2" ht="15" hidden="1" x14ac:dyDescent="0.25">
      <c r="B40810" s="5"/>
    </row>
    <row r="40811" spans="2:2" ht="15" hidden="1" x14ac:dyDescent="0.25">
      <c r="B40811" s="5"/>
    </row>
    <row r="40812" spans="2:2" ht="15" hidden="1" x14ac:dyDescent="0.25">
      <c r="B40812" s="5"/>
    </row>
    <row r="40813" spans="2:2" ht="15" hidden="1" x14ac:dyDescent="0.25">
      <c r="B40813" s="5"/>
    </row>
    <row r="40814" spans="2:2" ht="15" hidden="1" x14ac:dyDescent="0.25">
      <c r="B40814" s="5"/>
    </row>
    <row r="40815" spans="2:2" ht="15" hidden="1" x14ac:dyDescent="0.25">
      <c r="B40815" s="5"/>
    </row>
    <row r="40816" spans="2:2" ht="15" hidden="1" x14ac:dyDescent="0.25">
      <c r="B40816" s="5"/>
    </row>
    <row r="40817" spans="2:2" ht="15" hidden="1" x14ac:dyDescent="0.25">
      <c r="B40817" s="5"/>
    </row>
    <row r="40818" spans="2:2" ht="15" hidden="1" x14ac:dyDescent="0.25">
      <c r="B40818" s="5"/>
    </row>
    <row r="40819" spans="2:2" ht="15" hidden="1" x14ac:dyDescent="0.25">
      <c r="B40819" s="5"/>
    </row>
    <row r="40820" spans="2:2" ht="15" hidden="1" x14ac:dyDescent="0.25">
      <c r="B40820" s="5"/>
    </row>
    <row r="40821" spans="2:2" ht="15" hidden="1" x14ac:dyDescent="0.25">
      <c r="B40821" s="5"/>
    </row>
    <row r="40822" spans="2:2" ht="15" hidden="1" x14ac:dyDescent="0.25">
      <c r="B40822" s="5"/>
    </row>
    <row r="40823" spans="2:2" ht="15" hidden="1" x14ac:dyDescent="0.25">
      <c r="B40823" s="5"/>
    </row>
    <row r="40824" spans="2:2" ht="15" hidden="1" x14ac:dyDescent="0.25">
      <c r="B40824" s="5"/>
    </row>
    <row r="40825" spans="2:2" ht="15" hidden="1" x14ac:dyDescent="0.25">
      <c r="B40825" s="5"/>
    </row>
    <row r="40826" spans="2:2" ht="15" hidden="1" x14ac:dyDescent="0.25">
      <c r="B40826" s="5"/>
    </row>
    <row r="40827" spans="2:2" ht="15" hidden="1" x14ac:dyDescent="0.25">
      <c r="B40827" s="5"/>
    </row>
    <row r="40828" spans="2:2" ht="15" hidden="1" x14ac:dyDescent="0.25">
      <c r="B40828" s="5"/>
    </row>
    <row r="40829" spans="2:2" ht="15" hidden="1" x14ac:dyDescent="0.25">
      <c r="B40829" s="5"/>
    </row>
    <row r="40830" spans="2:2" ht="15" hidden="1" x14ac:dyDescent="0.25">
      <c r="B40830" s="5"/>
    </row>
    <row r="40831" spans="2:2" ht="15" hidden="1" x14ac:dyDescent="0.25">
      <c r="B40831" s="5"/>
    </row>
    <row r="40832" spans="2:2" ht="15" hidden="1" x14ac:dyDescent="0.25">
      <c r="B40832" s="5"/>
    </row>
    <row r="40833" spans="2:2" ht="15" hidden="1" x14ac:dyDescent="0.25">
      <c r="B40833" s="5"/>
    </row>
    <row r="40834" spans="2:2" ht="15" hidden="1" x14ac:dyDescent="0.25">
      <c r="B40834" s="5"/>
    </row>
    <row r="40835" spans="2:2" ht="15" hidden="1" x14ac:dyDescent="0.25">
      <c r="B40835" s="5"/>
    </row>
    <row r="40836" spans="2:2" ht="15" hidden="1" x14ac:dyDescent="0.25">
      <c r="B40836" s="5"/>
    </row>
    <row r="40837" spans="2:2" ht="15" hidden="1" x14ac:dyDescent="0.25">
      <c r="B40837" s="5"/>
    </row>
    <row r="40838" spans="2:2" ht="15" hidden="1" x14ac:dyDescent="0.25">
      <c r="B40838" s="5"/>
    </row>
    <row r="40839" spans="2:2" ht="15" hidden="1" x14ac:dyDescent="0.25">
      <c r="B40839" s="5"/>
    </row>
    <row r="40840" spans="2:2" ht="15" hidden="1" x14ac:dyDescent="0.25">
      <c r="B40840" s="5"/>
    </row>
    <row r="40841" spans="2:2" ht="15" hidden="1" x14ac:dyDescent="0.25">
      <c r="B40841" s="5"/>
    </row>
    <row r="40842" spans="2:2" ht="15" hidden="1" x14ac:dyDescent="0.25">
      <c r="B40842" s="5"/>
    </row>
    <row r="40843" spans="2:2" ht="15" hidden="1" x14ac:dyDescent="0.25">
      <c r="B40843" s="5"/>
    </row>
    <row r="40844" spans="2:2" ht="15" hidden="1" x14ac:dyDescent="0.25">
      <c r="B40844" s="5"/>
    </row>
    <row r="40845" spans="2:2" ht="15" hidden="1" x14ac:dyDescent="0.25">
      <c r="B40845" s="5"/>
    </row>
    <row r="40846" spans="2:2" ht="15" hidden="1" x14ac:dyDescent="0.25">
      <c r="B40846" s="5"/>
    </row>
    <row r="40847" spans="2:2" ht="15" hidden="1" x14ac:dyDescent="0.25">
      <c r="B40847" s="5"/>
    </row>
    <row r="40848" spans="2:2" ht="15" hidden="1" x14ac:dyDescent="0.25">
      <c r="B40848" s="5"/>
    </row>
    <row r="40849" spans="2:2" ht="15" hidden="1" x14ac:dyDescent="0.25">
      <c r="B40849" s="5"/>
    </row>
    <row r="40850" spans="2:2" ht="15" hidden="1" x14ac:dyDescent="0.25">
      <c r="B40850" s="5"/>
    </row>
    <row r="40851" spans="2:2" ht="15" hidden="1" x14ac:dyDescent="0.25">
      <c r="B40851" s="5"/>
    </row>
    <row r="40852" spans="2:2" ht="15" hidden="1" x14ac:dyDescent="0.25">
      <c r="B40852" s="5"/>
    </row>
    <row r="40853" spans="2:2" ht="15" hidden="1" x14ac:dyDescent="0.25">
      <c r="B40853" s="5"/>
    </row>
    <row r="40854" spans="2:2" ht="15" hidden="1" x14ac:dyDescent="0.25">
      <c r="B40854" s="5"/>
    </row>
    <row r="40855" spans="2:2" ht="15" hidden="1" x14ac:dyDescent="0.25">
      <c r="B40855" s="5"/>
    </row>
    <row r="40856" spans="2:2" ht="15" hidden="1" x14ac:dyDescent="0.25">
      <c r="B40856" s="5"/>
    </row>
    <row r="40857" spans="2:2" ht="15" hidden="1" x14ac:dyDescent="0.25">
      <c r="B40857" s="5"/>
    </row>
    <row r="40858" spans="2:2" ht="15" hidden="1" x14ac:dyDescent="0.25">
      <c r="B40858" s="5"/>
    </row>
    <row r="40859" spans="2:2" ht="15" hidden="1" x14ac:dyDescent="0.25">
      <c r="B40859" s="5"/>
    </row>
    <row r="40860" spans="2:2" ht="15" hidden="1" x14ac:dyDescent="0.25">
      <c r="B40860" s="5"/>
    </row>
    <row r="40861" spans="2:2" ht="15" hidden="1" x14ac:dyDescent="0.25">
      <c r="B40861" s="5"/>
    </row>
    <row r="40862" spans="2:2" ht="15" hidden="1" x14ac:dyDescent="0.25">
      <c r="B40862" s="5"/>
    </row>
    <row r="40863" spans="2:2" ht="15" hidden="1" x14ac:dyDescent="0.25">
      <c r="B40863" s="5"/>
    </row>
    <row r="40864" spans="2:2" ht="15" hidden="1" x14ac:dyDescent="0.25">
      <c r="B40864" s="5"/>
    </row>
    <row r="40865" spans="2:2" ht="15" hidden="1" x14ac:dyDescent="0.25">
      <c r="B40865" s="5"/>
    </row>
    <row r="40866" spans="2:2" ht="15" hidden="1" x14ac:dyDescent="0.25">
      <c r="B40866" s="5"/>
    </row>
    <row r="40867" spans="2:2" ht="15" hidden="1" x14ac:dyDescent="0.25">
      <c r="B40867" s="5"/>
    </row>
    <row r="40868" spans="2:2" ht="15" hidden="1" x14ac:dyDescent="0.25">
      <c r="B40868" s="5"/>
    </row>
    <row r="40869" spans="2:2" ht="15" hidden="1" x14ac:dyDescent="0.25">
      <c r="B40869" s="5"/>
    </row>
    <row r="40870" spans="2:2" ht="15" hidden="1" x14ac:dyDescent="0.25">
      <c r="B40870" s="5"/>
    </row>
    <row r="40871" spans="2:2" ht="15" hidden="1" x14ac:dyDescent="0.25">
      <c r="B40871" s="5"/>
    </row>
    <row r="40872" spans="2:2" ht="15" hidden="1" x14ac:dyDescent="0.25">
      <c r="B40872" s="5"/>
    </row>
    <row r="40873" spans="2:2" ht="15" hidden="1" x14ac:dyDescent="0.25">
      <c r="B40873" s="5"/>
    </row>
    <row r="40874" spans="2:2" ht="15" hidden="1" x14ac:dyDescent="0.25">
      <c r="B40874" s="5"/>
    </row>
    <row r="40875" spans="2:2" ht="15" hidden="1" x14ac:dyDescent="0.25">
      <c r="B40875" s="5"/>
    </row>
    <row r="40876" spans="2:2" ht="15" hidden="1" x14ac:dyDescent="0.25">
      <c r="B40876" s="5"/>
    </row>
    <row r="40877" spans="2:2" ht="15" hidden="1" x14ac:dyDescent="0.25">
      <c r="B40877" s="5"/>
    </row>
    <row r="40878" spans="2:2" ht="15" hidden="1" x14ac:dyDescent="0.25">
      <c r="B40878" s="5"/>
    </row>
    <row r="40879" spans="2:2" ht="15" hidden="1" x14ac:dyDescent="0.25">
      <c r="B40879" s="5"/>
    </row>
    <row r="40880" spans="2:2" ht="15" hidden="1" x14ac:dyDescent="0.25">
      <c r="B40880" s="5"/>
    </row>
    <row r="40881" spans="2:2" ht="15" hidden="1" x14ac:dyDescent="0.25">
      <c r="B40881" s="5"/>
    </row>
    <row r="40882" spans="2:2" ht="15" hidden="1" x14ac:dyDescent="0.25">
      <c r="B40882" s="5"/>
    </row>
    <row r="40883" spans="2:2" ht="15" hidden="1" x14ac:dyDescent="0.25">
      <c r="B40883" s="5"/>
    </row>
    <row r="40884" spans="2:2" ht="15" hidden="1" x14ac:dyDescent="0.25">
      <c r="B40884" s="5"/>
    </row>
    <row r="40885" spans="2:2" ht="15" hidden="1" x14ac:dyDescent="0.25">
      <c r="B40885" s="5"/>
    </row>
    <row r="40886" spans="2:2" ht="15" hidden="1" x14ac:dyDescent="0.25">
      <c r="B40886" s="5"/>
    </row>
    <row r="40887" spans="2:2" ht="15" hidden="1" x14ac:dyDescent="0.25">
      <c r="B40887" s="5"/>
    </row>
    <row r="40888" spans="2:2" ht="15" hidden="1" x14ac:dyDescent="0.25">
      <c r="B40888" s="5"/>
    </row>
    <row r="40889" spans="2:2" ht="15" hidden="1" x14ac:dyDescent="0.25">
      <c r="B40889" s="5"/>
    </row>
    <row r="40890" spans="2:2" ht="15" hidden="1" x14ac:dyDescent="0.25">
      <c r="B40890" s="5"/>
    </row>
    <row r="40891" spans="2:2" ht="15" hidden="1" x14ac:dyDescent="0.25">
      <c r="B40891" s="5"/>
    </row>
    <row r="40892" spans="2:2" ht="15" hidden="1" x14ac:dyDescent="0.25">
      <c r="B40892" s="5"/>
    </row>
    <row r="40893" spans="2:2" ht="15" hidden="1" x14ac:dyDescent="0.25">
      <c r="B40893" s="5"/>
    </row>
    <row r="40894" spans="2:2" ht="15" hidden="1" x14ac:dyDescent="0.25">
      <c r="B40894" s="5"/>
    </row>
    <row r="40895" spans="2:2" ht="15" hidden="1" x14ac:dyDescent="0.25">
      <c r="B40895" s="5"/>
    </row>
    <row r="40896" spans="2:2" ht="15" hidden="1" x14ac:dyDescent="0.25">
      <c r="B40896" s="5"/>
    </row>
    <row r="40897" spans="2:2" ht="15" hidden="1" x14ac:dyDescent="0.25">
      <c r="B40897" s="5"/>
    </row>
    <row r="40898" spans="2:2" ht="15" hidden="1" x14ac:dyDescent="0.25">
      <c r="B40898" s="5"/>
    </row>
    <row r="40899" spans="2:2" ht="15" hidden="1" x14ac:dyDescent="0.25">
      <c r="B40899" s="5"/>
    </row>
    <row r="40900" spans="2:2" ht="15" hidden="1" x14ac:dyDescent="0.25">
      <c r="B40900" s="5"/>
    </row>
    <row r="40901" spans="2:2" ht="15" hidden="1" x14ac:dyDescent="0.25">
      <c r="B40901" s="5"/>
    </row>
    <row r="40902" spans="2:2" ht="15" hidden="1" x14ac:dyDescent="0.25">
      <c r="B40902" s="5"/>
    </row>
    <row r="40903" spans="2:2" ht="15" hidden="1" x14ac:dyDescent="0.25">
      <c r="B40903" s="5"/>
    </row>
    <row r="40904" spans="2:2" ht="15" hidden="1" x14ac:dyDescent="0.25">
      <c r="B40904" s="5"/>
    </row>
    <row r="40905" spans="2:2" ht="15" hidden="1" x14ac:dyDescent="0.25">
      <c r="B40905" s="5"/>
    </row>
    <row r="40906" spans="2:2" ht="15" hidden="1" x14ac:dyDescent="0.25">
      <c r="B40906" s="5"/>
    </row>
    <row r="40907" spans="2:2" ht="15" hidden="1" x14ac:dyDescent="0.25">
      <c r="B40907" s="5"/>
    </row>
    <row r="40908" spans="2:2" ht="15" hidden="1" x14ac:dyDescent="0.25">
      <c r="B40908" s="5"/>
    </row>
    <row r="40909" spans="2:2" ht="15" hidden="1" x14ac:dyDescent="0.25">
      <c r="B40909" s="5"/>
    </row>
    <row r="40910" spans="2:2" ht="15" hidden="1" x14ac:dyDescent="0.25">
      <c r="B40910" s="5"/>
    </row>
    <row r="40911" spans="2:2" ht="15" hidden="1" x14ac:dyDescent="0.25">
      <c r="B40911" s="5"/>
    </row>
    <row r="40912" spans="2:2" ht="15" hidden="1" x14ac:dyDescent="0.25">
      <c r="B40912" s="5"/>
    </row>
    <row r="40913" spans="2:2" ht="15" hidden="1" x14ac:dyDescent="0.25">
      <c r="B40913" s="5"/>
    </row>
    <row r="40914" spans="2:2" ht="15" hidden="1" x14ac:dyDescent="0.25">
      <c r="B40914" s="5"/>
    </row>
    <row r="40915" spans="2:2" ht="15" hidden="1" x14ac:dyDescent="0.25">
      <c r="B40915" s="5"/>
    </row>
    <row r="40916" spans="2:2" ht="15" hidden="1" x14ac:dyDescent="0.25">
      <c r="B40916" s="5"/>
    </row>
    <row r="40917" spans="2:2" ht="15" hidden="1" x14ac:dyDescent="0.25">
      <c r="B40917" s="5"/>
    </row>
    <row r="40918" spans="2:2" ht="15" hidden="1" x14ac:dyDescent="0.25">
      <c r="B40918" s="5"/>
    </row>
    <row r="40919" spans="2:2" ht="15" hidden="1" x14ac:dyDescent="0.25">
      <c r="B40919" s="5"/>
    </row>
    <row r="40920" spans="2:2" ht="15" hidden="1" x14ac:dyDescent="0.25">
      <c r="B40920" s="5"/>
    </row>
    <row r="40921" spans="2:2" ht="15" hidden="1" x14ac:dyDescent="0.25">
      <c r="B40921" s="5"/>
    </row>
    <row r="40922" spans="2:2" ht="15" hidden="1" x14ac:dyDescent="0.25">
      <c r="B40922" s="5"/>
    </row>
    <row r="40923" spans="2:2" ht="15" hidden="1" x14ac:dyDescent="0.25">
      <c r="B40923" s="5"/>
    </row>
    <row r="40924" spans="2:2" ht="15" hidden="1" x14ac:dyDescent="0.25">
      <c r="B40924" s="5"/>
    </row>
    <row r="40925" spans="2:2" ht="15" hidden="1" x14ac:dyDescent="0.25">
      <c r="B40925" s="5"/>
    </row>
    <row r="40926" spans="2:2" ht="15" hidden="1" x14ac:dyDescent="0.25">
      <c r="B40926" s="5"/>
    </row>
    <row r="40927" spans="2:2" ht="15" hidden="1" x14ac:dyDescent="0.25">
      <c r="B40927" s="5"/>
    </row>
    <row r="40928" spans="2:2" ht="15" hidden="1" x14ac:dyDescent="0.25">
      <c r="B40928" s="5"/>
    </row>
    <row r="40929" spans="2:2" ht="15" hidden="1" x14ac:dyDescent="0.25">
      <c r="B40929" s="5"/>
    </row>
    <row r="40930" spans="2:2" ht="15" hidden="1" x14ac:dyDescent="0.25">
      <c r="B40930" s="5"/>
    </row>
    <row r="40931" spans="2:2" ht="15" hidden="1" x14ac:dyDescent="0.25">
      <c r="B40931" s="5"/>
    </row>
    <row r="40932" spans="2:2" ht="15" hidden="1" x14ac:dyDescent="0.25">
      <c r="B40932" s="5"/>
    </row>
    <row r="40933" spans="2:2" ht="15" hidden="1" x14ac:dyDescent="0.25">
      <c r="B40933" s="5"/>
    </row>
    <row r="40934" spans="2:2" ht="15" hidden="1" x14ac:dyDescent="0.25">
      <c r="B40934" s="5"/>
    </row>
    <row r="40935" spans="2:2" ht="15" hidden="1" x14ac:dyDescent="0.25">
      <c r="B40935" s="5"/>
    </row>
    <row r="40936" spans="2:2" ht="15" hidden="1" x14ac:dyDescent="0.25">
      <c r="B40936" s="5"/>
    </row>
    <row r="40937" spans="2:2" ht="15" hidden="1" x14ac:dyDescent="0.25">
      <c r="B40937" s="5"/>
    </row>
    <row r="40938" spans="2:2" ht="15" hidden="1" x14ac:dyDescent="0.25">
      <c r="B40938" s="5"/>
    </row>
    <row r="40939" spans="2:2" ht="15" hidden="1" x14ac:dyDescent="0.25">
      <c r="B40939" s="5"/>
    </row>
    <row r="40940" spans="2:2" ht="15" hidden="1" x14ac:dyDescent="0.25">
      <c r="B40940" s="5"/>
    </row>
    <row r="40941" spans="2:2" ht="15" hidden="1" x14ac:dyDescent="0.25">
      <c r="B40941" s="5"/>
    </row>
    <row r="40942" spans="2:2" ht="15" hidden="1" x14ac:dyDescent="0.25">
      <c r="B40942" s="5"/>
    </row>
    <row r="40943" spans="2:2" ht="15" hidden="1" x14ac:dyDescent="0.25">
      <c r="B40943" s="5"/>
    </row>
    <row r="40944" spans="2:2" ht="15" hidden="1" x14ac:dyDescent="0.25">
      <c r="B40944" s="5"/>
    </row>
    <row r="40945" spans="2:2" ht="15" hidden="1" x14ac:dyDescent="0.25">
      <c r="B40945" s="5"/>
    </row>
    <row r="40946" spans="2:2" ht="15" hidden="1" x14ac:dyDescent="0.25">
      <c r="B40946" s="5"/>
    </row>
    <row r="40947" spans="2:2" ht="15" hidden="1" x14ac:dyDescent="0.25">
      <c r="B40947" s="5"/>
    </row>
    <row r="40948" spans="2:2" ht="15" hidden="1" x14ac:dyDescent="0.25">
      <c r="B40948" s="5"/>
    </row>
    <row r="40949" spans="2:2" ht="15" hidden="1" x14ac:dyDescent="0.25">
      <c r="B40949" s="5"/>
    </row>
    <row r="40950" spans="2:2" ht="15" hidden="1" x14ac:dyDescent="0.25">
      <c r="B40950" s="5"/>
    </row>
    <row r="40951" spans="2:2" ht="15" hidden="1" x14ac:dyDescent="0.25">
      <c r="B40951" s="5"/>
    </row>
    <row r="40952" spans="2:2" ht="15" hidden="1" x14ac:dyDescent="0.25">
      <c r="B40952" s="5"/>
    </row>
    <row r="40953" spans="2:2" ht="15" hidden="1" x14ac:dyDescent="0.25">
      <c r="B40953" s="5"/>
    </row>
    <row r="40954" spans="2:2" ht="15" hidden="1" x14ac:dyDescent="0.25">
      <c r="B40954" s="5"/>
    </row>
    <row r="40955" spans="2:2" ht="15" hidden="1" x14ac:dyDescent="0.25">
      <c r="B40955" s="5"/>
    </row>
    <row r="40956" spans="2:2" ht="15" hidden="1" x14ac:dyDescent="0.25">
      <c r="B40956" s="5"/>
    </row>
    <row r="40957" spans="2:2" ht="15" hidden="1" x14ac:dyDescent="0.25">
      <c r="B40957" s="5"/>
    </row>
    <row r="40958" spans="2:2" ht="15" hidden="1" x14ac:dyDescent="0.25">
      <c r="B40958" s="5"/>
    </row>
    <row r="40959" spans="2:2" ht="15" hidden="1" x14ac:dyDescent="0.25">
      <c r="B40959" s="5"/>
    </row>
    <row r="40960" spans="2:2" ht="15" hidden="1" x14ac:dyDescent="0.25">
      <c r="B40960" s="5"/>
    </row>
    <row r="40961" spans="2:2" ht="15" hidden="1" x14ac:dyDescent="0.25">
      <c r="B40961" s="5"/>
    </row>
    <row r="40962" spans="2:2" ht="15" hidden="1" x14ac:dyDescent="0.25">
      <c r="B40962" s="5"/>
    </row>
    <row r="40963" spans="2:2" ht="15" hidden="1" x14ac:dyDescent="0.25">
      <c r="B40963" s="5"/>
    </row>
    <row r="40964" spans="2:2" ht="15" hidden="1" x14ac:dyDescent="0.25">
      <c r="B40964" s="5"/>
    </row>
    <row r="40965" spans="2:2" ht="15" hidden="1" x14ac:dyDescent="0.25">
      <c r="B40965" s="5"/>
    </row>
    <row r="40966" spans="2:2" ht="15" hidden="1" x14ac:dyDescent="0.25">
      <c r="B40966" s="5"/>
    </row>
    <row r="40967" spans="2:2" ht="15" hidden="1" x14ac:dyDescent="0.25">
      <c r="B40967" s="5"/>
    </row>
    <row r="40968" spans="2:2" ht="15" hidden="1" x14ac:dyDescent="0.25">
      <c r="B40968" s="5"/>
    </row>
    <row r="40969" spans="2:2" ht="15" hidden="1" x14ac:dyDescent="0.25">
      <c r="B40969" s="5"/>
    </row>
    <row r="40970" spans="2:2" ht="15" hidden="1" x14ac:dyDescent="0.25">
      <c r="B40970" s="5"/>
    </row>
    <row r="40971" spans="2:2" ht="15" hidden="1" x14ac:dyDescent="0.25">
      <c r="B40971" s="5"/>
    </row>
    <row r="40972" spans="2:2" ht="15" hidden="1" x14ac:dyDescent="0.25">
      <c r="B40972" s="5"/>
    </row>
    <row r="40973" spans="2:2" ht="15" hidden="1" x14ac:dyDescent="0.25">
      <c r="B40973" s="5"/>
    </row>
    <row r="40974" spans="2:2" ht="15" hidden="1" x14ac:dyDescent="0.25">
      <c r="B40974" s="5"/>
    </row>
    <row r="40975" spans="2:2" ht="15" hidden="1" x14ac:dyDescent="0.25">
      <c r="B40975" s="5"/>
    </row>
    <row r="40976" spans="2:2" ht="15" hidden="1" x14ac:dyDescent="0.25">
      <c r="B40976" s="5"/>
    </row>
    <row r="40977" spans="2:2" ht="15" hidden="1" x14ac:dyDescent="0.25">
      <c r="B40977" s="5"/>
    </row>
    <row r="40978" spans="2:2" ht="15" hidden="1" x14ac:dyDescent="0.25">
      <c r="B40978" s="5"/>
    </row>
    <row r="40979" spans="2:2" ht="15" hidden="1" x14ac:dyDescent="0.25">
      <c r="B40979" s="5"/>
    </row>
    <row r="40980" spans="2:2" ht="15" hidden="1" x14ac:dyDescent="0.25">
      <c r="B40980" s="5"/>
    </row>
    <row r="40981" spans="2:2" ht="15" hidden="1" x14ac:dyDescent="0.25">
      <c r="B40981" s="5"/>
    </row>
    <row r="40982" spans="2:2" ht="15" hidden="1" x14ac:dyDescent="0.25">
      <c r="B40982" s="5"/>
    </row>
    <row r="40983" spans="2:2" ht="15" hidden="1" x14ac:dyDescent="0.25">
      <c r="B40983" s="5"/>
    </row>
    <row r="40984" spans="2:2" ht="15" hidden="1" x14ac:dyDescent="0.25">
      <c r="B40984" s="5"/>
    </row>
    <row r="40985" spans="2:2" ht="15" hidden="1" x14ac:dyDescent="0.25">
      <c r="B40985" s="5"/>
    </row>
    <row r="40986" spans="2:2" ht="15" hidden="1" x14ac:dyDescent="0.25">
      <c r="B40986" s="5"/>
    </row>
    <row r="40987" spans="2:2" ht="15" hidden="1" x14ac:dyDescent="0.25">
      <c r="B40987" s="5"/>
    </row>
    <row r="40988" spans="2:2" ht="15" hidden="1" x14ac:dyDescent="0.25">
      <c r="B40988" s="5"/>
    </row>
    <row r="40989" spans="2:2" ht="15" hidden="1" x14ac:dyDescent="0.25">
      <c r="B40989" s="5"/>
    </row>
    <row r="40990" spans="2:2" ht="15" hidden="1" x14ac:dyDescent="0.25">
      <c r="B40990" s="5"/>
    </row>
    <row r="40991" spans="2:2" ht="15" hidden="1" x14ac:dyDescent="0.25">
      <c r="B40991" s="5"/>
    </row>
    <row r="40992" spans="2:2" ht="15" hidden="1" x14ac:dyDescent="0.25">
      <c r="B40992" s="5"/>
    </row>
    <row r="40993" spans="2:2" ht="15" hidden="1" x14ac:dyDescent="0.25">
      <c r="B40993" s="5"/>
    </row>
    <row r="40994" spans="2:2" ht="15" hidden="1" x14ac:dyDescent="0.25">
      <c r="B40994" s="5"/>
    </row>
    <row r="40995" spans="2:2" ht="15" hidden="1" x14ac:dyDescent="0.25">
      <c r="B40995" s="5"/>
    </row>
    <row r="40996" spans="2:2" ht="15" hidden="1" x14ac:dyDescent="0.25">
      <c r="B40996" s="5"/>
    </row>
    <row r="40997" spans="2:2" ht="15" hidden="1" x14ac:dyDescent="0.25">
      <c r="B40997" s="5"/>
    </row>
    <row r="40998" spans="2:2" ht="15" hidden="1" x14ac:dyDescent="0.25">
      <c r="B40998" s="5"/>
    </row>
    <row r="40999" spans="2:2" ht="15" hidden="1" x14ac:dyDescent="0.25">
      <c r="B40999" s="5"/>
    </row>
    <row r="41000" spans="2:2" ht="15" hidden="1" x14ac:dyDescent="0.25">
      <c r="B41000" s="5"/>
    </row>
    <row r="41001" spans="2:2" ht="15" hidden="1" x14ac:dyDescent="0.25">
      <c r="B41001" s="5"/>
    </row>
    <row r="41002" spans="2:2" ht="15" hidden="1" x14ac:dyDescent="0.25">
      <c r="B41002" s="5"/>
    </row>
    <row r="41003" spans="2:2" ht="15" hidden="1" x14ac:dyDescent="0.25">
      <c r="B41003" s="5"/>
    </row>
    <row r="41004" spans="2:2" ht="15" hidden="1" x14ac:dyDescent="0.25">
      <c r="B41004" s="5"/>
    </row>
    <row r="41005" spans="2:2" ht="15" hidden="1" x14ac:dyDescent="0.25">
      <c r="B41005" s="5"/>
    </row>
    <row r="41006" spans="2:2" ht="15" hidden="1" x14ac:dyDescent="0.25">
      <c r="B41006" s="5"/>
    </row>
    <row r="41007" spans="2:2" ht="15" hidden="1" x14ac:dyDescent="0.25">
      <c r="B41007" s="5"/>
    </row>
    <row r="41008" spans="2:2" ht="15" hidden="1" x14ac:dyDescent="0.25">
      <c r="B41008" s="5"/>
    </row>
    <row r="41009" spans="2:2" ht="15" hidden="1" x14ac:dyDescent="0.25">
      <c r="B41009" s="5"/>
    </row>
    <row r="41010" spans="2:2" ht="15" hidden="1" x14ac:dyDescent="0.25">
      <c r="B41010" s="5"/>
    </row>
    <row r="41011" spans="2:2" ht="15" hidden="1" x14ac:dyDescent="0.25">
      <c r="B41011" s="5"/>
    </row>
    <row r="41012" spans="2:2" ht="15" hidden="1" x14ac:dyDescent="0.25">
      <c r="B41012" s="5"/>
    </row>
    <row r="41013" spans="2:2" ht="15" hidden="1" x14ac:dyDescent="0.25">
      <c r="B41013" s="5"/>
    </row>
    <row r="41014" spans="2:2" ht="15" hidden="1" x14ac:dyDescent="0.25">
      <c r="B41014" s="5"/>
    </row>
    <row r="41015" spans="2:2" ht="15" hidden="1" x14ac:dyDescent="0.25">
      <c r="B41015" s="5"/>
    </row>
    <row r="41016" spans="2:2" ht="15" hidden="1" x14ac:dyDescent="0.25">
      <c r="B41016" s="5"/>
    </row>
    <row r="41017" spans="2:2" ht="15" hidden="1" x14ac:dyDescent="0.25">
      <c r="B41017" s="5"/>
    </row>
    <row r="41018" spans="2:2" ht="15" hidden="1" x14ac:dyDescent="0.25">
      <c r="B41018" s="5"/>
    </row>
    <row r="41019" spans="2:2" ht="15" hidden="1" x14ac:dyDescent="0.25">
      <c r="B41019" s="5"/>
    </row>
    <row r="41020" spans="2:2" ht="15" hidden="1" x14ac:dyDescent="0.25">
      <c r="B41020" s="5"/>
    </row>
    <row r="41021" spans="2:2" ht="15" hidden="1" x14ac:dyDescent="0.25">
      <c r="B41021" s="5"/>
    </row>
    <row r="41022" spans="2:2" ht="15" hidden="1" x14ac:dyDescent="0.25">
      <c r="B41022" s="5"/>
    </row>
    <row r="41023" spans="2:2" ht="15" hidden="1" x14ac:dyDescent="0.25">
      <c r="B41023" s="5"/>
    </row>
    <row r="41024" spans="2:2" ht="15" hidden="1" x14ac:dyDescent="0.25">
      <c r="B41024" s="5"/>
    </row>
    <row r="41025" spans="2:2" ht="15" hidden="1" x14ac:dyDescent="0.25">
      <c r="B41025" s="5"/>
    </row>
    <row r="41026" spans="2:2" ht="15" hidden="1" x14ac:dyDescent="0.25">
      <c r="B41026" s="5"/>
    </row>
    <row r="41027" spans="2:2" ht="15" hidden="1" x14ac:dyDescent="0.25">
      <c r="B41027" s="5"/>
    </row>
    <row r="41028" spans="2:2" ht="15" hidden="1" x14ac:dyDescent="0.25">
      <c r="B41028" s="5"/>
    </row>
    <row r="41029" spans="2:2" ht="15" hidden="1" x14ac:dyDescent="0.25">
      <c r="B41029" s="5"/>
    </row>
    <row r="41030" spans="2:2" ht="15" hidden="1" x14ac:dyDescent="0.25">
      <c r="B41030" s="5"/>
    </row>
    <row r="41031" spans="2:2" ht="15" hidden="1" x14ac:dyDescent="0.25">
      <c r="B41031" s="5"/>
    </row>
    <row r="41032" spans="2:2" ht="15" hidden="1" x14ac:dyDescent="0.25">
      <c r="B41032" s="5"/>
    </row>
    <row r="41033" spans="2:2" ht="15" hidden="1" x14ac:dyDescent="0.25">
      <c r="B41033" s="5"/>
    </row>
    <row r="41034" spans="2:2" ht="15" hidden="1" x14ac:dyDescent="0.25">
      <c r="B41034" s="5"/>
    </row>
    <row r="41035" spans="2:2" ht="15" hidden="1" x14ac:dyDescent="0.25">
      <c r="B41035" s="5"/>
    </row>
    <row r="41036" spans="2:2" ht="15" hidden="1" x14ac:dyDescent="0.25">
      <c r="B41036" s="5"/>
    </row>
    <row r="41037" spans="2:2" ht="15" hidden="1" x14ac:dyDescent="0.25">
      <c r="B41037" s="5"/>
    </row>
    <row r="41038" spans="2:2" ht="15" hidden="1" x14ac:dyDescent="0.25">
      <c r="B41038" s="5"/>
    </row>
    <row r="41039" spans="2:2" ht="15" hidden="1" x14ac:dyDescent="0.25">
      <c r="B41039" s="5"/>
    </row>
    <row r="41040" spans="2:2" ht="15" hidden="1" x14ac:dyDescent="0.25">
      <c r="B41040" s="5"/>
    </row>
    <row r="41041" spans="2:2" ht="15" hidden="1" x14ac:dyDescent="0.25">
      <c r="B41041" s="5"/>
    </row>
    <row r="41042" spans="2:2" ht="15" hidden="1" x14ac:dyDescent="0.25">
      <c r="B41042" s="5"/>
    </row>
    <row r="41043" spans="2:2" ht="15" hidden="1" x14ac:dyDescent="0.25">
      <c r="B41043" s="5"/>
    </row>
    <row r="41044" spans="2:2" ht="15" hidden="1" x14ac:dyDescent="0.25">
      <c r="B41044" s="5"/>
    </row>
    <row r="41045" spans="2:2" ht="15" hidden="1" x14ac:dyDescent="0.25">
      <c r="B41045" s="5"/>
    </row>
    <row r="41046" spans="2:2" ht="15" hidden="1" x14ac:dyDescent="0.25">
      <c r="B41046" s="5"/>
    </row>
    <row r="41047" spans="2:2" ht="15" hidden="1" x14ac:dyDescent="0.25">
      <c r="B41047" s="5"/>
    </row>
    <row r="41048" spans="2:2" ht="15" hidden="1" x14ac:dyDescent="0.25">
      <c r="B41048" s="5"/>
    </row>
    <row r="41049" spans="2:2" ht="15" hidden="1" x14ac:dyDescent="0.25">
      <c r="B41049" s="5"/>
    </row>
    <row r="41050" spans="2:2" ht="15" hidden="1" x14ac:dyDescent="0.25">
      <c r="B41050" s="5"/>
    </row>
    <row r="41051" spans="2:2" ht="15" hidden="1" x14ac:dyDescent="0.25">
      <c r="B41051" s="5"/>
    </row>
    <row r="41052" spans="2:2" ht="15" hidden="1" x14ac:dyDescent="0.25">
      <c r="B41052" s="5"/>
    </row>
    <row r="41053" spans="2:2" ht="15" hidden="1" x14ac:dyDescent="0.25">
      <c r="B41053" s="5"/>
    </row>
    <row r="41054" spans="2:2" ht="15" hidden="1" x14ac:dyDescent="0.25">
      <c r="B41054" s="5"/>
    </row>
    <row r="41055" spans="2:2" ht="15" hidden="1" x14ac:dyDescent="0.25">
      <c r="B41055" s="5"/>
    </row>
    <row r="41056" spans="2:2" ht="15" hidden="1" x14ac:dyDescent="0.25">
      <c r="B41056" s="5"/>
    </row>
    <row r="41057" spans="2:2" ht="15" hidden="1" x14ac:dyDescent="0.25">
      <c r="B41057" s="5"/>
    </row>
    <row r="41058" spans="2:2" ht="15" hidden="1" x14ac:dyDescent="0.25">
      <c r="B41058" s="5"/>
    </row>
    <row r="41059" spans="2:2" ht="15" hidden="1" x14ac:dyDescent="0.25">
      <c r="B41059" s="5"/>
    </row>
    <row r="41060" spans="2:2" ht="15" hidden="1" x14ac:dyDescent="0.25">
      <c r="B41060" s="5"/>
    </row>
    <row r="41061" spans="2:2" ht="15" hidden="1" x14ac:dyDescent="0.25">
      <c r="B41061" s="5"/>
    </row>
    <row r="41062" spans="2:2" ht="15" hidden="1" x14ac:dyDescent="0.25">
      <c r="B41062" s="5"/>
    </row>
    <row r="41063" spans="2:2" ht="15" hidden="1" x14ac:dyDescent="0.25">
      <c r="B41063" s="5"/>
    </row>
    <row r="41064" spans="2:2" ht="15" hidden="1" x14ac:dyDescent="0.25">
      <c r="B41064" s="5"/>
    </row>
    <row r="41065" spans="2:2" ht="15" hidden="1" x14ac:dyDescent="0.25">
      <c r="B41065" s="5"/>
    </row>
    <row r="41066" spans="2:2" ht="15" hidden="1" x14ac:dyDescent="0.25">
      <c r="B41066" s="5"/>
    </row>
    <row r="41067" spans="2:2" ht="15" hidden="1" x14ac:dyDescent="0.25">
      <c r="B41067" s="5"/>
    </row>
    <row r="41068" spans="2:2" ht="15" hidden="1" x14ac:dyDescent="0.25">
      <c r="B41068" s="5"/>
    </row>
    <row r="41069" spans="2:2" ht="15" hidden="1" x14ac:dyDescent="0.25">
      <c r="B41069" s="5"/>
    </row>
    <row r="41070" spans="2:2" ht="15" hidden="1" x14ac:dyDescent="0.25">
      <c r="B41070" s="5"/>
    </row>
    <row r="41071" spans="2:2" ht="15" hidden="1" x14ac:dyDescent="0.25">
      <c r="B41071" s="5"/>
    </row>
    <row r="41072" spans="2:2" ht="15" hidden="1" x14ac:dyDescent="0.25">
      <c r="B41072" s="5"/>
    </row>
    <row r="41073" spans="2:2" ht="15" hidden="1" x14ac:dyDescent="0.25">
      <c r="B41073" s="5"/>
    </row>
    <row r="41074" spans="2:2" ht="15" hidden="1" x14ac:dyDescent="0.25">
      <c r="B41074" s="5"/>
    </row>
    <row r="41075" spans="2:2" ht="15" hidden="1" x14ac:dyDescent="0.25">
      <c r="B41075" s="5"/>
    </row>
    <row r="41076" spans="2:2" ht="15" hidden="1" x14ac:dyDescent="0.25">
      <c r="B41076" s="5"/>
    </row>
    <row r="41077" spans="2:2" ht="15" hidden="1" x14ac:dyDescent="0.25">
      <c r="B41077" s="5"/>
    </row>
    <row r="41078" spans="2:2" ht="15" hidden="1" x14ac:dyDescent="0.25">
      <c r="B41078" s="5"/>
    </row>
    <row r="41079" spans="2:2" ht="15" hidden="1" x14ac:dyDescent="0.25">
      <c r="B41079" s="5"/>
    </row>
    <row r="41080" spans="2:2" ht="15" hidden="1" x14ac:dyDescent="0.25">
      <c r="B41080" s="5"/>
    </row>
    <row r="41081" spans="2:2" ht="15" hidden="1" x14ac:dyDescent="0.25">
      <c r="B41081" s="5"/>
    </row>
    <row r="41082" spans="2:2" ht="15" hidden="1" x14ac:dyDescent="0.25">
      <c r="B41082" s="5"/>
    </row>
    <row r="41083" spans="2:2" ht="15" hidden="1" x14ac:dyDescent="0.25">
      <c r="B41083" s="5"/>
    </row>
    <row r="41084" spans="2:2" ht="15" hidden="1" x14ac:dyDescent="0.25">
      <c r="B41084" s="5"/>
    </row>
    <row r="41085" spans="2:2" ht="15" hidden="1" x14ac:dyDescent="0.25">
      <c r="B41085" s="5"/>
    </row>
    <row r="41086" spans="2:2" ht="15" hidden="1" x14ac:dyDescent="0.25">
      <c r="B41086" s="5"/>
    </row>
    <row r="41087" spans="2:2" ht="15" hidden="1" x14ac:dyDescent="0.25">
      <c r="B41087" s="5"/>
    </row>
    <row r="41088" spans="2:2" ht="15" hidden="1" x14ac:dyDescent="0.25">
      <c r="B41088" s="5"/>
    </row>
    <row r="41089" spans="2:2" ht="15" hidden="1" x14ac:dyDescent="0.25">
      <c r="B41089" s="5"/>
    </row>
    <row r="41090" spans="2:2" ht="15" hidden="1" x14ac:dyDescent="0.25">
      <c r="B41090" s="5"/>
    </row>
    <row r="41091" spans="2:2" ht="15" hidden="1" x14ac:dyDescent="0.25">
      <c r="B41091" s="5"/>
    </row>
    <row r="41092" spans="2:2" ht="15" hidden="1" x14ac:dyDescent="0.25">
      <c r="B41092" s="5"/>
    </row>
    <row r="41093" spans="2:2" ht="15" hidden="1" x14ac:dyDescent="0.25">
      <c r="B41093" s="5"/>
    </row>
    <row r="41094" spans="2:2" ht="15" hidden="1" x14ac:dyDescent="0.25">
      <c r="B41094" s="5"/>
    </row>
    <row r="41095" spans="2:2" ht="15" hidden="1" x14ac:dyDescent="0.25">
      <c r="B41095" s="5"/>
    </row>
    <row r="41096" spans="2:2" ht="15" hidden="1" x14ac:dyDescent="0.25">
      <c r="B41096" s="5"/>
    </row>
    <row r="41097" spans="2:2" ht="15" hidden="1" x14ac:dyDescent="0.25">
      <c r="B41097" s="5"/>
    </row>
    <row r="41098" spans="2:2" ht="15" hidden="1" x14ac:dyDescent="0.25">
      <c r="B41098" s="5"/>
    </row>
    <row r="41099" spans="2:2" ht="15" hidden="1" x14ac:dyDescent="0.25">
      <c r="B41099" s="5"/>
    </row>
    <row r="41100" spans="2:2" ht="15" hidden="1" x14ac:dyDescent="0.25">
      <c r="B41100" s="5"/>
    </row>
    <row r="41101" spans="2:2" ht="15" hidden="1" x14ac:dyDescent="0.25">
      <c r="B41101" s="5"/>
    </row>
    <row r="41102" spans="2:2" ht="15" hidden="1" x14ac:dyDescent="0.25">
      <c r="B41102" s="5"/>
    </row>
    <row r="41103" spans="2:2" ht="15" hidden="1" x14ac:dyDescent="0.25">
      <c r="B41103" s="5"/>
    </row>
    <row r="41104" spans="2:2" ht="15" hidden="1" x14ac:dyDescent="0.25">
      <c r="B41104" s="5"/>
    </row>
    <row r="41105" spans="2:2" ht="15" hidden="1" x14ac:dyDescent="0.25">
      <c r="B41105" s="5"/>
    </row>
    <row r="41106" spans="2:2" ht="15" hidden="1" x14ac:dyDescent="0.25">
      <c r="B41106" s="5"/>
    </row>
    <row r="41107" spans="2:2" ht="15" hidden="1" x14ac:dyDescent="0.25">
      <c r="B41107" s="5"/>
    </row>
    <row r="41108" spans="2:2" ht="15" hidden="1" x14ac:dyDescent="0.25">
      <c r="B41108" s="5"/>
    </row>
    <row r="41109" spans="2:2" ht="15" hidden="1" x14ac:dyDescent="0.25">
      <c r="B41109" s="5"/>
    </row>
    <row r="41110" spans="2:2" ht="15" hidden="1" x14ac:dyDescent="0.25">
      <c r="B41110" s="5"/>
    </row>
    <row r="41111" spans="2:2" ht="15" hidden="1" x14ac:dyDescent="0.25">
      <c r="B41111" s="5"/>
    </row>
    <row r="41112" spans="2:2" ht="15" hidden="1" x14ac:dyDescent="0.25">
      <c r="B41112" s="5"/>
    </row>
    <row r="41113" spans="2:2" ht="15" hidden="1" x14ac:dyDescent="0.25">
      <c r="B41113" s="5"/>
    </row>
    <row r="41114" spans="2:2" ht="15" hidden="1" x14ac:dyDescent="0.25">
      <c r="B41114" s="5"/>
    </row>
    <row r="41115" spans="2:2" ht="15" hidden="1" x14ac:dyDescent="0.25">
      <c r="B41115" s="5"/>
    </row>
    <row r="41116" spans="2:2" ht="15" hidden="1" x14ac:dyDescent="0.25">
      <c r="B41116" s="5"/>
    </row>
    <row r="41117" spans="2:2" ht="15" hidden="1" x14ac:dyDescent="0.25">
      <c r="B41117" s="5"/>
    </row>
    <row r="41118" spans="2:2" ht="15" hidden="1" x14ac:dyDescent="0.25">
      <c r="B41118" s="5"/>
    </row>
    <row r="41119" spans="2:2" ht="15" hidden="1" x14ac:dyDescent="0.25">
      <c r="B41119" s="5"/>
    </row>
    <row r="41120" spans="2:2" ht="15" hidden="1" x14ac:dyDescent="0.25">
      <c r="B41120" s="5"/>
    </row>
    <row r="41121" spans="2:2" ht="15" hidden="1" x14ac:dyDescent="0.25">
      <c r="B41121" s="5"/>
    </row>
    <row r="41122" spans="2:2" ht="15" hidden="1" x14ac:dyDescent="0.25">
      <c r="B41122" s="5"/>
    </row>
    <row r="41123" spans="2:2" ht="15" hidden="1" x14ac:dyDescent="0.25">
      <c r="B41123" s="5"/>
    </row>
    <row r="41124" spans="2:2" ht="15" hidden="1" x14ac:dyDescent="0.25">
      <c r="B41124" s="5"/>
    </row>
    <row r="41125" spans="2:2" ht="15" hidden="1" x14ac:dyDescent="0.25">
      <c r="B41125" s="5"/>
    </row>
    <row r="41126" spans="2:2" ht="15" hidden="1" x14ac:dyDescent="0.25">
      <c r="B41126" s="5"/>
    </row>
    <row r="41127" spans="2:2" ht="15" hidden="1" x14ac:dyDescent="0.25">
      <c r="B41127" s="5"/>
    </row>
    <row r="41128" spans="2:2" ht="15" hidden="1" x14ac:dyDescent="0.25">
      <c r="B41128" s="5"/>
    </row>
    <row r="41129" spans="2:2" ht="15" hidden="1" x14ac:dyDescent="0.25">
      <c r="B41129" s="5"/>
    </row>
    <row r="41130" spans="2:2" ht="15" hidden="1" x14ac:dyDescent="0.25">
      <c r="B41130" s="5"/>
    </row>
    <row r="41131" spans="2:2" ht="15" hidden="1" x14ac:dyDescent="0.25">
      <c r="B41131" s="5"/>
    </row>
    <row r="41132" spans="2:2" ht="15" hidden="1" x14ac:dyDescent="0.25">
      <c r="B41132" s="5"/>
    </row>
    <row r="41133" spans="2:2" ht="15" hidden="1" x14ac:dyDescent="0.25">
      <c r="B41133" s="5"/>
    </row>
    <row r="41134" spans="2:2" ht="15" hidden="1" x14ac:dyDescent="0.25">
      <c r="B41134" s="5"/>
    </row>
    <row r="41135" spans="2:2" ht="15" hidden="1" x14ac:dyDescent="0.25">
      <c r="B41135" s="5"/>
    </row>
    <row r="41136" spans="2:2" ht="15" hidden="1" x14ac:dyDescent="0.25">
      <c r="B41136" s="5"/>
    </row>
    <row r="41137" spans="2:2" ht="15" hidden="1" x14ac:dyDescent="0.25">
      <c r="B41137" s="5"/>
    </row>
    <row r="41138" spans="2:2" ht="15" hidden="1" x14ac:dyDescent="0.25">
      <c r="B41138" s="5"/>
    </row>
    <row r="41139" spans="2:2" ht="15" hidden="1" x14ac:dyDescent="0.25">
      <c r="B41139" s="5"/>
    </row>
    <row r="41140" spans="2:2" ht="15" hidden="1" x14ac:dyDescent="0.25">
      <c r="B41140" s="5"/>
    </row>
    <row r="41141" spans="2:2" ht="15" hidden="1" x14ac:dyDescent="0.25">
      <c r="B41141" s="5"/>
    </row>
    <row r="41142" spans="2:2" ht="15" hidden="1" x14ac:dyDescent="0.25">
      <c r="B41142" s="5"/>
    </row>
    <row r="41143" spans="2:2" ht="15" hidden="1" x14ac:dyDescent="0.25">
      <c r="B41143" s="5"/>
    </row>
    <row r="41144" spans="2:2" ht="15" hidden="1" x14ac:dyDescent="0.25">
      <c r="B41144" s="5"/>
    </row>
    <row r="41145" spans="2:2" ht="15" hidden="1" x14ac:dyDescent="0.25">
      <c r="B41145" s="5"/>
    </row>
    <row r="41146" spans="2:2" ht="15" hidden="1" x14ac:dyDescent="0.25">
      <c r="B41146" s="5"/>
    </row>
    <row r="41147" spans="2:2" ht="15" hidden="1" x14ac:dyDescent="0.25">
      <c r="B41147" s="5"/>
    </row>
    <row r="41148" spans="2:2" ht="15" hidden="1" x14ac:dyDescent="0.25">
      <c r="B41148" s="5"/>
    </row>
    <row r="41149" spans="2:2" ht="15" hidden="1" x14ac:dyDescent="0.25">
      <c r="B41149" s="5"/>
    </row>
    <row r="41150" spans="2:2" ht="15" hidden="1" x14ac:dyDescent="0.25">
      <c r="B41150" s="5"/>
    </row>
    <row r="41151" spans="2:2" ht="15" hidden="1" x14ac:dyDescent="0.25">
      <c r="B41151" s="5"/>
    </row>
    <row r="41152" spans="2:2" ht="15" hidden="1" x14ac:dyDescent="0.25">
      <c r="B41152" s="5"/>
    </row>
    <row r="41153" spans="2:2" ht="15" hidden="1" x14ac:dyDescent="0.25">
      <c r="B41153" s="5"/>
    </row>
    <row r="41154" spans="2:2" ht="15" hidden="1" x14ac:dyDescent="0.25">
      <c r="B41154" s="5"/>
    </row>
    <row r="41155" spans="2:2" ht="15" hidden="1" x14ac:dyDescent="0.25">
      <c r="B41155" s="5"/>
    </row>
    <row r="41156" spans="2:2" ht="15" hidden="1" x14ac:dyDescent="0.25">
      <c r="B41156" s="5"/>
    </row>
    <row r="41157" spans="2:2" ht="15" hidden="1" x14ac:dyDescent="0.25">
      <c r="B41157" s="5"/>
    </row>
    <row r="41158" spans="2:2" ht="15" hidden="1" x14ac:dyDescent="0.25">
      <c r="B41158" s="5"/>
    </row>
    <row r="41159" spans="2:2" ht="15" hidden="1" x14ac:dyDescent="0.25">
      <c r="B41159" s="5"/>
    </row>
    <row r="41160" spans="2:2" ht="15" hidden="1" x14ac:dyDescent="0.25">
      <c r="B41160" s="5"/>
    </row>
    <row r="41161" spans="2:2" ht="15" hidden="1" x14ac:dyDescent="0.25">
      <c r="B41161" s="5"/>
    </row>
    <row r="41162" spans="2:2" ht="15" hidden="1" x14ac:dyDescent="0.25">
      <c r="B41162" s="5"/>
    </row>
    <row r="41163" spans="2:2" ht="15" hidden="1" x14ac:dyDescent="0.25">
      <c r="B41163" s="5"/>
    </row>
    <row r="41164" spans="2:2" ht="15" hidden="1" x14ac:dyDescent="0.25">
      <c r="B41164" s="5"/>
    </row>
    <row r="41165" spans="2:2" ht="15" hidden="1" x14ac:dyDescent="0.25">
      <c r="B41165" s="5"/>
    </row>
    <row r="41166" spans="2:2" ht="15" hidden="1" x14ac:dyDescent="0.25">
      <c r="B41166" s="5"/>
    </row>
    <row r="41167" spans="2:2" ht="15" hidden="1" x14ac:dyDescent="0.25">
      <c r="B41167" s="5"/>
    </row>
    <row r="41168" spans="2:2" ht="15" hidden="1" x14ac:dyDescent="0.25">
      <c r="B41168" s="5"/>
    </row>
    <row r="41169" spans="2:2" ht="15" hidden="1" x14ac:dyDescent="0.25">
      <c r="B41169" s="5"/>
    </row>
    <row r="41170" spans="2:2" ht="15" hidden="1" x14ac:dyDescent="0.25">
      <c r="B41170" s="5"/>
    </row>
    <row r="41171" spans="2:2" ht="15" hidden="1" x14ac:dyDescent="0.25">
      <c r="B41171" s="5"/>
    </row>
    <row r="41172" spans="2:2" ht="15" hidden="1" x14ac:dyDescent="0.25">
      <c r="B41172" s="5"/>
    </row>
    <row r="41173" spans="2:2" ht="15" hidden="1" x14ac:dyDescent="0.25">
      <c r="B41173" s="5"/>
    </row>
    <row r="41174" spans="2:2" ht="15" hidden="1" x14ac:dyDescent="0.25">
      <c r="B41174" s="5"/>
    </row>
    <row r="41175" spans="2:2" ht="15" hidden="1" x14ac:dyDescent="0.25">
      <c r="B41175" s="5"/>
    </row>
    <row r="41176" spans="2:2" ht="15" hidden="1" x14ac:dyDescent="0.25">
      <c r="B41176" s="5"/>
    </row>
    <row r="41177" spans="2:2" ht="15" hidden="1" x14ac:dyDescent="0.25">
      <c r="B41177" s="5"/>
    </row>
    <row r="41178" spans="2:2" ht="15" hidden="1" x14ac:dyDescent="0.25">
      <c r="B41178" s="5"/>
    </row>
    <row r="41179" spans="2:2" ht="15" hidden="1" x14ac:dyDescent="0.25">
      <c r="B41179" s="5"/>
    </row>
    <row r="41180" spans="2:2" ht="15" hidden="1" x14ac:dyDescent="0.25">
      <c r="B41180" s="5"/>
    </row>
    <row r="41181" spans="2:2" ht="15" hidden="1" x14ac:dyDescent="0.25">
      <c r="B41181" s="5"/>
    </row>
    <row r="41182" spans="2:2" ht="15" hidden="1" x14ac:dyDescent="0.25">
      <c r="B41182" s="5"/>
    </row>
    <row r="41183" spans="2:2" ht="15" hidden="1" x14ac:dyDescent="0.25">
      <c r="B41183" s="5"/>
    </row>
    <row r="41184" spans="2:2" ht="15" hidden="1" x14ac:dyDescent="0.25">
      <c r="B41184" s="5"/>
    </row>
    <row r="41185" spans="2:2" ht="15" hidden="1" x14ac:dyDescent="0.25">
      <c r="B41185" s="5"/>
    </row>
    <row r="41186" spans="2:2" ht="15" hidden="1" x14ac:dyDescent="0.25">
      <c r="B41186" s="5"/>
    </row>
    <row r="41187" spans="2:2" ht="15" hidden="1" x14ac:dyDescent="0.25">
      <c r="B41187" s="5"/>
    </row>
    <row r="41188" spans="2:2" ht="15" hidden="1" x14ac:dyDescent="0.25">
      <c r="B41188" s="5"/>
    </row>
    <row r="41189" spans="2:2" ht="15" hidden="1" x14ac:dyDescent="0.25">
      <c r="B41189" s="5"/>
    </row>
    <row r="41190" spans="2:2" ht="15" hidden="1" x14ac:dyDescent="0.25">
      <c r="B41190" s="5"/>
    </row>
    <row r="41191" spans="2:2" ht="15" hidden="1" x14ac:dyDescent="0.25">
      <c r="B41191" s="5"/>
    </row>
    <row r="41192" spans="2:2" ht="15" hidden="1" x14ac:dyDescent="0.25">
      <c r="B41192" s="5"/>
    </row>
    <row r="41193" spans="2:2" ht="15" hidden="1" x14ac:dyDescent="0.25">
      <c r="B41193" s="5"/>
    </row>
    <row r="41194" spans="2:2" ht="15" hidden="1" x14ac:dyDescent="0.25">
      <c r="B41194" s="5"/>
    </row>
    <row r="41195" spans="2:2" ht="15" hidden="1" x14ac:dyDescent="0.25">
      <c r="B41195" s="5"/>
    </row>
    <row r="41196" spans="2:2" ht="15" hidden="1" x14ac:dyDescent="0.25">
      <c r="B41196" s="5"/>
    </row>
    <row r="41197" spans="2:2" ht="15" hidden="1" x14ac:dyDescent="0.25">
      <c r="B41197" s="5"/>
    </row>
    <row r="41198" spans="2:2" ht="15" hidden="1" x14ac:dyDescent="0.25">
      <c r="B41198" s="5"/>
    </row>
    <row r="41199" spans="2:2" ht="15" hidden="1" x14ac:dyDescent="0.25">
      <c r="B41199" s="5"/>
    </row>
    <row r="41200" spans="2:2" ht="15" hidden="1" x14ac:dyDescent="0.25">
      <c r="B41200" s="5"/>
    </row>
    <row r="41201" spans="2:2" ht="15" hidden="1" x14ac:dyDescent="0.25">
      <c r="B41201" s="5"/>
    </row>
    <row r="41202" spans="2:2" ht="15" hidden="1" x14ac:dyDescent="0.25">
      <c r="B41202" s="5"/>
    </row>
    <row r="41203" spans="2:2" ht="15" hidden="1" x14ac:dyDescent="0.25">
      <c r="B41203" s="5"/>
    </row>
    <row r="41204" spans="2:2" ht="15" hidden="1" x14ac:dyDescent="0.25">
      <c r="B41204" s="5"/>
    </row>
    <row r="41205" spans="2:2" ht="15" hidden="1" x14ac:dyDescent="0.25">
      <c r="B41205" s="5"/>
    </row>
    <row r="41206" spans="2:2" ht="15" hidden="1" x14ac:dyDescent="0.25">
      <c r="B41206" s="5"/>
    </row>
    <row r="41207" spans="2:2" ht="15" hidden="1" x14ac:dyDescent="0.25">
      <c r="B41207" s="5"/>
    </row>
    <row r="41208" spans="2:2" ht="15" hidden="1" x14ac:dyDescent="0.25">
      <c r="B41208" s="5"/>
    </row>
    <row r="41209" spans="2:2" ht="15" hidden="1" x14ac:dyDescent="0.25">
      <c r="B41209" s="5"/>
    </row>
    <row r="41210" spans="2:2" ht="15" hidden="1" x14ac:dyDescent="0.25">
      <c r="B41210" s="5"/>
    </row>
    <row r="41211" spans="2:2" ht="15" hidden="1" x14ac:dyDescent="0.25">
      <c r="B41211" s="5"/>
    </row>
    <row r="41212" spans="2:2" ht="15" hidden="1" x14ac:dyDescent="0.25">
      <c r="B41212" s="5"/>
    </row>
    <row r="41213" spans="2:2" ht="15" hidden="1" x14ac:dyDescent="0.25">
      <c r="B41213" s="5"/>
    </row>
    <row r="41214" spans="2:2" ht="15" hidden="1" x14ac:dyDescent="0.25">
      <c r="B41214" s="5"/>
    </row>
    <row r="41215" spans="2:2" ht="15" hidden="1" x14ac:dyDescent="0.25">
      <c r="B41215" s="5"/>
    </row>
    <row r="41216" spans="2:2" ht="15" hidden="1" x14ac:dyDescent="0.25">
      <c r="B41216" s="5"/>
    </row>
    <row r="41217" spans="2:2" ht="15" hidden="1" x14ac:dyDescent="0.25">
      <c r="B41217" s="5"/>
    </row>
    <row r="41218" spans="2:2" ht="15" hidden="1" x14ac:dyDescent="0.25">
      <c r="B41218" s="5"/>
    </row>
    <row r="41219" spans="2:2" ht="15" hidden="1" x14ac:dyDescent="0.25">
      <c r="B41219" s="5"/>
    </row>
    <row r="41220" spans="2:2" ht="15" hidden="1" x14ac:dyDescent="0.25">
      <c r="B41220" s="5"/>
    </row>
    <row r="41221" spans="2:2" ht="15" hidden="1" x14ac:dyDescent="0.25">
      <c r="B41221" s="5"/>
    </row>
    <row r="41222" spans="2:2" ht="15" hidden="1" x14ac:dyDescent="0.25">
      <c r="B41222" s="5"/>
    </row>
    <row r="41223" spans="2:2" ht="15" hidden="1" x14ac:dyDescent="0.25">
      <c r="B41223" s="5"/>
    </row>
    <row r="41224" spans="2:2" ht="15" hidden="1" x14ac:dyDescent="0.25">
      <c r="B41224" s="5"/>
    </row>
    <row r="41225" spans="2:2" ht="15" hidden="1" x14ac:dyDescent="0.25">
      <c r="B41225" s="5"/>
    </row>
    <row r="41226" spans="2:2" ht="15" hidden="1" x14ac:dyDescent="0.25">
      <c r="B41226" s="5"/>
    </row>
    <row r="41227" spans="2:2" ht="15" hidden="1" x14ac:dyDescent="0.25">
      <c r="B41227" s="5"/>
    </row>
    <row r="41228" spans="2:2" ht="15" hidden="1" x14ac:dyDescent="0.25">
      <c r="B41228" s="5"/>
    </row>
    <row r="41229" spans="2:2" ht="15" hidden="1" x14ac:dyDescent="0.25">
      <c r="B41229" s="5"/>
    </row>
    <row r="41230" spans="2:2" ht="15" hidden="1" x14ac:dyDescent="0.25">
      <c r="B41230" s="5"/>
    </row>
    <row r="41231" spans="2:2" ht="15" hidden="1" x14ac:dyDescent="0.25">
      <c r="B41231" s="5"/>
    </row>
    <row r="41232" spans="2:2" ht="15" hidden="1" x14ac:dyDescent="0.25">
      <c r="B41232" s="5"/>
    </row>
    <row r="41233" spans="2:2" ht="15" hidden="1" x14ac:dyDescent="0.25">
      <c r="B41233" s="5"/>
    </row>
    <row r="41234" spans="2:2" ht="15" hidden="1" x14ac:dyDescent="0.25">
      <c r="B41234" s="5"/>
    </row>
    <row r="41235" spans="2:2" ht="15" hidden="1" x14ac:dyDescent="0.25">
      <c r="B41235" s="5"/>
    </row>
    <row r="41236" spans="2:2" ht="15" hidden="1" x14ac:dyDescent="0.25">
      <c r="B41236" s="5"/>
    </row>
    <row r="41237" spans="2:2" ht="15" hidden="1" x14ac:dyDescent="0.25">
      <c r="B41237" s="5"/>
    </row>
    <row r="41238" spans="2:2" ht="15" hidden="1" x14ac:dyDescent="0.25">
      <c r="B41238" s="5"/>
    </row>
    <row r="41239" spans="2:2" ht="15" hidden="1" x14ac:dyDescent="0.25">
      <c r="B41239" s="5"/>
    </row>
    <row r="41240" spans="2:2" ht="15" hidden="1" x14ac:dyDescent="0.25">
      <c r="B41240" s="5"/>
    </row>
    <row r="41241" spans="2:2" ht="15" hidden="1" x14ac:dyDescent="0.25">
      <c r="B41241" s="5"/>
    </row>
    <row r="41242" spans="2:2" ht="15" hidden="1" x14ac:dyDescent="0.25">
      <c r="B41242" s="5"/>
    </row>
    <row r="41243" spans="2:2" ht="15" hidden="1" x14ac:dyDescent="0.25">
      <c r="B41243" s="5"/>
    </row>
    <row r="41244" spans="2:2" ht="15" hidden="1" x14ac:dyDescent="0.25">
      <c r="B41244" s="5"/>
    </row>
    <row r="41245" spans="2:2" ht="15" hidden="1" x14ac:dyDescent="0.25">
      <c r="B41245" s="5"/>
    </row>
    <row r="41246" spans="2:2" ht="15" hidden="1" x14ac:dyDescent="0.25">
      <c r="B41246" s="5"/>
    </row>
    <row r="41247" spans="2:2" ht="15" hidden="1" x14ac:dyDescent="0.25">
      <c r="B41247" s="5"/>
    </row>
    <row r="41248" spans="2:2" ht="15" hidden="1" x14ac:dyDescent="0.25">
      <c r="B41248" s="5"/>
    </row>
    <row r="41249" spans="2:2" ht="15" hidden="1" x14ac:dyDescent="0.25">
      <c r="B41249" s="5"/>
    </row>
    <row r="41250" spans="2:2" ht="15" hidden="1" x14ac:dyDescent="0.25">
      <c r="B41250" s="5"/>
    </row>
    <row r="41251" spans="2:2" ht="15" hidden="1" x14ac:dyDescent="0.25">
      <c r="B41251" s="5"/>
    </row>
    <row r="41252" spans="2:2" ht="15" hidden="1" x14ac:dyDescent="0.25">
      <c r="B41252" s="5"/>
    </row>
    <row r="41253" spans="2:2" ht="15" hidden="1" x14ac:dyDescent="0.25">
      <c r="B41253" s="5"/>
    </row>
    <row r="41254" spans="2:2" ht="15" hidden="1" x14ac:dyDescent="0.25">
      <c r="B41254" s="5"/>
    </row>
    <row r="41255" spans="2:2" ht="15" hidden="1" x14ac:dyDescent="0.25">
      <c r="B41255" s="5"/>
    </row>
    <row r="41256" spans="2:2" ht="15" hidden="1" x14ac:dyDescent="0.25">
      <c r="B41256" s="5"/>
    </row>
    <row r="41257" spans="2:2" ht="15" hidden="1" x14ac:dyDescent="0.25">
      <c r="B41257" s="5"/>
    </row>
    <row r="41258" spans="2:2" ht="15" hidden="1" x14ac:dyDescent="0.25">
      <c r="B41258" s="5"/>
    </row>
    <row r="41259" spans="2:2" ht="15" hidden="1" x14ac:dyDescent="0.25">
      <c r="B41259" s="5"/>
    </row>
    <row r="41260" spans="2:2" ht="15" hidden="1" x14ac:dyDescent="0.25">
      <c r="B41260" s="5"/>
    </row>
    <row r="41261" spans="2:2" ht="15" hidden="1" x14ac:dyDescent="0.25">
      <c r="B41261" s="5"/>
    </row>
    <row r="41262" spans="2:2" ht="15" hidden="1" x14ac:dyDescent="0.25">
      <c r="B41262" s="5"/>
    </row>
    <row r="41263" spans="2:2" ht="15" hidden="1" x14ac:dyDescent="0.25">
      <c r="B41263" s="5"/>
    </row>
    <row r="41264" spans="2:2" ht="15" hidden="1" x14ac:dyDescent="0.25">
      <c r="B41264" s="5"/>
    </row>
    <row r="41265" spans="2:2" ht="15" hidden="1" x14ac:dyDescent="0.25">
      <c r="B41265" s="5"/>
    </row>
    <row r="41266" spans="2:2" ht="15" hidden="1" x14ac:dyDescent="0.25">
      <c r="B41266" s="5"/>
    </row>
    <row r="41267" spans="2:2" ht="15" hidden="1" x14ac:dyDescent="0.25">
      <c r="B41267" s="5"/>
    </row>
    <row r="41268" spans="2:2" ht="15" hidden="1" x14ac:dyDescent="0.25">
      <c r="B41268" s="5"/>
    </row>
    <row r="41269" spans="2:2" ht="15" hidden="1" x14ac:dyDescent="0.25">
      <c r="B41269" s="5"/>
    </row>
    <row r="41270" spans="2:2" ht="15" hidden="1" x14ac:dyDescent="0.25">
      <c r="B41270" s="5"/>
    </row>
    <row r="41271" spans="2:2" ht="15" hidden="1" x14ac:dyDescent="0.25">
      <c r="B41271" s="5"/>
    </row>
    <row r="41272" spans="2:2" ht="15" hidden="1" x14ac:dyDescent="0.25">
      <c r="B41272" s="5"/>
    </row>
    <row r="41273" spans="2:2" ht="15" hidden="1" x14ac:dyDescent="0.25">
      <c r="B41273" s="5"/>
    </row>
    <row r="41274" spans="2:2" ht="15" hidden="1" x14ac:dyDescent="0.25">
      <c r="B41274" s="5"/>
    </row>
    <row r="41275" spans="2:2" ht="15" hidden="1" x14ac:dyDescent="0.25">
      <c r="B41275" s="5"/>
    </row>
    <row r="41276" spans="2:2" ht="15" hidden="1" x14ac:dyDescent="0.25">
      <c r="B41276" s="5"/>
    </row>
    <row r="41277" spans="2:2" ht="15" hidden="1" x14ac:dyDescent="0.25">
      <c r="B41277" s="5"/>
    </row>
    <row r="41278" spans="2:2" ht="15" hidden="1" x14ac:dyDescent="0.25">
      <c r="B41278" s="5"/>
    </row>
    <row r="41279" spans="2:2" ht="15" hidden="1" x14ac:dyDescent="0.25">
      <c r="B41279" s="5"/>
    </row>
    <row r="41280" spans="2:2" ht="15" hidden="1" x14ac:dyDescent="0.25">
      <c r="B41280" s="5"/>
    </row>
    <row r="41281" spans="2:2" ht="15" hidden="1" x14ac:dyDescent="0.25">
      <c r="B41281" s="5"/>
    </row>
    <row r="41282" spans="2:2" ht="15" hidden="1" x14ac:dyDescent="0.25">
      <c r="B41282" s="5"/>
    </row>
    <row r="41283" spans="2:2" ht="15" hidden="1" x14ac:dyDescent="0.25">
      <c r="B41283" s="5"/>
    </row>
    <row r="41284" spans="2:2" ht="15" hidden="1" x14ac:dyDescent="0.25">
      <c r="B41284" s="5"/>
    </row>
    <row r="41285" spans="2:2" ht="15" hidden="1" x14ac:dyDescent="0.25">
      <c r="B41285" s="5"/>
    </row>
    <row r="41286" spans="2:2" ht="15" hidden="1" x14ac:dyDescent="0.25">
      <c r="B41286" s="5"/>
    </row>
    <row r="41287" spans="2:2" ht="15" hidden="1" x14ac:dyDescent="0.25">
      <c r="B41287" s="5"/>
    </row>
    <row r="41288" spans="2:2" ht="15" hidden="1" x14ac:dyDescent="0.25">
      <c r="B41288" s="5"/>
    </row>
    <row r="41289" spans="2:2" ht="15" hidden="1" x14ac:dyDescent="0.25">
      <c r="B41289" s="5"/>
    </row>
    <row r="41290" spans="2:2" ht="15" hidden="1" x14ac:dyDescent="0.25">
      <c r="B41290" s="5"/>
    </row>
    <row r="41291" spans="2:2" ht="15" hidden="1" x14ac:dyDescent="0.25">
      <c r="B41291" s="5"/>
    </row>
    <row r="41292" spans="2:2" ht="15" hidden="1" x14ac:dyDescent="0.25">
      <c r="B41292" s="5"/>
    </row>
    <row r="41293" spans="2:2" ht="15" hidden="1" x14ac:dyDescent="0.25">
      <c r="B41293" s="5"/>
    </row>
    <row r="41294" spans="2:2" ht="15" hidden="1" x14ac:dyDescent="0.25">
      <c r="B41294" s="5"/>
    </row>
    <row r="41295" spans="2:2" ht="15" hidden="1" x14ac:dyDescent="0.25">
      <c r="B41295" s="5"/>
    </row>
    <row r="41296" spans="2:2" ht="15" hidden="1" x14ac:dyDescent="0.25">
      <c r="B41296" s="5"/>
    </row>
    <row r="41297" spans="2:2" ht="15" hidden="1" x14ac:dyDescent="0.25">
      <c r="B41297" s="5"/>
    </row>
    <row r="41298" spans="2:2" ht="15" hidden="1" x14ac:dyDescent="0.25">
      <c r="B41298" s="5"/>
    </row>
    <row r="41299" spans="2:2" ht="15" hidden="1" x14ac:dyDescent="0.25">
      <c r="B41299" s="5"/>
    </row>
    <row r="41300" spans="2:2" ht="15" hidden="1" x14ac:dyDescent="0.25">
      <c r="B41300" s="5"/>
    </row>
    <row r="41301" spans="2:2" ht="15" hidden="1" x14ac:dyDescent="0.25">
      <c r="B41301" s="5"/>
    </row>
    <row r="41302" spans="2:2" ht="15" hidden="1" x14ac:dyDescent="0.25">
      <c r="B41302" s="5"/>
    </row>
    <row r="41303" spans="2:2" ht="15" hidden="1" x14ac:dyDescent="0.25">
      <c r="B41303" s="5"/>
    </row>
    <row r="41304" spans="2:2" ht="15" hidden="1" x14ac:dyDescent="0.25">
      <c r="B41304" s="5"/>
    </row>
    <row r="41305" spans="2:2" ht="15" hidden="1" x14ac:dyDescent="0.25">
      <c r="B41305" s="5"/>
    </row>
    <row r="41306" spans="2:2" ht="15" hidden="1" x14ac:dyDescent="0.25">
      <c r="B41306" s="5"/>
    </row>
    <row r="41307" spans="2:2" ht="15" hidden="1" x14ac:dyDescent="0.25">
      <c r="B41307" s="5"/>
    </row>
    <row r="41308" spans="2:2" ht="15" hidden="1" x14ac:dyDescent="0.25">
      <c r="B41308" s="5"/>
    </row>
    <row r="41309" spans="2:2" ht="15" hidden="1" x14ac:dyDescent="0.25">
      <c r="B41309" s="5"/>
    </row>
    <row r="41310" spans="2:2" ht="15" hidden="1" x14ac:dyDescent="0.25">
      <c r="B41310" s="5"/>
    </row>
    <row r="41311" spans="2:2" ht="15" hidden="1" x14ac:dyDescent="0.25">
      <c r="B41311" s="5"/>
    </row>
    <row r="41312" spans="2:2" ht="15" hidden="1" x14ac:dyDescent="0.25">
      <c r="B41312" s="5"/>
    </row>
    <row r="41313" spans="2:2" ht="15" hidden="1" x14ac:dyDescent="0.25">
      <c r="B41313" s="5"/>
    </row>
    <row r="41314" spans="2:2" ht="15" hidden="1" x14ac:dyDescent="0.25">
      <c r="B41314" s="5"/>
    </row>
    <row r="41315" spans="2:2" ht="15" hidden="1" x14ac:dyDescent="0.25">
      <c r="B41315" s="5"/>
    </row>
    <row r="41316" spans="2:2" ht="15" hidden="1" x14ac:dyDescent="0.25">
      <c r="B41316" s="5"/>
    </row>
    <row r="41317" spans="2:2" ht="15" hidden="1" x14ac:dyDescent="0.25">
      <c r="B41317" s="5"/>
    </row>
    <row r="41318" spans="2:2" ht="15" hidden="1" x14ac:dyDescent="0.25">
      <c r="B41318" s="5"/>
    </row>
    <row r="41319" spans="2:2" ht="15" hidden="1" x14ac:dyDescent="0.25">
      <c r="B41319" s="5"/>
    </row>
    <row r="41320" spans="2:2" ht="15" hidden="1" x14ac:dyDescent="0.25">
      <c r="B41320" s="5"/>
    </row>
    <row r="41321" spans="2:2" ht="15" hidden="1" x14ac:dyDescent="0.25">
      <c r="B41321" s="5"/>
    </row>
    <row r="41322" spans="2:2" ht="15" hidden="1" x14ac:dyDescent="0.25">
      <c r="B41322" s="5"/>
    </row>
    <row r="41323" spans="2:2" ht="15" hidden="1" x14ac:dyDescent="0.25">
      <c r="B41323" s="5"/>
    </row>
    <row r="41324" spans="2:2" ht="15" hidden="1" x14ac:dyDescent="0.25">
      <c r="B41324" s="5"/>
    </row>
    <row r="41325" spans="2:2" ht="15" hidden="1" x14ac:dyDescent="0.25">
      <c r="B41325" s="5"/>
    </row>
    <row r="41326" spans="2:2" ht="15" hidden="1" x14ac:dyDescent="0.25">
      <c r="B41326" s="5"/>
    </row>
    <row r="41327" spans="2:2" ht="15" hidden="1" x14ac:dyDescent="0.25">
      <c r="B41327" s="5"/>
    </row>
    <row r="41328" spans="2:2" ht="15" hidden="1" x14ac:dyDescent="0.25">
      <c r="B41328" s="5"/>
    </row>
    <row r="41329" spans="2:2" ht="15" hidden="1" x14ac:dyDescent="0.25">
      <c r="B41329" s="5"/>
    </row>
    <row r="41330" spans="2:2" ht="15" hidden="1" x14ac:dyDescent="0.25">
      <c r="B41330" s="5"/>
    </row>
    <row r="41331" spans="2:2" ht="15" hidden="1" x14ac:dyDescent="0.25">
      <c r="B41331" s="5"/>
    </row>
    <row r="41332" spans="2:2" ht="15" hidden="1" x14ac:dyDescent="0.25">
      <c r="B41332" s="5"/>
    </row>
    <row r="41333" spans="2:2" ht="15" hidden="1" x14ac:dyDescent="0.25">
      <c r="B41333" s="5"/>
    </row>
    <row r="41334" spans="2:2" ht="15" hidden="1" x14ac:dyDescent="0.25">
      <c r="B41334" s="5"/>
    </row>
    <row r="41335" spans="2:2" ht="15" hidden="1" x14ac:dyDescent="0.25">
      <c r="B41335" s="5"/>
    </row>
    <row r="41336" spans="2:2" ht="15" hidden="1" x14ac:dyDescent="0.25">
      <c r="B41336" s="5"/>
    </row>
    <row r="41337" spans="2:2" ht="15" hidden="1" x14ac:dyDescent="0.25">
      <c r="B41337" s="5"/>
    </row>
    <row r="41338" spans="2:2" ht="15" hidden="1" x14ac:dyDescent="0.25">
      <c r="B41338" s="5"/>
    </row>
    <row r="41339" spans="2:2" ht="15" hidden="1" x14ac:dyDescent="0.25">
      <c r="B41339" s="5"/>
    </row>
    <row r="41340" spans="2:2" ht="15" hidden="1" x14ac:dyDescent="0.25">
      <c r="B41340" s="5"/>
    </row>
    <row r="41341" spans="2:2" ht="15" hidden="1" x14ac:dyDescent="0.25">
      <c r="B41341" s="5"/>
    </row>
    <row r="41342" spans="2:2" ht="15" hidden="1" x14ac:dyDescent="0.25">
      <c r="B41342" s="5"/>
    </row>
    <row r="41343" spans="2:2" ht="15" hidden="1" x14ac:dyDescent="0.25">
      <c r="B41343" s="5"/>
    </row>
    <row r="41344" spans="2:2" ht="15" hidden="1" x14ac:dyDescent="0.25">
      <c r="B41344" s="5"/>
    </row>
    <row r="41345" spans="2:2" ht="15" hidden="1" x14ac:dyDescent="0.25">
      <c r="B41345" s="5"/>
    </row>
    <row r="41346" spans="2:2" ht="15" hidden="1" x14ac:dyDescent="0.25">
      <c r="B41346" s="5"/>
    </row>
    <row r="41347" spans="2:2" ht="15" hidden="1" x14ac:dyDescent="0.25">
      <c r="B41347" s="5"/>
    </row>
    <row r="41348" spans="2:2" ht="15" hidden="1" x14ac:dyDescent="0.25">
      <c r="B41348" s="5"/>
    </row>
    <row r="41349" spans="2:2" ht="15" hidden="1" x14ac:dyDescent="0.25">
      <c r="B41349" s="5"/>
    </row>
    <row r="41350" spans="2:2" ht="15" hidden="1" x14ac:dyDescent="0.25">
      <c r="B41350" s="5"/>
    </row>
    <row r="41351" spans="2:2" ht="15" hidden="1" x14ac:dyDescent="0.25">
      <c r="B41351" s="5"/>
    </row>
    <row r="41352" spans="2:2" ht="15" hidden="1" x14ac:dyDescent="0.25">
      <c r="B41352" s="5"/>
    </row>
    <row r="41353" spans="2:2" ht="15" hidden="1" x14ac:dyDescent="0.25">
      <c r="B41353" s="5"/>
    </row>
    <row r="41354" spans="2:2" ht="15" hidden="1" x14ac:dyDescent="0.25">
      <c r="B41354" s="5"/>
    </row>
    <row r="41355" spans="2:2" ht="15" hidden="1" x14ac:dyDescent="0.25">
      <c r="B41355" s="5"/>
    </row>
    <row r="41356" spans="2:2" ht="15" hidden="1" x14ac:dyDescent="0.25">
      <c r="B41356" s="5"/>
    </row>
    <row r="41357" spans="2:2" ht="15" hidden="1" x14ac:dyDescent="0.25">
      <c r="B41357" s="5"/>
    </row>
    <row r="41358" spans="2:2" ht="15" hidden="1" x14ac:dyDescent="0.25">
      <c r="B41358" s="5"/>
    </row>
    <row r="41359" spans="2:2" ht="15" hidden="1" x14ac:dyDescent="0.25">
      <c r="B41359" s="5"/>
    </row>
    <row r="41360" spans="2:2" ht="15" hidden="1" x14ac:dyDescent="0.25">
      <c r="B41360" s="5"/>
    </row>
    <row r="41361" spans="2:2" ht="15" hidden="1" x14ac:dyDescent="0.25">
      <c r="B41361" s="5"/>
    </row>
    <row r="41362" spans="2:2" ht="15" hidden="1" x14ac:dyDescent="0.25">
      <c r="B41362" s="5"/>
    </row>
    <row r="41363" spans="2:2" ht="15" hidden="1" x14ac:dyDescent="0.25">
      <c r="B41363" s="5"/>
    </row>
    <row r="41364" spans="2:2" ht="15" hidden="1" x14ac:dyDescent="0.25">
      <c r="B41364" s="5"/>
    </row>
    <row r="41365" spans="2:2" ht="15" hidden="1" x14ac:dyDescent="0.25">
      <c r="B41365" s="5"/>
    </row>
    <row r="41366" spans="2:2" ht="15" hidden="1" x14ac:dyDescent="0.25">
      <c r="B41366" s="5"/>
    </row>
    <row r="41367" spans="2:2" ht="15" hidden="1" x14ac:dyDescent="0.25">
      <c r="B41367" s="5"/>
    </row>
    <row r="41368" spans="2:2" ht="15" hidden="1" x14ac:dyDescent="0.25">
      <c r="B41368" s="5"/>
    </row>
    <row r="41369" spans="2:2" ht="15" hidden="1" x14ac:dyDescent="0.25">
      <c r="B41369" s="5"/>
    </row>
    <row r="41370" spans="2:2" ht="15" hidden="1" x14ac:dyDescent="0.25">
      <c r="B41370" s="5"/>
    </row>
    <row r="41371" spans="2:2" ht="15" hidden="1" x14ac:dyDescent="0.25">
      <c r="B41371" s="5"/>
    </row>
    <row r="41372" spans="2:2" ht="15" hidden="1" x14ac:dyDescent="0.25">
      <c r="B41372" s="5"/>
    </row>
    <row r="41373" spans="2:2" ht="15" hidden="1" x14ac:dyDescent="0.25">
      <c r="B41373" s="5"/>
    </row>
    <row r="41374" spans="2:2" ht="15" hidden="1" x14ac:dyDescent="0.25">
      <c r="B41374" s="5"/>
    </row>
    <row r="41375" spans="2:2" ht="15" hidden="1" x14ac:dyDescent="0.25">
      <c r="B41375" s="5"/>
    </row>
    <row r="41376" spans="2:2" ht="15" hidden="1" x14ac:dyDescent="0.25">
      <c r="B41376" s="5"/>
    </row>
    <row r="41377" spans="2:2" ht="15" hidden="1" x14ac:dyDescent="0.25">
      <c r="B41377" s="5"/>
    </row>
    <row r="41378" spans="2:2" ht="15" hidden="1" x14ac:dyDescent="0.25">
      <c r="B41378" s="5"/>
    </row>
    <row r="41379" spans="2:2" ht="15" hidden="1" x14ac:dyDescent="0.25">
      <c r="B41379" s="5"/>
    </row>
    <row r="41380" spans="2:2" ht="15" hidden="1" x14ac:dyDescent="0.25">
      <c r="B41380" s="5"/>
    </row>
    <row r="41381" spans="2:2" ht="15" hidden="1" x14ac:dyDescent="0.25">
      <c r="B41381" s="5"/>
    </row>
    <row r="41382" spans="2:2" ht="15" hidden="1" x14ac:dyDescent="0.25">
      <c r="B41382" s="5"/>
    </row>
    <row r="41383" spans="2:2" ht="15" hidden="1" x14ac:dyDescent="0.25">
      <c r="B41383" s="5"/>
    </row>
    <row r="41384" spans="2:2" ht="15" hidden="1" x14ac:dyDescent="0.25">
      <c r="B41384" s="5"/>
    </row>
    <row r="41385" spans="2:2" ht="15" hidden="1" x14ac:dyDescent="0.25">
      <c r="B41385" s="5"/>
    </row>
    <row r="41386" spans="2:2" ht="15" hidden="1" x14ac:dyDescent="0.25">
      <c r="B41386" s="5"/>
    </row>
    <row r="41387" spans="2:2" ht="15" hidden="1" x14ac:dyDescent="0.25">
      <c r="B41387" s="5"/>
    </row>
    <row r="41388" spans="2:2" ht="15" hidden="1" x14ac:dyDescent="0.25">
      <c r="B41388" s="5"/>
    </row>
    <row r="41389" spans="2:2" ht="15" hidden="1" x14ac:dyDescent="0.25">
      <c r="B41389" s="5"/>
    </row>
    <row r="41390" spans="2:2" ht="15" hidden="1" x14ac:dyDescent="0.25">
      <c r="B41390" s="5"/>
    </row>
    <row r="41391" spans="2:2" ht="15" hidden="1" x14ac:dyDescent="0.25">
      <c r="B41391" s="5"/>
    </row>
    <row r="41392" spans="2:2" ht="15" hidden="1" x14ac:dyDescent="0.25">
      <c r="B41392" s="5"/>
    </row>
    <row r="41393" spans="2:2" ht="15" hidden="1" x14ac:dyDescent="0.25">
      <c r="B41393" s="5"/>
    </row>
    <row r="41394" spans="2:2" ht="15" hidden="1" x14ac:dyDescent="0.25">
      <c r="B41394" s="5"/>
    </row>
    <row r="41395" spans="2:2" ht="15" hidden="1" x14ac:dyDescent="0.25">
      <c r="B41395" s="5"/>
    </row>
    <row r="41396" spans="2:2" ht="15" hidden="1" x14ac:dyDescent="0.25">
      <c r="B41396" s="5"/>
    </row>
    <row r="41397" spans="2:2" ht="15" hidden="1" x14ac:dyDescent="0.25">
      <c r="B41397" s="5"/>
    </row>
    <row r="41398" spans="2:2" ht="15" hidden="1" x14ac:dyDescent="0.25">
      <c r="B41398" s="5"/>
    </row>
    <row r="41399" spans="2:2" ht="15" hidden="1" x14ac:dyDescent="0.25">
      <c r="B41399" s="5"/>
    </row>
    <row r="41400" spans="2:2" ht="15" hidden="1" x14ac:dyDescent="0.25">
      <c r="B41400" s="5"/>
    </row>
    <row r="41401" spans="2:2" ht="15" hidden="1" x14ac:dyDescent="0.25">
      <c r="B41401" s="5"/>
    </row>
    <row r="41402" spans="2:2" ht="15" hidden="1" x14ac:dyDescent="0.25">
      <c r="B41402" s="5"/>
    </row>
    <row r="41403" spans="2:2" ht="15" hidden="1" x14ac:dyDescent="0.25">
      <c r="B41403" s="5"/>
    </row>
    <row r="41404" spans="2:2" ht="15" hidden="1" x14ac:dyDescent="0.25">
      <c r="B41404" s="5"/>
    </row>
    <row r="41405" spans="2:2" ht="15" hidden="1" x14ac:dyDescent="0.25">
      <c r="B41405" s="5"/>
    </row>
    <row r="41406" spans="2:2" ht="15" hidden="1" x14ac:dyDescent="0.25">
      <c r="B41406" s="5"/>
    </row>
    <row r="41407" spans="2:2" ht="15" hidden="1" x14ac:dyDescent="0.25">
      <c r="B41407" s="5"/>
    </row>
    <row r="41408" spans="2:2" ht="15" hidden="1" x14ac:dyDescent="0.25">
      <c r="B41408" s="5"/>
    </row>
    <row r="41409" spans="2:2" ht="15" hidden="1" x14ac:dyDescent="0.25">
      <c r="B41409" s="5"/>
    </row>
    <row r="41410" spans="2:2" ht="15" hidden="1" x14ac:dyDescent="0.25">
      <c r="B41410" s="5"/>
    </row>
    <row r="41411" spans="2:2" ht="15" hidden="1" x14ac:dyDescent="0.25">
      <c r="B41411" s="5"/>
    </row>
    <row r="41412" spans="2:2" ht="15" hidden="1" x14ac:dyDescent="0.25">
      <c r="B41412" s="5"/>
    </row>
    <row r="41413" spans="2:2" ht="15" hidden="1" x14ac:dyDescent="0.25">
      <c r="B41413" s="5"/>
    </row>
    <row r="41414" spans="2:2" ht="15" hidden="1" x14ac:dyDescent="0.25">
      <c r="B41414" s="5"/>
    </row>
    <row r="41415" spans="2:2" ht="15" hidden="1" x14ac:dyDescent="0.25">
      <c r="B41415" s="5"/>
    </row>
    <row r="41416" spans="2:2" ht="15" hidden="1" x14ac:dyDescent="0.25">
      <c r="B41416" s="5"/>
    </row>
    <row r="41417" spans="2:2" ht="15" hidden="1" x14ac:dyDescent="0.25">
      <c r="B41417" s="5"/>
    </row>
    <row r="41418" spans="2:2" ht="15" hidden="1" x14ac:dyDescent="0.25">
      <c r="B41418" s="5"/>
    </row>
    <row r="41419" spans="2:2" ht="15" hidden="1" x14ac:dyDescent="0.25">
      <c r="B41419" s="5"/>
    </row>
    <row r="41420" spans="2:2" ht="15" hidden="1" x14ac:dyDescent="0.25">
      <c r="B41420" s="5"/>
    </row>
    <row r="41421" spans="2:2" ht="15" hidden="1" x14ac:dyDescent="0.25">
      <c r="B41421" s="5"/>
    </row>
    <row r="41422" spans="2:2" ht="15" hidden="1" x14ac:dyDescent="0.25">
      <c r="B41422" s="5"/>
    </row>
    <row r="41423" spans="2:2" ht="15" hidden="1" x14ac:dyDescent="0.25">
      <c r="B41423" s="5"/>
    </row>
    <row r="41424" spans="2:2" ht="15" hidden="1" x14ac:dyDescent="0.25">
      <c r="B41424" s="5"/>
    </row>
    <row r="41425" spans="2:2" ht="15" hidden="1" x14ac:dyDescent="0.25">
      <c r="B41425" s="5"/>
    </row>
    <row r="41426" spans="2:2" ht="15" hidden="1" x14ac:dyDescent="0.25">
      <c r="B41426" s="5"/>
    </row>
    <row r="41427" spans="2:2" ht="15" hidden="1" x14ac:dyDescent="0.25">
      <c r="B41427" s="5"/>
    </row>
    <row r="41428" spans="2:2" ht="15" hidden="1" x14ac:dyDescent="0.25">
      <c r="B41428" s="5"/>
    </row>
    <row r="41429" spans="2:2" ht="15" hidden="1" x14ac:dyDescent="0.25">
      <c r="B41429" s="5"/>
    </row>
    <row r="41430" spans="2:2" ht="15" hidden="1" x14ac:dyDescent="0.25">
      <c r="B41430" s="5"/>
    </row>
    <row r="41431" spans="2:2" ht="15" hidden="1" x14ac:dyDescent="0.25">
      <c r="B41431" s="5"/>
    </row>
    <row r="41432" spans="2:2" ht="15" hidden="1" x14ac:dyDescent="0.25">
      <c r="B41432" s="5"/>
    </row>
    <row r="41433" spans="2:2" ht="15" hidden="1" x14ac:dyDescent="0.25">
      <c r="B41433" s="5"/>
    </row>
    <row r="41434" spans="2:2" ht="15" hidden="1" x14ac:dyDescent="0.25">
      <c r="B41434" s="5"/>
    </row>
    <row r="41435" spans="2:2" ht="15" hidden="1" x14ac:dyDescent="0.25">
      <c r="B41435" s="5"/>
    </row>
    <row r="41436" spans="2:2" ht="15" hidden="1" x14ac:dyDescent="0.25">
      <c r="B41436" s="5"/>
    </row>
    <row r="41437" spans="2:2" ht="15" hidden="1" x14ac:dyDescent="0.25">
      <c r="B41437" s="5"/>
    </row>
    <row r="41438" spans="2:2" ht="15" hidden="1" x14ac:dyDescent="0.25">
      <c r="B41438" s="5"/>
    </row>
    <row r="41439" spans="2:2" ht="15" hidden="1" x14ac:dyDescent="0.25">
      <c r="B41439" s="5"/>
    </row>
    <row r="41440" spans="2:2" ht="15" hidden="1" x14ac:dyDescent="0.25">
      <c r="B41440" s="5"/>
    </row>
    <row r="41441" spans="2:2" ht="15" hidden="1" x14ac:dyDescent="0.25">
      <c r="B41441" s="5"/>
    </row>
    <row r="41442" spans="2:2" ht="15" hidden="1" x14ac:dyDescent="0.25">
      <c r="B41442" s="5"/>
    </row>
    <row r="41443" spans="2:2" ht="15" hidden="1" x14ac:dyDescent="0.25">
      <c r="B41443" s="5"/>
    </row>
    <row r="41444" spans="2:2" ht="15" hidden="1" x14ac:dyDescent="0.25">
      <c r="B41444" s="5"/>
    </row>
    <row r="41445" spans="2:2" ht="15" hidden="1" x14ac:dyDescent="0.25">
      <c r="B41445" s="5"/>
    </row>
    <row r="41446" spans="2:2" ht="15" hidden="1" x14ac:dyDescent="0.25">
      <c r="B41446" s="5"/>
    </row>
    <row r="41447" spans="2:2" ht="15" hidden="1" x14ac:dyDescent="0.25">
      <c r="B41447" s="5"/>
    </row>
    <row r="41448" spans="2:2" ht="15" hidden="1" x14ac:dyDescent="0.25">
      <c r="B41448" s="5"/>
    </row>
    <row r="41449" spans="2:2" ht="15" hidden="1" x14ac:dyDescent="0.25">
      <c r="B41449" s="5"/>
    </row>
    <row r="41450" spans="2:2" ht="15" hidden="1" x14ac:dyDescent="0.25">
      <c r="B41450" s="5"/>
    </row>
    <row r="41451" spans="2:2" ht="15" hidden="1" x14ac:dyDescent="0.25">
      <c r="B41451" s="5"/>
    </row>
    <row r="41452" spans="2:2" ht="15" hidden="1" x14ac:dyDescent="0.25">
      <c r="B41452" s="5"/>
    </row>
    <row r="41453" spans="2:2" ht="15" hidden="1" x14ac:dyDescent="0.25">
      <c r="B41453" s="5"/>
    </row>
    <row r="41454" spans="2:2" ht="15" hidden="1" x14ac:dyDescent="0.25">
      <c r="B41454" s="5"/>
    </row>
    <row r="41455" spans="2:2" ht="15" hidden="1" x14ac:dyDescent="0.25">
      <c r="B41455" s="5"/>
    </row>
    <row r="41456" spans="2:2" ht="15" hidden="1" x14ac:dyDescent="0.25">
      <c r="B41456" s="5"/>
    </row>
    <row r="41457" spans="2:2" ht="15" hidden="1" x14ac:dyDescent="0.25">
      <c r="B41457" s="5"/>
    </row>
    <row r="41458" spans="2:2" ht="15" hidden="1" x14ac:dyDescent="0.25">
      <c r="B41458" s="5"/>
    </row>
    <row r="41459" spans="2:2" ht="15" hidden="1" x14ac:dyDescent="0.25">
      <c r="B41459" s="5"/>
    </row>
    <row r="41460" spans="2:2" ht="15" hidden="1" x14ac:dyDescent="0.25">
      <c r="B41460" s="5"/>
    </row>
    <row r="41461" spans="2:2" ht="15" hidden="1" x14ac:dyDescent="0.25">
      <c r="B41461" s="5"/>
    </row>
    <row r="41462" spans="2:2" ht="15" hidden="1" x14ac:dyDescent="0.25">
      <c r="B41462" s="5"/>
    </row>
    <row r="41463" spans="2:2" ht="15" hidden="1" x14ac:dyDescent="0.25">
      <c r="B41463" s="5"/>
    </row>
    <row r="41464" spans="2:2" ht="15" hidden="1" x14ac:dyDescent="0.25">
      <c r="B41464" s="5"/>
    </row>
    <row r="41465" spans="2:2" ht="15" hidden="1" x14ac:dyDescent="0.25">
      <c r="B41465" s="5"/>
    </row>
    <row r="41466" spans="2:2" ht="15" hidden="1" x14ac:dyDescent="0.25">
      <c r="B41466" s="5"/>
    </row>
    <row r="41467" spans="2:2" ht="15" hidden="1" x14ac:dyDescent="0.25">
      <c r="B41467" s="5"/>
    </row>
    <row r="41468" spans="2:2" ht="15" hidden="1" x14ac:dyDescent="0.25">
      <c r="B41468" s="5"/>
    </row>
    <row r="41469" spans="2:2" ht="15" hidden="1" x14ac:dyDescent="0.25">
      <c r="B41469" s="5"/>
    </row>
    <row r="41470" spans="2:2" ht="15" hidden="1" x14ac:dyDescent="0.25">
      <c r="B41470" s="5"/>
    </row>
    <row r="41471" spans="2:2" ht="15" hidden="1" x14ac:dyDescent="0.25">
      <c r="B41471" s="5"/>
    </row>
    <row r="41472" spans="2:2" ht="15" hidden="1" x14ac:dyDescent="0.25">
      <c r="B41472" s="5"/>
    </row>
    <row r="41473" spans="2:2" ht="15" hidden="1" x14ac:dyDescent="0.25">
      <c r="B41473" s="5"/>
    </row>
    <row r="41474" spans="2:2" ht="15" hidden="1" x14ac:dyDescent="0.25">
      <c r="B41474" s="5"/>
    </row>
    <row r="41475" spans="2:2" ht="15" hidden="1" x14ac:dyDescent="0.25">
      <c r="B41475" s="5"/>
    </row>
    <row r="41476" spans="2:2" ht="15" hidden="1" x14ac:dyDescent="0.25">
      <c r="B41476" s="5"/>
    </row>
    <row r="41477" spans="2:2" ht="15" hidden="1" x14ac:dyDescent="0.25">
      <c r="B41477" s="5"/>
    </row>
    <row r="41478" spans="2:2" ht="15" hidden="1" x14ac:dyDescent="0.25">
      <c r="B41478" s="5"/>
    </row>
    <row r="41479" spans="2:2" ht="15" hidden="1" x14ac:dyDescent="0.25">
      <c r="B41479" s="5"/>
    </row>
    <row r="41480" spans="2:2" ht="15" hidden="1" x14ac:dyDescent="0.25">
      <c r="B41480" s="5"/>
    </row>
    <row r="41481" spans="2:2" ht="15" hidden="1" x14ac:dyDescent="0.25">
      <c r="B41481" s="5"/>
    </row>
    <row r="41482" spans="2:2" ht="15" hidden="1" x14ac:dyDescent="0.25">
      <c r="B41482" s="5"/>
    </row>
    <row r="41483" spans="2:2" ht="15" hidden="1" x14ac:dyDescent="0.25">
      <c r="B41483" s="5"/>
    </row>
    <row r="41484" spans="2:2" ht="15" hidden="1" x14ac:dyDescent="0.25">
      <c r="B41484" s="5"/>
    </row>
    <row r="41485" spans="2:2" ht="15" hidden="1" x14ac:dyDescent="0.25">
      <c r="B41485" s="5"/>
    </row>
    <row r="41486" spans="2:2" ht="15" hidden="1" x14ac:dyDescent="0.25">
      <c r="B41486" s="5"/>
    </row>
    <row r="41487" spans="2:2" ht="15" hidden="1" x14ac:dyDescent="0.25">
      <c r="B41487" s="5"/>
    </row>
    <row r="41488" spans="2:2" ht="15" hidden="1" x14ac:dyDescent="0.25">
      <c r="B41488" s="5"/>
    </row>
    <row r="41489" spans="2:2" ht="15" hidden="1" x14ac:dyDescent="0.25">
      <c r="B41489" s="5"/>
    </row>
    <row r="41490" spans="2:2" ht="15" hidden="1" x14ac:dyDescent="0.25">
      <c r="B41490" s="5"/>
    </row>
    <row r="41491" spans="2:2" ht="15" hidden="1" x14ac:dyDescent="0.25">
      <c r="B41491" s="5"/>
    </row>
    <row r="41492" spans="2:2" ht="15" hidden="1" x14ac:dyDescent="0.25">
      <c r="B41492" s="5"/>
    </row>
    <row r="41493" spans="2:2" ht="15" hidden="1" x14ac:dyDescent="0.25">
      <c r="B41493" s="5"/>
    </row>
    <row r="41494" spans="2:2" ht="15" hidden="1" x14ac:dyDescent="0.25">
      <c r="B41494" s="5"/>
    </row>
    <row r="41495" spans="2:2" ht="15" hidden="1" x14ac:dyDescent="0.25">
      <c r="B41495" s="5"/>
    </row>
    <row r="41496" spans="2:2" ht="15" hidden="1" x14ac:dyDescent="0.25">
      <c r="B41496" s="5"/>
    </row>
    <row r="41497" spans="2:2" ht="15" hidden="1" x14ac:dyDescent="0.25">
      <c r="B41497" s="5"/>
    </row>
    <row r="41498" spans="2:2" ht="15" hidden="1" x14ac:dyDescent="0.25">
      <c r="B41498" s="5"/>
    </row>
    <row r="41499" spans="2:2" ht="15" hidden="1" x14ac:dyDescent="0.25">
      <c r="B41499" s="5"/>
    </row>
    <row r="41500" spans="2:2" ht="15" hidden="1" x14ac:dyDescent="0.25">
      <c r="B41500" s="5"/>
    </row>
    <row r="41501" spans="2:2" ht="15" hidden="1" x14ac:dyDescent="0.25">
      <c r="B41501" s="5"/>
    </row>
    <row r="41502" spans="2:2" ht="15" hidden="1" x14ac:dyDescent="0.25">
      <c r="B41502" s="5"/>
    </row>
    <row r="41503" spans="2:2" ht="15" hidden="1" x14ac:dyDescent="0.25">
      <c r="B41503" s="5"/>
    </row>
    <row r="41504" spans="2:2" ht="15" hidden="1" x14ac:dyDescent="0.25">
      <c r="B41504" s="5"/>
    </row>
    <row r="41505" spans="2:2" ht="15" hidden="1" x14ac:dyDescent="0.25">
      <c r="B41505" s="5"/>
    </row>
    <row r="41506" spans="2:2" ht="15" hidden="1" x14ac:dyDescent="0.25">
      <c r="B41506" s="5"/>
    </row>
    <row r="41507" spans="2:2" ht="15" hidden="1" x14ac:dyDescent="0.25">
      <c r="B41507" s="5"/>
    </row>
    <row r="41508" spans="2:2" ht="15" hidden="1" x14ac:dyDescent="0.25">
      <c r="B41508" s="5"/>
    </row>
    <row r="41509" spans="2:2" ht="15" hidden="1" x14ac:dyDescent="0.25">
      <c r="B41509" s="5"/>
    </row>
    <row r="41510" spans="2:2" ht="15" hidden="1" x14ac:dyDescent="0.25">
      <c r="B41510" s="5"/>
    </row>
    <row r="41511" spans="2:2" ht="15" hidden="1" x14ac:dyDescent="0.25">
      <c r="B41511" s="5"/>
    </row>
    <row r="41512" spans="2:2" ht="15" hidden="1" x14ac:dyDescent="0.25">
      <c r="B41512" s="5"/>
    </row>
    <row r="41513" spans="2:2" ht="15" hidden="1" x14ac:dyDescent="0.25">
      <c r="B41513" s="5"/>
    </row>
    <row r="41514" spans="2:2" ht="15" hidden="1" x14ac:dyDescent="0.25">
      <c r="B41514" s="5"/>
    </row>
    <row r="41515" spans="2:2" ht="15" hidden="1" x14ac:dyDescent="0.25">
      <c r="B41515" s="5"/>
    </row>
    <row r="41516" spans="2:2" ht="15" hidden="1" x14ac:dyDescent="0.25">
      <c r="B41516" s="5"/>
    </row>
    <row r="41517" spans="2:2" ht="15" hidden="1" x14ac:dyDescent="0.25">
      <c r="B41517" s="5"/>
    </row>
    <row r="41518" spans="2:2" ht="15" hidden="1" x14ac:dyDescent="0.25">
      <c r="B41518" s="5"/>
    </row>
    <row r="41519" spans="2:2" ht="15" hidden="1" x14ac:dyDescent="0.25">
      <c r="B41519" s="5"/>
    </row>
    <row r="41520" spans="2:2" ht="15" hidden="1" x14ac:dyDescent="0.25">
      <c r="B41520" s="5"/>
    </row>
    <row r="41521" spans="2:2" ht="15" hidden="1" x14ac:dyDescent="0.25">
      <c r="B41521" s="5"/>
    </row>
    <row r="41522" spans="2:2" ht="15" hidden="1" x14ac:dyDescent="0.25">
      <c r="B41522" s="5"/>
    </row>
    <row r="41523" spans="2:2" ht="15" hidden="1" x14ac:dyDescent="0.25">
      <c r="B41523" s="5"/>
    </row>
    <row r="41524" spans="2:2" ht="15" hidden="1" x14ac:dyDescent="0.25">
      <c r="B41524" s="5"/>
    </row>
    <row r="41525" spans="2:2" ht="15" hidden="1" x14ac:dyDescent="0.25">
      <c r="B41525" s="5"/>
    </row>
    <row r="41526" spans="2:2" ht="15" hidden="1" x14ac:dyDescent="0.25">
      <c r="B41526" s="5"/>
    </row>
    <row r="41527" spans="2:2" ht="15" hidden="1" x14ac:dyDescent="0.25">
      <c r="B41527" s="5"/>
    </row>
    <row r="41528" spans="2:2" ht="15" hidden="1" x14ac:dyDescent="0.25">
      <c r="B41528" s="5"/>
    </row>
    <row r="41529" spans="2:2" ht="15" hidden="1" x14ac:dyDescent="0.25">
      <c r="B41529" s="5"/>
    </row>
    <row r="41530" spans="2:2" ht="15" hidden="1" x14ac:dyDescent="0.25">
      <c r="B41530" s="5"/>
    </row>
    <row r="41531" spans="2:2" ht="15" hidden="1" x14ac:dyDescent="0.25">
      <c r="B41531" s="5"/>
    </row>
    <row r="41532" spans="2:2" ht="15" hidden="1" x14ac:dyDescent="0.25">
      <c r="B41532" s="5"/>
    </row>
    <row r="41533" spans="2:2" ht="15" hidden="1" x14ac:dyDescent="0.25">
      <c r="B41533" s="5"/>
    </row>
    <row r="41534" spans="2:2" ht="15" hidden="1" x14ac:dyDescent="0.25">
      <c r="B41534" s="5"/>
    </row>
    <row r="41535" spans="2:2" ht="15" hidden="1" x14ac:dyDescent="0.25">
      <c r="B41535" s="5"/>
    </row>
    <row r="41536" spans="2:2" ht="15" hidden="1" x14ac:dyDescent="0.25">
      <c r="B41536" s="5"/>
    </row>
    <row r="41537" spans="2:2" ht="15" hidden="1" x14ac:dyDescent="0.25">
      <c r="B41537" s="5"/>
    </row>
    <row r="41538" spans="2:2" ht="15" hidden="1" x14ac:dyDescent="0.25">
      <c r="B41538" s="5"/>
    </row>
    <row r="41539" spans="2:2" ht="15" hidden="1" x14ac:dyDescent="0.25">
      <c r="B41539" s="5"/>
    </row>
    <row r="41540" spans="2:2" ht="15" hidden="1" x14ac:dyDescent="0.25">
      <c r="B41540" s="5"/>
    </row>
    <row r="41541" spans="2:2" ht="15" hidden="1" x14ac:dyDescent="0.25">
      <c r="B41541" s="5"/>
    </row>
    <row r="41542" spans="2:2" ht="15" hidden="1" x14ac:dyDescent="0.25">
      <c r="B41542" s="5"/>
    </row>
    <row r="41543" spans="2:2" ht="15" hidden="1" x14ac:dyDescent="0.25">
      <c r="B41543" s="5"/>
    </row>
    <row r="41544" spans="2:2" ht="15" hidden="1" x14ac:dyDescent="0.25">
      <c r="B41544" s="5"/>
    </row>
    <row r="41545" spans="2:2" ht="15" hidden="1" x14ac:dyDescent="0.25">
      <c r="B41545" s="5"/>
    </row>
    <row r="41546" spans="2:2" ht="15" hidden="1" x14ac:dyDescent="0.25">
      <c r="B41546" s="5"/>
    </row>
    <row r="41547" spans="2:2" ht="15" hidden="1" x14ac:dyDescent="0.25">
      <c r="B41547" s="5"/>
    </row>
    <row r="41548" spans="2:2" ht="15" hidden="1" x14ac:dyDescent="0.25">
      <c r="B41548" s="5"/>
    </row>
    <row r="41549" spans="2:2" ht="15" hidden="1" x14ac:dyDescent="0.25">
      <c r="B41549" s="5"/>
    </row>
    <row r="41550" spans="2:2" ht="15" hidden="1" x14ac:dyDescent="0.25">
      <c r="B41550" s="5"/>
    </row>
    <row r="41551" spans="2:2" ht="15" hidden="1" x14ac:dyDescent="0.25">
      <c r="B41551" s="5"/>
    </row>
    <row r="41552" spans="2:2" ht="15" hidden="1" x14ac:dyDescent="0.25">
      <c r="B41552" s="5"/>
    </row>
    <row r="41553" spans="2:2" ht="15" hidden="1" x14ac:dyDescent="0.25">
      <c r="B41553" s="5"/>
    </row>
    <row r="41554" spans="2:2" ht="15" hidden="1" x14ac:dyDescent="0.25">
      <c r="B41554" s="5"/>
    </row>
    <row r="41555" spans="2:2" ht="15" hidden="1" x14ac:dyDescent="0.25">
      <c r="B41555" s="5"/>
    </row>
    <row r="41556" spans="2:2" ht="15" hidden="1" x14ac:dyDescent="0.25">
      <c r="B41556" s="5"/>
    </row>
    <row r="41557" spans="2:2" ht="15" hidden="1" x14ac:dyDescent="0.25">
      <c r="B41557" s="5"/>
    </row>
    <row r="41558" spans="2:2" ht="15" hidden="1" x14ac:dyDescent="0.25">
      <c r="B41558" s="5"/>
    </row>
    <row r="41559" spans="2:2" ht="15" hidden="1" x14ac:dyDescent="0.25">
      <c r="B41559" s="5"/>
    </row>
    <row r="41560" spans="2:2" ht="15" hidden="1" x14ac:dyDescent="0.25">
      <c r="B41560" s="5"/>
    </row>
    <row r="41561" spans="2:2" ht="15" hidden="1" x14ac:dyDescent="0.25">
      <c r="B41561" s="5"/>
    </row>
    <row r="41562" spans="2:2" ht="15" hidden="1" x14ac:dyDescent="0.25">
      <c r="B41562" s="5"/>
    </row>
    <row r="41563" spans="2:2" ht="15" hidden="1" x14ac:dyDescent="0.25">
      <c r="B41563" s="5"/>
    </row>
    <row r="41564" spans="2:2" ht="15" hidden="1" x14ac:dyDescent="0.25">
      <c r="B41564" s="5"/>
    </row>
    <row r="41565" spans="2:2" ht="15" hidden="1" x14ac:dyDescent="0.25">
      <c r="B41565" s="5"/>
    </row>
    <row r="41566" spans="2:2" ht="15" hidden="1" x14ac:dyDescent="0.25">
      <c r="B41566" s="5"/>
    </row>
    <row r="41567" spans="2:2" ht="15" hidden="1" x14ac:dyDescent="0.25">
      <c r="B41567" s="5"/>
    </row>
    <row r="41568" spans="2:2" ht="15" hidden="1" x14ac:dyDescent="0.25">
      <c r="B41568" s="5"/>
    </row>
    <row r="41569" spans="2:2" ht="15" hidden="1" x14ac:dyDescent="0.25">
      <c r="B41569" s="5"/>
    </row>
    <row r="41570" spans="2:2" ht="15" hidden="1" x14ac:dyDescent="0.25">
      <c r="B41570" s="5"/>
    </row>
    <row r="41571" spans="2:2" ht="15" hidden="1" x14ac:dyDescent="0.25">
      <c r="B41571" s="5"/>
    </row>
    <row r="41572" spans="2:2" ht="15" hidden="1" x14ac:dyDescent="0.25">
      <c r="B41572" s="5"/>
    </row>
    <row r="41573" spans="2:2" ht="15" hidden="1" x14ac:dyDescent="0.25">
      <c r="B41573" s="5"/>
    </row>
    <row r="41574" spans="2:2" ht="15" hidden="1" x14ac:dyDescent="0.25">
      <c r="B41574" s="5"/>
    </row>
    <row r="41575" spans="2:2" ht="15" hidden="1" x14ac:dyDescent="0.25">
      <c r="B41575" s="5"/>
    </row>
    <row r="41576" spans="2:2" ht="15" hidden="1" x14ac:dyDescent="0.25">
      <c r="B41576" s="5"/>
    </row>
    <row r="41577" spans="2:2" ht="15" hidden="1" x14ac:dyDescent="0.25">
      <c r="B41577" s="5"/>
    </row>
    <row r="41578" spans="2:2" ht="15" hidden="1" x14ac:dyDescent="0.25">
      <c r="B41578" s="5"/>
    </row>
    <row r="41579" spans="2:2" ht="15" hidden="1" x14ac:dyDescent="0.25">
      <c r="B41579" s="5"/>
    </row>
    <row r="41580" spans="2:2" ht="15" hidden="1" x14ac:dyDescent="0.25">
      <c r="B41580" s="5"/>
    </row>
    <row r="41581" spans="2:2" ht="15" hidden="1" x14ac:dyDescent="0.25">
      <c r="B41581" s="5"/>
    </row>
    <row r="41582" spans="2:2" ht="15" hidden="1" x14ac:dyDescent="0.25">
      <c r="B41582" s="5"/>
    </row>
    <row r="41583" spans="2:2" ht="15" hidden="1" x14ac:dyDescent="0.25">
      <c r="B41583" s="5"/>
    </row>
    <row r="41584" spans="2:2" ht="15" hidden="1" x14ac:dyDescent="0.25">
      <c r="B41584" s="5"/>
    </row>
    <row r="41585" spans="2:2" ht="15" hidden="1" x14ac:dyDescent="0.25">
      <c r="B41585" s="5"/>
    </row>
    <row r="41586" spans="2:2" ht="15" hidden="1" x14ac:dyDescent="0.25">
      <c r="B41586" s="5"/>
    </row>
    <row r="41587" spans="2:2" ht="15" hidden="1" x14ac:dyDescent="0.25">
      <c r="B41587" s="5"/>
    </row>
    <row r="41588" spans="2:2" ht="15" hidden="1" x14ac:dyDescent="0.25">
      <c r="B41588" s="5"/>
    </row>
    <row r="41589" spans="2:2" ht="15" hidden="1" x14ac:dyDescent="0.25">
      <c r="B41589" s="5"/>
    </row>
    <row r="41590" spans="2:2" ht="15" hidden="1" x14ac:dyDescent="0.25">
      <c r="B41590" s="5"/>
    </row>
    <row r="41591" spans="2:2" ht="15" hidden="1" x14ac:dyDescent="0.25">
      <c r="B41591" s="5"/>
    </row>
    <row r="41592" spans="2:2" ht="15" hidden="1" x14ac:dyDescent="0.25">
      <c r="B41592" s="5"/>
    </row>
    <row r="41593" spans="2:2" ht="15" hidden="1" x14ac:dyDescent="0.25">
      <c r="B41593" s="5"/>
    </row>
    <row r="41594" spans="2:2" ht="15" hidden="1" x14ac:dyDescent="0.25">
      <c r="B41594" s="5"/>
    </row>
    <row r="41595" spans="2:2" ht="15" hidden="1" x14ac:dyDescent="0.25">
      <c r="B41595" s="5"/>
    </row>
    <row r="41596" spans="2:2" ht="15" hidden="1" x14ac:dyDescent="0.25">
      <c r="B41596" s="5"/>
    </row>
    <row r="41597" spans="2:2" ht="15" hidden="1" x14ac:dyDescent="0.25">
      <c r="B41597" s="5"/>
    </row>
    <row r="41598" spans="2:2" ht="15" hidden="1" x14ac:dyDescent="0.25">
      <c r="B41598" s="5"/>
    </row>
    <row r="41599" spans="2:2" ht="15" hidden="1" x14ac:dyDescent="0.25">
      <c r="B41599" s="5"/>
    </row>
    <row r="41600" spans="2:2" ht="15" hidden="1" x14ac:dyDescent="0.25">
      <c r="B41600" s="5"/>
    </row>
    <row r="41601" spans="2:2" ht="15" hidden="1" x14ac:dyDescent="0.25">
      <c r="B41601" s="5"/>
    </row>
    <row r="41602" spans="2:2" ht="15" hidden="1" x14ac:dyDescent="0.25">
      <c r="B41602" s="5"/>
    </row>
    <row r="41603" spans="2:2" ht="15" hidden="1" x14ac:dyDescent="0.25">
      <c r="B41603" s="5"/>
    </row>
    <row r="41604" spans="2:2" ht="15" hidden="1" x14ac:dyDescent="0.25">
      <c r="B41604" s="5"/>
    </row>
    <row r="41605" spans="2:2" ht="15" hidden="1" x14ac:dyDescent="0.25">
      <c r="B41605" s="5"/>
    </row>
    <row r="41606" spans="2:2" ht="15" hidden="1" x14ac:dyDescent="0.25">
      <c r="B41606" s="5"/>
    </row>
    <row r="41607" spans="2:2" ht="15" hidden="1" x14ac:dyDescent="0.25">
      <c r="B41607" s="5"/>
    </row>
    <row r="41608" spans="2:2" ht="15" hidden="1" x14ac:dyDescent="0.25">
      <c r="B41608" s="5"/>
    </row>
    <row r="41609" spans="2:2" ht="15" hidden="1" x14ac:dyDescent="0.25">
      <c r="B41609" s="5"/>
    </row>
    <row r="41610" spans="2:2" ht="15" hidden="1" x14ac:dyDescent="0.25">
      <c r="B41610" s="5"/>
    </row>
    <row r="41611" spans="2:2" ht="15" hidden="1" x14ac:dyDescent="0.25">
      <c r="B41611" s="5"/>
    </row>
    <row r="41612" spans="2:2" ht="15" hidden="1" x14ac:dyDescent="0.25">
      <c r="B41612" s="5"/>
    </row>
    <row r="41613" spans="2:2" ht="15" hidden="1" x14ac:dyDescent="0.25">
      <c r="B41613" s="5"/>
    </row>
    <row r="41614" spans="2:2" ht="15" hidden="1" x14ac:dyDescent="0.25">
      <c r="B41614" s="5"/>
    </row>
    <row r="41615" spans="2:2" ht="15" hidden="1" x14ac:dyDescent="0.25">
      <c r="B41615" s="5"/>
    </row>
    <row r="41616" spans="2:2" ht="15" hidden="1" x14ac:dyDescent="0.25">
      <c r="B41616" s="5"/>
    </row>
    <row r="41617" spans="2:2" ht="15" hidden="1" x14ac:dyDescent="0.25">
      <c r="B41617" s="5"/>
    </row>
    <row r="41618" spans="2:2" ht="15" hidden="1" x14ac:dyDescent="0.25">
      <c r="B41618" s="5"/>
    </row>
    <row r="41619" spans="2:2" ht="15" hidden="1" x14ac:dyDescent="0.25">
      <c r="B41619" s="5"/>
    </row>
    <row r="41620" spans="2:2" ht="15" hidden="1" x14ac:dyDescent="0.25">
      <c r="B41620" s="5"/>
    </row>
    <row r="41621" spans="2:2" ht="15" hidden="1" x14ac:dyDescent="0.25">
      <c r="B41621" s="5"/>
    </row>
    <row r="41622" spans="2:2" ht="15" hidden="1" x14ac:dyDescent="0.25">
      <c r="B41622" s="5"/>
    </row>
    <row r="41623" spans="2:2" ht="15" hidden="1" x14ac:dyDescent="0.25">
      <c r="B41623" s="5"/>
    </row>
    <row r="41624" spans="2:2" ht="15" hidden="1" x14ac:dyDescent="0.25">
      <c r="B41624" s="5"/>
    </row>
    <row r="41625" spans="2:2" ht="15" hidden="1" x14ac:dyDescent="0.25">
      <c r="B41625" s="5"/>
    </row>
    <row r="41626" spans="2:2" ht="15" hidden="1" x14ac:dyDescent="0.25">
      <c r="B41626" s="5"/>
    </row>
    <row r="41627" spans="2:2" ht="15" hidden="1" x14ac:dyDescent="0.25">
      <c r="B41627" s="5"/>
    </row>
    <row r="41628" spans="2:2" ht="15" hidden="1" x14ac:dyDescent="0.25">
      <c r="B41628" s="5"/>
    </row>
    <row r="41629" spans="2:2" ht="15" hidden="1" x14ac:dyDescent="0.25">
      <c r="B41629" s="5"/>
    </row>
    <row r="41630" spans="2:2" ht="15" hidden="1" x14ac:dyDescent="0.25">
      <c r="B41630" s="5"/>
    </row>
    <row r="41631" spans="2:2" ht="15" hidden="1" x14ac:dyDescent="0.25">
      <c r="B41631" s="5"/>
    </row>
    <row r="41632" spans="2:2" ht="15" hidden="1" x14ac:dyDescent="0.25">
      <c r="B41632" s="5"/>
    </row>
    <row r="41633" spans="2:2" ht="15" hidden="1" x14ac:dyDescent="0.25">
      <c r="B41633" s="5"/>
    </row>
    <row r="41634" spans="2:2" ht="15" hidden="1" x14ac:dyDescent="0.25">
      <c r="B41634" s="5"/>
    </row>
    <row r="41635" spans="2:2" ht="15" hidden="1" x14ac:dyDescent="0.25">
      <c r="B41635" s="5"/>
    </row>
    <row r="41636" spans="2:2" ht="15" hidden="1" x14ac:dyDescent="0.25">
      <c r="B41636" s="5"/>
    </row>
    <row r="41637" spans="2:2" ht="15" hidden="1" x14ac:dyDescent="0.25">
      <c r="B41637" s="5"/>
    </row>
    <row r="41638" spans="2:2" ht="15" hidden="1" x14ac:dyDescent="0.25">
      <c r="B41638" s="5"/>
    </row>
    <row r="41639" spans="2:2" ht="15" hidden="1" x14ac:dyDescent="0.25">
      <c r="B41639" s="5"/>
    </row>
    <row r="41640" spans="2:2" ht="15" hidden="1" x14ac:dyDescent="0.25">
      <c r="B41640" s="5"/>
    </row>
    <row r="41641" spans="2:2" ht="15" hidden="1" x14ac:dyDescent="0.25">
      <c r="B41641" s="5"/>
    </row>
    <row r="41642" spans="2:2" ht="15" hidden="1" x14ac:dyDescent="0.25">
      <c r="B41642" s="5"/>
    </row>
    <row r="41643" spans="2:2" ht="15" hidden="1" x14ac:dyDescent="0.25">
      <c r="B41643" s="5"/>
    </row>
    <row r="41644" spans="2:2" ht="15" hidden="1" x14ac:dyDescent="0.25">
      <c r="B41644" s="5"/>
    </row>
    <row r="41645" spans="2:2" ht="15" hidden="1" x14ac:dyDescent="0.25">
      <c r="B41645" s="5"/>
    </row>
    <row r="41646" spans="2:2" ht="15" hidden="1" x14ac:dyDescent="0.25">
      <c r="B41646" s="5"/>
    </row>
    <row r="41647" spans="2:2" ht="15" hidden="1" x14ac:dyDescent="0.25">
      <c r="B41647" s="5"/>
    </row>
    <row r="41648" spans="2:2" ht="15" hidden="1" x14ac:dyDescent="0.25">
      <c r="B41648" s="5"/>
    </row>
    <row r="41649" spans="2:2" ht="15" hidden="1" x14ac:dyDescent="0.25">
      <c r="B41649" s="5"/>
    </row>
    <row r="41650" spans="2:2" ht="15" hidden="1" x14ac:dyDescent="0.25">
      <c r="B41650" s="5"/>
    </row>
    <row r="41651" spans="2:2" ht="15" hidden="1" x14ac:dyDescent="0.25">
      <c r="B41651" s="5"/>
    </row>
    <row r="41652" spans="2:2" ht="15" hidden="1" x14ac:dyDescent="0.25">
      <c r="B41652" s="5"/>
    </row>
    <row r="41653" spans="2:2" ht="15" hidden="1" x14ac:dyDescent="0.25">
      <c r="B41653" s="5"/>
    </row>
    <row r="41654" spans="2:2" ht="15" hidden="1" x14ac:dyDescent="0.25">
      <c r="B41654" s="5"/>
    </row>
    <row r="41655" spans="2:2" ht="15" hidden="1" x14ac:dyDescent="0.25">
      <c r="B41655" s="5"/>
    </row>
    <row r="41656" spans="2:2" ht="15" hidden="1" x14ac:dyDescent="0.25">
      <c r="B41656" s="5"/>
    </row>
    <row r="41657" spans="2:2" ht="15" hidden="1" x14ac:dyDescent="0.25">
      <c r="B41657" s="5"/>
    </row>
    <row r="41658" spans="2:2" ht="15" hidden="1" x14ac:dyDescent="0.25">
      <c r="B41658" s="5"/>
    </row>
    <row r="41659" spans="2:2" ht="15" hidden="1" x14ac:dyDescent="0.25">
      <c r="B41659" s="5"/>
    </row>
    <row r="41660" spans="2:2" ht="15" hidden="1" x14ac:dyDescent="0.25">
      <c r="B41660" s="5"/>
    </row>
    <row r="41661" spans="2:2" ht="15" hidden="1" x14ac:dyDescent="0.25">
      <c r="B41661" s="5"/>
    </row>
    <row r="41662" spans="2:2" ht="15" hidden="1" x14ac:dyDescent="0.25">
      <c r="B41662" s="5"/>
    </row>
    <row r="41663" spans="2:2" ht="15" hidden="1" x14ac:dyDescent="0.25">
      <c r="B41663" s="5"/>
    </row>
    <row r="41664" spans="2:2" ht="15" hidden="1" x14ac:dyDescent="0.25">
      <c r="B41664" s="5"/>
    </row>
    <row r="41665" spans="2:2" ht="15" hidden="1" x14ac:dyDescent="0.25">
      <c r="B41665" s="5"/>
    </row>
    <row r="41666" spans="2:2" ht="15" hidden="1" x14ac:dyDescent="0.25">
      <c r="B41666" s="5"/>
    </row>
    <row r="41667" spans="2:2" ht="15" hidden="1" x14ac:dyDescent="0.25">
      <c r="B41667" s="5"/>
    </row>
    <row r="41668" spans="2:2" ht="15" hidden="1" x14ac:dyDescent="0.25">
      <c r="B41668" s="5"/>
    </row>
    <row r="41669" spans="2:2" ht="15" hidden="1" x14ac:dyDescent="0.25">
      <c r="B41669" s="5"/>
    </row>
    <row r="41670" spans="2:2" ht="15" hidden="1" x14ac:dyDescent="0.25">
      <c r="B41670" s="5"/>
    </row>
    <row r="41671" spans="2:2" ht="15" hidden="1" x14ac:dyDescent="0.25">
      <c r="B41671" s="5"/>
    </row>
    <row r="41672" spans="2:2" ht="15" hidden="1" x14ac:dyDescent="0.25">
      <c r="B41672" s="5"/>
    </row>
    <row r="41673" spans="2:2" ht="15" hidden="1" x14ac:dyDescent="0.25">
      <c r="B41673" s="5"/>
    </row>
    <row r="41674" spans="2:2" ht="15" hidden="1" x14ac:dyDescent="0.25">
      <c r="B41674" s="5"/>
    </row>
    <row r="41675" spans="2:2" ht="15" hidden="1" x14ac:dyDescent="0.25">
      <c r="B41675" s="5"/>
    </row>
    <row r="41676" spans="2:2" ht="15" hidden="1" x14ac:dyDescent="0.25">
      <c r="B41676" s="5"/>
    </row>
    <row r="41677" spans="2:2" ht="15" hidden="1" x14ac:dyDescent="0.25">
      <c r="B41677" s="5"/>
    </row>
    <row r="41678" spans="2:2" ht="15" hidden="1" x14ac:dyDescent="0.25">
      <c r="B41678" s="5"/>
    </row>
    <row r="41679" spans="2:2" ht="15" hidden="1" x14ac:dyDescent="0.25">
      <c r="B41679" s="5"/>
    </row>
    <row r="41680" spans="2:2" ht="15" hidden="1" x14ac:dyDescent="0.25">
      <c r="B41680" s="5"/>
    </row>
    <row r="41681" spans="2:2" ht="15" hidden="1" x14ac:dyDescent="0.25">
      <c r="B41681" s="5"/>
    </row>
    <row r="41682" spans="2:2" ht="15" hidden="1" x14ac:dyDescent="0.25">
      <c r="B41682" s="5"/>
    </row>
    <row r="41683" spans="2:2" ht="15" hidden="1" x14ac:dyDescent="0.25">
      <c r="B41683" s="5"/>
    </row>
    <row r="41684" spans="2:2" ht="15" hidden="1" x14ac:dyDescent="0.25">
      <c r="B41684" s="5"/>
    </row>
    <row r="41685" spans="2:2" ht="15" hidden="1" x14ac:dyDescent="0.25">
      <c r="B41685" s="5"/>
    </row>
    <row r="41686" spans="2:2" ht="15" hidden="1" x14ac:dyDescent="0.25">
      <c r="B41686" s="5"/>
    </row>
    <row r="41687" spans="2:2" ht="15" hidden="1" x14ac:dyDescent="0.25">
      <c r="B41687" s="5"/>
    </row>
    <row r="41688" spans="2:2" ht="15" hidden="1" x14ac:dyDescent="0.25">
      <c r="B41688" s="5"/>
    </row>
    <row r="41689" spans="2:2" ht="15" hidden="1" x14ac:dyDescent="0.25">
      <c r="B41689" s="5"/>
    </row>
    <row r="41690" spans="2:2" ht="15" hidden="1" x14ac:dyDescent="0.25">
      <c r="B41690" s="5"/>
    </row>
    <row r="41691" spans="2:2" ht="15" hidden="1" x14ac:dyDescent="0.25">
      <c r="B41691" s="5"/>
    </row>
    <row r="41692" spans="2:2" ht="15" hidden="1" x14ac:dyDescent="0.25">
      <c r="B41692" s="5"/>
    </row>
    <row r="41693" spans="2:2" ht="15" hidden="1" x14ac:dyDescent="0.25">
      <c r="B41693" s="5"/>
    </row>
    <row r="41694" spans="2:2" ht="15" hidden="1" x14ac:dyDescent="0.25">
      <c r="B41694" s="5"/>
    </row>
    <row r="41695" spans="2:2" ht="15" hidden="1" x14ac:dyDescent="0.25">
      <c r="B41695" s="5"/>
    </row>
    <row r="41696" spans="2:2" ht="15" hidden="1" x14ac:dyDescent="0.25">
      <c r="B41696" s="5"/>
    </row>
    <row r="41697" spans="2:2" ht="15" hidden="1" x14ac:dyDescent="0.25">
      <c r="B41697" s="5"/>
    </row>
    <row r="41698" spans="2:2" ht="15" hidden="1" x14ac:dyDescent="0.25">
      <c r="B41698" s="5"/>
    </row>
    <row r="41699" spans="2:2" ht="15" hidden="1" x14ac:dyDescent="0.25">
      <c r="B41699" s="5"/>
    </row>
    <row r="41700" spans="2:2" ht="15" hidden="1" x14ac:dyDescent="0.25">
      <c r="B41700" s="5"/>
    </row>
    <row r="41701" spans="2:2" ht="15" hidden="1" x14ac:dyDescent="0.25">
      <c r="B41701" s="5"/>
    </row>
    <row r="41702" spans="2:2" ht="15" hidden="1" x14ac:dyDescent="0.25">
      <c r="B41702" s="5"/>
    </row>
    <row r="41703" spans="2:2" ht="15" hidden="1" x14ac:dyDescent="0.25">
      <c r="B41703" s="5"/>
    </row>
    <row r="41704" spans="2:2" ht="15" hidden="1" x14ac:dyDescent="0.25">
      <c r="B41704" s="5"/>
    </row>
    <row r="41705" spans="2:2" ht="15" hidden="1" x14ac:dyDescent="0.25">
      <c r="B41705" s="5"/>
    </row>
    <row r="41706" spans="2:2" ht="15" hidden="1" x14ac:dyDescent="0.25">
      <c r="B41706" s="5"/>
    </row>
    <row r="41707" spans="2:2" ht="15" hidden="1" x14ac:dyDescent="0.25">
      <c r="B41707" s="5"/>
    </row>
    <row r="41708" spans="2:2" ht="15" hidden="1" x14ac:dyDescent="0.25">
      <c r="B41708" s="5"/>
    </row>
    <row r="41709" spans="2:2" ht="15" hidden="1" x14ac:dyDescent="0.25">
      <c r="B41709" s="5"/>
    </row>
    <row r="41710" spans="2:2" ht="15" hidden="1" x14ac:dyDescent="0.25">
      <c r="B41710" s="5"/>
    </row>
    <row r="41711" spans="2:2" ht="15" hidden="1" x14ac:dyDescent="0.25">
      <c r="B41711" s="5"/>
    </row>
    <row r="41712" spans="2:2" ht="15" hidden="1" x14ac:dyDescent="0.25">
      <c r="B41712" s="5"/>
    </row>
    <row r="41713" spans="2:2" ht="15" hidden="1" x14ac:dyDescent="0.25">
      <c r="B41713" s="5"/>
    </row>
    <row r="41714" spans="2:2" ht="15" hidden="1" x14ac:dyDescent="0.25">
      <c r="B41714" s="5"/>
    </row>
    <row r="41715" spans="2:2" ht="15" hidden="1" x14ac:dyDescent="0.25">
      <c r="B41715" s="5"/>
    </row>
    <row r="41716" spans="2:2" ht="15" hidden="1" x14ac:dyDescent="0.25">
      <c r="B41716" s="5"/>
    </row>
    <row r="41717" spans="2:2" ht="15" hidden="1" x14ac:dyDescent="0.25">
      <c r="B41717" s="5"/>
    </row>
    <row r="41718" spans="2:2" ht="15" hidden="1" x14ac:dyDescent="0.25">
      <c r="B41718" s="5"/>
    </row>
    <row r="41719" spans="2:2" ht="15" hidden="1" x14ac:dyDescent="0.25">
      <c r="B41719" s="5"/>
    </row>
    <row r="41720" spans="2:2" ht="15" hidden="1" x14ac:dyDescent="0.25">
      <c r="B41720" s="5"/>
    </row>
    <row r="41721" spans="2:2" ht="15" hidden="1" x14ac:dyDescent="0.25">
      <c r="B41721" s="5"/>
    </row>
    <row r="41722" spans="2:2" ht="15" hidden="1" x14ac:dyDescent="0.25">
      <c r="B41722" s="5"/>
    </row>
    <row r="41723" spans="2:2" ht="15" hidden="1" x14ac:dyDescent="0.25">
      <c r="B41723" s="5"/>
    </row>
    <row r="41724" spans="2:2" ht="15" hidden="1" x14ac:dyDescent="0.25">
      <c r="B41724" s="5"/>
    </row>
    <row r="41725" spans="2:2" ht="15" hidden="1" x14ac:dyDescent="0.25">
      <c r="B41725" s="5"/>
    </row>
    <row r="41726" spans="2:2" ht="15" hidden="1" x14ac:dyDescent="0.25">
      <c r="B41726" s="5"/>
    </row>
    <row r="41727" spans="2:2" ht="15" hidden="1" x14ac:dyDescent="0.25">
      <c r="B41727" s="5"/>
    </row>
    <row r="41728" spans="2:2" ht="15" hidden="1" x14ac:dyDescent="0.25">
      <c r="B41728" s="5"/>
    </row>
    <row r="41729" spans="2:2" ht="15" hidden="1" x14ac:dyDescent="0.25">
      <c r="B41729" s="5"/>
    </row>
    <row r="41730" spans="2:2" ht="15" hidden="1" x14ac:dyDescent="0.25">
      <c r="B41730" s="5"/>
    </row>
    <row r="41731" spans="2:2" ht="15" hidden="1" x14ac:dyDescent="0.25">
      <c r="B41731" s="5"/>
    </row>
    <row r="41732" spans="2:2" ht="15" hidden="1" x14ac:dyDescent="0.25">
      <c r="B41732" s="5"/>
    </row>
    <row r="41733" spans="2:2" ht="15" hidden="1" x14ac:dyDescent="0.25">
      <c r="B41733" s="5"/>
    </row>
    <row r="41734" spans="2:2" ht="15" hidden="1" x14ac:dyDescent="0.25">
      <c r="B41734" s="5"/>
    </row>
    <row r="41735" spans="2:2" ht="15" hidden="1" x14ac:dyDescent="0.25">
      <c r="B41735" s="5"/>
    </row>
    <row r="41736" spans="2:2" ht="15" hidden="1" x14ac:dyDescent="0.25">
      <c r="B41736" s="5"/>
    </row>
    <row r="41737" spans="2:2" ht="15" hidden="1" x14ac:dyDescent="0.25">
      <c r="B41737" s="5"/>
    </row>
    <row r="41738" spans="2:2" ht="15" hidden="1" x14ac:dyDescent="0.25">
      <c r="B41738" s="5"/>
    </row>
    <row r="41739" spans="2:2" ht="15" hidden="1" x14ac:dyDescent="0.25">
      <c r="B41739" s="5"/>
    </row>
    <row r="41740" spans="2:2" ht="15" hidden="1" x14ac:dyDescent="0.25">
      <c r="B41740" s="5"/>
    </row>
    <row r="41741" spans="2:2" ht="15" hidden="1" x14ac:dyDescent="0.25">
      <c r="B41741" s="5"/>
    </row>
    <row r="41742" spans="2:2" ht="15" hidden="1" x14ac:dyDescent="0.25">
      <c r="B41742" s="5"/>
    </row>
    <row r="41743" spans="2:2" ht="15" hidden="1" x14ac:dyDescent="0.25">
      <c r="B41743" s="5"/>
    </row>
    <row r="41744" spans="2:2" ht="15" hidden="1" x14ac:dyDescent="0.25">
      <c r="B41744" s="5"/>
    </row>
    <row r="41745" spans="2:2" ht="15" hidden="1" x14ac:dyDescent="0.25">
      <c r="B41745" s="5"/>
    </row>
    <row r="41746" spans="2:2" ht="15" hidden="1" x14ac:dyDescent="0.25">
      <c r="B41746" s="5"/>
    </row>
    <row r="41747" spans="2:2" ht="15" hidden="1" x14ac:dyDescent="0.25">
      <c r="B41747" s="5"/>
    </row>
    <row r="41748" spans="2:2" ht="15" hidden="1" x14ac:dyDescent="0.25">
      <c r="B41748" s="5"/>
    </row>
    <row r="41749" spans="2:2" ht="15" hidden="1" x14ac:dyDescent="0.25">
      <c r="B41749" s="5"/>
    </row>
    <row r="41750" spans="2:2" ht="15" hidden="1" x14ac:dyDescent="0.25">
      <c r="B41750" s="5"/>
    </row>
    <row r="41751" spans="2:2" ht="15" hidden="1" x14ac:dyDescent="0.25">
      <c r="B41751" s="5"/>
    </row>
    <row r="41752" spans="2:2" ht="15" hidden="1" x14ac:dyDescent="0.25">
      <c r="B41752" s="5"/>
    </row>
    <row r="41753" spans="2:2" ht="15" hidden="1" x14ac:dyDescent="0.25">
      <c r="B41753" s="5"/>
    </row>
    <row r="41754" spans="2:2" ht="15" hidden="1" x14ac:dyDescent="0.25">
      <c r="B41754" s="5"/>
    </row>
    <row r="41755" spans="2:2" ht="15" hidden="1" x14ac:dyDescent="0.25">
      <c r="B41755" s="5"/>
    </row>
    <row r="41756" spans="2:2" ht="15" hidden="1" x14ac:dyDescent="0.25">
      <c r="B41756" s="5"/>
    </row>
    <row r="41757" spans="2:2" ht="15" hidden="1" x14ac:dyDescent="0.25">
      <c r="B41757" s="5"/>
    </row>
    <row r="41758" spans="2:2" ht="15" hidden="1" x14ac:dyDescent="0.25">
      <c r="B41758" s="5"/>
    </row>
    <row r="41759" spans="2:2" ht="15" hidden="1" x14ac:dyDescent="0.25">
      <c r="B41759" s="5"/>
    </row>
    <row r="41760" spans="2:2" ht="15" hidden="1" x14ac:dyDescent="0.25">
      <c r="B41760" s="5"/>
    </row>
    <row r="41761" spans="2:2" ht="15" hidden="1" x14ac:dyDescent="0.25">
      <c r="B41761" s="5"/>
    </row>
    <row r="41762" spans="2:2" ht="15" hidden="1" x14ac:dyDescent="0.25">
      <c r="B41762" s="5"/>
    </row>
    <row r="41763" spans="2:2" ht="15" hidden="1" x14ac:dyDescent="0.25">
      <c r="B41763" s="5"/>
    </row>
    <row r="41764" spans="2:2" ht="15" hidden="1" x14ac:dyDescent="0.25">
      <c r="B41764" s="5"/>
    </row>
    <row r="41765" spans="2:2" ht="15" hidden="1" x14ac:dyDescent="0.25">
      <c r="B41765" s="5"/>
    </row>
    <row r="41766" spans="2:2" ht="15" hidden="1" x14ac:dyDescent="0.25">
      <c r="B41766" s="5"/>
    </row>
    <row r="41767" spans="2:2" ht="15" hidden="1" x14ac:dyDescent="0.25">
      <c r="B41767" s="5"/>
    </row>
    <row r="41768" spans="2:2" ht="15" hidden="1" x14ac:dyDescent="0.25">
      <c r="B41768" s="5"/>
    </row>
    <row r="41769" spans="2:2" ht="15" hidden="1" x14ac:dyDescent="0.25">
      <c r="B41769" s="5"/>
    </row>
    <row r="41770" spans="2:2" ht="15" hidden="1" x14ac:dyDescent="0.25">
      <c r="B41770" s="5"/>
    </row>
    <row r="41771" spans="2:2" ht="15" hidden="1" x14ac:dyDescent="0.25">
      <c r="B41771" s="5"/>
    </row>
    <row r="41772" spans="2:2" ht="15" hidden="1" x14ac:dyDescent="0.25">
      <c r="B41772" s="5"/>
    </row>
    <row r="41773" spans="2:2" ht="15" hidden="1" x14ac:dyDescent="0.25">
      <c r="B41773" s="5"/>
    </row>
    <row r="41774" spans="2:2" ht="15" hidden="1" x14ac:dyDescent="0.25">
      <c r="B41774" s="5"/>
    </row>
    <row r="41775" spans="2:2" ht="15" hidden="1" x14ac:dyDescent="0.25">
      <c r="B41775" s="5"/>
    </row>
    <row r="41776" spans="2:2" ht="15" hidden="1" x14ac:dyDescent="0.25">
      <c r="B41776" s="5"/>
    </row>
    <row r="41777" spans="2:2" ht="15" hidden="1" x14ac:dyDescent="0.25">
      <c r="B41777" s="5"/>
    </row>
    <row r="41778" spans="2:2" ht="15" hidden="1" x14ac:dyDescent="0.25">
      <c r="B41778" s="5"/>
    </row>
    <row r="41779" spans="2:2" ht="15" hidden="1" x14ac:dyDescent="0.25">
      <c r="B41779" s="5"/>
    </row>
    <row r="41780" spans="2:2" ht="15" hidden="1" x14ac:dyDescent="0.25">
      <c r="B41780" s="5"/>
    </row>
    <row r="41781" spans="2:2" ht="15" hidden="1" x14ac:dyDescent="0.25">
      <c r="B41781" s="5"/>
    </row>
    <row r="41782" spans="2:2" ht="15" hidden="1" x14ac:dyDescent="0.25">
      <c r="B41782" s="5"/>
    </row>
    <row r="41783" spans="2:2" ht="15" hidden="1" x14ac:dyDescent="0.25">
      <c r="B41783" s="5"/>
    </row>
    <row r="41784" spans="2:2" ht="15" hidden="1" x14ac:dyDescent="0.25">
      <c r="B41784" s="5"/>
    </row>
    <row r="41785" spans="2:2" ht="15" hidden="1" x14ac:dyDescent="0.25">
      <c r="B41785" s="5"/>
    </row>
    <row r="41786" spans="2:2" ht="15" hidden="1" x14ac:dyDescent="0.25">
      <c r="B41786" s="5"/>
    </row>
    <row r="41787" spans="2:2" ht="15" hidden="1" x14ac:dyDescent="0.25">
      <c r="B41787" s="5"/>
    </row>
    <row r="41788" spans="2:2" ht="15" hidden="1" x14ac:dyDescent="0.25">
      <c r="B41788" s="5"/>
    </row>
    <row r="41789" spans="2:2" ht="15" hidden="1" x14ac:dyDescent="0.25">
      <c r="B41789" s="5"/>
    </row>
    <row r="41790" spans="2:2" ht="15" hidden="1" x14ac:dyDescent="0.25">
      <c r="B41790" s="5"/>
    </row>
    <row r="41791" spans="2:2" ht="15" hidden="1" x14ac:dyDescent="0.25">
      <c r="B41791" s="5"/>
    </row>
    <row r="41792" spans="2:2" ht="15" hidden="1" x14ac:dyDescent="0.25">
      <c r="B41792" s="5"/>
    </row>
    <row r="41793" spans="2:2" ht="15" hidden="1" x14ac:dyDescent="0.25">
      <c r="B41793" s="5"/>
    </row>
    <row r="41794" spans="2:2" ht="15" hidden="1" x14ac:dyDescent="0.25">
      <c r="B41794" s="5"/>
    </row>
    <row r="41795" spans="2:2" ht="15" hidden="1" x14ac:dyDescent="0.25">
      <c r="B41795" s="5"/>
    </row>
    <row r="41796" spans="2:2" ht="15" hidden="1" x14ac:dyDescent="0.25">
      <c r="B41796" s="5"/>
    </row>
    <row r="41797" spans="2:2" ht="15" hidden="1" x14ac:dyDescent="0.25">
      <c r="B41797" s="5"/>
    </row>
    <row r="41798" spans="2:2" ht="15" hidden="1" x14ac:dyDescent="0.25">
      <c r="B41798" s="5"/>
    </row>
    <row r="41799" spans="2:2" ht="15" hidden="1" x14ac:dyDescent="0.25">
      <c r="B41799" s="5"/>
    </row>
    <row r="41800" spans="2:2" ht="15" hidden="1" x14ac:dyDescent="0.25">
      <c r="B41800" s="5"/>
    </row>
    <row r="41801" spans="2:2" ht="15" hidden="1" x14ac:dyDescent="0.25">
      <c r="B41801" s="5"/>
    </row>
    <row r="41802" spans="2:2" ht="15" hidden="1" x14ac:dyDescent="0.25">
      <c r="B41802" s="5"/>
    </row>
    <row r="41803" spans="2:2" ht="15" hidden="1" x14ac:dyDescent="0.25">
      <c r="B41803" s="5"/>
    </row>
    <row r="41804" spans="2:2" ht="15" hidden="1" x14ac:dyDescent="0.25">
      <c r="B41804" s="5"/>
    </row>
    <row r="41805" spans="2:2" ht="15" hidden="1" x14ac:dyDescent="0.25">
      <c r="B41805" s="5"/>
    </row>
    <row r="41806" spans="2:2" ht="15" hidden="1" x14ac:dyDescent="0.25">
      <c r="B41806" s="5"/>
    </row>
    <row r="41807" spans="2:2" ht="15" hidden="1" x14ac:dyDescent="0.25">
      <c r="B41807" s="5"/>
    </row>
    <row r="41808" spans="2:2" ht="15" hidden="1" x14ac:dyDescent="0.25">
      <c r="B41808" s="5"/>
    </row>
    <row r="41809" spans="2:2" ht="15" hidden="1" x14ac:dyDescent="0.25">
      <c r="B41809" s="5"/>
    </row>
    <row r="41810" spans="2:2" ht="15" hidden="1" x14ac:dyDescent="0.25">
      <c r="B41810" s="5"/>
    </row>
    <row r="41811" spans="2:2" ht="15" hidden="1" x14ac:dyDescent="0.25">
      <c r="B41811" s="5"/>
    </row>
    <row r="41812" spans="2:2" ht="15" hidden="1" x14ac:dyDescent="0.25">
      <c r="B41812" s="5"/>
    </row>
    <row r="41813" spans="2:2" ht="15" hidden="1" x14ac:dyDescent="0.25">
      <c r="B41813" s="5"/>
    </row>
    <row r="41814" spans="2:2" ht="15" hidden="1" x14ac:dyDescent="0.25">
      <c r="B41814" s="5"/>
    </row>
    <row r="41815" spans="2:2" ht="15" hidden="1" x14ac:dyDescent="0.25">
      <c r="B41815" s="5"/>
    </row>
    <row r="41816" spans="2:2" ht="15" hidden="1" x14ac:dyDescent="0.25">
      <c r="B41816" s="5"/>
    </row>
    <row r="41817" spans="2:2" ht="15" hidden="1" x14ac:dyDescent="0.25">
      <c r="B41817" s="5"/>
    </row>
    <row r="41818" spans="2:2" ht="15" hidden="1" x14ac:dyDescent="0.25">
      <c r="B41818" s="5"/>
    </row>
    <row r="41819" spans="2:2" ht="15" hidden="1" x14ac:dyDescent="0.25">
      <c r="B41819" s="5"/>
    </row>
    <row r="41820" spans="2:2" ht="15" hidden="1" x14ac:dyDescent="0.25">
      <c r="B41820" s="5"/>
    </row>
    <row r="41821" spans="2:2" ht="15" hidden="1" x14ac:dyDescent="0.25">
      <c r="B41821" s="5"/>
    </row>
    <row r="41822" spans="2:2" ht="15" hidden="1" x14ac:dyDescent="0.25">
      <c r="B41822" s="5"/>
    </row>
    <row r="41823" spans="2:2" ht="15" hidden="1" x14ac:dyDescent="0.25">
      <c r="B41823" s="5"/>
    </row>
    <row r="41824" spans="2:2" ht="15" hidden="1" x14ac:dyDescent="0.25">
      <c r="B41824" s="5"/>
    </row>
    <row r="41825" spans="2:2" ht="15" hidden="1" x14ac:dyDescent="0.25">
      <c r="B41825" s="5"/>
    </row>
    <row r="41826" spans="2:2" ht="15" hidden="1" x14ac:dyDescent="0.25">
      <c r="B41826" s="5"/>
    </row>
    <row r="41827" spans="2:2" ht="15" hidden="1" x14ac:dyDescent="0.25">
      <c r="B41827" s="5"/>
    </row>
    <row r="41828" spans="2:2" ht="15" hidden="1" x14ac:dyDescent="0.25">
      <c r="B41828" s="5"/>
    </row>
    <row r="41829" spans="2:2" ht="15" hidden="1" x14ac:dyDescent="0.25">
      <c r="B41829" s="5"/>
    </row>
    <row r="41830" spans="2:2" ht="15" hidden="1" x14ac:dyDescent="0.25">
      <c r="B41830" s="5"/>
    </row>
    <row r="41831" spans="2:2" ht="15" hidden="1" x14ac:dyDescent="0.25">
      <c r="B41831" s="5"/>
    </row>
    <row r="41832" spans="2:2" ht="15" hidden="1" x14ac:dyDescent="0.25">
      <c r="B41832" s="5"/>
    </row>
    <row r="41833" spans="2:2" ht="15" hidden="1" x14ac:dyDescent="0.25">
      <c r="B41833" s="5"/>
    </row>
    <row r="41834" spans="2:2" ht="15" hidden="1" x14ac:dyDescent="0.25">
      <c r="B41834" s="5"/>
    </row>
    <row r="41835" spans="2:2" ht="15" hidden="1" x14ac:dyDescent="0.25">
      <c r="B41835" s="5"/>
    </row>
    <row r="41836" spans="2:2" ht="15" hidden="1" x14ac:dyDescent="0.25">
      <c r="B41836" s="5"/>
    </row>
    <row r="41837" spans="2:2" ht="15" hidden="1" x14ac:dyDescent="0.25">
      <c r="B41837" s="5"/>
    </row>
    <row r="41838" spans="2:2" ht="15" hidden="1" x14ac:dyDescent="0.25">
      <c r="B41838" s="5"/>
    </row>
    <row r="41839" spans="2:2" ht="15" hidden="1" x14ac:dyDescent="0.25">
      <c r="B41839" s="5"/>
    </row>
    <row r="41840" spans="2:2" ht="15" hidden="1" x14ac:dyDescent="0.25">
      <c r="B41840" s="5"/>
    </row>
    <row r="41841" spans="2:2" ht="15" hidden="1" x14ac:dyDescent="0.25">
      <c r="B41841" s="5"/>
    </row>
    <row r="41842" spans="2:2" ht="15" hidden="1" x14ac:dyDescent="0.25">
      <c r="B41842" s="5"/>
    </row>
    <row r="41843" spans="2:2" ht="15" hidden="1" x14ac:dyDescent="0.25">
      <c r="B41843" s="5"/>
    </row>
    <row r="41844" spans="2:2" ht="15" hidden="1" x14ac:dyDescent="0.25">
      <c r="B41844" s="5"/>
    </row>
    <row r="41845" spans="2:2" ht="15" hidden="1" x14ac:dyDescent="0.25">
      <c r="B41845" s="5"/>
    </row>
    <row r="41846" spans="2:2" ht="15" hidden="1" x14ac:dyDescent="0.25">
      <c r="B41846" s="5"/>
    </row>
    <row r="41847" spans="2:2" ht="15" hidden="1" x14ac:dyDescent="0.25">
      <c r="B41847" s="5"/>
    </row>
    <row r="41848" spans="2:2" ht="15" hidden="1" x14ac:dyDescent="0.25">
      <c r="B41848" s="5"/>
    </row>
    <row r="41849" spans="2:2" ht="15" hidden="1" x14ac:dyDescent="0.25">
      <c r="B41849" s="5"/>
    </row>
    <row r="41850" spans="2:2" ht="15" hidden="1" x14ac:dyDescent="0.25">
      <c r="B41850" s="5"/>
    </row>
    <row r="41851" spans="2:2" ht="15" hidden="1" x14ac:dyDescent="0.25">
      <c r="B41851" s="5"/>
    </row>
    <row r="41852" spans="2:2" ht="15" hidden="1" x14ac:dyDescent="0.25">
      <c r="B41852" s="5"/>
    </row>
    <row r="41853" spans="2:2" ht="15" hidden="1" x14ac:dyDescent="0.25">
      <c r="B41853" s="5"/>
    </row>
    <row r="41854" spans="2:2" ht="15" hidden="1" x14ac:dyDescent="0.25">
      <c r="B41854" s="5"/>
    </row>
    <row r="41855" spans="2:2" ht="15" hidden="1" x14ac:dyDescent="0.25">
      <c r="B41855" s="5"/>
    </row>
    <row r="41856" spans="2:2" ht="15" hidden="1" x14ac:dyDescent="0.25">
      <c r="B41856" s="5"/>
    </row>
    <row r="41857" spans="2:2" ht="15" hidden="1" x14ac:dyDescent="0.25">
      <c r="B41857" s="5"/>
    </row>
    <row r="41858" spans="2:2" ht="15" hidden="1" x14ac:dyDescent="0.25">
      <c r="B41858" s="5"/>
    </row>
    <row r="41859" spans="2:2" ht="15" hidden="1" x14ac:dyDescent="0.25">
      <c r="B41859" s="5"/>
    </row>
    <row r="41860" spans="2:2" ht="15" hidden="1" x14ac:dyDescent="0.25">
      <c r="B41860" s="5"/>
    </row>
    <row r="41861" spans="2:2" ht="15" hidden="1" x14ac:dyDescent="0.25">
      <c r="B41861" s="5"/>
    </row>
    <row r="41862" spans="2:2" ht="15" hidden="1" x14ac:dyDescent="0.25">
      <c r="B41862" s="5"/>
    </row>
    <row r="41863" spans="2:2" ht="15" hidden="1" x14ac:dyDescent="0.25">
      <c r="B41863" s="5"/>
    </row>
    <row r="41864" spans="2:2" ht="15" hidden="1" x14ac:dyDescent="0.25">
      <c r="B41864" s="5"/>
    </row>
    <row r="41865" spans="2:2" ht="15" hidden="1" x14ac:dyDescent="0.25">
      <c r="B41865" s="5"/>
    </row>
    <row r="41866" spans="2:2" ht="15" hidden="1" x14ac:dyDescent="0.25">
      <c r="B41866" s="5"/>
    </row>
    <row r="41867" spans="2:2" ht="15" hidden="1" x14ac:dyDescent="0.25">
      <c r="B41867" s="5"/>
    </row>
    <row r="41868" spans="2:2" ht="15" hidden="1" x14ac:dyDescent="0.25">
      <c r="B41868" s="5"/>
    </row>
    <row r="41869" spans="2:2" ht="15" hidden="1" x14ac:dyDescent="0.25">
      <c r="B41869" s="5"/>
    </row>
    <row r="41870" spans="2:2" ht="15" hidden="1" x14ac:dyDescent="0.25">
      <c r="B41870" s="5"/>
    </row>
    <row r="41871" spans="2:2" ht="15" hidden="1" x14ac:dyDescent="0.25">
      <c r="B41871" s="5"/>
    </row>
    <row r="41872" spans="2:2" ht="15" hidden="1" x14ac:dyDescent="0.25">
      <c r="B41872" s="5"/>
    </row>
    <row r="41873" spans="2:2" ht="15" hidden="1" x14ac:dyDescent="0.25">
      <c r="B41873" s="5"/>
    </row>
    <row r="41874" spans="2:2" ht="15" hidden="1" x14ac:dyDescent="0.25">
      <c r="B41874" s="5"/>
    </row>
    <row r="41875" spans="2:2" ht="15" hidden="1" x14ac:dyDescent="0.25">
      <c r="B41875" s="5"/>
    </row>
    <row r="41876" spans="2:2" ht="15" hidden="1" x14ac:dyDescent="0.25">
      <c r="B41876" s="5"/>
    </row>
    <row r="41877" spans="2:2" ht="15" hidden="1" x14ac:dyDescent="0.25">
      <c r="B41877" s="5"/>
    </row>
    <row r="41878" spans="2:2" ht="15" hidden="1" x14ac:dyDescent="0.25">
      <c r="B41878" s="5"/>
    </row>
    <row r="41879" spans="2:2" ht="15" hidden="1" x14ac:dyDescent="0.25">
      <c r="B41879" s="5"/>
    </row>
    <row r="41880" spans="2:2" ht="15" hidden="1" x14ac:dyDescent="0.25">
      <c r="B41880" s="5"/>
    </row>
    <row r="41881" spans="2:2" ht="15" hidden="1" x14ac:dyDescent="0.25">
      <c r="B41881" s="5"/>
    </row>
    <row r="41882" spans="2:2" ht="15" hidden="1" x14ac:dyDescent="0.25">
      <c r="B41882" s="5"/>
    </row>
    <row r="41883" spans="2:2" ht="15" hidden="1" x14ac:dyDescent="0.25">
      <c r="B41883" s="5"/>
    </row>
    <row r="41884" spans="2:2" ht="15" hidden="1" x14ac:dyDescent="0.25">
      <c r="B41884" s="5"/>
    </row>
    <row r="41885" spans="2:2" ht="15" hidden="1" x14ac:dyDescent="0.25">
      <c r="B41885" s="5"/>
    </row>
    <row r="41886" spans="2:2" ht="15" hidden="1" x14ac:dyDescent="0.25">
      <c r="B41886" s="5"/>
    </row>
    <row r="41887" spans="2:2" ht="15" hidden="1" x14ac:dyDescent="0.25">
      <c r="B41887" s="5"/>
    </row>
    <row r="41888" spans="2:2" ht="15" hidden="1" x14ac:dyDescent="0.25">
      <c r="B41888" s="5"/>
    </row>
    <row r="41889" spans="2:2" ht="15" hidden="1" x14ac:dyDescent="0.25">
      <c r="B41889" s="5"/>
    </row>
    <row r="41890" spans="2:2" ht="15" hidden="1" x14ac:dyDescent="0.25">
      <c r="B41890" s="5"/>
    </row>
    <row r="41891" spans="2:2" ht="15" hidden="1" x14ac:dyDescent="0.25">
      <c r="B41891" s="5"/>
    </row>
    <row r="41892" spans="2:2" ht="15" hidden="1" x14ac:dyDescent="0.25">
      <c r="B41892" s="5"/>
    </row>
    <row r="41893" spans="2:2" ht="15" hidden="1" x14ac:dyDescent="0.25">
      <c r="B41893" s="5"/>
    </row>
    <row r="41894" spans="2:2" ht="15" hidden="1" x14ac:dyDescent="0.25">
      <c r="B41894" s="5"/>
    </row>
    <row r="41895" spans="2:2" ht="15" hidden="1" x14ac:dyDescent="0.25">
      <c r="B41895" s="5"/>
    </row>
    <row r="41896" spans="2:2" ht="15" hidden="1" x14ac:dyDescent="0.25">
      <c r="B41896" s="5"/>
    </row>
    <row r="41897" spans="2:2" ht="15" hidden="1" x14ac:dyDescent="0.25">
      <c r="B41897" s="5"/>
    </row>
    <row r="41898" spans="2:2" ht="15" hidden="1" x14ac:dyDescent="0.25">
      <c r="B41898" s="5"/>
    </row>
    <row r="41899" spans="2:2" ht="15" hidden="1" x14ac:dyDescent="0.25">
      <c r="B41899" s="5"/>
    </row>
    <row r="41900" spans="2:2" ht="15" hidden="1" x14ac:dyDescent="0.25">
      <c r="B41900" s="5"/>
    </row>
    <row r="41901" spans="2:2" ht="15" hidden="1" x14ac:dyDescent="0.25">
      <c r="B41901" s="5"/>
    </row>
    <row r="41902" spans="2:2" ht="15" hidden="1" x14ac:dyDescent="0.25">
      <c r="B41902" s="5"/>
    </row>
    <row r="41903" spans="2:2" ht="15" hidden="1" x14ac:dyDescent="0.25">
      <c r="B41903" s="5"/>
    </row>
    <row r="41904" spans="2:2" ht="15" hidden="1" x14ac:dyDescent="0.25">
      <c r="B41904" s="5"/>
    </row>
    <row r="41905" spans="2:2" ht="15" hidden="1" x14ac:dyDescent="0.25">
      <c r="B41905" s="5"/>
    </row>
    <row r="41906" spans="2:2" ht="15" hidden="1" x14ac:dyDescent="0.25">
      <c r="B41906" s="5"/>
    </row>
    <row r="41907" spans="2:2" ht="15" hidden="1" x14ac:dyDescent="0.25">
      <c r="B41907" s="5"/>
    </row>
    <row r="41908" spans="2:2" ht="15" hidden="1" x14ac:dyDescent="0.25">
      <c r="B41908" s="5"/>
    </row>
    <row r="41909" spans="2:2" ht="15" hidden="1" x14ac:dyDescent="0.25">
      <c r="B41909" s="5"/>
    </row>
    <row r="41910" spans="2:2" ht="15" hidden="1" x14ac:dyDescent="0.25">
      <c r="B41910" s="5"/>
    </row>
    <row r="41911" spans="2:2" ht="15" hidden="1" x14ac:dyDescent="0.25">
      <c r="B41911" s="5"/>
    </row>
    <row r="41912" spans="2:2" ht="15" hidden="1" x14ac:dyDescent="0.25">
      <c r="B41912" s="5"/>
    </row>
    <row r="41913" spans="2:2" ht="15" hidden="1" x14ac:dyDescent="0.25">
      <c r="B41913" s="5"/>
    </row>
    <row r="41914" spans="2:2" ht="15" hidden="1" x14ac:dyDescent="0.25">
      <c r="B41914" s="5"/>
    </row>
    <row r="41915" spans="2:2" ht="15" hidden="1" x14ac:dyDescent="0.25">
      <c r="B41915" s="5"/>
    </row>
    <row r="41916" spans="2:2" ht="15" hidden="1" x14ac:dyDescent="0.25">
      <c r="B41916" s="5"/>
    </row>
    <row r="41917" spans="2:2" ht="15" hidden="1" x14ac:dyDescent="0.25">
      <c r="B41917" s="5"/>
    </row>
    <row r="41918" spans="2:2" ht="15" hidden="1" x14ac:dyDescent="0.25">
      <c r="B41918" s="5"/>
    </row>
    <row r="41919" spans="2:2" ht="15" hidden="1" x14ac:dyDescent="0.25">
      <c r="B41919" s="5"/>
    </row>
    <row r="41920" spans="2:2" ht="15" hidden="1" x14ac:dyDescent="0.25">
      <c r="B41920" s="5"/>
    </row>
    <row r="41921" spans="2:2" ht="15" hidden="1" x14ac:dyDescent="0.25">
      <c r="B41921" s="5"/>
    </row>
    <row r="41922" spans="2:2" ht="15" hidden="1" x14ac:dyDescent="0.25">
      <c r="B41922" s="5"/>
    </row>
    <row r="41923" spans="2:2" ht="15" hidden="1" x14ac:dyDescent="0.25">
      <c r="B41923" s="5"/>
    </row>
    <row r="41924" spans="2:2" ht="15" hidden="1" x14ac:dyDescent="0.25">
      <c r="B41924" s="5"/>
    </row>
    <row r="41925" spans="2:2" ht="15" hidden="1" x14ac:dyDescent="0.25">
      <c r="B41925" s="5"/>
    </row>
    <row r="41926" spans="2:2" ht="15" hidden="1" x14ac:dyDescent="0.25">
      <c r="B41926" s="5"/>
    </row>
    <row r="41927" spans="2:2" ht="15" hidden="1" x14ac:dyDescent="0.25">
      <c r="B41927" s="5"/>
    </row>
    <row r="41928" spans="2:2" ht="15" hidden="1" x14ac:dyDescent="0.25">
      <c r="B41928" s="5"/>
    </row>
    <row r="41929" spans="2:2" ht="15" hidden="1" x14ac:dyDescent="0.25">
      <c r="B41929" s="5"/>
    </row>
    <row r="41930" spans="2:2" ht="15" hidden="1" x14ac:dyDescent="0.25">
      <c r="B41930" s="5"/>
    </row>
    <row r="41931" spans="2:2" ht="15" hidden="1" x14ac:dyDescent="0.25">
      <c r="B41931" s="5"/>
    </row>
    <row r="41932" spans="2:2" ht="15" hidden="1" x14ac:dyDescent="0.25">
      <c r="B41932" s="5"/>
    </row>
    <row r="41933" spans="2:2" ht="15" hidden="1" x14ac:dyDescent="0.25">
      <c r="B41933" s="5"/>
    </row>
    <row r="41934" spans="2:2" ht="15" hidden="1" x14ac:dyDescent="0.25">
      <c r="B41934" s="5"/>
    </row>
    <row r="41935" spans="2:2" ht="15" hidden="1" x14ac:dyDescent="0.25">
      <c r="B41935" s="5"/>
    </row>
    <row r="41936" spans="2:2" ht="15" hidden="1" x14ac:dyDescent="0.25">
      <c r="B41936" s="5"/>
    </row>
    <row r="41937" spans="2:2" ht="15" hidden="1" x14ac:dyDescent="0.25">
      <c r="B41937" s="5"/>
    </row>
    <row r="41938" spans="2:2" ht="15" hidden="1" x14ac:dyDescent="0.25">
      <c r="B41938" s="5"/>
    </row>
    <row r="41939" spans="2:2" ht="15" hidden="1" x14ac:dyDescent="0.25">
      <c r="B41939" s="5"/>
    </row>
    <row r="41940" spans="2:2" ht="15" hidden="1" x14ac:dyDescent="0.25">
      <c r="B41940" s="5"/>
    </row>
    <row r="41941" spans="2:2" ht="15" hidden="1" x14ac:dyDescent="0.25">
      <c r="B41941" s="5"/>
    </row>
    <row r="41942" spans="2:2" ht="15" hidden="1" x14ac:dyDescent="0.25">
      <c r="B41942" s="5"/>
    </row>
    <row r="41943" spans="2:2" ht="15" hidden="1" x14ac:dyDescent="0.25">
      <c r="B41943" s="5"/>
    </row>
    <row r="41944" spans="2:2" ht="15" hidden="1" x14ac:dyDescent="0.25">
      <c r="B41944" s="5"/>
    </row>
    <row r="41945" spans="2:2" ht="15" hidden="1" x14ac:dyDescent="0.25">
      <c r="B41945" s="5"/>
    </row>
    <row r="41946" spans="2:2" ht="15" hidden="1" x14ac:dyDescent="0.25">
      <c r="B41946" s="5"/>
    </row>
    <row r="41947" spans="2:2" ht="15" hidden="1" x14ac:dyDescent="0.25">
      <c r="B41947" s="5"/>
    </row>
    <row r="41948" spans="2:2" ht="15" hidden="1" x14ac:dyDescent="0.25">
      <c r="B41948" s="5"/>
    </row>
    <row r="41949" spans="2:2" ht="15" hidden="1" x14ac:dyDescent="0.25">
      <c r="B41949" s="5"/>
    </row>
    <row r="41950" spans="2:2" ht="15" hidden="1" x14ac:dyDescent="0.25">
      <c r="B41950" s="5"/>
    </row>
    <row r="41951" spans="2:2" ht="15" hidden="1" x14ac:dyDescent="0.25">
      <c r="B41951" s="5"/>
    </row>
    <row r="41952" spans="2:2" ht="15" hidden="1" x14ac:dyDescent="0.25">
      <c r="B41952" s="5"/>
    </row>
    <row r="41953" spans="2:2" ht="15" hidden="1" x14ac:dyDescent="0.25">
      <c r="B41953" s="5"/>
    </row>
    <row r="41954" spans="2:2" ht="15" hidden="1" x14ac:dyDescent="0.25">
      <c r="B41954" s="5"/>
    </row>
    <row r="41955" spans="2:2" ht="15" hidden="1" x14ac:dyDescent="0.25">
      <c r="B41955" s="5"/>
    </row>
    <row r="41956" spans="2:2" ht="15" hidden="1" x14ac:dyDescent="0.25">
      <c r="B41956" s="5"/>
    </row>
    <row r="41957" spans="2:2" ht="15" hidden="1" x14ac:dyDescent="0.25">
      <c r="B41957" s="5"/>
    </row>
    <row r="41958" spans="2:2" ht="15" hidden="1" x14ac:dyDescent="0.25">
      <c r="B41958" s="5"/>
    </row>
    <row r="41959" spans="2:2" ht="15" hidden="1" x14ac:dyDescent="0.25">
      <c r="B41959" s="5"/>
    </row>
    <row r="41960" spans="2:2" ht="15" hidden="1" x14ac:dyDescent="0.25">
      <c r="B41960" s="5"/>
    </row>
    <row r="41961" spans="2:2" ht="15" hidden="1" x14ac:dyDescent="0.25">
      <c r="B41961" s="5"/>
    </row>
    <row r="41962" spans="2:2" ht="15" hidden="1" x14ac:dyDescent="0.25">
      <c r="B41962" s="5"/>
    </row>
    <row r="41963" spans="2:2" ht="15" hidden="1" x14ac:dyDescent="0.25">
      <c r="B41963" s="5"/>
    </row>
    <row r="41964" spans="2:2" ht="15" hidden="1" x14ac:dyDescent="0.25">
      <c r="B41964" s="5"/>
    </row>
    <row r="41965" spans="2:2" ht="15" hidden="1" x14ac:dyDescent="0.25">
      <c r="B41965" s="5"/>
    </row>
    <row r="41966" spans="2:2" ht="15" hidden="1" x14ac:dyDescent="0.25">
      <c r="B41966" s="5"/>
    </row>
    <row r="41967" spans="2:2" ht="15" hidden="1" x14ac:dyDescent="0.25">
      <c r="B41967" s="5"/>
    </row>
    <row r="41968" spans="2:2" ht="15" hidden="1" x14ac:dyDescent="0.25">
      <c r="B41968" s="5"/>
    </row>
    <row r="41969" spans="2:2" ht="15" hidden="1" x14ac:dyDescent="0.25">
      <c r="B41969" s="5"/>
    </row>
    <row r="41970" spans="2:2" ht="15" hidden="1" x14ac:dyDescent="0.25">
      <c r="B41970" s="5"/>
    </row>
    <row r="41971" spans="2:2" ht="15" hidden="1" x14ac:dyDescent="0.25">
      <c r="B41971" s="5"/>
    </row>
    <row r="41972" spans="2:2" ht="15" hidden="1" x14ac:dyDescent="0.25">
      <c r="B41972" s="5"/>
    </row>
    <row r="41973" spans="2:2" ht="15" hidden="1" x14ac:dyDescent="0.25">
      <c r="B41973" s="5"/>
    </row>
    <row r="41974" spans="2:2" ht="15" hidden="1" x14ac:dyDescent="0.25">
      <c r="B41974" s="5"/>
    </row>
    <row r="41975" spans="2:2" ht="15" hidden="1" x14ac:dyDescent="0.25">
      <c r="B41975" s="5"/>
    </row>
    <row r="41976" spans="2:2" ht="15" hidden="1" x14ac:dyDescent="0.25">
      <c r="B41976" s="5"/>
    </row>
    <row r="41977" spans="2:2" ht="15" hidden="1" x14ac:dyDescent="0.25">
      <c r="B41977" s="5"/>
    </row>
    <row r="41978" spans="2:2" ht="15" hidden="1" x14ac:dyDescent="0.25">
      <c r="B41978" s="5"/>
    </row>
    <row r="41979" spans="2:2" ht="15" hidden="1" x14ac:dyDescent="0.25">
      <c r="B41979" s="5"/>
    </row>
    <row r="41980" spans="2:2" ht="15" hidden="1" x14ac:dyDescent="0.25">
      <c r="B41980" s="5"/>
    </row>
    <row r="41981" spans="2:2" ht="15" hidden="1" x14ac:dyDescent="0.25">
      <c r="B41981" s="5"/>
    </row>
    <row r="41982" spans="2:2" ht="15" hidden="1" x14ac:dyDescent="0.25">
      <c r="B41982" s="5"/>
    </row>
    <row r="41983" spans="2:2" ht="15" hidden="1" x14ac:dyDescent="0.25">
      <c r="B41983" s="5"/>
    </row>
    <row r="41984" spans="2:2" ht="15" hidden="1" x14ac:dyDescent="0.25">
      <c r="B41984" s="5"/>
    </row>
    <row r="41985" spans="2:2" ht="15" hidden="1" x14ac:dyDescent="0.25">
      <c r="B41985" s="5"/>
    </row>
    <row r="41986" spans="2:2" ht="15" hidden="1" x14ac:dyDescent="0.25">
      <c r="B41986" s="5"/>
    </row>
    <row r="41987" spans="2:2" ht="15" hidden="1" x14ac:dyDescent="0.25">
      <c r="B41987" s="5"/>
    </row>
    <row r="41988" spans="2:2" ht="15" hidden="1" x14ac:dyDescent="0.25">
      <c r="B41988" s="5"/>
    </row>
    <row r="41989" spans="2:2" ht="15" hidden="1" x14ac:dyDescent="0.25">
      <c r="B41989" s="5"/>
    </row>
    <row r="41990" spans="2:2" ht="15" hidden="1" x14ac:dyDescent="0.25">
      <c r="B41990" s="5"/>
    </row>
    <row r="41991" spans="2:2" ht="15" hidden="1" x14ac:dyDescent="0.25">
      <c r="B41991" s="5"/>
    </row>
    <row r="41992" spans="2:2" ht="15" hidden="1" x14ac:dyDescent="0.25">
      <c r="B41992" s="5"/>
    </row>
    <row r="41993" spans="2:2" ht="15" hidden="1" x14ac:dyDescent="0.25">
      <c r="B41993" s="5"/>
    </row>
    <row r="41994" spans="2:2" ht="15" hidden="1" x14ac:dyDescent="0.25">
      <c r="B41994" s="5"/>
    </row>
    <row r="41995" spans="2:2" ht="15" hidden="1" x14ac:dyDescent="0.25">
      <c r="B41995" s="5"/>
    </row>
    <row r="41996" spans="2:2" ht="15" hidden="1" x14ac:dyDescent="0.25">
      <c r="B41996" s="5"/>
    </row>
    <row r="41997" spans="2:2" ht="15" hidden="1" x14ac:dyDescent="0.25">
      <c r="B41997" s="5"/>
    </row>
    <row r="41998" spans="2:2" ht="15" hidden="1" x14ac:dyDescent="0.25">
      <c r="B41998" s="5"/>
    </row>
    <row r="41999" spans="2:2" ht="15" hidden="1" x14ac:dyDescent="0.25">
      <c r="B41999" s="5"/>
    </row>
    <row r="42000" spans="2:2" ht="15" hidden="1" x14ac:dyDescent="0.25">
      <c r="B42000" s="5"/>
    </row>
    <row r="42001" spans="2:2" ht="15" hidden="1" x14ac:dyDescent="0.25">
      <c r="B42001" s="5"/>
    </row>
    <row r="42002" spans="2:2" ht="15" hidden="1" x14ac:dyDescent="0.25">
      <c r="B42002" s="5"/>
    </row>
    <row r="42003" spans="2:2" ht="15" hidden="1" x14ac:dyDescent="0.25">
      <c r="B42003" s="5"/>
    </row>
    <row r="42004" spans="2:2" ht="15" hidden="1" x14ac:dyDescent="0.25">
      <c r="B42004" s="5"/>
    </row>
    <row r="42005" spans="2:2" ht="15" hidden="1" x14ac:dyDescent="0.25">
      <c r="B42005" s="5"/>
    </row>
    <row r="42006" spans="2:2" ht="15" hidden="1" x14ac:dyDescent="0.25">
      <c r="B42006" s="5"/>
    </row>
    <row r="42007" spans="2:2" ht="15" hidden="1" x14ac:dyDescent="0.25">
      <c r="B42007" s="5"/>
    </row>
    <row r="42008" spans="2:2" ht="15" hidden="1" x14ac:dyDescent="0.25">
      <c r="B42008" s="5"/>
    </row>
    <row r="42009" spans="2:2" ht="15" hidden="1" x14ac:dyDescent="0.25">
      <c r="B42009" s="5"/>
    </row>
    <row r="42010" spans="2:2" ht="15" hidden="1" x14ac:dyDescent="0.25">
      <c r="B42010" s="5"/>
    </row>
    <row r="42011" spans="2:2" ht="15" hidden="1" x14ac:dyDescent="0.25">
      <c r="B42011" s="5"/>
    </row>
    <row r="42012" spans="2:2" ht="15" hidden="1" x14ac:dyDescent="0.25">
      <c r="B42012" s="5"/>
    </row>
    <row r="42013" spans="2:2" ht="15" hidden="1" x14ac:dyDescent="0.25">
      <c r="B42013" s="5"/>
    </row>
    <row r="42014" spans="2:2" ht="15" hidden="1" x14ac:dyDescent="0.25">
      <c r="B42014" s="5"/>
    </row>
    <row r="42015" spans="2:2" ht="15" hidden="1" x14ac:dyDescent="0.25">
      <c r="B42015" s="5"/>
    </row>
    <row r="42016" spans="2:2" ht="15" hidden="1" x14ac:dyDescent="0.25">
      <c r="B42016" s="5"/>
    </row>
    <row r="42017" spans="2:2" ht="15" hidden="1" x14ac:dyDescent="0.25">
      <c r="B42017" s="5"/>
    </row>
    <row r="42018" spans="2:2" ht="15" hidden="1" x14ac:dyDescent="0.25">
      <c r="B42018" s="5"/>
    </row>
    <row r="42019" spans="2:2" ht="15" hidden="1" x14ac:dyDescent="0.25">
      <c r="B42019" s="5"/>
    </row>
    <row r="42020" spans="2:2" ht="15" hidden="1" x14ac:dyDescent="0.25">
      <c r="B42020" s="5"/>
    </row>
    <row r="42021" spans="2:2" ht="15" hidden="1" x14ac:dyDescent="0.25">
      <c r="B42021" s="5"/>
    </row>
    <row r="42022" spans="2:2" ht="15" hidden="1" x14ac:dyDescent="0.25">
      <c r="B42022" s="5"/>
    </row>
    <row r="42023" spans="2:2" ht="15" hidden="1" x14ac:dyDescent="0.25">
      <c r="B42023" s="5"/>
    </row>
    <row r="42024" spans="2:2" ht="15" hidden="1" x14ac:dyDescent="0.25">
      <c r="B42024" s="5"/>
    </row>
    <row r="42025" spans="2:2" ht="15" hidden="1" x14ac:dyDescent="0.25">
      <c r="B42025" s="5"/>
    </row>
    <row r="42026" spans="2:2" ht="15" hidden="1" x14ac:dyDescent="0.25">
      <c r="B42026" s="5"/>
    </row>
    <row r="42027" spans="2:2" ht="15" hidden="1" x14ac:dyDescent="0.25">
      <c r="B42027" s="5"/>
    </row>
    <row r="42028" spans="2:2" ht="15" hidden="1" x14ac:dyDescent="0.25">
      <c r="B42028" s="5"/>
    </row>
    <row r="42029" spans="2:2" ht="15" hidden="1" x14ac:dyDescent="0.25">
      <c r="B42029" s="5"/>
    </row>
    <row r="42030" spans="2:2" ht="15" hidden="1" x14ac:dyDescent="0.25">
      <c r="B42030" s="5"/>
    </row>
    <row r="42031" spans="2:2" ht="15" hidden="1" x14ac:dyDescent="0.25">
      <c r="B42031" s="5"/>
    </row>
    <row r="42032" spans="2:2" ht="15" hidden="1" x14ac:dyDescent="0.25">
      <c r="B42032" s="5"/>
    </row>
    <row r="42033" spans="2:2" ht="15" hidden="1" x14ac:dyDescent="0.25">
      <c r="B42033" s="5"/>
    </row>
    <row r="42034" spans="2:2" ht="15" hidden="1" x14ac:dyDescent="0.25">
      <c r="B42034" s="5"/>
    </row>
    <row r="42035" spans="2:2" ht="15" hidden="1" x14ac:dyDescent="0.25">
      <c r="B42035" s="5"/>
    </row>
    <row r="42036" spans="2:2" ht="15" hidden="1" x14ac:dyDescent="0.25">
      <c r="B42036" s="5"/>
    </row>
    <row r="42037" spans="2:2" ht="15" hidden="1" x14ac:dyDescent="0.25">
      <c r="B42037" s="5"/>
    </row>
    <row r="42038" spans="2:2" ht="15" hidden="1" x14ac:dyDescent="0.25">
      <c r="B42038" s="5"/>
    </row>
    <row r="42039" spans="2:2" ht="15" hidden="1" x14ac:dyDescent="0.25">
      <c r="B42039" s="5"/>
    </row>
    <row r="42040" spans="2:2" ht="15" hidden="1" x14ac:dyDescent="0.25">
      <c r="B42040" s="5"/>
    </row>
    <row r="42041" spans="2:2" ht="15" hidden="1" x14ac:dyDescent="0.25">
      <c r="B42041" s="5"/>
    </row>
    <row r="42042" spans="2:2" ht="15" hidden="1" x14ac:dyDescent="0.25">
      <c r="B42042" s="5"/>
    </row>
    <row r="42043" spans="2:2" ht="15" hidden="1" x14ac:dyDescent="0.25">
      <c r="B42043" s="5"/>
    </row>
    <row r="42044" spans="2:2" ht="15" hidden="1" x14ac:dyDescent="0.25">
      <c r="B42044" s="5"/>
    </row>
    <row r="42045" spans="2:2" ht="15" hidden="1" x14ac:dyDescent="0.25">
      <c r="B42045" s="5"/>
    </row>
    <row r="42046" spans="2:2" ht="15" hidden="1" x14ac:dyDescent="0.25">
      <c r="B42046" s="5"/>
    </row>
    <row r="42047" spans="2:2" ht="15" hidden="1" x14ac:dyDescent="0.25">
      <c r="B42047" s="5"/>
    </row>
    <row r="42048" spans="2:2" ht="15" hidden="1" x14ac:dyDescent="0.25">
      <c r="B42048" s="5"/>
    </row>
    <row r="42049" spans="2:2" ht="15" hidden="1" x14ac:dyDescent="0.25">
      <c r="B42049" s="5"/>
    </row>
    <row r="42050" spans="2:2" ht="15" hidden="1" x14ac:dyDescent="0.25">
      <c r="B42050" s="5"/>
    </row>
    <row r="42051" spans="2:2" ht="15" hidden="1" x14ac:dyDescent="0.25">
      <c r="B42051" s="5"/>
    </row>
    <row r="42052" spans="2:2" ht="15" hidden="1" x14ac:dyDescent="0.25">
      <c r="B42052" s="5"/>
    </row>
    <row r="42053" spans="2:2" ht="15" hidden="1" x14ac:dyDescent="0.25">
      <c r="B42053" s="5"/>
    </row>
    <row r="42054" spans="2:2" ht="15" hidden="1" x14ac:dyDescent="0.25">
      <c r="B42054" s="5"/>
    </row>
    <row r="42055" spans="2:2" ht="15" hidden="1" x14ac:dyDescent="0.25">
      <c r="B42055" s="5"/>
    </row>
    <row r="42056" spans="2:2" ht="15" hidden="1" x14ac:dyDescent="0.25">
      <c r="B42056" s="5"/>
    </row>
    <row r="42057" spans="2:2" ht="15" hidden="1" x14ac:dyDescent="0.25">
      <c r="B42057" s="5"/>
    </row>
    <row r="42058" spans="2:2" ht="15" hidden="1" x14ac:dyDescent="0.25">
      <c r="B42058" s="5"/>
    </row>
    <row r="42059" spans="2:2" ht="15" hidden="1" x14ac:dyDescent="0.25">
      <c r="B42059" s="5"/>
    </row>
    <row r="42060" spans="2:2" ht="15" hidden="1" x14ac:dyDescent="0.25">
      <c r="B42060" s="5"/>
    </row>
    <row r="42061" spans="2:2" ht="15" hidden="1" x14ac:dyDescent="0.25">
      <c r="B42061" s="5"/>
    </row>
    <row r="42062" spans="2:2" ht="15" hidden="1" x14ac:dyDescent="0.25">
      <c r="B42062" s="5"/>
    </row>
    <row r="42063" spans="2:2" ht="15" hidden="1" x14ac:dyDescent="0.25">
      <c r="B42063" s="5"/>
    </row>
    <row r="42064" spans="2:2" ht="15" hidden="1" x14ac:dyDescent="0.25">
      <c r="B42064" s="5"/>
    </row>
    <row r="42065" spans="2:2" ht="15" hidden="1" x14ac:dyDescent="0.25">
      <c r="B42065" s="5"/>
    </row>
    <row r="42066" spans="2:2" ht="15" hidden="1" x14ac:dyDescent="0.25">
      <c r="B42066" s="5"/>
    </row>
    <row r="42067" spans="2:2" ht="15" hidden="1" x14ac:dyDescent="0.25">
      <c r="B42067" s="5"/>
    </row>
    <row r="42068" spans="2:2" ht="15" hidden="1" x14ac:dyDescent="0.25">
      <c r="B42068" s="5"/>
    </row>
    <row r="42069" spans="2:2" ht="15" hidden="1" x14ac:dyDescent="0.25">
      <c r="B42069" s="5"/>
    </row>
    <row r="42070" spans="2:2" ht="15" hidden="1" x14ac:dyDescent="0.25">
      <c r="B42070" s="5"/>
    </row>
    <row r="42071" spans="2:2" ht="15" hidden="1" x14ac:dyDescent="0.25">
      <c r="B42071" s="5"/>
    </row>
    <row r="42072" spans="2:2" ht="15" hidden="1" x14ac:dyDescent="0.25">
      <c r="B42072" s="5"/>
    </row>
    <row r="42073" spans="2:2" ht="15" hidden="1" x14ac:dyDescent="0.25">
      <c r="B42073" s="5"/>
    </row>
    <row r="42074" spans="2:2" ht="15" hidden="1" x14ac:dyDescent="0.25">
      <c r="B42074" s="5"/>
    </row>
    <row r="42075" spans="2:2" ht="15" hidden="1" x14ac:dyDescent="0.25">
      <c r="B42075" s="5"/>
    </row>
    <row r="42076" spans="2:2" ht="15" hidden="1" x14ac:dyDescent="0.25">
      <c r="B42076" s="5"/>
    </row>
    <row r="42077" spans="2:2" ht="15" hidden="1" x14ac:dyDescent="0.25">
      <c r="B42077" s="5"/>
    </row>
    <row r="42078" spans="2:2" ht="15" hidden="1" x14ac:dyDescent="0.25">
      <c r="B42078" s="5"/>
    </row>
    <row r="42079" spans="2:2" ht="15" hidden="1" x14ac:dyDescent="0.25">
      <c r="B42079" s="5"/>
    </row>
    <row r="42080" spans="2:2" ht="15" hidden="1" x14ac:dyDescent="0.25">
      <c r="B42080" s="5"/>
    </row>
    <row r="42081" spans="2:2" ht="15" hidden="1" x14ac:dyDescent="0.25">
      <c r="B42081" s="5"/>
    </row>
    <row r="42082" spans="2:2" ht="15" hidden="1" x14ac:dyDescent="0.25">
      <c r="B42082" s="5"/>
    </row>
    <row r="42083" spans="2:2" ht="15" hidden="1" x14ac:dyDescent="0.25">
      <c r="B42083" s="5"/>
    </row>
    <row r="42084" spans="2:2" ht="15" hidden="1" x14ac:dyDescent="0.25">
      <c r="B42084" s="5"/>
    </row>
    <row r="42085" spans="2:2" ht="15" hidden="1" x14ac:dyDescent="0.25">
      <c r="B42085" s="5"/>
    </row>
    <row r="42086" spans="2:2" ht="15" hidden="1" x14ac:dyDescent="0.25">
      <c r="B42086" s="5"/>
    </row>
    <row r="42087" spans="2:2" ht="15" hidden="1" x14ac:dyDescent="0.25">
      <c r="B42087" s="5"/>
    </row>
    <row r="42088" spans="2:2" ht="15" hidden="1" x14ac:dyDescent="0.25">
      <c r="B42088" s="5"/>
    </row>
    <row r="42089" spans="2:2" ht="15" hidden="1" x14ac:dyDescent="0.25">
      <c r="B42089" s="5"/>
    </row>
    <row r="42090" spans="2:2" ht="15" hidden="1" x14ac:dyDescent="0.25">
      <c r="B42090" s="5"/>
    </row>
    <row r="42091" spans="2:2" ht="15" hidden="1" x14ac:dyDescent="0.25">
      <c r="B42091" s="5"/>
    </row>
    <row r="42092" spans="2:2" ht="15" hidden="1" x14ac:dyDescent="0.25">
      <c r="B42092" s="5"/>
    </row>
    <row r="42093" spans="2:2" ht="15" hidden="1" x14ac:dyDescent="0.25">
      <c r="B42093" s="5"/>
    </row>
    <row r="42094" spans="2:2" ht="15" hidden="1" x14ac:dyDescent="0.25">
      <c r="B42094" s="5"/>
    </row>
    <row r="42095" spans="2:2" ht="15" hidden="1" x14ac:dyDescent="0.25">
      <c r="B42095" s="5"/>
    </row>
    <row r="42096" spans="2:2" ht="15" hidden="1" x14ac:dyDescent="0.25">
      <c r="B42096" s="5"/>
    </row>
    <row r="42097" spans="2:2" ht="15" hidden="1" x14ac:dyDescent="0.25">
      <c r="B42097" s="5"/>
    </row>
    <row r="42098" spans="2:2" ht="15" hidden="1" x14ac:dyDescent="0.25">
      <c r="B42098" s="5"/>
    </row>
    <row r="42099" spans="2:2" ht="15" hidden="1" x14ac:dyDescent="0.25">
      <c r="B42099" s="5"/>
    </row>
    <row r="42100" spans="2:2" ht="15" hidden="1" x14ac:dyDescent="0.25">
      <c r="B42100" s="5"/>
    </row>
    <row r="42101" spans="2:2" ht="15" hidden="1" x14ac:dyDescent="0.25">
      <c r="B42101" s="5"/>
    </row>
    <row r="42102" spans="2:2" ht="15" hidden="1" x14ac:dyDescent="0.25">
      <c r="B42102" s="5"/>
    </row>
    <row r="42103" spans="2:2" ht="15" hidden="1" x14ac:dyDescent="0.25">
      <c r="B42103" s="5"/>
    </row>
    <row r="42104" spans="2:2" ht="15" hidden="1" x14ac:dyDescent="0.25">
      <c r="B42104" s="5"/>
    </row>
    <row r="42105" spans="2:2" ht="15" hidden="1" x14ac:dyDescent="0.25">
      <c r="B42105" s="5"/>
    </row>
    <row r="42106" spans="2:2" ht="15" hidden="1" x14ac:dyDescent="0.25">
      <c r="B42106" s="5"/>
    </row>
    <row r="42107" spans="2:2" ht="15" hidden="1" x14ac:dyDescent="0.25">
      <c r="B42107" s="5"/>
    </row>
    <row r="42108" spans="2:2" ht="15" hidden="1" x14ac:dyDescent="0.25">
      <c r="B42108" s="5"/>
    </row>
    <row r="42109" spans="2:2" ht="15" hidden="1" x14ac:dyDescent="0.25">
      <c r="B42109" s="5"/>
    </row>
    <row r="42110" spans="2:2" ht="15" hidden="1" x14ac:dyDescent="0.25">
      <c r="B42110" s="5"/>
    </row>
    <row r="42111" spans="2:2" ht="15" hidden="1" x14ac:dyDescent="0.25">
      <c r="B42111" s="5"/>
    </row>
    <row r="42112" spans="2:2" ht="15" hidden="1" x14ac:dyDescent="0.25">
      <c r="B42112" s="5"/>
    </row>
    <row r="42113" spans="2:2" ht="15" hidden="1" x14ac:dyDescent="0.25">
      <c r="B42113" s="5"/>
    </row>
    <row r="42114" spans="2:2" ht="15" hidden="1" x14ac:dyDescent="0.25">
      <c r="B42114" s="5"/>
    </row>
    <row r="42115" spans="2:2" ht="15" hidden="1" x14ac:dyDescent="0.25">
      <c r="B42115" s="5"/>
    </row>
    <row r="42116" spans="2:2" ht="15" hidden="1" x14ac:dyDescent="0.25">
      <c r="B42116" s="5"/>
    </row>
    <row r="42117" spans="2:2" ht="15" hidden="1" x14ac:dyDescent="0.25">
      <c r="B42117" s="5"/>
    </row>
    <row r="42118" spans="2:2" ht="15" hidden="1" x14ac:dyDescent="0.25">
      <c r="B42118" s="5"/>
    </row>
    <row r="42119" spans="2:2" ht="15" hidden="1" x14ac:dyDescent="0.25">
      <c r="B42119" s="5"/>
    </row>
    <row r="42120" spans="2:2" ht="15" hidden="1" x14ac:dyDescent="0.25">
      <c r="B42120" s="5"/>
    </row>
    <row r="42121" spans="2:2" ht="15" hidden="1" x14ac:dyDescent="0.25">
      <c r="B42121" s="5"/>
    </row>
    <row r="42122" spans="2:2" ht="15" hidden="1" x14ac:dyDescent="0.25">
      <c r="B42122" s="5"/>
    </row>
    <row r="42123" spans="2:2" ht="15" hidden="1" x14ac:dyDescent="0.25">
      <c r="B42123" s="5"/>
    </row>
    <row r="42124" spans="2:2" ht="15" hidden="1" x14ac:dyDescent="0.25">
      <c r="B42124" s="5"/>
    </row>
    <row r="42125" spans="2:2" ht="15" hidden="1" x14ac:dyDescent="0.25">
      <c r="B42125" s="5"/>
    </row>
    <row r="42126" spans="2:2" ht="15" hidden="1" x14ac:dyDescent="0.25">
      <c r="B42126" s="5"/>
    </row>
    <row r="42127" spans="2:2" ht="15" hidden="1" x14ac:dyDescent="0.25">
      <c r="B42127" s="5"/>
    </row>
    <row r="42128" spans="2:2" ht="15" hidden="1" x14ac:dyDescent="0.25">
      <c r="B42128" s="5"/>
    </row>
    <row r="42129" spans="2:2" ht="15" hidden="1" x14ac:dyDescent="0.25">
      <c r="B42129" s="5"/>
    </row>
    <row r="42130" spans="2:2" ht="15" hidden="1" x14ac:dyDescent="0.25">
      <c r="B42130" s="5"/>
    </row>
    <row r="42131" spans="2:2" ht="15" hidden="1" x14ac:dyDescent="0.25">
      <c r="B42131" s="5"/>
    </row>
    <row r="42132" spans="2:2" ht="15" hidden="1" x14ac:dyDescent="0.25">
      <c r="B42132" s="5"/>
    </row>
    <row r="42133" spans="2:2" ht="15" hidden="1" x14ac:dyDescent="0.25">
      <c r="B42133" s="5"/>
    </row>
    <row r="42134" spans="2:2" ht="15" hidden="1" x14ac:dyDescent="0.25">
      <c r="B42134" s="5"/>
    </row>
    <row r="42135" spans="2:2" ht="15" hidden="1" x14ac:dyDescent="0.25">
      <c r="B42135" s="5"/>
    </row>
    <row r="42136" spans="2:2" ht="15" hidden="1" x14ac:dyDescent="0.25">
      <c r="B42136" s="5"/>
    </row>
    <row r="42137" spans="2:2" ht="15" hidden="1" x14ac:dyDescent="0.25">
      <c r="B42137" s="5"/>
    </row>
    <row r="42138" spans="2:2" ht="15" hidden="1" x14ac:dyDescent="0.25">
      <c r="B42138" s="5"/>
    </row>
    <row r="42139" spans="2:2" ht="15" hidden="1" x14ac:dyDescent="0.25">
      <c r="B42139" s="5"/>
    </row>
    <row r="42140" spans="2:2" ht="15" hidden="1" x14ac:dyDescent="0.25">
      <c r="B42140" s="5"/>
    </row>
    <row r="42141" spans="2:2" ht="15" hidden="1" x14ac:dyDescent="0.25">
      <c r="B42141" s="5"/>
    </row>
    <row r="42142" spans="2:2" ht="15" hidden="1" x14ac:dyDescent="0.25">
      <c r="B42142" s="5"/>
    </row>
    <row r="42143" spans="2:2" ht="15" hidden="1" x14ac:dyDescent="0.25">
      <c r="B42143" s="5"/>
    </row>
    <row r="42144" spans="2:2" ht="15" hidden="1" x14ac:dyDescent="0.25">
      <c r="B42144" s="5"/>
    </row>
    <row r="42145" spans="2:2" ht="15" hidden="1" x14ac:dyDescent="0.25">
      <c r="B42145" s="5"/>
    </row>
    <row r="42146" spans="2:2" ht="15" hidden="1" x14ac:dyDescent="0.25">
      <c r="B42146" s="5"/>
    </row>
    <row r="42147" spans="2:2" ht="15" hidden="1" x14ac:dyDescent="0.25">
      <c r="B42147" s="5"/>
    </row>
    <row r="42148" spans="2:2" ht="15" hidden="1" x14ac:dyDescent="0.25">
      <c r="B42148" s="5"/>
    </row>
    <row r="42149" spans="2:2" ht="15" hidden="1" x14ac:dyDescent="0.25">
      <c r="B42149" s="5"/>
    </row>
    <row r="42150" spans="2:2" ht="15" hidden="1" x14ac:dyDescent="0.25">
      <c r="B42150" s="5"/>
    </row>
    <row r="42151" spans="2:2" ht="15" hidden="1" x14ac:dyDescent="0.25">
      <c r="B42151" s="5"/>
    </row>
    <row r="42152" spans="2:2" ht="15" hidden="1" x14ac:dyDescent="0.25">
      <c r="B42152" s="5"/>
    </row>
    <row r="42153" spans="2:2" ht="15" hidden="1" x14ac:dyDescent="0.25">
      <c r="B42153" s="5"/>
    </row>
    <row r="42154" spans="2:2" ht="15" hidden="1" x14ac:dyDescent="0.25">
      <c r="B42154" s="5"/>
    </row>
    <row r="42155" spans="2:2" ht="15" hidden="1" x14ac:dyDescent="0.25">
      <c r="B42155" s="5"/>
    </row>
    <row r="42156" spans="2:2" ht="15" hidden="1" x14ac:dyDescent="0.25">
      <c r="B42156" s="5"/>
    </row>
    <row r="42157" spans="2:2" ht="15" hidden="1" x14ac:dyDescent="0.25">
      <c r="B42157" s="5"/>
    </row>
    <row r="42158" spans="2:2" ht="15" hidden="1" x14ac:dyDescent="0.25">
      <c r="B42158" s="5"/>
    </row>
    <row r="42159" spans="2:2" ht="15" hidden="1" x14ac:dyDescent="0.25">
      <c r="B42159" s="5"/>
    </row>
    <row r="42160" spans="2:2" ht="15" hidden="1" x14ac:dyDescent="0.25">
      <c r="B42160" s="5"/>
    </row>
    <row r="42161" spans="2:2" ht="15" hidden="1" x14ac:dyDescent="0.25">
      <c r="B42161" s="5"/>
    </row>
    <row r="42162" spans="2:2" ht="15" hidden="1" x14ac:dyDescent="0.25">
      <c r="B42162" s="5"/>
    </row>
    <row r="42163" spans="2:2" ht="15" hidden="1" x14ac:dyDescent="0.25">
      <c r="B42163" s="5"/>
    </row>
    <row r="42164" spans="2:2" ht="15" hidden="1" x14ac:dyDescent="0.25">
      <c r="B42164" s="5"/>
    </row>
    <row r="42165" spans="2:2" ht="15" hidden="1" x14ac:dyDescent="0.25">
      <c r="B42165" s="5"/>
    </row>
    <row r="42166" spans="2:2" ht="15" hidden="1" x14ac:dyDescent="0.25">
      <c r="B42166" s="5"/>
    </row>
    <row r="42167" spans="2:2" ht="15" hidden="1" x14ac:dyDescent="0.25">
      <c r="B42167" s="5"/>
    </row>
    <row r="42168" spans="2:2" ht="15" hidden="1" x14ac:dyDescent="0.25">
      <c r="B42168" s="5"/>
    </row>
    <row r="42169" spans="2:2" ht="15" hidden="1" x14ac:dyDescent="0.25">
      <c r="B42169" s="5"/>
    </row>
    <row r="42170" spans="2:2" ht="15" hidden="1" x14ac:dyDescent="0.25">
      <c r="B42170" s="5"/>
    </row>
    <row r="42171" spans="2:2" ht="15" hidden="1" x14ac:dyDescent="0.25">
      <c r="B42171" s="5"/>
    </row>
    <row r="42172" spans="2:2" ht="15" hidden="1" x14ac:dyDescent="0.25">
      <c r="B42172" s="5"/>
    </row>
    <row r="42173" spans="2:2" ht="15" hidden="1" x14ac:dyDescent="0.25">
      <c r="B42173" s="5"/>
    </row>
    <row r="42174" spans="2:2" ht="15" hidden="1" x14ac:dyDescent="0.25">
      <c r="B42174" s="5"/>
    </row>
    <row r="42175" spans="2:2" ht="15" hidden="1" x14ac:dyDescent="0.25">
      <c r="B42175" s="5"/>
    </row>
    <row r="42176" spans="2:2" ht="15" hidden="1" x14ac:dyDescent="0.25">
      <c r="B42176" s="5"/>
    </row>
    <row r="42177" spans="2:2" ht="15" hidden="1" x14ac:dyDescent="0.25">
      <c r="B42177" s="5"/>
    </row>
    <row r="42178" spans="2:2" ht="15" hidden="1" x14ac:dyDescent="0.25">
      <c r="B42178" s="5"/>
    </row>
    <row r="42179" spans="2:2" ht="15" hidden="1" x14ac:dyDescent="0.25">
      <c r="B42179" s="5"/>
    </row>
    <row r="42180" spans="2:2" ht="15" hidden="1" x14ac:dyDescent="0.25">
      <c r="B42180" s="5"/>
    </row>
    <row r="42181" spans="2:2" ht="15" hidden="1" x14ac:dyDescent="0.25">
      <c r="B42181" s="5"/>
    </row>
    <row r="42182" spans="2:2" ht="15" hidden="1" x14ac:dyDescent="0.25">
      <c r="B42182" s="5"/>
    </row>
    <row r="42183" spans="2:2" ht="15" hidden="1" x14ac:dyDescent="0.25">
      <c r="B42183" s="5"/>
    </row>
    <row r="42184" spans="2:2" ht="15" hidden="1" x14ac:dyDescent="0.25">
      <c r="B42184" s="5"/>
    </row>
    <row r="42185" spans="2:2" ht="15" hidden="1" x14ac:dyDescent="0.25">
      <c r="B42185" s="5"/>
    </row>
    <row r="42186" spans="2:2" ht="15" hidden="1" x14ac:dyDescent="0.25">
      <c r="B42186" s="5"/>
    </row>
    <row r="42187" spans="2:2" ht="15" hidden="1" x14ac:dyDescent="0.25">
      <c r="B42187" s="5"/>
    </row>
    <row r="42188" spans="2:2" ht="15" hidden="1" x14ac:dyDescent="0.25">
      <c r="B42188" s="5"/>
    </row>
    <row r="42189" spans="2:2" ht="15" hidden="1" x14ac:dyDescent="0.25">
      <c r="B42189" s="5"/>
    </row>
    <row r="42190" spans="2:2" ht="15" hidden="1" x14ac:dyDescent="0.25">
      <c r="B42190" s="5"/>
    </row>
    <row r="42191" spans="2:2" ht="15" hidden="1" x14ac:dyDescent="0.25">
      <c r="B42191" s="5"/>
    </row>
    <row r="42192" spans="2:2" ht="15" hidden="1" x14ac:dyDescent="0.25">
      <c r="B42192" s="5"/>
    </row>
    <row r="42193" spans="2:2" ht="15" hidden="1" x14ac:dyDescent="0.25">
      <c r="B42193" s="5"/>
    </row>
    <row r="42194" spans="2:2" ht="15" hidden="1" x14ac:dyDescent="0.25">
      <c r="B42194" s="5"/>
    </row>
    <row r="42195" spans="2:2" ht="15" hidden="1" x14ac:dyDescent="0.25">
      <c r="B42195" s="5"/>
    </row>
    <row r="42196" spans="2:2" ht="15" hidden="1" x14ac:dyDescent="0.25">
      <c r="B42196" s="5"/>
    </row>
    <row r="42197" spans="2:2" ht="15" hidden="1" x14ac:dyDescent="0.25">
      <c r="B42197" s="5"/>
    </row>
    <row r="42198" spans="2:2" ht="15" hidden="1" x14ac:dyDescent="0.25">
      <c r="B42198" s="5"/>
    </row>
    <row r="42199" spans="2:2" ht="15" hidden="1" x14ac:dyDescent="0.25">
      <c r="B42199" s="5"/>
    </row>
    <row r="42200" spans="2:2" ht="15" hidden="1" x14ac:dyDescent="0.25">
      <c r="B42200" s="5"/>
    </row>
    <row r="42201" spans="2:2" ht="15" hidden="1" x14ac:dyDescent="0.25">
      <c r="B42201" s="5"/>
    </row>
    <row r="42202" spans="2:2" ht="15" hidden="1" x14ac:dyDescent="0.25">
      <c r="B42202" s="5"/>
    </row>
    <row r="42203" spans="2:2" ht="15" hidden="1" x14ac:dyDescent="0.25">
      <c r="B42203" s="5"/>
    </row>
    <row r="42204" spans="2:2" ht="15" hidden="1" x14ac:dyDescent="0.25">
      <c r="B42204" s="5"/>
    </row>
    <row r="42205" spans="2:2" ht="15" hidden="1" x14ac:dyDescent="0.25">
      <c r="B42205" s="5"/>
    </row>
    <row r="42206" spans="2:2" ht="15" hidden="1" x14ac:dyDescent="0.25">
      <c r="B42206" s="5"/>
    </row>
    <row r="42207" spans="2:2" ht="15" hidden="1" x14ac:dyDescent="0.25">
      <c r="B42207" s="5"/>
    </row>
    <row r="42208" spans="2:2" ht="15" hidden="1" x14ac:dyDescent="0.25">
      <c r="B42208" s="5"/>
    </row>
    <row r="42209" spans="2:2" ht="15" hidden="1" x14ac:dyDescent="0.25">
      <c r="B42209" s="5"/>
    </row>
    <row r="42210" spans="2:2" ht="15" hidden="1" x14ac:dyDescent="0.25">
      <c r="B42210" s="5"/>
    </row>
    <row r="42211" spans="2:2" ht="15" hidden="1" x14ac:dyDescent="0.25">
      <c r="B42211" s="5"/>
    </row>
    <row r="42212" spans="2:2" ht="15" hidden="1" x14ac:dyDescent="0.25">
      <c r="B42212" s="5"/>
    </row>
    <row r="42213" spans="2:2" ht="15" hidden="1" x14ac:dyDescent="0.25">
      <c r="B42213" s="5"/>
    </row>
    <row r="42214" spans="2:2" ht="15" hidden="1" x14ac:dyDescent="0.25">
      <c r="B42214" s="5"/>
    </row>
    <row r="42215" spans="2:2" ht="15" hidden="1" x14ac:dyDescent="0.25">
      <c r="B42215" s="5"/>
    </row>
    <row r="42216" spans="2:2" ht="15" hidden="1" x14ac:dyDescent="0.25">
      <c r="B42216" s="5"/>
    </row>
    <row r="42217" spans="2:2" ht="15" hidden="1" x14ac:dyDescent="0.25">
      <c r="B42217" s="5"/>
    </row>
    <row r="42218" spans="2:2" ht="15" hidden="1" x14ac:dyDescent="0.25">
      <c r="B42218" s="5"/>
    </row>
    <row r="42219" spans="2:2" ht="15" hidden="1" x14ac:dyDescent="0.25">
      <c r="B42219" s="5"/>
    </row>
    <row r="42220" spans="2:2" ht="15" hidden="1" x14ac:dyDescent="0.25">
      <c r="B42220" s="5"/>
    </row>
    <row r="42221" spans="2:2" ht="15" hidden="1" x14ac:dyDescent="0.25">
      <c r="B42221" s="5"/>
    </row>
    <row r="42222" spans="2:2" ht="15" hidden="1" x14ac:dyDescent="0.25">
      <c r="B42222" s="5"/>
    </row>
    <row r="42223" spans="2:2" ht="15" hidden="1" x14ac:dyDescent="0.25">
      <c r="B42223" s="5"/>
    </row>
    <row r="42224" spans="2:2" ht="15" hidden="1" x14ac:dyDescent="0.25">
      <c r="B42224" s="5"/>
    </row>
    <row r="42225" spans="2:2" ht="15" hidden="1" x14ac:dyDescent="0.25">
      <c r="B42225" s="5"/>
    </row>
    <row r="42226" spans="2:2" ht="15" hidden="1" x14ac:dyDescent="0.25">
      <c r="B42226" s="5"/>
    </row>
    <row r="42227" spans="2:2" ht="15" hidden="1" x14ac:dyDescent="0.25">
      <c r="B42227" s="5"/>
    </row>
    <row r="42228" spans="2:2" ht="15" hidden="1" x14ac:dyDescent="0.25">
      <c r="B42228" s="5"/>
    </row>
    <row r="42229" spans="2:2" ht="15" hidden="1" x14ac:dyDescent="0.25">
      <c r="B42229" s="5"/>
    </row>
    <row r="42230" spans="2:2" ht="15" hidden="1" x14ac:dyDescent="0.25">
      <c r="B42230" s="5"/>
    </row>
    <row r="42231" spans="2:2" ht="15" hidden="1" x14ac:dyDescent="0.25">
      <c r="B42231" s="5"/>
    </row>
    <row r="42232" spans="2:2" ht="15" hidden="1" x14ac:dyDescent="0.25">
      <c r="B42232" s="5"/>
    </row>
    <row r="42233" spans="2:2" ht="15" hidden="1" x14ac:dyDescent="0.25">
      <c r="B42233" s="5"/>
    </row>
    <row r="42234" spans="2:2" ht="15" hidden="1" x14ac:dyDescent="0.25">
      <c r="B42234" s="5"/>
    </row>
    <row r="42235" spans="2:2" ht="15" hidden="1" x14ac:dyDescent="0.25">
      <c r="B42235" s="5"/>
    </row>
    <row r="42236" spans="2:2" ht="15" hidden="1" x14ac:dyDescent="0.25">
      <c r="B42236" s="5"/>
    </row>
    <row r="42237" spans="2:2" ht="15" hidden="1" x14ac:dyDescent="0.25">
      <c r="B42237" s="5"/>
    </row>
    <row r="42238" spans="2:2" ht="15" hidden="1" x14ac:dyDescent="0.25">
      <c r="B42238" s="5"/>
    </row>
    <row r="42239" spans="2:2" ht="15" hidden="1" x14ac:dyDescent="0.25">
      <c r="B42239" s="5"/>
    </row>
    <row r="42240" spans="2:2" ht="15" hidden="1" x14ac:dyDescent="0.25">
      <c r="B42240" s="5"/>
    </row>
    <row r="42241" spans="2:2" ht="15" hidden="1" x14ac:dyDescent="0.25">
      <c r="B42241" s="5"/>
    </row>
    <row r="42242" spans="2:2" ht="15" hidden="1" x14ac:dyDescent="0.25">
      <c r="B42242" s="5"/>
    </row>
    <row r="42243" spans="2:2" ht="15" hidden="1" x14ac:dyDescent="0.25">
      <c r="B42243" s="5"/>
    </row>
    <row r="42244" spans="2:2" ht="15" hidden="1" x14ac:dyDescent="0.25">
      <c r="B42244" s="5"/>
    </row>
    <row r="42245" spans="2:2" ht="15" hidden="1" x14ac:dyDescent="0.25">
      <c r="B42245" s="5"/>
    </row>
    <row r="42246" spans="2:2" ht="15" hidden="1" x14ac:dyDescent="0.25">
      <c r="B42246" s="5"/>
    </row>
    <row r="42247" spans="2:2" ht="15" hidden="1" x14ac:dyDescent="0.25">
      <c r="B42247" s="5"/>
    </row>
    <row r="42248" spans="2:2" ht="15" hidden="1" x14ac:dyDescent="0.25">
      <c r="B42248" s="5"/>
    </row>
    <row r="42249" spans="2:2" ht="15" hidden="1" x14ac:dyDescent="0.25">
      <c r="B42249" s="5"/>
    </row>
    <row r="42250" spans="2:2" ht="15" hidden="1" x14ac:dyDescent="0.25">
      <c r="B42250" s="5"/>
    </row>
    <row r="42251" spans="2:2" ht="15" hidden="1" x14ac:dyDescent="0.25">
      <c r="B42251" s="5"/>
    </row>
    <row r="42252" spans="2:2" ht="15" hidden="1" x14ac:dyDescent="0.25">
      <c r="B42252" s="5"/>
    </row>
    <row r="42253" spans="2:2" ht="15" hidden="1" x14ac:dyDescent="0.25">
      <c r="B42253" s="5"/>
    </row>
    <row r="42254" spans="2:2" ht="15" hidden="1" x14ac:dyDescent="0.25">
      <c r="B42254" s="5"/>
    </row>
    <row r="42255" spans="2:2" ht="15" hidden="1" x14ac:dyDescent="0.25">
      <c r="B42255" s="5"/>
    </row>
    <row r="42256" spans="2:2" ht="15" hidden="1" x14ac:dyDescent="0.25">
      <c r="B42256" s="5"/>
    </row>
    <row r="42257" spans="2:2" ht="15" hidden="1" x14ac:dyDescent="0.25">
      <c r="B42257" s="5"/>
    </row>
    <row r="42258" spans="2:2" ht="15" hidden="1" x14ac:dyDescent="0.25">
      <c r="B42258" s="5"/>
    </row>
    <row r="42259" spans="2:2" ht="15" hidden="1" x14ac:dyDescent="0.25">
      <c r="B42259" s="5"/>
    </row>
    <row r="42260" spans="2:2" ht="15" hidden="1" x14ac:dyDescent="0.25">
      <c r="B42260" s="5"/>
    </row>
    <row r="42261" spans="2:2" ht="15" hidden="1" x14ac:dyDescent="0.25">
      <c r="B42261" s="5"/>
    </row>
    <row r="42262" spans="2:2" ht="15" hidden="1" x14ac:dyDescent="0.25">
      <c r="B42262" s="5"/>
    </row>
    <row r="42263" spans="2:2" ht="15" hidden="1" x14ac:dyDescent="0.25">
      <c r="B42263" s="5"/>
    </row>
    <row r="42264" spans="2:2" ht="15" hidden="1" x14ac:dyDescent="0.25">
      <c r="B42264" s="5"/>
    </row>
    <row r="42265" spans="2:2" ht="15" hidden="1" x14ac:dyDescent="0.25">
      <c r="B42265" s="5"/>
    </row>
    <row r="42266" spans="2:2" ht="15" hidden="1" x14ac:dyDescent="0.25">
      <c r="B42266" s="5"/>
    </row>
    <row r="42267" spans="2:2" ht="15" hidden="1" x14ac:dyDescent="0.25">
      <c r="B42267" s="5"/>
    </row>
    <row r="42268" spans="2:2" ht="15" hidden="1" x14ac:dyDescent="0.25">
      <c r="B42268" s="5"/>
    </row>
    <row r="42269" spans="2:2" ht="15" hidden="1" x14ac:dyDescent="0.25">
      <c r="B42269" s="5"/>
    </row>
    <row r="42270" spans="2:2" ht="15" hidden="1" x14ac:dyDescent="0.25">
      <c r="B42270" s="5"/>
    </row>
    <row r="42271" spans="2:2" ht="15" hidden="1" x14ac:dyDescent="0.25">
      <c r="B42271" s="5"/>
    </row>
    <row r="42272" spans="2:2" ht="15" hidden="1" x14ac:dyDescent="0.25">
      <c r="B42272" s="5"/>
    </row>
    <row r="42273" spans="2:2" ht="15" hidden="1" x14ac:dyDescent="0.25">
      <c r="B42273" s="5"/>
    </row>
    <row r="42274" spans="2:2" ht="15" hidden="1" x14ac:dyDescent="0.25">
      <c r="B42274" s="5"/>
    </row>
    <row r="42275" spans="2:2" ht="15" hidden="1" x14ac:dyDescent="0.25">
      <c r="B42275" s="5"/>
    </row>
    <row r="42276" spans="2:2" ht="15" hidden="1" x14ac:dyDescent="0.25">
      <c r="B42276" s="5"/>
    </row>
    <row r="42277" spans="2:2" ht="15" hidden="1" x14ac:dyDescent="0.25">
      <c r="B42277" s="5"/>
    </row>
    <row r="42278" spans="2:2" ht="15" hidden="1" x14ac:dyDescent="0.25">
      <c r="B42278" s="5"/>
    </row>
    <row r="42279" spans="2:2" ht="15" hidden="1" x14ac:dyDescent="0.25">
      <c r="B42279" s="5"/>
    </row>
    <row r="42280" spans="2:2" ht="15" hidden="1" x14ac:dyDescent="0.25">
      <c r="B42280" s="5"/>
    </row>
    <row r="42281" spans="2:2" ht="15" hidden="1" x14ac:dyDescent="0.25">
      <c r="B42281" s="5"/>
    </row>
    <row r="42282" spans="2:2" ht="15" hidden="1" x14ac:dyDescent="0.25">
      <c r="B42282" s="5"/>
    </row>
    <row r="42283" spans="2:2" ht="15" hidden="1" x14ac:dyDescent="0.25">
      <c r="B42283" s="5"/>
    </row>
    <row r="42284" spans="2:2" ht="15" hidden="1" x14ac:dyDescent="0.25">
      <c r="B42284" s="5"/>
    </row>
    <row r="42285" spans="2:2" ht="15" hidden="1" x14ac:dyDescent="0.25">
      <c r="B42285" s="5"/>
    </row>
    <row r="42286" spans="2:2" ht="15" hidden="1" x14ac:dyDescent="0.25">
      <c r="B42286" s="5"/>
    </row>
    <row r="42287" spans="2:2" ht="15" hidden="1" x14ac:dyDescent="0.25">
      <c r="B42287" s="5"/>
    </row>
    <row r="42288" spans="2:2" ht="15" hidden="1" x14ac:dyDescent="0.25">
      <c r="B42288" s="5"/>
    </row>
    <row r="42289" spans="2:2" ht="15" hidden="1" x14ac:dyDescent="0.25">
      <c r="B42289" s="5"/>
    </row>
    <row r="42290" spans="2:2" ht="15" hidden="1" x14ac:dyDescent="0.25">
      <c r="B42290" s="5"/>
    </row>
    <row r="42291" spans="2:2" ht="15" hidden="1" x14ac:dyDescent="0.25">
      <c r="B42291" s="5"/>
    </row>
    <row r="42292" spans="2:2" ht="15" hidden="1" x14ac:dyDescent="0.25">
      <c r="B42292" s="5"/>
    </row>
    <row r="42293" spans="2:2" ht="15" hidden="1" x14ac:dyDescent="0.25">
      <c r="B42293" s="5"/>
    </row>
    <row r="42294" spans="2:2" ht="15" hidden="1" x14ac:dyDescent="0.25">
      <c r="B42294" s="5"/>
    </row>
    <row r="42295" spans="2:2" ht="15" hidden="1" x14ac:dyDescent="0.25">
      <c r="B42295" s="5"/>
    </row>
    <row r="42296" spans="2:2" ht="15" hidden="1" x14ac:dyDescent="0.25">
      <c r="B42296" s="5"/>
    </row>
    <row r="42297" spans="2:2" ht="15" hidden="1" x14ac:dyDescent="0.25">
      <c r="B42297" s="5"/>
    </row>
    <row r="42298" spans="2:2" ht="15" hidden="1" x14ac:dyDescent="0.25">
      <c r="B42298" s="5"/>
    </row>
    <row r="42299" spans="2:2" ht="15" hidden="1" x14ac:dyDescent="0.25">
      <c r="B42299" s="5"/>
    </row>
    <row r="42300" spans="2:2" ht="15" hidden="1" x14ac:dyDescent="0.25">
      <c r="B42300" s="5"/>
    </row>
    <row r="42301" spans="2:2" ht="15" hidden="1" x14ac:dyDescent="0.25">
      <c r="B42301" s="5"/>
    </row>
    <row r="42302" spans="2:2" ht="15" hidden="1" x14ac:dyDescent="0.25">
      <c r="B42302" s="5"/>
    </row>
    <row r="42303" spans="2:2" ht="15" hidden="1" x14ac:dyDescent="0.25">
      <c r="B42303" s="5"/>
    </row>
    <row r="42304" spans="2:2" ht="15" hidden="1" x14ac:dyDescent="0.25">
      <c r="B42304" s="5"/>
    </row>
    <row r="42305" spans="2:2" ht="15" hidden="1" x14ac:dyDescent="0.25">
      <c r="B42305" s="5"/>
    </row>
    <row r="42306" spans="2:2" ht="15" hidden="1" x14ac:dyDescent="0.25">
      <c r="B42306" s="5"/>
    </row>
    <row r="42307" spans="2:2" ht="15" hidden="1" x14ac:dyDescent="0.25">
      <c r="B42307" s="5"/>
    </row>
    <row r="42308" spans="2:2" ht="15" hidden="1" x14ac:dyDescent="0.25">
      <c r="B42308" s="5"/>
    </row>
    <row r="42309" spans="2:2" ht="15" hidden="1" x14ac:dyDescent="0.25">
      <c r="B42309" s="5"/>
    </row>
    <row r="42310" spans="2:2" ht="15" hidden="1" x14ac:dyDescent="0.25">
      <c r="B42310" s="5"/>
    </row>
    <row r="42311" spans="2:2" ht="15" hidden="1" x14ac:dyDescent="0.25">
      <c r="B42311" s="5"/>
    </row>
    <row r="42312" spans="2:2" ht="15" hidden="1" x14ac:dyDescent="0.25">
      <c r="B42312" s="5"/>
    </row>
    <row r="42313" spans="2:2" ht="15" hidden="1" x14ac:dyDescent="0.25">
      <c r="B42313" s="5"/>
    </row>
    <row r="42314" spans="2:2" ht="15" hidden="1" x14ac:dyDescent="0.25">
      <c r="B42314" s="5"/>
    </row>
    <row r="42315" spans="2:2" ht="15" hidden="1" x14ac:dyDescent="0.25">
      <c r="B42315" s="5"/>
    </row>
    <row r="42316" spans="2:2" ht="15" hidden="1" x14ac:dyDescent="0.25">
      <c r="B42316" s="5"/>
    </row>
    <row r="42317" spans="2:2" ht="15" hidden="1" x14ac:dyDescent="0.25">
      <c r="B42317" s="5"/>
    </row>
    <row r="42318" spans="2:2" ht="15" hidden="1" x14ac:dyDescent="0.25">
      <c r="B42318" s="5"/>
    </row>
    <row r="42319" spans="2:2" ht="15" hidden="1" x14ac:dyDescent="0.25">
      <c r="B42319" s="5"/>
    </row>
    <row r="42320" spans="2:2" ht="15" hidden="1" x14ac:dyDescent="0.25">
      <c r="B42320" s="5"/>
    </row>
    <row r="42321" spans="2:2" ht="15" hidden="1" x14ac:dyDescent="0.25">
      <c r="B42321" s="5"/>
    </row>
    <row r="42322" spans="2:2" ht="15" hidden="1" x14ac:dyDescent="0.25">
      <c r="B42322" s="5"/>
    </row>
    <row r="42323" spans="2:2" ht="15" hidden="1" x14ac:dyDescent="0.25">
      <c r="B42323" s="5"/>
    </row>
    <row r="42324" spans="2:2" ht="15" hidden="1" x14ac:dyDescent="0.25">
      <c r="B42324" s="5"/>
    </row>
    <row r="42325" spans="2:2" ht="15" hidden="1" x14ac:dyDescent="0.25">
      <c r="B42325" s="5"/>
    </row>
    <row r="42326" spans="2:2" ht="15" hidden="1" x14ac:dyDescent="0.25">
      <c r="B42326" s="5"/>
    </row>
    <row r="42327" spans="2:2" ht="15" hidden="1" x14ac:dyDescent="0.25">
      <c r="B42327" s="5"/>
    </row>
    <row r="42328" spans="2:2" ht="15" hidden="1" x14ac:dyDescent="0.25">
      <c r="B42328" s="5"/>
    </row>
    <row r="42329" spans="2:2" ht="15" hidden="1" x14ac:dyDescent="0.25">
      <c r="B42329" s="5"/>
    </row>
    <row r="42330" spans="2:2" ht="15" hidden="1" x14ac:dyDescent="0.25">
      <c r="B42330" s="5"/>
    </row>
    <row r="42331" spans="2:2" ht="15" hidden="1" x14ac:dyDescent="0.25">
      <c r="B42331" s="5"/>
    </row>
    <row r="42332" spans="2:2" ht="15" hidden="1" x14ac:dyDescent="0.25">
      <c r="B42332" s="5"/>
    </row>
    <row r="42333" spans="2:2" ht="15" hidden="1" x14ac:dyDescent="0.25">
      <c r="B42333" s="5"/>
    </row>
    <row r="42334" spans="2:2" ht="15" hidden="1" x14ac:dyDescent="0.25">
      <c r="B42334" s="5"/>
    </row>
    <row r="42335" spans="2:2" ht="15" hidden="1" x14ac:dyDescent="0.25">
      <c r="B42335" s="5"/>
    </row>
    <row r="42336" spans="2:2" ht="15" hidden="1" x14ac:dyDescent="0.25">
      <c r="B42336" s="5"/>
    </row>
    <row r="42337" spans="2:2" ht="15" hidden="1" x14ac:dyDescent="0.25">
      <c r="B42337" s="5"/>
    </row>
    <row r="42338" spans="2:2" ht="15" hidden="1" x14ac:dyDescent="0.25">
      <c r="B42338" s="5"/>
    </row>
    <row r="42339" spans="2:2" ht="15" hidden="1" x14ac:dyDescent="0.25">
      <c r="B42339" s="5"/>
    </row>
    <row r="42340" spans="2:2" ht="15" hidden="1" x14ac:dyDescent="0.25">
      <c r="B42340" s="5"/>
    </row>
    <row r="42341" spans="2:2" ht="15" hidden="1" x14ac:dyDescent="0.25">
      <c r="B42341" s="5"/>
    </row>
    <row r="42342" spans="2:2" ht="15" hidden="1" x14ac:dyDescent="0.25">
      <c r="B42342" s="5"/>
    </row>
    <row r="42343" spans="2:2" ht="15" hidden="1" x14ac:dyDescent="0.25">
      <c r="B42343" s="5"/>
    </row>
    <row r="42344" spans="2:2" ht="15" hidden="1" x14ac:dyDescent="0.25">
      <c r="B42344" s="5"/>
    </row>
    <row r="42345" spans="2:2" ht="15" hidden="1" x14ac:dyDescent="0.25">
      <c r="B42345" s="5"/>
    </row>
    <row r="42346" spans="2:2" ht="15" hidden="1" x14ac:dyDescent="0.25">
      <c r="B42346" s="5"/>
    </row>
    <row r="42347" spans="2:2" ht="15" hidden="1" x14ac:dyDescent="0.25">
      <c r="B42347" s="5"/>
    </row>
    <row r="42348" spans="2:2" ht="15" hidden="1" x14ac:dyDescent="0.25">
      <c r="B42348" s="5"/>
    </row>
    <row r="42349" spans="2:2" ht="15" hidden="1" x14ac:dyDescent="0.25">
      <c r="B42349" s="5"/>
    </row>
    <row r="42350" spans="2:2" ht="15" hidden="1" x14ac:dyDescent="0.25">
      <c r="B42350" s="5"/>
    </row>
    <row r="42351" spans="2:2" ht="15" hidden="1" x14ac:dyDescent="0.25">
      <c r="B42351" s="5"/>
    </row>
    <row r="42352" spans="2:2" ht="15" hidden="1" x14ac:dyDescent="0.25">
      <c r="B42352" s="5"/>
    </row>
    <row r="42353" spans="2:2" ht="15" hidden="1" x14ac:dyDescent="0.25">
      <c r="B42353" s="5"/>
    </row>
    <row r="42354" spans="2:2" ht="15" hidden="1" x14ac:dyDescent="0.25">
      <c r="B42354" s="5"/>
    </row>
    <row r="42355" spans="2:2" ht="15" hidden="1" x14ac:dyDescent="0.25">
      <c r="B42355" s="5"/>
    </row>
    <row r="42356" spans="2:2" ht="15" hidden="1" x14ac:dyDescent="0.25">
      <c r="B42356" s="5"/>
    </row>
    <row r="42357" spans="2:2" ht="15" hidden="1" x14ac:dyDescent="0.25">
      <c r="B42357" s="5"/>
    </row>
    <row r="42358" spans="2:2" ht="15" hidden="1" x14ac:dyDescent="0.25">
      <c r="B42358" s="5"/>
    </row>
    <row r="42359" spans="2:2" ht="15" hidden="1" x14ac:dyDescent="0.25">
      <c r="B42359" s="5"/>
    </row>
    <row r="42360" spans="2:2" ht="15" hidden="1" x14ac:dyDescent="0.25">
      <c r="B42360" s="5"/>
    </row>
    <row r="42361" spans="2:2" ht="15" hidden="1" x14ac:dyDescent="0.25">
      <c r="B42361" s="5"/>
    </row>
    <row r="42362" spans="2:2" ht="15" hidden="1" x14ac:dyDescent="0.25">
      <c r="B42362" s="5"/>
    </row>
    <row r="42363" spans="2:2" ht="15" hidden="1" x14ac:dyDescent="0.25">
      <c r="B42363" s="5"/>
    </row>
    <row r="42364" spans="2:2" ht="15" hidden="1" x14ac:dyDescent="0.25">
      <c r="B42364" s="5"/>
    </row>
    <row r="42365" spans="2:2" ht="15" hidden="1" x14ac:dyDescent="0.25">
      <c r="B42365" s="5"/>
    </row>
    <row r="42366" spans="2:2" ht="15" hidden="1" x14ac:dyDescent="0.25">
      <c r="B42366" s="5"/>
    </row>
    <row r="42367" spans="2:2" ht="15" hidden="1" x14ac:dyDescent="0.25">
      <c r="B42367" s="5"/>
    </row>
    <row r="42368" spans="2:2" ht="15" hidden="1" x14ac:dyDescent="0.25">
      <c r="B42368" s="5"/>
    </row>
    <row r="42369" spans="2:2" ht="15" hidden="1" x14ac:dyDescent="0.25">
      <c r="B42369" s="5"/>
    </row>
    <row r="42370" spans="2:2" ht="15" hidden="1" x14ac:dyDescent="0.25">
      <c r="B42370" s="5"/>
    </row>
    <row r="42371" spans="2:2" ht="15" hidden="1" x14ac:dyDescent="0.25">
      <c r="B42371" s="5"/>
    </row>
    <row r="42372" spans="2:2" ht="15" hidden="1" x14ac:dyDescent="0.25">
      <c r="B42372" s="5"/>
    </row>
    <row r="42373" spans="2:2" ht="15" hidden="1" x14ac:dyDescent="0.25">
      <c r="B42373" s="5"/>
    </row>
    <row r="42374" spans="2:2" ht="15" hidden="1" x14ac:dyDescent="0.25">
      <c r="B42374" s="5"/>
    </row>
    <row r="42375" spans="2:2" ht="15" hidden="1" x14ac:dyDescent="0.25">
      <c r="B42375" s="5"/>
    </row>
    <row r="42376" spans="2:2" ht="15" hidden="1" x14ac:dyDescent="0.25">
      <c r="B42376" s="5"/>
    </row>
    <row r="42377" spans="2:2" ht="15" hidden="1" x14ac:dyDescent="0.25">
      <c r="B42377" s="5"/>
    </row>
    <row r="42378" spans="2:2" ht="15" hidden="1" x14ac:dyDescent="0.25">
      <c r="B42378" s="5"/>
    </row>
    <row r="42379" spans="2:2" ht="15" hidden="1" x14ac:dyDescent="0.25">
      <c r="B42379" s="5"/>
    </row>
    <row r="42380" spans="2:2" ht="15" hidden="1" x14ac:dyDescent="0.25">
      <c r="B42380" s="5"/>
    </row>
    <row r="42381" spans="2:2" ht="15" hidden="1" x14ac:dyDescent="0.25">
      <c r="B42381" s="5"/>
    </row>
    <row r="42382" spans="2:2" ht="15" hidden="1" x14ac:dyDescent="0.25">
      <c r="B42382" s="5"/>
    </row>
    <row r="42383" spans="2:2" ht="15" hidden="1" x14ac:dyDescent="0.25">
      <c r="B42383" s="5"/>
    </row>
    <row r="42384" spans="2:2" ht="15" hidden="1" x14ac:dyDescent="0.25">
      <c r="B42384" s="5"/>
    </row>
    <row r="42385" spans="2:2" ht="15" hidden="1" x14ac:dyDescent="0.25">
      <c r="B42385" s="5"/>
    </row>
    <row r="42386" spans="2:2" ht="15" hidden="1" x14ac:dyDescent="0.25">
      <c r="B42386" s="5"/>
    </row>
    <row r="42387" spans="2:2" ht="15" hidden="1" x14ac:dyDescent="0.25">
      <c r="B42387" s="5"/>
    </row>
    <row r="42388" spans="2:2" ht="15" hidden="1" x14ac:dyDescent="0.25">
      <c r="B42388" s="5"/>
    </row>
    <row r="42389" spans="2:2" ht="15" hidden="1" x14ac:dyDescent="0.25">
      <c r="B42389" s="5"/>
    </row>
    <row r="42390" spans="2:2" ht="15" hidden="1" x14ac:dyDescent="0.25">
      <c r="B42390" s="5"/>
    </row>
    <row r="42391" spans="2:2" ht="15" hidden="1" x14ac:dyDescent="0.25">
      <c r="B42391" s="5"/>
    </row>
    <row r="42392" spans="2:2" ht="15" hidden="1" x14ac:dyDescent="0.25">
      <c r="B42392" s="5"/>
    </row>
    <row r="42393" spans="2:2" ht="15" hidden="1" x14ac:dyDescent="0.25">
      <c r="B42393" s="5"/>
    </row>
    <row r="42394" spans="2:2" ht="15" hidden="1" x14ac:dyDescent="0.25">
      <c r="B42394" s="5"/>
    </row>
    <row r="42395" spans="2:2" ht="15" hidden="1" x14ac:dyDescent="0.25">
      <c r="B42395" s="5"/>
    </row>
    <row r="42396" spans="2:2" ht="15" hidden="1" x14ac:dyDescent="0.25">
      <c r="B42396" s="5"/>
    </row>
    <row r="42397" spans="2:2" ht="15" hidden="1" x14ac:dyDescent="0.25">
      <c r="B42397" s="5"/>
    </row>
    <row r="42398" spans="2:2" ht="15" hidden="1" x14ac:dyDescent="0.25">
      <c r="B42398" s="5"/>
    </row>
    <row r="42399" spans="2:2" ht="15" hidden="1" x14ac:dyDescent="0.25">
      <c r="B42399" s="5"/>
    </row>
    <row r="42400" spans="2:2" ht="15" hidden="1" x14ac:dyDescent="0.25">
      <c r="B42400" s="5"/>
    </row>
    <row r="42401" spans="2:2" ht="15" hidden="1" x14ac:dyDescent="0.25">
      <c r="B42401" s="5"/>
    </row>
    <row r="42402" spans="2:2" ht="15" hidden="1" x14ac:dyDescent="0.25">
      <c r="B42402" s="5"/>
    </row>
    <row r="42403" spans="2:2" ht="15" hidden="1" x14ac:dyDescent="0.25">
      <c r="B42403" s="5"/>
    </row>
    <row r="42404" spans="2:2" ht="15" hidden="1" x14ac:dyDescent="0.25">
      <c r="B42404" s="5"/>
    </row>
    <row r="42405" spans="2:2" ht="15" hidden="1" x14ac:dyDescent="0.25">
      <c r="B42405" s="5"/>
    </row>
    <row r="42406" spans="2:2" ht="15" hidden="1" x14ac:dyDescent="0.25">
      <c r="B42406" s="5"/>
    </row>
    <row r="42407" spans="2:2" ht="15" hidden="1" x14ac:dyDescent="0.25">
      <c r="B42407" s="5"/>
    </row>
    <row r="42408" spans="2:2" ht="15" hidden="1" x14ac:dyDescent="0.25">
      <c r="B42408" s="5"/>
    </row>
    <row r="42409" spans="2:2" ht="15" hidden="1" x14ac:dyDescent="0.25">
      <c r="B42409" s="5"/>
    </row>
    <row r="42410" spans="2:2" ht="15" hidden="1" x14ac:dyDescent="0.25">
      <c r="B42410" s="5"/>
    </row>
    <row r="42411" spans="2:2" ht="15" hidden="1" x14ac:dyDescent="0.25">
      <c r="B42411" s="5"/>
    </row>
    <row r="42412" spans="2:2" ht="15" hidden="1" x14ac:dyDescent="0.25">
      <c r="B42412" s="5"/>
    </row>
    <row r="42413" spans="2:2" ht="15" hidden="1" x14ac:dyDescent="0.25">
      <c r="B42413" s="5"/>
    </row>
    <row r="42414" spans="2:2" ht="15" hidden="1" x14ac:dyDescent="0.25">
      <c r="B42414" s="5"/>
    </row>
    <row r="42415" spans="2:2" ht="15" hidden="1" x14ac:dyDescent="0.25">
      <c r="B42415" s="5"/>
    </row>
    <row r="42416" spans="2:2" ht="15" hidden="1" x14ac:dyDescent="0.25">
      <c r="B42416" s="5"/>
    </row>
    <row r="42417" spans="2:2" ht="15" hidden="1" x14ac:dyDescent="0.25">
      <c r="B42417" s="5"/>
    </row>
    <row r="42418" spans="2:2" ht="15" hidden="1" x14ac:dyDescent="0.25">
      <c r="B42418" s="5"/>
    </row>
    <row r="42419" spans="2:2" ht="15" hidden="1" x14ac:dyDescent="0.25">
      <c r="B42419" s="5"/>
    </row>
    <row r="42420" spans="2:2" ht="15" hidden="1" x14ac:dyDescent="0.25">
      <c r="B42420" s="5"/>
    </row>
    <row r="42421" spans="2:2" ht="15" hidden="1" x14ac:dyDescent="0.25">
      <c r="B42421" s="5"/>
    </row>
    <row r="42422" spans="2:2" ht="15" hidden="1" x14ac:dyDescent="0.25">
      <c r="B42422" s="5"/>
    </row>
    <row r="42423" spans="2:2" ht="15" hidden="1" x14ac:dyDescent="0.25">
      <c r="B42423" s="5"/>
    </row>
    <row r="42424" spans="2:2" ht="15" hidden="1" x14ac:dyDescent="0.25">
      <c r="B42424" s="5"/>
    </row>
    <row r="42425" spans="2:2" ht="15" hidden="1" x14ac:dyDescent="0.25">
      <c r="B42425" s="5"/>
    </row>
    <row r="42426" spans="2:2" ht="15" hidden="1" x14ac:dyDescent="0.25">
      <c r="B42426" s="5"/>
    </row>
    <row r="42427" spans="2:2" ht="15" hidden="1" x14ac:dyDescent="0.25">
      <c r="B42427" s="5"/>
    </row>
    <row r="42428" spans="2:2" ht="15" hidden="1" x14ac:dyDescent="0.25">
      <c r="B42428" s="5"/>
    </row>
    <row r="42429" spans="2:2" ht="15" hidden="1" x14ac:dyDescent="0.25">
      <c r="B42429" s="5"/>
    </row>
    <row r="42430" spans="2:2" ht="15" hidden="1" x14ac:dyDescent="0.25">
      <c r="B42430" s="5"/>
    </row>
    <row r="42431" spans="2:2" ht="15" hidden="1" x14ac:dyDescent="0.25">
      <c r="B42431" s="5"/>
    </row>
    <row r="42432" spans="2:2" ht="15" hidden="1" x14ac:dyDescent="0.25">
      <c r="B42432" s="5"/>
    </row>
    <row r="42433" spans="2:2" ht="15" hidden="1" x14ac:dyDescent="0.25">
      <c r="B42433" s="5"/>
    </row>
    <row r="42434" spans="2:2" ht="15" hidden="1" x14ac:dyDescent="0.25">
      <c r="B42434" s="5"/>
    </row>
    <row r="42435" spans="2:2" ht="15" hidden="1" x14ac:dyDescent="0.25">
      <c r="B42435" s="5"/>
    </row>
    <row r="42436" spans="2:2" ht="15" hidden="1" x14ac:dyDescent="0.25">
      <c r="B42436" s="5"/>
    </row>
    <row r="42437" spans="2:2" ht="15" hidden="1" x14ac:dyDescent="0.25">
      <c r="B42437" s="5"/>
    </row>
    <row r="42438" spans="2:2" ht="15" hidden="1" x14ac:dyDescent="0.25">
      <c r="B42438" s="5"/>
    </row>
    <row r="42439" spans="2:2" ht="15" hidden="1" x14ac:dyDescent="0.25">
      <c r="B42439" s="5"/>
    </row>
    <row r="42440" spans="2:2" ht="15" hidden="1" x14ac:dyDescent="0.25">
      <c r="B42440" s="5"/>
    </row>
    <row r="42441" spans="2:2" ht="15" hidden="1" x14ac:dyDescent="0.25">
      <c r="B42441" s="5"/>
    </row>
    <row r="42442" spans="2:2" ht="15" hidden="1" x14ac:dyDescent="0.25">
      <c r="B42442" s="5"/>
    </row>
    <row r="42443" spans="2:2" ht="15" hidden="1" x14ac:dyDescent="0.25">
      <c r="B42443" s="5"/>
    </row>
    <row r="42444" spans="2:2" ht="15" hidden="1" x14ac:dyDescent="0.25">
      <c r="B42444" s="5"/>
    </row>
    <row r="42445" spans="2:2" ht="15" hidden="1" x14ac:dyDescent="0.25">
      <c r="B42445" s="5"/>
    </row>
    <row r="42446" spans="2:2" ht="15" hidden="1" x14ac:dyDescent="0.25">
      <c r="B42446" s="5"/>
    </row>
    <row r="42447" spans="2:2" ht="15" hidden="1" x14ac:dyDescent="0.25">
      <c r="B42447" s="5"/>
    </row>
    <row r="42448" spans="2:2" ht="15" hidden="1" x14ac:dyDescent="0.25">
      <c r="B42448" s="5"/>
    </row>
    <row r="42449" spans="2:2" ht="15" hidden="1" x14ac:dyDescent="0.25">
      <c r="B42449" s="5"/>
    </row>
    <row r="42450" spans="2:2" ht="15" hidden="1" x14ac:dyDescent="0.25">
      <c r="B42450" s="5"/>
    </row>
    <row r="42451" spans="2:2" ht="15" hidden="1" x14ac:dyDescent="0.25">
      <c r="B42451" s="5"/>
    </row>
    <row r="42452" spans="2:2" ht="15" hidden="1" x14ac:dyDescent="0.25">
      <c r="B42452" s="5"/>
    </row>
    <row r="42453" spans="2:2" ht="15" hidden="1" x14ac:dyDescent="0.25">
      <c r="B42453" s="5"/>
    </row>
    <row r="42454" spans="2:2" ht="15" hidden="1" x14ac:dyDescent="0.25">
      <c r="B42454" s="5"/>
    </row>
    <row r="42455" spans="2:2" ht="15" hidden="1" x14ac:dyDescent="0.25">
      <c r="B42455" s="5"/>
    </row>
    <row r="42456" spans="2:2" ht="15" hidden="1" x14ac:dyDescent="0.25">
      <c r="B42456" s="5"/>
    </row>
    <row r="42457" spans="2:2" ht="15" hidden="1" x14ac:dyDescent="0.25">
      <c r="B42457" s="5"/>
    </row>
    <row r="42458" spans="2:2" ht="15" hidden="1" x14ac:dyDescent="0.25">
      <c r="B42458" s="5"/>
    </row>
    <row r="42459" spans="2:2" ht="15" hidden="1" x14ac:dyDescent="0.25">
      <c r="B42459" s="5"/>
    </row>
    <row r="42460" spans="2:2" ht="15" hidden="1" x14ac:dyDescent="0.25">
      <c r="B42460" s="5"/>
    </row>
    <row r="42461" spans="2:2" ht="15" hidden="1" x14ac:dyDescent="0.25">
      <c r="B42461" s="5"/>
    </row>
    <row r="42462" spans="2:2" ht="15" hidden="1" x14ac:dyDescent="0.25">
      <c r="B42462" s="5"/>
    </row>
    <row r="42463" spans="2:2" ht="15" hidden="1" x14ac:dyDescent="0.25">
      <c r="B42463" s="5"/>
    </row>
    <row r="42464" spans="2:2" ht="15" hidden="1" x14ac:dyDescent="0.25">
      <c r="B42464" s="5"/>
    </row>
    <row r="42465" spans="2:2" ht="15" hidden="1" x14ac:dyDescent="0.25">
      <c r="B42465" s="5"/>
    </row>
    <row r="42466" spans="2:2" ht="15" hidden="1" x14ac:dyDescent="0.25">
      <c r="B42466" s="5"/>
    </row>
    <row r="42467" spans="2:2" ht="15" hidden="1" x14ac:dyDescent="0.25">
      <c r="B42467" s="5"/>
    </row>
    <row r="42468" spans="2:2" ht="15" hidden="1" x14ac:dyDescent="0.25">
      <c r="B42468" s="5"/>
    </row>
    <row r="42469" spans="2:2" ht="15" hidden="1" x14ac:dyDescent="0.25">
      <c r="B42469" s="5"/>
    </row>
    <row r="42470" spans="2:2" ht="15" hidden="1" x14ac:dyDescent="0.25">
      <c r="B42470" s="5"/>
    </row>
    <row r="42471" spans="2:2" ht="15" hidden="1" x14ac:dyDescent="0.25">
      <c r="B42471" s="5"/>
    </row>
    <row r="42472" spans="2:2" ht="15" hidden="1" x14ac:dyDescent="0.25">
      <c r="B42472" s="5"/>
    </row>
    <row r="42473" spans="2:2" ht="15" hidden="1" x14ac:dyDescent="0.25">
      <c r="B42473" s="5"/>
    </row>
    <row r="42474" spans="2:2" ht="15" hidden="1" x14ac:dyDescent="0.25">
      <c r="B42474" s="5"/>
    </row>
    <row r="42475" spans="2:2" ht="15" hidden="1" x14ac:dyDescent="0.25">
      <c r="B42475" s="5"/>
    </row>
    <row r="42476" spans="2:2" ht="15" hidden="1" x14ac:dyDescent="0.25">
      <c r="B42476" s="5"/>
    </row>
    <row r="42477" spans="2:2" ht="15" hidden="1" x14ac:dyDescent="0.25">
      <c r="B42477" s="5"/>
    </row>
    <row r="42478" spans="2:2" ht="15" hidden="1" x14ac:dyDescent="0.25">
      <c r="B42478" s="5"/>
    </row>
    <row r="42479" spans="2:2" ht="15" hidden="1" x14ac:dyDescent="0.25">
      <c r="B42479" s="5"/>
    </row>
    <row r="42480" spans="2:2" ht="15" hidden="1" x14ac:dyDescent="0.25">
      <c r="B42480" s="5"/>
    </row>
    <row r="42481" spans="2:2" ht="15" hidden="1" x14ac:dyDescent="0.25">
      <c r="B42481" s="5"/>
    </row>
    <row r="42482" spans="2:2" ht="15" hidden="1" x14ac:dyDescent="0.25">
      <c r="B42482" s="5"/>
    </row>
    <row r="42483" spans="2:2" ht="15" hidden="1" x14ac:dyDescent="0.25">
      <c r="B42483" s="5"/>
    </row>
    <row r="42484" spans="2:2" ht="15" hidden="1" x14ac:dyDescent="0.25">
      <c r="B42484" s="5"/>
    </row>
    <row r="42485" spans="2:2" ht="15" hidden="1" x14ac:dyDescent="0.25">
      <c r="B42485" s="5"/>
    </row>
    <row r="42486" spans="2:2" ht="15" hidden="1" x14ac:dyDescent="0.25">
      <c r="B42486" s="5"/>
    </row>
    <row r="42487" spans="2:2" ht="15" hidden="1" x14ac:dyDescent="0.25">
      <c r="B42487" s="5"/>
    </row>
    <row r="42488" spans="2:2" ht="15" hidden="1" x14ac:dyDescent="0.25">
      <c r="B42488" s="5"/>
    </row>
    <row r="42489" spans="2:2" ht="15" hidden="1" x14ac:dyDescent="0.25">
      <c r="B42489" s="5"/>
    </row>
    <row r="42490" spans="2:2" ht="15" hidden="1" x14ac:dyDescent="0.25">
      <c r="B42490" s="5"/>
    </row>
    <row r="42491" spans="2:2" ht="15" hidden="1" x14ac:dyDescent="0.25">
      <c r="B42491" s="5"/>
    </row>
    <row r="42492" spans="2:2" ht="15" hidden="1" x14ac:dyDescent="0.25">
      <c r="B42492" s="5"/>
    </row>
    <row r="42493" spans="2:2" ht="15" hidden="1" x14ac:dyDescent="0.25">
      <c r="B42493" s="5"/>
    </row>
    <row r="42494" spans="2:2" ht="15" hidden="1" x14ac:dyDescent="0.25">
      <c r="B42494" s="5"/>
    </row>
    <row r="42495" spans="2:2" ht="15" hidden="1" x14ac:dyDescent="0.25">
      <c r="B42495" s="5"/>
    </row>
    <row r="42496" spans="2:2" ht="15" hidden="1" x14ac:dyDescent="0.25">
      <c r="B42496" s="5"/>
    </row>
    <row r="42497" spans="2:2" ht="15" hidden="1" x14ac:dyDescent="0.25">
      <c r="B42497" s="5"/>
    </row>
    <row r="42498" spans="2:2" ht="15" hidden="1" x14ac:dyDescent="0.25">
      <c r="B42498" s="5"/>
    </row>
    <row r="42499" spans="2:2" ht="15" hidden="1" x14ac:dyDescent="0.25">
      <c r="B42499" s="5"/>
    </row>
    <row r="42500" spans="2:2" ht="15" hidden="1" x14ac:dyDescent="0.25">
      <c r="B42500" s="5"/>
    </row>
    <row r="42501" spans="2:2" ht="15" hidden="1" x14ac:dyDescent="0.25">
      <c r="B42501" s="5"/>
    </row>
    <row r="42502" spans="2:2" ht="15" hidden="1" x14ac:dyDescent="0.25">
      <c r="B42502" s="5"/>
    </row>
    <row r="42503" spans="2:2" ht="15" hidden="1" x14ac:dyDescent="0.25">
      <c r="B42503" s="5"/>
    </row>
    <row r="42504" spans="2:2" ht="15" hidden="1" x14ac:dyDescent="0.25">
      <c r="B42504" s="5"/>
    </row>
    <row r="42505" spans="2:2" ht="15" hidden="1" x14ac:dyDescent="0.25">
      <c r="B42505" s="5"/>
    </row>
    <row r="42506" spans="2:2" ht="15" hidden="1" x14ac:dyDescent="0.25">
      <c r="B42506" s="5"/>
    </row>
    <row r="42507" spans="2:2" ht="15" hidden="1" x14ac:dyDescent="0.25">
      <c r="B42507" s="5"/>
    </row>
    <row r="42508" spans="2:2" ht="15" hidden="1" x14ac:dyDescent="0.25">
      <c r="B42508" s="5"/>
    </row>
    <row r="42509" spans="2:2" ht="15" hidden="1" x14ac:dyDescent="0.25">
      <c r="B42509" s="5"/>
    </row>
    <row r="42510" spans="2:2" ht="15" hidden="1" x14ac:dyDescent="0.25">
      <c r="B42510" s="5"/>
    </row>
    <row r="42511" spans="2:2" ht="15" hidden="1" x14ac:dyDescent="0.25">
      <c r="B42511" s="5"/>
    </row>
    <row r="42512" spans="2:2" ht="15" hidden="1" x14ac:dyDescent="0.25">
      <c r="B42512" s="5"/>
    </row>
    <row r="42513" spans="2:2" ht="15" hidden="1" x14ac:dyDescent="0.25">
      <c r="B42513" s="5"/>
    </row>
    <row r="42514" spans="2:2" ht="15" hidden="1" x14ac:dyDescent="0.25">
      <c r="B42514" s="5"/>
    </row>
    <row r="42515" spans="2:2" ht="15" hidden="1" x14ac:dyDescent="0.25">
      <c r="B42515" s="5"/>
    </row>
    <row r="42516" spans="2:2" ht="15" hidden="1" x14ac:dyDescent="0.25">
      <c r="B42516" s="5"/>
    </row>
    <row r="42517" spans="2:2" ht="15" hidden="1" x14ac:dyDescent="0.25">
      <c r="B42517" s="5"/>
    </row>
    <row r="42518" spans="2:2" ht="15" hidden="1" x14ac:dyDescent="0.25">
      <c r="B42518" s="5"/>
    </row>
    <row r="42519" spans="2:2" ht="15" hidden="1" x14ac:dyDescent="0.25">
      <c r="B42519" s="5"/>
    </row>
    <row r="42520" spans="2:2" ht="15" hidden="1" x14ac:dyDescent="0.25">
      <c r="B42520" s="5"/>
    </row>
    <row r="42521" spans="2:2" ht="15" hidden="1" x14ac:dyDescent="0.25">
      <c r="B42521" s="5"/>
    </row>
    <row r="42522" spans="2:2" ht="15" hidden="1" x14ac:dyDescent="0.25">
      <c r="B42522" s="5"/>
    </row>
    <row r="42523" spans="2:2" ht="15" hidden="1" x14ac:dyDescent="0.25">
      <c r="B42523" s="5"/>
    </row>
    <row r="42524" spans="2:2" ht="15" hidden="1" x14ac:dyDescent="0.25">
      <c r="B42524" s="5"/>
    </row>
    <row r="42525" spans="2:2" ht="15" hidden="1" x14ac:dyDescent="0.25">
      <c r="B42525" s="5"/>
    </row>
    <row r="42526" spans="2:2" ht="15" hidden="1" x14ac:dyDescent="0.25">
      <c r="B42526" s="5"/>
    </row>
    <row r="42527" spans="2:2" ht="15" hidden="1" x14ac:dyDescent="0.25">
      <c r="B42527" s="5"/>
    </row>
    <row r="42528" spans="2:2" ht="15" hidden="1" x14ac:dyDescent="0.25">
      <c r="B42528" s="5"/>
    </row>
    <row r="42529" spans="2:2" ht="15" hidden="1" x14ac:dyDescent="0.25">
      <c r="B42529" s="5"/>
    </row>
    <row r="42530" spans="2:2" ht="15" hidden="1" x14ac:dyDescent="0.25">
      <c r="B42530" s="5"/>
    </row>
    <row r="42531" spans="2:2" ht="15" hidden="1" x14ac:dyDescent="0.25">
      <c r="B42531" s="5"/>
    </row>
    <row r="42532" spans="2:2" ht="15" hidden="1" x14ac:dyDescent="0.25">
      <c r="B42532" s="5"/>
    </row>
    <row r="42533" spans="2:2" ht="15" hidden="1" x14ac:dyDescent="0.25">
      <c r="B42533" s="5"/>
    </row>
    <row r="42534" spans="2:2" ht="15" hidden="1" x14ac:dyDescent="0.25">
      <c r="B42534" s="5"/>
    </row>
    <row r="42535" spans="2:2" ht="15" hidden="1" x14ac:dyDescent="0.25">
      <c r="B42535" s="5"/>
    </row>
    <row r="42536" spans="2:2" ht="15" hidden="1" x14ac:dyDescent="0.25">
      <c r="B42536" s="5"/>
    </row>
    <row r="42537" spans="2:2" ht="15" hidden="1" x14ac:dyDescent="0.25">
      <c r="B42537" s="5"/>
    </row>
    <row r="42538" spans="2:2" ht="15" hidden="1" x14ac:dyDescent="0.25">
      <c r="B42538" s="5"/>
    </row>
    <row r="42539" spans="2:2" ht="15" hidden="1" x14ac:dyDescent="0.25">
      <c r="B42539" s="5"/>
    </row>
    <row r="42540" spans="2:2" ht="15" hidden="1" x14ac:dyDescent="0.25">
      <c r="B42540" s="5"/>
    </row>
    <row r="42541" spans="2:2" ht="15" hidden="1" x14ac:dyDescent="0.25">
      <c r="B42541" s="5"/>
    </row>
    <row r="42542" spans="2:2" ht="15" hidden="1" x14ac:dyDescent="0.25">
      <c r="B42542" s="5"/>
    </row>
    <row r="42543" spans="2:2" ht="15" hidden="1" x14ac:dyDescent="0.25">
      <c r="B42543" s="5"/>
    </row>
    <row r="42544" spans="2:2" ht="15" hidden="1" x14ac:dyDescent="0.25">
      <c r="B42544" s="5"/>
    </row>
    <row r="42545" spans="2:2" ht="15" hidden="1" x14ac:dyDescent="0.25">
      <c r="B42545" s="5"/>
    </row>
    <row r="42546" spans="2:2" ht="15" hidden="1" x14ac:dyDescent="0.25">
      <c r="B42546" s="5"/>
    </row>
    <row r="42547" spans="2:2" ht="15" hidden="1" x14ac:dyDescent="0.25">
      <c r="B42547" s="5"/>
    </row>
    <row r="42548" spans="2:2" ht="15" hidden="1" x14ac:dyDescent="0.25">
      <c r="B42548" s="5"/>
    </row>
    <row r="42549" spans="2:2" ht="15" hidden="1" x14ac:dyDescent="0.25">
      <c r="B42549" s="5"/>
    </row>
    <row r="42550" spans="2:2" ht="15" hidden="1" x14ac:dyDescent="0.25">
      <c r="B42550" s="5"/>
    </row>
    <row r="42551" spans="2:2" ht="15" hidden="1" x14ac:dyDescent="0.25">
      <c r="B42551" s="5"/>
    </row>
    <row r="42552" spans="2:2" ht="15" hidden="1" x14ac:dyDescent="0.25">
      <c r="B42552" s="5"/>
    </row>
    <row r="42553" spans="2:2" ht="15" hidden="1" x14ac:dyDescent="0.25">
      <c r="B42553" s="5"/>
    </row>
    <row r="42554" spans="2:2" ht="15" hidden="1" x14ac:dyDescent="0.25">
      <c r="B42554" s="5"/>
    </row>
    <row r="42555" spans="2:2" ht="15" hidden="1" x14ac:dyDescent="0.25">
      <c r="B42555" s="5"/>
    </row>
    <row r="42556" spans="2:2" ht="15" hidden="1" x14ac:dyDescent="0.25">
      <c r="B42556" s="5"/>
    </row>
    <row r="42557" spans="2:2" ht="15" hidden="1" x14ac:dyDescent="0.25">
      <c r="B42557" s="5"/>
    </row>
    <row r="42558" spans="2:2" ht="15" hidden="1" x14ac:dyDescent="0.25">
      <c r="B42558" s="5"/>
    </row>
    <row r="42559" spans="2:2" ht="15" hidden="1" x14ac:dyDescent="0.25">
      <c r="B42559" s="5"/>
    </row>
    <row r="42560" spans="2:2" ht="15" hidden="1" x14ac:dyDescent="0.25">
      <c r="B42560" s="5"/>
    </row>
    <row r="42561" spans="2:2" ht="15" hidden="1" x14ac:dyDescent="0.25">
      <c r="B42561" s="5"/>
    </row>
    <row r="42562" spans="2:2" ht="15" hidden="1" x14ac:dyDescent="0.25">
      <c r="B42562" s="5"/>
    </row>
    <row r="42563" spans="2:2" ht="15" hidden="1" x14ac:dyDescent="0.25">
      <c r="B42563" s="5"/>
    </row>
    <row r="42564" spans="2:2" ht="15" hidden="1" x14ac:dyDescent="0.25">
      <c r="B42564" s="5"/>
    </row>
    <row r="42565" spans="2:2" ht="15" hidden="1" x14ac:dyDescent="0.25">
      <c r="B42565" s="5"/>
    </row>
    <row r="42566" spans="2:2" ht="15" hidden="1" x14ac:dyDescent="0.25">
      <c r="B42566" s="5"/>
    </row>
    <row r="42567" spans="2:2" ht="15" hidden="1" x14ac:dyDescent="0.25">
      <c r="B42567" s="5"/>
    </row>
    <row r="42568" spans="2:2" ht="15" hidden="1" x14ac:dyDescent="0.25">
      <c r="B42568" s="5"/>
    </row>
    <row r="42569" spans="2:2" ht="15" hidden="1" x14ac:dyDescent="0.25">
      <c r="B42569" s="5"/>
    </row>
    <row r="42570" spans="2:2" ht="15" hidden="1" x14ac:dyDescent="0.25">
      <c r="B42570" s="5"/>
    </row>
    <row r="42571" spans="2:2" ht="15" hidden="1" x14ac:dyDescent="0.25">
      <c r="B42571" s="5"/>
    </row>
    <row r="42572" spans="2:2" ht="15" hidden="1" x14ac:dyDescent="0.25">
      <c r="B42572" s="5"/>
    </row>
    <row r="42573" spans="2:2" ht="15" hidden="1" x14ac:dyDescent="0.25">
      <c r="B42573" s="5"/>
    </row>
    <row r="42574" spans="2:2" ht="15" hidden="1" x14ac:dyDescent="0.25">
      <c r="B42574" s="5"/>
    </row>
    <row r="42575" spans="2:2" ht="15" hidden="1" x14ac:dyDescent="0.25">
      <c r="B42575" s="5"/>
    </row>
    <row r="42576" spans="2:2" ht="15" hidden="1" x14ac:dyDescent="0.25">
      <c r="B42576" s="5"/>
    </row>
    <row r="42577" spans="2:2" ht="15" hidden="1" x14ac:dyDescent="0.25">
      <c r="B42577" s="5"/>
    </row>
    <row r="42578" spans="2:2" ht="15" hidden="1" x14ac:dyDescent="0.25">
      <c r="B42578" s="5"/>
    </row>
    <row r="42579" spans="2:2" ht="15" hidden="1" x14ac:dyDescent="0.25">
      <c r="B42579" s="5"/>
    </row>
    <row r="42580" spans="2:2" ht="15" hidden="1" x14ac:dyDescent="0.25">
      <c r="B42580" s="5"/>
    </row>
    <row r="42581" spans="2:2" ht="15" hidden="1" x14ac:dyDescent="0.25">
      <c r="B42581" s="5"/>
    </row>
    <row r="42582" spans="2:2" ht="15" hidden="1" x14ac:dyDescent="0.25">
      <c r="B42582" s="5"/>
    </row>
    <row r="42583" spans="2:2" ht="15" hidden="1" x14ac:dyDescent="0.25">
      <c r="B42583" s="5"/>
    </row>
    <row r="42584" spans="2:2" ht="15" hidden="1" x14ac:dyDescent="0.25">
      <c r="B42584" s="5"/>
    </row>
    <row r="42585" spans="2:2" ht="15" hidden="1" x14ac:dyDescent="0.25">
      <c r="B42585" s="5"/>
    </row>
    <row r="42586" spans="2:2" ht="15" hidden="1" x14ac:dyDescent="0.25">
      <c r="B42586" s="5"/>
    </row>
    <row r="42587" spans="2:2" ht="15" hidden="1" x14ac:dyDescent="0.25">
      <c r="B42587" s="5"/>
    </row>
    <row r="42588" spans="2:2" ht="15" hidden="1" x14ac:dyDescent="0.25">
      <c r="B42588" s="5"/>
    </row>
    <row r="42589" spans="2:2" ht="15" hidden="1" x14ac:dyDescent="0.25">
      <c r="B42589" s="5"/>
    </row>
    <row r="42590" spans="2:2" ht="15" hidden="1" x14ac:dyDescent="0.25">
      <c r="B42590" s="5"/>
    </row>
    <row r="42591" spans="2:2" ht="15" hidden="1" x14ac:dyDescent="0.25">
      <c r="B42591" s="5"/>
    </row>
    <row r="42592" spans="2:2" ht="15" hidden="1" x14ac:dyDescent="0.25">
      <c r="B42592" s="5"/>
    </row>
    <row r="42593" spans="2:2" ht="15" hidden="1" x14ac:dyDescent="0.25">
      <c r="B42593" s="5"/>
    </row>
    <row r="42594" spans="2:2" ht="15" hidden="1" x14ac:dyDescent="0.25">
      <c r="B42594" s="5"/>
    </row>
    <row r="42595" spans="2:2" ht="15" hidden="1" x14ac:dyDescent="0.25">
      <c r="B42595" s="5"/>
    </row>
    <row r="42596" spans="2:2" ht="15" hidden="1" x14ac:dyDescent="0.25">
      <c r="B42596" s="5"/>
    </row>
    <row r="42597" spans="2:2" ht="15" hidden="1" x14ac:dyDescent="0.25">
      <c r="B42597" s="5"/>
    </row>
    <row r="42598" spans="2:2" ht="15" hidden="1" x14ac:dyDescent="0.25">
      <c r="B42598" s="5"/>
    </row>
    <row r="42599" spans="2:2" ht="15" hidden="1" x14ac:dyDescent="0.25">
      <c r="B42599" s="5"/>
    </row>
    <row r="42600" spans="2:2" ht="15" hidden="1" x14ac:dyDescent="0.25">
      <c r="B42600" s="5"/>
    </row>
    <row r="42601" spans="2:2" ht="15" hidden="1" x14ac:dyDescent="0.25">
      <c r="B42601" s="5"/>
    </row>
    <row r="42602" spans="2:2" ht="15" hidden="1" x14ac:dyDescent="0.25">
      <c r="B42602" s="5"/>
    </row>
    <row r="42603" spans="2:2" ht="15" hidden="1" x14ac:dyDescent="0.25">
      <c r="B42603" s="5"/>
    </row>
    <row r="42604" spans="2:2" ht="15" hidden="1" x14ac:dyDescent="0.25">
      <c r="B42604" s="5"/>
    </row>
    <row r="42605" spans="2:2" ht="15" hidden="1" x14ac:dyDescent="0.25">
      <c r="B42605" s="5"/>
    </row>
    <row r="42606" spans="2:2" ht="15" hidden="1" x14ac:dyDescent="0.25">
      <c r="B42606" s="5"/>
    </row>
    <row r="42607" spans="2:2" ht="15" hidden="1" x14ac:dyDescent="0.25">
      <c r="B42607" s="5"/>
    </row>
    <row r="42608" spans="2:2" ht="15" hidden="1" x14ac:dyDescent="0.25">
      <c r="B42608" s="5"/>
    </row>
    <row r="42609" spans="2:2" ht="15" hidden="1" x14ac:dyDescent="0.25">
      <c r="B42609" s="5"/>
    </row>
    <row r="42610" spans="2:2" ht="15" hidden="1" x14ac:dyDescent="0.25">
      <c r="B42610" s="5"/>
    </row>
    <row r="42611" spans="2:2" ht="15" hidden="1" x14ac:dyDescent="0.25">
      <c r="B42611" s="5"/>
    </row>
    <row r="42612" spans="2:2" ht="15" hidden="1" x14ac:dyDescent="0.25">
      <c r="B42612" s="5"/>
    </row>
    <row r="42613" spans="2:2" ht="15" hidden="1" x14ac:dyDescent="0.25">
      <c r="B42613" s="5"/>
    </row>
    <row r="42614" spans="2:2" ht="15" hidden="1" x14ac:dyDescent="0.25">
      <c r="B42614" s="5"/>
    </row>
    <row r="42615" spans="2:2" ht="15" hidden="1" x14ac:dyDescent="0.25">
      <c r="B42615" s="5"/>
    </row>
    <row r="42616" spans="2:2" ht="15" hidden="1" x14ac:dyDescent="0.25">
      <c r="B42616" s="5"/>
    </row>
    <row r="42617" spans="2:2" ht="15" hidden="1" x14ac:dyDescent="0.25">
      <c r="B42617" s="5"/>
    </row>
    <row r="42618" spans="2:2" ht="15" hidden="1" x14ac:dyDescent="0.25">
      <c r="B42618" s="5"/>
    </row>
    <row r="42619" spans="2:2" ht="15" hidden="1" x14ac:dyDescent="0.25">
      <c r="B42619" s="5"/>
    </row>
    <row r="42620" spans="2:2" ht="15" hidden="1" x14ac:dyDescent="0.25">
      <c r="B42620" s="5"/>
    </row>
    <row r="42621" spans="2:2" ht="15" hidden="1" x14ac:dyDescent="0.25">
      <c r="B42621" s="5"/>
    </row>
    <row r="42622" spans="2:2" ht="15" hidden="1" x14ac:dyDescent="0.25">
      <c r="B42622" s="5"/>
    </row>
    <row r="42623" spans="2:2" ht="15" hidden="1" x14ac:dyDescent="0.25">
      <c r="B42623" s="5"/>
    </row>
    <row r="42624" spans="2:2" ht="15" hidden="1" x14ac:dyDescent="0.25">
      <c r="B42624" s="5"/>
    </row>
    <row r="42625" spans="2:2" ht="15" hidden="1" x14ac:dyDescent="0.25">
      <c r="B42625" s="5"/>
    </row>
    <row r="42626" spans="2:2" ht="15" hidden="1" x14ac:dyDescent="0.25">
      <c r="B42626" s="5"/>
    </row>
    <row r="42627" spans="2:2" ht="15" hidden="1" x14ac:dyDescent="0.25">
      <c r="B42627" s="5"/>
    </row>
    <row r="42628" spans="2:2" ht="15" hidden="1" x14ac:dyDescent="0.25">
      <c r="B42628" s="5"/>
    </row>
    <row r="42629" spans="2:2" ht="15" hidden="1" x14ac:dyDescent="0.25">
      <c r="B42629" s="5"/>
    </row>
    <row r="42630" spans="2:2" ht="15" hidden="1" x14ac:dyDescent="0.25">
      <c r="B42630" s="5"/>
    </row>
    <row r="42631" spans="2:2" ht="15" hidden="1" x14ac:dyDescent="0.25">
      <c r="B42631" s="5"/>
    </row>
    <row r="42632" spans="2:2" ht="15" hidden="1" x14ac:dyDescent="0.25">
      <c r="B42632" s="5"/>
    </row>
    <row r="42633" spans="2:2" ht="15" hidden="1" x14ac:dyDescent="0.25">
      <c r="B42633" s="5"/>
    </row>
    <row r="42634" spans="2:2" ht="15" hidden="1" x14ac:dyDescent="0.25">
      <c r="B42634" s="5"/>
    </row>
    <row r="42635" spans="2:2" ht="15" hidden="1" x14ac:dyDescent="0.25">
      <c r="B42635" s="5"/>
    </row>
    <row r="42636" spans="2:2" ht="15" hidden="1" x14ac:dyDescent="0.25">
      <c r="B42636" s="5"/>
    </row>
    <row r="42637" spans="2:2" ht="15" hidden="1" x14ac:dyDescent="0.25">
      <c r="B42637" s="5"/>
    </row>
    <row r="42638" spans="2:2" ht="15" hidden="1" x14ac:dyDescent="0.25">
      <c r="B42638" s="5"/>
    </row>
    <row r="42639" spans="2:2" ht="15" hidden="1" x14ac:dyDescent="0.25">
      <c r="B42639" s="5"/>
    </row>
    <row r="42640" spans="2:2" ht="15" hidden="1" x14ac:dyDescent="0.25">
      <c r="B42640" s="5"/>
    </row>
    <row r="42641" spans="2:2" ht="15" hidden="1" x14ac:dyDescent="0.25">
      <c r="B42641" s="5"/>
    </row>
    <row r="42642" spans="2:2" ht="15" hidden="1" x14ac:dyDescent="0.25">
      <c r="B42642" s="5"/>
    </row>
    <row r="42643" spans="2:2" ht="15" hidden="1" x14ac:dyDescent="0.25">
      <c r="B42643" s="5"/>
    </row>
    <row r="42644" spans="2:2" ht="15" hidden="1" x14ac:dyDescent="0.25">
      <c r="B42644" s="5"/>
    </row>
    <row r="42645" spans="2:2" ht="15" hidden="1" x14ac:dyDescent="0.25">
      <c r="B42645" s="5"/>
    </row>
    <row r="42646" spans="2:2" ht="15" hidden="1" x14ac:dyDescent="0.25">
      <c r="B42646" s="5"/>
    </row>
    <row r="42647" spans="2:2" ht="15" hidden="1" x14ac:dyDescent="0.25">
      <c r="B42647" s="5"/>
    </row>
    <row r="42648" spans="2:2" ht="15" hidden="1" x14ac:dyDescent="0.25">
      <c r="B42648" s="5"/>
    </row>
    <row r="42649" spans="2:2" ht="15" hidden="1" x14ac:dyDescent="0.25">
      <c r="B42649" s="5"/>
    </row>
    <row r="42650" spans="2:2" ht="15" hidden="1" x14ac:dyDescent="0.25">
      <c r="B42650" s="5"/>
    </row>
    <row r="42651" spans="2:2" ht="15" hidden="1" x14ac:dyDescent="0.25">
      <c r="B42651" s="5"/>
    </row>
    <row r="42652" spans="2:2" ht="15" hidden="1" x14ac:dyDescent="0.25">
      <c r="B42652" s="5"/>
    </row>
    <row r="42653" spans="2:2" ht="15" hidden="1" x14ac:dyDescent="0.25">
      <c r="B42653" s="5"/>
    </row>
    <row r="42654" spans="2:2" ht="15" hidden="1" x14ac:dyDescent="0.25">
      <c r="B42654" s="5"/>
    </row>
    <row r="42655" spans="2:2" ht="15" hidden="1" x14ac:dyDescent="0.25">
      <c r="B42655" s="5"/>
    </row>
    <row r="42656" spans="2:2" ht="15" hidden="1" x14ac:dyDescent="0.25">
      <c r="B42656" s="5"/>
    </row>
    <row r="42657" spans="2:2" ht="15" hidden="1" x14ac:dyDescent="0.25">
      <c r="B42657" s="5"/>
    </row>
    <row r="42658" spans="2:2" ht="15" hidden="1" x14ac:dyDescent="0.25">
      <c r="B42658" s="5"/>
    </row>
    <row r="42659" spans="2:2" ht="15" hidden="1" x14ac:dyDescent="0.25">
      <c r="B42659" s="5"/>
    </row>
    <row r="42660" spans="2:2" ht="15" hidden="1" x14ac:dyDescent="0.25">
      <c r="B42660" s="5"/>
    </row>
    <row r="42661" spans="2:2" ht="15" hidden="1" x14ac:dyDescent="0.25">
      <c r="B42661" s="5"/>
    </row>
    <row r="42662" spans="2:2" ht="15" hidden="1" x14ac:dyDescent="0.25">
      <c r="B42662" s="5"/>
    </row>
    <row r="42663" spans="2:2" ht="15" hidden="1" x14ac:dyDescent="0.25">
      <c r="B42663" s="5"/>
    </row>
    <row r="42664" spans="2:2" ht="15" hidden="1" x14ac:dyDescent="0.25">
      <c r="B42664" s="5"/>
    </row>
    <row r="42665" spans="2:2" ht="15" hidden="1" x14ac:dyDescent="0.25">
      <c r="B42665" s="5"/>
    </row>
    <row r="42666" spans="2:2" ht="15" hidden="1" x14ac:dyDescent="0.25">
      <c r="B42666" s="5"/>
    </row>
    <row r="42667" spans="2:2" ht="15" hidden="1" x14ac:dyDescent="0.25">
      <c r="B42667" s="5"/>
    </row>
    <row r="42668" spans="2:2" ht="15" hidden="1" x14ac:dyDescent="0.25">
      <c r="B42668" s="5"/>
    </row>
    <row r="42669" spans="2:2" ht="15" hidden="1" x14ac:dyDescent="0.25">
      <c r="B42669" s="5"/>
    </row>
    <row r="42670" spans="2:2" ht="15" hidden="1" x14ac:dyDescent="0.25">
      <c r="B42670" s="5"/>
    </row>
    <row r="42671" spans="2:2" ht="15" hidden="1" x14ac:dyDescent="0.25">
      <c r="B42671" s="5"/>
    </row>
    <row r="42672" spans="2:2" ht="15" hidden="1" x14ac:dyDescent="0.25">
      <c r="B42672" s="5"/>
    </row>
    <row r="42673" spans="2:2" ht="15" hidden="1" x14ac:dyDescent="0.25">
      <c r="B42673" s="5"/>
    </row>
    <row r="42674" spans="2:2" ht="15" hidden="1" x14ac:dyDescent="0.25">
      <c r="B42674" s="5"/>
    </row>
    <row r="42675" spans="2:2" ht="15" hidden="1" x14ac:dyDescent="0.25">
      <c r="B42675" s="5"/>
    </row>
    <row r="42676" spans="2:2" ht="15" hidden="1" x14ac:dyDescent="0.25">
      <c r="B42676" s="5"/>
    </row>
    <row r="42677" spans="2:2" ht="15" hidden="1" x14ac:dyDescent="0.25">
      <c r="B42677" s="5"/>
    </row>
    <row r="42678" spans="2:2" ht="15" hidden="1" x14ac:dyDescent="0.25">
      <c r="B42678" s="5"/>
    </row>
    <row r="42679" spans="2:2" ht="15" hidden="1" x14ac:dyDescent="0.25">
      <c r="B42679" s="5"/>
    </row>
    <row r="42680" spans="2:2" ht="15" hidden="1" x14ac:dyDescent="0.25">
      <c r="B42680" s="5"/>
    </row>
    <row r="42681" spans="2:2" ht="15" hidden="1" x14ac:dyDescent="0.25">
      <c r="B42681" s="5"/>
    </row>
    <row r="42682" spans="2:2" ht="15" hidden="1" x14ac:dyDescent="0.25">
      <c r="B42682" s="5"/>
    </row>
    <row r="42683" spans="2:2" ht="15" hidden="1" x14ac:dyDescent="0.25">
      <c r="B42683" s="5"/>
    </row>
    <row r="42684" spans="2:2" ht="15" hidden="1" x14ac:dyDescent="0.25">
      <c r="B42684" s="5"/>
    </row>
    <row r="42685" spans="2:2" ht="15" hidden="1" x14ac:dyDescent="0.25">
      <c r="B42685" s="5"/>
    </row>
    <row r="42686" spans="2:2" ht="15" hidden="1" x14ac:dyDescent="0.25">
      <c r="B42686" s="5"/>
    </row>
    <row r="42687" spans="2:2" ht="15" hidden="1" x14ac:dyDescent="0.25">
      <c r="B42687" s="5"/>
    </row>
    <row r="42688" spans="2:2" ht="15" hidden="1" x14ac:dyDescent="0.25">
      <c r="B42688" s="5"/>
    </row>
    <row r="42689" spans="2:2" ht="15" hidden="1" x14ac:dyDescent="0.25">
      <c r="B42689" s="5"/>
    </row>
    <row r="42690" spans="2:2" ht="15" hidden="1" x14ac:dyDescent="0.25">
      <c r="B42690" s="5"/>
    </row>
    <row r="42691" spans="2:2" ht="15" hidden="1" x14ac:dyDescent="0.25">
      <c r="B42691" s="5"/>
    </row>
    <row r="42692" spans="2:2" ht="15" hidden="1" x14ac:dyDescent="0.25">
      <c r="B42692" s="5"/>
    </row>
    <row r="42693" spans="2:2" ht="15" hidden="1" x14ac:dyDescent="0.25">
      <c r="B42693" s="5"/>
    </row>
    <row r="42694" spans="2:2" ht="15" hidden="1" x14ac:dyDescent="0.25">
      <c r="B42694" s="5"/>
    </row>
    <row r="42695" spans="2:2" ht="15" hidden="1" x14ac:dyDescent="0.25">
      <c r="B42695" s="5"/>
    </row>
    <row r="42696" spans="2:2" ht="15" hidden="1" x14ac:dyDescent="0.25">
      <c r="B42696" s="5"/>
    </row>
    <row r="42697" spans="2:2" ht="15" hidden="1" x14ac:dyDescent="0.25">
      <c r="B42697" s="5"/>
    </row>
    <row r="42698" spans="2:2" ht="15" hidden="1" x14ac:dyDescent="0.25">
      <c r="B42698" s="5"/>
    </row>
    <row r="42699" spans="2:2" ht="15" hidden="1" x14ac:dyDescent="0.25">
      <c r="B42699" s="5"/>
    </row>
    <row r="42700" spans="2:2" ht="15" hidden="1" x14ac:dyDescent="0.25">
      <c r="B42700" s="5"/>
    </row>
    <row r="42701" spans="2:2" ht="15" hidden="1" x14ac:dyDescent="0.25">
      <c r="B42701" s="5"/>
    </row>
    <row r="42702" spans="2:2" ht="15" hidden="1" x14ac:dyDescent="0.25">
      <c r="B42702" s="5"/>
    </row>
    <row r="42703" spans="2:2" ht="15" hidden="1" x14ac:dyDescent="0.25">
      <c r="B42703" s="5"/>
    </row>
    <row r="42704" spans="2:2" ht="15" hidden="1" x14ac:dyDescent="0.25">
      <c r="B42704" s="5"/>
    </row>
    <row r="42705" spans="2:2" ht="15" hidden="1" x14ac:dyDescent="0.25">
      <c r="B42705" s="5"/>
    </row>
    <row r="42706" spans="2:2" ht="15" hidden="1" x14ac:dyDescent="0.25">
      <c r="B42706" s="5"/>
    </row>
    <row r="42707" spans="2:2" ht="15" hidden="1" x14ac:dyDescent="0.25">
      <c r="B42707" s="5"/>
    </row>
    <row r="42708" spans="2:2" ht="15" hidden="1" x14ac:dyDescent="0.25">
      <c r="B42708" s="5"/>
    </row>
    <row r="42709" spans="2:2" ht="15" hidden="1" x14ac:dyDescent="0.25">
      <c r="B42709" s="5"/>
    </row>
    <row r="42710" spans="2:2" ht="15" hidden="1" x14ac:dyDescent="0.25">
      <c r="B42710" s="5"/>
    </row>
    <row r="42711" spans="2:2" ht="15" hidden="1" x14ac:dyDescent="0.25">
      <c r="B42711" s="5"/>
    </row>
    <row r="42712" spans="2:2" ht="15" hidden="1" x14ac:dyDescent="0.25">
      <c r="B42712" s="5"/>
    </row>
    <row r="42713" spans="2:2" ht="15" hidden="1" x14ac:dyDescent="0.25">
      <c r="B42713" s="5"/>
    </row>
    <row r="42714" spans="2:2" ht="15" hidden="1" x14ac:dyDescent="0.25">
      <c r="B42714" s="5"/>
    </row>
    <row r="42715" spans="2:2" ht="15" hidden="1" x14ac:dyDescent="0.25">
      <c r="B42715" s="5"/>
    </row>
    <row r="42716" spans="2:2" ht="15" hidden="1" x14ac:dyDescent="0.25">
      <c r="B42716" s="5"/>
    </row>
    <row r="42717" spans="2:2" ht="15" hidden="1" x14ac:dyDescent="0.25">
      <c r="B42717" s="5"/>
    </row>
    <row r="42718" spans="2:2" ht="15" hidden="1" x14ac:dyDescent="0.25">
      <c r="B42718" s="5"/>
    </row>
    <row r="42719" spans="2:2" ht="15" hidden="1" x14ac:dyDescent="0.25">
      <c r="B42719" s="5"/>
    </row>
    <row r="42720" spans="2:2" ht="15" hidden="1" x14ac:dyDescent="0.25">
      <c r="B42720" s="5"/>
    </row>
    <row r="42721" spans="2:2" ht="15" hidden="1" x14ac:dyDescent="0.25">
      <c r="B42721" s="5"/>
    </row>
    <row r="42722" spans="2:2" ht="15" hidden="1" x14ac:dyDescent="0.25">
      <c r="B42722" s="5"/>
    </row>
    <row r="42723" spans="2:2" ht="15" hidden="1" x14ac:dyDescent="0.25">
      <c r="B42723" s="5"/>
    </row>
    <row r="42724" spans="2:2" ht="15" hidden="1" x14ac:dyDescent="0.25">
      <c r="B42724" s="5"/>
    </row>
    <row r="42725" spans="2:2" ht="15" hidden="1" x14ac:dyDescent="0.25">
      <c r="B42725" s="5"/>
    </row>
    <row r="42726" spans="2:2" ht="15" hidden="1" x14ac:dyDescent="0.25">
      <c r="B42726" s="5"/>
    </row>
    <row r="42727" spans="2:2" ht="15" hidden="1" x14ac:dyDescent="0.25">
      <c r="B42727" s="5"/>
    </row>
    <row r="42728" spans="2:2" ht="15" hidden="1" x14ac:dyDescent="0.25">
      <c r="B42728" s="5"/>
    </row>
    <row r="42729" spans="2:2" ht="15" hidden="1" x14ac:dyDescent="0.25">
      <c r="B42729" s="5"/>
    </row>
    <row r="42730" spans="2:2" ht="15" hidden="1" x14ac:dyDescent="0.25">
      <c r="B42730" s="5"/>
    </row>
    <row r="42731" spans="2:2" ht="15" hidden="1" x14ac:dyDescent="0.25">
      <c r="B42731" s="5"/>
    </row>
    <row r="42732" spans="2:2" ht="15" hidden="1" x14ac:dyDescent="0.25">
      <c r="B42732" s="5"/>
    </row>
    <row r="42733" spans="2:2" ht="15" hidden="1" x14ac:dyDescent="0.25">
      <c r="B42733" s="5"/>
    </row>
    <row r="42734" spans="2:2" ht="15" hidden="1" x14ac:dyDescent="0.25">
      <c r="B42734" s="5"/>
    </row>
    <row r="42735" spans="2:2" ht="15" hidden="1" x14ac:dyDescent="0.25">
      <c r="B42735" s="5"/>
    </row>
    <row r="42736" spans="2:2" ht="15" hidden="1" x14ac:dyDescent="0.25">
      <c r="B42736" s="5"/>
    </row>
    <row r="42737" spans="2:2" ht="15" hidden="1" x14ac:dyDescent="0.25">
      <c r="B42737" s="5"/>
    </row>
    <row r="42738" spans="2:2" ht="15" hidden="1" x14ac:dyDescent="0.25">
      <c r="B42738" s="5"/>
    </row>
    <row r="42739" spans="2:2" ht="15" hidden="1" x14ac:dyDescent="0.25">
      <c r="B42739" s="5"/>
    </row>
    <row r="42740" spans="2:2" ht="15" hidden="1" x14ac:dyDescent="0.25">
      <c r="B42740" s="5"/>
    </row>
    <row r="42741" spans="2:2" ht="15" hidden="1" x14ac:dyDescent="0.25">
      <c r="B42741" s="5"/>
    </row>
    <row r="42742" spans="2:2" ht="15" hidden="1" x14ac:dyDescent="0.25">
      <c r="B42742" s="5"/>
    </row>
    <row r="42743" spans="2:2" ht="15" hidden="1" x14ac:dyDescent="0.25">
      <c r="B42743" s="5"/>
    </row>
    <row r="42744" spans="2:2" ht="15" hidden="1" x14ac:dyDescent="0.25">
      <c r="B42744" s="5"/>
    </row>
    <row r="42745" spans="2:2" ht="15" hidden="1" x14ac:dyDescent="0.25">
      <c r="B42745" s="5"/>
    </row>
    <row r="42746" spans="2:2" ht="15" hidden="1" x14ac:dyDescent="0.25">
      <c r="B42746" s="5"/>
    </row>
    <row r="42747" spans="2:2" ht="15" hidden="1" x14ac:dyDescent="0.25">
      <c r="B42747" s="5"/>
    </row>
    <row r="42748" spans="2:2" ht="15" hidden="1" x14ac:dyDescent="0.25">
      <c r="B42748" s="5"/>
    </row>
    <row r="42749" spans="2:2" ht="15" hidden="1" x14ac:dyDescent="0.25">
      <c r="B42749" s="5"/>
    </row>
    <row r="42750" spans="2:2" ht="15" hidden="1" x14ac:dyDescent="0.25">
      <c r="B42750" s="5"/>
    </row>
    <row r="42751" spans="2:2" ht="15" hidden="1" x14ac:dyDescent="0.25">
      <c r="B42751" s="5"/>
    </row>
    <row r="42752" spans="2:2" ht="15" hidden="1" x14ac:dyDescent="0.25">
      <c r="B42752" s="5"/>
    </row>
    <row r="42753" spans="2:2" ht="15" hidden="1" x14ac:dyDescent="0.25">
      <c r="B42753" s="5"/>
    </row>
    <row r="42754" spans="2:2" ht="15" hidden="1" x14ac:dyDescent="0.25">
      <c r="B42754" s="5"/>
    </row>
    <row r="42755" spans="2:2" ht="15" hidden="1" x14ac:dyDescent="0.25">
      <c r="B42755" s="5"/>
    </row>
    <row r="42756" spans="2:2" ht="15" hidden="1" x14ac:dyDescent="0.25">
      <c r="B42756" s="5"/>
    </row>
    <row r="42757" spans="2:2" ht="15" hidden="1" x14ac:dyDescent="0.25">
      <c r="B42757" s="5"/>
    </row>
    <row r="42758" spans="2:2" ht="15" hidden="1" x14ac:dyDescent="0.25">
      <c r="B42758" s="5"/>
    </row>
    <row r="42759" spans="2:2" ht="15" hidden="1" x14ac:dyDescent="0.25">
      <c r="B42759" s="5"/>
    </row>
    <row r="42760" spans="2:2" ht="15" hidden="1" x14ac:dyDescent="0.25">
      <c r="B42760" s="5"/>
    </row>
    <row r="42761" spans="2:2" ht="15" hidden="1" x14ac:dyDescent="0.25">
      <c r="B42761" s="5"/>
    </row>
    <row r="42762" spans="2:2" ht="15" hidden="1" x14ac:dyDescent="0.25">
      <c r="B42762" s="5"/>
    </row>
    <row r="42763" spans="2:2" ht="15" hidden="1" x14ac:dyDescent="0.25">
      <c r="B42763" s="5"/>
    </row>
    <row r="42764" spans="2:2" ht="15" hidden="1" x14ac:dyDescent="0.25">
      <c r="B42764" s="5"/>
    </row>
    <row r="42765" spans="2:2" ht="15" hidden="1" x14ac:dyDescent="0.25">
      <c r="B42765" s="5"/>
    </row>
    <row r="42766" spans="2:2" ht="15" hidden="1" x14ac:dyDescent="0.25">
      <c r="B42766" s="5"/>
    </row>
    <row r="42767" spans="2:2" ht="15" hidden="1" x14ac:dyDescent="0.25">
      <c r="B42767" s="5"/>
    </row>
    <row r="42768" spans="2:2" ht="15" hidden="1" x14ac:dyDescent="0.25">
      <c r="B42768" s="5"/>
    </row>
    <row r="42769" spans="2:2" ht="15" hidden="1" x14ac:dyDescent="0.25">
      <c r="B42769" s="5"/>
    </row>
    <row r="42770" spans="2:2" ht="15" hidden="1" x14ac:dyDescent="0.25">
      <c r="B42770" s="5"/>
    </row>
    <row r="42771" spans="2:2" ht="15" hidden="1" x14ac:dyDescent="0.25">
      <c r="B42771" s="5"/>
    </row>
    <row r="42772" spans="2:2" ht="15" hidden="1" x14ac:dyDescent="0.25">
      <c r="B42772" s="5"/>
    </row>
    <row r="42773" spans="2:2" ht="15" hidden="1" x14ac:dyDescent="0.25">
      <c r="B42773" s="5"/>
    </row>
    <row r="42774" spans="2:2" ht="15" hidden="1" x14ac:dyDescent="0.25">
      <c r="B42774" s="5"/>
    </row>
    <row r="42775" spans="2:2" ht="15" hidden="1" x14ac:dyDescent="0.25">
      <c r="B42775" s="5"/>
    </row>
    <row r="42776" spans="2:2" ht="15" hidden="1" x14ac:dyDescent="0.25">
      <c r="B42776" s="5"/>
    </row>
    <row r="42777" spans="2:2" ht="15" hidden="1" x14ac:dyDescent="0.25">
      <c r="B42777" s="5"/>
    </row>
    <row r="42778" spans="2:2" ht="15" hidden="1" x14ac:dyDescent="0.25">
      <c r="B42778" s="5"/>
    </row>
    <row r="42779" spans="2:2" ht="15" hidden="1" x14ac:dyDescent="0.25">
      <c r="B42779" s="5"/>
    </row>
    <row r="42780" spans="2:2" ht="15" hidden="1" x14ac:dyDescent="0.25">
      <c r="B42780" s="5"/>
    </row>
    <row r="42781" spans="2:2" ht="15" hidden="1" x14ac:dyDescent="0.25">
      <c r="B42781" s="5"/>
    </row>
    <row r="42782" spans="2:2" ht="15" hidden="1" x14ac:dyDescent="0.25">
      <c r="B42782" s="5"/>
    </row>
    <row r="42783" spans="2:2" ht="15" hidden="1" x14ac:dyDescent="0.25">
      <c r="B42783" s="5"/>
    </row>
    <row r="42784" spans="2:2" ht="15" hidden="1" x14ac:dyDescent="0.25">
      <c r="B42784" s="5"/>
    </row>
    <row r="42785" spans="2:2" ht="15" hidden="1" x14ac:dyDescent="0.25">
      <c r="B42785" s="5"/>
    </row>
    <row r="42786" spans="2:2" ht="15" hidden="1" x14ac:dyDescent="0.25">
      <c r="B42786" s="5"/>
    </row>
    <row r="42787" spans="2:2" ht="15" hidden="1" x14ac:dyDescent="0.25">
      <c r="B42787" s="5"/>
    </row>
    <row r="42788" spans="2:2" ht="15" hidden="1" x14ac:dyDescent="0.25">
      <c r="B42788" s="5"/>
    </row>
    <row r="42789" spans="2:2" ht="15" hidden="1" x14ac:dyDescent="0.25">
      <c r="B42789" s="5"/>
    </row>
    <row r="42790" spans="2:2" ht="15" hidden="1" x14ac:dyDescent="0.25">
      <c r="B42790" s="5"/>
    </row>
    <row r="42791" spans="2:2" ht="15" hidden="1" x14ac:dyDescent="0.25">
      <c r="B42791" s="5"/>
    </row>
    <row r="42792" spans="2:2" ht="15" hidden="1" x14ac:dyDescent="0.25">
      <c r="B42792" s="5"/>
    </row>
    <row r="42793" spans="2:2" ht="15" hidden="1" x14ac:dyDescent="0.25">
      <c r="B42793" s="5"/>
    </row>
    <row r="42794" spans="2:2" ht="15" hidden="1" x14ac:dyDescent="0.25">
      <c r="B42794" s="5"/>
    </row>
    <row r="42795" spans="2:2" ht="15" hidden="1" x14ac:dyDescent="0.25">
      <c r="B42795" s="5"/>
    </row>
    <row r="42796" spans="2:2" ht="15" hidden="1" x14ac:dyDescent="0.25">
      <c r="B42796" s="5"/>
    </row>
    <row r="42797" spans="2:2" ht="15" hidden="1" x14ac:dyDescent="0.25">
      <c r="B42797" s="5"/>
    </row>
    <row r="42798" spans="2:2" ht="15" hidden="1" x14ac:dyDescent="0.25">
      <c r="B42798" s="5"/>
    </row>
    <row r="42799" spans="2:2" ht="15" hidden="1" x14ac:dyDescent="0.25">
      <c r="B42799" s="5"/>
    </row>
    <row r="42800" spans="2:2" ht="15" hidden="1" x14ac:dyDescent="0.25">
      <c r="B42800" s="5"/>
    </row>
    <row r="42801" spans="2:2" ht="15" hidden="1" x14ac:dyDescent="0.25">
      <c r="B42801" s="5"/>
    </row>
    <row r="42802" spans="2:2" ht="15" hidden="1" x14ac:dyDescent="0.25">
      <c r="B42802" s="5"/>
    </row>
    <row r="42803" spans="2:2" ht="15" hidden="1" x14ac:dyDescent="0.25">
      <c r="B42803" s="5"/>
    </row>
    <row r="42804" spans="2:2" ht="15" hidden="1" x14ac:dyDescent="0.25">
      <c r="B42804" s="5"/>
    </row>
    <row r="42805" spans="2:2" ht="15" hidden="1" x14ac:dyDescent="0.25">
      <c r="B42805" s="5"/>
    </row>
    <row r="42806" spans="2:2" ht="15" hidden="1" x14ac:dyDescent="0.25">
      <c r="B42806" s="5"/>
    </row>
    <row r="42807" spans="2:2" ht="15" hidden="1" x14ac:dyDescent="0.25">
      <c r="B42807" s="5"/>
    </row>
    <row r="42808" spans="2:2" ht="15" hidden="1" x14ac:dyDescent="0.25">
      <c r="B42808" s="5"/>
    </row>
    <row r="42809" spans="2:2" ht="15" hidden="1" x14ac:dyDescent="0.25">
      <c r="B42809" s="5"/>
    </row>
    <row r="42810" spans="2:2" ht="15" hidden="1" x14ac:dyDescent="0.25">
      <c r="B42810" s="5"/>
    </row>
    <row r="42811" spans="2:2" ht="15" hidden="1" x14ac:dyDescent="0.25">
      <c r="B42811" s="5"/>
    </row>
    <row r="42812" spans="2:2" ht="15" hidden="1" x14ac:dyDescent="0.25">
      <c r="B42812" s="5"/>
    </row>
    <row r="42813" spans="2:2" ht="15" hidden="1" x14ac:dyDescent="0.25">
      <c r="B42813" s="5"/>
    </row>
    <row r="42814" spans="2:2" ht="15" hidden="1" x14ac:dyDescent="0.25">
      <c r="B42814" s="5"/>
    </row>
    <row r="42815" spans="2:2" ht="15" hidden="1" x14ac:dyDescent="0.25">
      <c r="B42815" s="5"/>
    </row>
    <row r="42816" spans="2:2" ht="15" hidden="1" x14ac:dyDescent="0.25">
      <c r="B42816" s="5"/>
    </row>
    <row r="42817" spans="2:2" ht="15" hidden="1" x14ac:dyDescent="0.25">
      <c r="B42817" s="5"/>
    </row>
    <row r="42818" spans="2:2" ht="15" hidden="1" x14ac:dyDescent="0.25">
      <c r="B42818" s="5"/>
    </row>
    <row r="42819" spans="2:2" ht="15" hidden="1" x14ac:dyDescent="0.25">
      <c r="B42819" s="5"/>
    </row>
    <row r="42820" spans="2:2" ht="15" hidden="1" x14ac:dyDescent="0.25">
      <c r="B42820" s="5"/>
    </row>
    <row r="42821" spans="2:2" ht="15" hidden="1" x14ac:dyDescent="0.25">
      <c r="B42821" s="5"/>
    </row>
    <row r="42822" spans="2:2" ht="15" hidden="1" x14ac:dyDescent="0.25">
      <c r="B42822" s="5"/>
    </row>
    <row r="42823" spans="2:2" ht="15" hidden="1" x14ac:dyDescent="0.25">
      <c r="B42823" s="5"/>
    </row>
    <row r="42824" spans="2:2" ht="15" hidden="1" x14ac:dyDescent="0.25">
      <c r="B42824" s="5"/>
    </row>
    <row r="42825" spans="2:2" ht="15" hidden="1" x14ac:dyDescent="0.25">
      <c r="B42825" s="5"/>
    </row>
    <row r="42826" spans="2:2" ht="15" hidden="1" x14ac:dyDescent="0.25">
      <c r="B42826" s="5"/>
    </row>
    <row r="42827" spans="2:2" ht="15" hidden="1" x14ac:dyDescent="0.25">
      <c r="B42827" s="5"/>
    </row>
    <row r="42828" spans="2:2" ht="15" hidden="1" x14ac:dyDescent="0.25">
      <c r="B42828" s="5"/>
    </row>
    <row r="42829" spans="2:2" ht="15" hidden="1" x14ac:dyDescent="0.25">
      <c r="B42829" s="5"/>
    </row>
    <row r="42830" spans="2:2" ht="15" hidden="1" x14ac:dyDescent="0.25">
      <c r="B42830" s="5"/>
    </row>
    <row r="42831" spans="2:2" ht="15" hidden="1" x14ac:dyDescent="0.25">
      <c r="B42831" s="5"/>
    </row>
    <row r="42832" spans="2:2" ht="15" hidden="1" x14ac:dyDescent="0.25">
      <c r="B42832" s="5"/>
    </row>
    <row r="42833" spans="2:2" ht="15" hidden="1" x14ac:dyDescent="0.25">
      <c r="B42833" s="5"/>
    </row>
    <row r="42834" spans="2:2" ht="15" hidden="1" x14ac:dyDescent="0.25">
      <c r="B42834" s="5"/>
    </row>
    <row r="42835" spans="2:2" ht="15" hidden="1" x14ac:dyDescent="0.25">
      <c r="B42835" s="5"/>
    </row>
    <row r="42836" spans="2:2" ht="15" hidden="1" x14ac:dyDescent="0.25">
      <c r="B42836" s="5"/>
    </row>
    <row r="42837" spans="2:2" ht="15" hidden="1" x14ac:dyDescent="0.25">
      <c r="B42837" s="5"/>
    </row>
    <row r="42838" spans="2:2" ht="15" hidden="1" x14ac:dyDescent="0.25">
      <c r="B42838" s="5"/>
    </row>
    <row r="42839" spans="2:2" ht="15" hidden="1" x14ac:dyDescent="0.25">
      <c r="B42839" s="5"/>
    </row>
    <row r="42840" spans="2:2" ht="15" hidden="1" x14ac:dyDescent="0.25">
      <c r="B42840" s="5"/>
    </row>
    <row r="42841" spans="2:2" ht="15" hidden="1" x14ac:dyDescent="0.25">
      <c r="B42841" s="5"/>
    </row>
    <row r="42842" spans="2:2" ht="15" hidden="1" x14ac:dyDescent="0.25">
      <c r="B42842" s="5"/>
    </row>
    <row r="42843" spans="2:2" ht="15" hidden="1" x14ac:dyDescent="0.25">
      <c r="B42843" s="5"/>
    </row>
    <row r="42844" spans="2:2" ht="15" hidden="1" x14ac:dyDescent="0.25">
      <c r="B42844" s="5"/>
    </row>
    <row r="42845" spans="2:2" ht="15" hidden="1" x14ac:dyDescent="0.25">
      <c r="B42845" s="5"/>
    </row>
    <row r="42846" spans="2:2" ht="15" hidden="1" x14ac:dyDescent="0.25">
      <c r="B42846" s="5"/>
    </row>
    <row r="42847" spans="2:2" ht="15" hidden="1" x14ac:dyDescent="0.25">
      <c r="B42847" s="5"/>
    </row>
    <row r="42848" spans="2:2" ht="15" hidden="1" x14ac:dyDescent="0.25">
      <c r="B42848" s="5"/>
    </row>
    <row r="42849" spans="2:2" ht="15" hidden="1" x14ac:dyDescent="0.25">
      <c r="B42849" s="5"/>
    </row>
    <row r="42850" spans="2:2" ht="15" hidden="1" x14ac:dyDescent="0.25">
      <c r="B42850" s="5"/>
    </row>
    <row r="42851" spans="2:2" ht="15" hidden="1" x14ac:dyDescent="0.25">
      <c r="B42851" s="5"/>
    </row>
    <row r="42852" spans="2:2" ht="15" hidden="1" x14ac:dyDescent="0.25">
      <c r="B42852" s="5"/>
    </row>
    <row r="42853" spans="2:2" ht="15" hidden="1" x14ac:dyDescent="0.25">
      <c r="B42853" s="5"/>
    </row>
    <row r="42854" spans="2:2" ht="15" hidden="1" x14ac:dyDescent="0.25">
      <c r="B42854" s="5"/>
    </row>
    <row r="42855" spans="2:2" ht="15" hidden="1" x14ac:dyDescent="0.25">
      <c r="B42855" s="5"/>
    </row>
    <row r="42856" spans="2:2" ht="15" hidden="1" x14ac:dyDescent="0.25">
      <c r="B42856" s="5"/>
    </row>
    <row r="42857" spans="2:2" ht="15" hidden="1" x14ac:dyDescent="0.25">
      <c r="B42857" s="5"/>
    </row>
    <row r="42858" spans="2:2" ht="15" hidden="1" x14ac:dyDescent="0.25">
      <c r="B42858" s="5"/>
    </row>
    <row r="42859" spans="2:2" ht="15" hidden="1" x14ac:dyDescent="0.25">
      <c r="B42859" s="5"/>
    </row>
    <row r="42860" spans="2:2" ht="15" hidden="1" x14ac:dyDescent="0.25">
      <c r="B42860" s="5"/>
    </row>
    <row r="42861" spans="2:2" ht="15" hidden="1" x14ac:dyDescent="0.25">
      <c r="B42861" s="5"/>
    </row>
    <row r="42862" spans="2:2" ht="15" hidden="1" x14ac:dyDescent="0.25">
      <c r="B42862" s="5"/>
    </row>
    <row r="42863" spans="2:2" ht="15" hidden="1" x14ac:dyDescent="0.25">
      <c r="B42863" s="5"/>
    </row>
    <row r="42864" spans="2:2" ht="15" hidden="1" x14ac:dyDescent="0.25">
      <c r="B42864" s="5"/>
    </row>
    <row r="42865" spans="2:2" ht="15" hidden="1" x14ac:dyDescent="0.25">
      <c r="B42865" s="5"/>
    </row>
    <row r="42866" spans="2:2" ht="15" hidden="1" x14ac:dyDescent="0.25">
      <c r="B42866" s="5"/>
    </row>
    <row r="42867" spans="2:2" ht="15" hidden="1" x14ac:dyDescent="0.25">
      <c r="B42867" s="5"/>
    </row>
    <row r="42868" spans="2:2" ht="15" hidden="1" x14ac:dyDescent="0.25">
      <c r="B42868" s="5"/>
    </row>
    <row r="42869" spans="2:2" ht="15" hidden="1" x14ac:dyDescent="0.25">
      <c r="B42869" s="5"/>
    </row>
    <row r="42870" spans="2:2" ht="15" hidden="1" x14ac:dyDescent="0.25">
      <c r="B42870" s="5"/>
    </row>
    <row r="42871" spans="2:2" ht="15" hidden="1" x14ac:dyDescent="0.25">
      <c r="B42871" s="5"/>
    </row>
    <row r="42872" spans="2:2" ht="15" hidden="1" x14ac:dyDescent="0.25">
      <c r="B42872" s="5"/>
    </row>
    <row r="42873" spans="2:2" ht="15" hidden="1" x14ac:dyDescent="0.25">
      <c r="B42873" s="5"/>
    </row>
    <row r="42874" spans="2:2" ht="15" hidden="1" x14ac:dyDescent="0.25">
      <c r="B42874" s="5"/>
    </row>
    <row r="42875" spans="2:2" ht="15" hidden="1" x14ac:dyDescent="0.25">
      <c r="B42875" s="5"/>
    </row>
    <row r="42876" spans="2:2" ht="15" hidden="1" x14ac:dyDescent="0.25">
      <c r="B42876" s="5"/>
    </row>
    <row r="42877" spans="2:2" ht="15" hidden="1" x14ac:dyDescent="0.25">
      <c r="B42877" s="5"/>
    </row>
    <row r="42878" spans="2:2" ht="15" hidden="1" x14ac:dyDescent="0.25">
      <c r="B42878" s="5"/>
    </row>
    <row r="42879" spans="2:2" ht="15" hidden="1" x14ac:dyDescent="0.25">
      <c r="B42879" s="5"/>
    </row>
    <row r="42880" spans="2:2" ht="15" hidden="1" x14ac:dyDescent="0.25">
      <c r="B42880" s="5"/>
    </row>
    <row r="42881" spans="2:2" ht="15" hidden="1" x14ac:dyDescent="0.25">
      <c r="B42881" s="5"/>
    </row>
    <row r="42882" spans="2:2" ht="15" hidden="1" x14ac:dyDescent="0.25">
      <c r="B42882" s="5"/>
    </row>
    <row r="42883" spans="2:2" ht="15" hidden="1" x14ac:dyDescent="0.25">
      <c r="B42883" s="5"/>
    </row>
    <row r="42884" spans="2:2" ht="15" hidden="1" x14ac:dyDescent="0.25">
      <c r="B42884" s="5"/>
    </row>
    <row r="42885" spans="2:2" ht="15" hidden="1" x14ac:dyDescent="0.25">
      <c r="B42885" s="5"/>
    </row>
    <row r="42886" spans="2:2" ht="15" hidden="1" x14ac:dyDescent="0.25">
      <c r="B42886" s="5"/>
    </row>
    <row r="42887" spans="2:2" ht="15" hidden="1" x14ac:dyDescent="0.25">
      <c r="B42887" s="5"/>
    </row>
    <row r="42888" spans="2:2" ht="15" hidden="1" x14ac:dyDescent="0.25">
      <c r="B42888" s="5"/>
    </row>
    <row r="42889" spans="2:2" ht="15" hidden="1" x14ac:dyDescent="0.25">
      <c r="B42889" s="5"/>
    </row>
    <row r="42890" spans="2:2" ht="15" hidden="1" x14ac:dyDescent="0.25">
      <c r="B42890" s="5"/>
    </row>
    <row r="42891" spans="2:2" ht="15" hidden="1" x14ac:dyDescent="0.25">
      <c r="B42891" s="5"/>
    </row>
    <row r="42892" spans="2:2" ht="15" hidden="1" x14ac:dyDescent="0.25">
      <c r="B42892" s="5"/>
    </row>
    <row r="42893" spans="2:2" ht="15" hidden="1" x14ac:dyDescent="0.25">
      <c r="B42893" s="5"/>
    </row>
    <row r="42894" spans="2:2" ht="15" hidden="1" x14ac:dyDescent="0.25">
      <c r="B42894" s="5"/>
    </row>
    <row r="42895" spans="2:2" ht="15" hidden="1" x14ac:dyDescent="0.25">
      <c r="B42895" s="5"/>
    </row>
    <row r="42896" spans="2:2" ht="15" hidden="1" x14ac:dyDescent="0.25">
      <c r="B42896" s="5"/>
    </row>
    <row r="42897" spans="2:2" ht="15" hidden="1" x14ac:dyDescent="0.25">
      <c r="B42897" s="5"/>
    </row>
    <row r="42898" spans="2:2" ht="15" hidden="1" x14ac:dyDescent="0.25">
      <c r="B42898" s="5"/>
    </row>
    <row r="42899" spans="2:2" ht="15" hidden="1" x14ac:dyDescent="0.25">
      <c r="B42899" s="5"/>
    </row>
    <row r="42900" spans="2:2" ht="15" hidden="1" x14ac:dyDescent="0.25">
      <c r="B42900" s="5"/>
    </row>
    <row r="42901" spans="2:2" ht="15" hidden="1" x14ac:dyDescent="0.25">
      <c r="B42901" s="5"/>
    </row>
    <row r="42902" spans="2:2" ht="15" hidden="1" x14ac:dyDescent="0.25">
      <c r="B42902" s="5"/>
    </row>
    <row r="42903" spans="2:2" ht="15" hidden="1" x14ac:dyDescent="0.25">
      <c r="B42903" s="5"/>
    </row>
    <row r="42904" spans="2:2" ht="15" hidden="1" x14ac:dyDescent="0.25">
      <c r="B42904" s="5"/>
    </row>
    <row r="42905" spans="2:2" ht="15" hidden="1" x14ac:dyDescent="0.25">
      <c r="B42905" s="5"/>
    </row>
    <row r="42906" spans="2:2" ht="15" hidden="1" x14ac:dyDescent="0.25">
      <c r="B42906" s="5"/>
    </row>
    <row r="42907" spans="2:2" ht="15" hidden="1" x14ac:dyDescent="0.25">
      <c r="B42907" s="5"/>
    </row>
    <row r="42908" spans="2:2" ht="15" hidden="1" x14ac:dyDescent="0.25">
      <c r="B42908" s="5"/>
    </row>
    <row r="42909" spans="2:2" ht="15" hidden="1" x14ac:dyDescent="0.25">
      <c r="B42909" s="5"/>
    </row>
    <row r="42910" spans="2:2" ht="15" hidden="1" x14ac:dyDescent="0.25">
      <c r="B42910" s="5"/>
    </row>
    <row r="42911" spans="2:2" ht="15" hidden="1" x14ac:dyDescent="0.25">
      <c r="B42911" s="5"/>
    </row>
    <row r="42912" spans="2:2" ht="15" hidden="1" x14ac:dyDescent="0.25">
      <c r="B42912" s="5"/>
    </row>
    <row r="42913" spans="2:2" ht="15" hidden="1" x14ac:dyDescent="0.25">
      <c r="B42913" s="5"/>
    </row>
    <row r="42914" spans="2:2" ht="15" hidden="1" x14ac:dyDescent="0.25">
      <c r="B42914" s="5"/>
    </row>
    <row r="42915" spans="2:2" ht="15" hidden="1" x14ac:dyDescent="0.25">
      <c r="B42915" s="5"/>
    </row>
    <row r="42916" spans="2:2" ht="15" hidden="1" x14ac:dyDescent="0.25">
      <c r="B42916" s="5"/>
    </row>
    <row r="42917" spans="2:2" ht="15" hidden="1" x14ac:dyDescent="0.25">
      <c r="B42917" s="5"/>
    </row>
    <row r="42918" spans="2:2" ht="15" hidden="1" x14ac:dyDescent="0.25">
      <c r="B42918" s="5"/>
    </row>
    <row r="42919" spans="2:2" ht="15" hidden="1" x14ac:dyDescent="0.25">
      <c r="B42919" s="5"/>
    </row>
    <row r="42920" spans="2:2" ht="15" hidden="1" x14ac:dyDescent="0.25">
      <c r="B42920" s="5"/>
    </row>
    <row r="42921" spans="2:2" ht="15" hidden="1" x14ac:dyDescent="0.25">
      <c r="B42921" s="5"/>
    </row>
    <row r="42922" spans="2:2" ht="15" hidden="1" x14ac:dyDescent="0.25">
      <c r="B42922" s="5"/>
    </row>
    <row r="42923" spans="2:2" ht="15" hidden="1" x14ac:dyDescent="0.25">
      <c r="B42923" s="5"/>
    </row>
    <row r="42924" spans="2:2" ht="15" hidden="1" x14ac:dyDescent="0.25">
      <c r="B42924" s="5"/>
    </row>
    <row r="42925" spans="2:2" ht="15" hidden="1" x14ac:dyDescent="0.25">
      <c r="B42925" s="5"/>
    </row>
    <row r="42926" spans="2:2" ht="15" hidden="1" x14ac:dyDescent="0.25">
      <c r="B42926" s="5"/>
    </row>
    <row r="42927" spans="2:2" ht="15" hidden="1" x14ac:dyDescent="0.25">
      <c r="B42927" s="5"/>
    </row>
    <row r="42928" spans="2:2" ht="15" hidden="1" x14ac:dyDescent="0.25">
      <c r="B42928" s="5"/>
    </row>
    <row r="42929" spans="2:2" ht="15" hidden="1" x14ac:dyDescent="0.25">
      <c r="B42929" s="5"/>
    </row>
    <row r="42930" spans="2:2" ht="15" hidden="1" x14ac:dyDescent="0.25">
      <c r="B42930" s="5"/>
    </row>
    <row r="42931" spans="2:2" ht="15" hidden="1" x14ac:dyDescent="0.25">
      <c r="B42931" s="5"/>
    </row>
    <row r="42932" spans="2:2" ht="15" hidden="1" x14ac:dyDescent="0.25">
      <c r="B42932" s="5"/>
    </row>
    <row r="42933" spans="2:2" ht="15" hidden="1" x14ac:dyDescent="0.25">
      <c r="B42933" s="5"/>
    </row>
    <row r="42934" spans="2:2" ht="15" hidden="1" x14ac:dyDescent="0.25">
      <c r="B42934" s="5"/>
    </row>
    <row r="42935" spans="2:2" ht="15" hidden="1" x14ac:dyDescent="0.25">
      <c r="B42935" s="5"/>
    </row>
    <row r="42936" spans="2:2" ht="15" hidden="1" x14ac:dyDescent="0.25">
      <c r="B42936" s="5"/>
    </row>
    <row r="42937" spans="2:2" ht="15" hidden="1" x14ac:dyDescent="0.25">
      <c r="B42937" s="5"/>
    </row>
    <row r="42938" spans="2:2" ht="15" hidden="1" x14ac:dyDescent="0.25">
      <c r="B42938" s="5"/>
    </row>
    <row r="42939" spans="2:2" ht="15" hidden="1" x14ac:dyDescent="0.25">
      <c r="B42939" s="5"/>
    </row>
    <row r="42940" spans="2:2" ht="15" hidden="1" x14ac:dyDescent="0.25">
      <c r="B42940" s="5"/>
    </row>
    <row r="42941" spans="2:2" ht="15" hidden="1" x14ac:dyDescent="0.25">
      <c r="B42941" s="5"/>
    </row>
    <row r="42942" spans="2:2" ht="15" hidden="1" x14ac:dyDescent="0.25">
      <c r="B42942" s="5"/>
    </row>
    <row r="42943" spans="2:2" ht="15" hidden="1" x14ac:dyDescent="0.25">
      <c r="B42943" s="5"/>
    </row>
    <row r="42944" spans="2:2" ht="15" hidden="1" x14ac:dyDescent="0.25">
      <c r="B42944" s="5"/>
    </row>
    <row r="42945" spans="2:2" ht="15" hidden="1" x14ac:dyDescent="0.25">
      <c r="B42945" s="5"/>
    </row>
    <row r="42946" spans="2:2" ht="15" hidden="1" x14ac:dyDescent="0.25">
      <c r="B42946" s="5"/>
    </row>
    <row r="42947" spans="2:2" ht="15" hidden="1" x14ac:dyDescent="0.25">
      <c r="B42947" s="5"/>
    </row>
    <row r="42948" spans="2:2" ht="15" hidden="1" x14ac:dyDescent="0.25">
      <c r="B42948" s="5"/>
    </row>
    <row r="42949" spans="2:2" ht="15" hidden="1" x14ac:dyDescent="0.25">
      <c r="B42949" s="5"/>
    </row>
    <row r="42950" spans="2:2" ht="15" hidden="1" x14ac:dyDescent="0.25">
      <c r="B42950" s="5"/>
    </row>
    <row r="42951" spans="2:2" ht="15" hidden="1" x14ac:dyDescent="0.25">
      <c r="B42951" s="5"/>
    </row>
    <row r="42952" spans="2:2" ht="15" hidden="1" x14ac:dyDescent="0.25">
      <c r="B42952" s="5"/>
    </row>
    <row r="42953" spans="2:2" ht="15" hidden="1" x14ac:dyDescent="0.25">
      <c r="B42953" s="5"/>
    </row>
    <row r="42954" spans="2:2" ht="15" hidden="1" x14ac:dyDescent="0.25">
      <c r="B42954" s="5"/>
    </row>
    <row r="42955" spans="2:2" ht="15" hidden="1" x14ac:dyDescent="0.25">
      <c r="B42955" s="5"/>
    </row>
    <row r="42956" spans="2:2" ht="15" hidden="1" x14ac:dyDescent="0.25">
      <c r="B42956" s="5"/>
    </row>
    <row r="42957" spans="2:2" ht="15" hidden="1" x14ac:dyDescent="0.25">
      <c r="B42957" s="5"/>
    </row>
    <row r="42958" spans="2:2" ht="15" hidden="1" x14ac:dyDescent="0.25">
      <c r="B42958" s="5"/>
    </row>
    <row r="42959" spans="2:2" ht="15" hidden="1" x14ac:dyDescent="0.25">
      <c r="B42959" s="5"/>
    </row>
    <row r="42960" spans="2:2" ht="15" hidden="1" x14ac:dyDescent="0.25">
      <c r="B42960" s="5"/>
    </row>
    <row r="42961" spans="2:2" ht="15" hidden="1" x14ac:dyDescent="0.25">
      <c r="B42961" s="5"/>
    </row>
    <row r="42962" spans="2:2" ht="15" hidden="1" x14ac:dyDescent="0.25">
      <c r="B42962" s="5"/>
    </row>
    <row r="42963" spans="2:2" ht="15" hidden="1" x14ac:dyDescent="0.25">
      <c r="B42963" s="5"/>
    </row>
    <row r="42964" spans="2:2" ht="15" hidden="1" x14ac:dyDescent="0.25">
      <c r="B42964" s="5"/>
    </row>
    <row r="42965" spans="2:2" ht="15" hidden="1" x14ac:dyDescent="0.25">
      <c r="B42965" s="5"/>
    </row>
    <row r="42966" spans="2:2" ht="15" hidden="1" x14ac:dyDescent="0.25">
      <c r="B42966" s="5"/>
    </row>
    <row r="42967" spans="2:2" ht="15" hidden="1" x14ac:dyDescent="0.25">
      <c r="B42967" s="5"/>
    </row>
    <row r="42968" spans="2:2" ht="15" hidden="1" x14ac:dyDescent="0.25">
      <c r="B42968" s="5"/>
    </row>
    <row r="42969" spans="2:2" ht="15" hidden="1" x14ac:dyDescent="0.25">
      <c r="B42969" s="5"/>
    </row>
    <row r="42970" spans="2:2" ht="15" hidden="1" x14ac:dyDescent="0.25">
      <c r="B42970" s="5"/>
    </row>
    <row r="42971" spans="2:2" ht="15" hidden="1" x14ac:dyDescent="0.25">
      <c r="B42971" s="5"/>
    </row>
    <row r="42972" spans="2:2" ht="15" hidden="1" x14ac:dyDescent="0.25">
      <c r="B42972" s="5"/>
    </row>
    <row r="42973" spans="2:2" ht="15" hidden="1" x14ac:dyDescent="0.25">
      <c r="B42973" s="5"/>
    </row>
    <row r="42974" spans="2:2" ht="15" hidden="1" x14ac:dyDescent="0.25">
      <c r="B42974" s="5"/>
    </row>
    <row r="42975" spans="2:2" ht="15" hidden="1" x14ac:dyDescent="0.25">
      <c r="B42975" s="5"/>
    </row>
    <row r="42976" spans="2:2" ht="15" hidden="1" x14ac:dyDescent="0.25">
      <c r="B42976" s="5"/>
    </row>
    <row r="42977" spans="2:2" ht="15" hidden="1" x14ac:dyDescent="0.25">
      <c r="B42977" s="5"/>
    </row>
    <row r="42978" spans="2:2" ht="15" hidden="1" x14ac:dyDescent="0.25">
      <c r="B42978" s="5"/>
    </row>
    <row r="42979" spans="2:2" ht="15" hidden="1" x14ac:dyDescent="0.25">
      <c r="B42979" s="5"/>
    </row>
    <row r="42980" spans="2:2" ht="15" hidden="1" x14ac:dyDescent="0.25">
      <c r="B42980" s="5"/>
    </row>
    <row r="42981" spans="2:2" ht="15" hidden="1" x14ac:dyDescent="0.25">
      <c r="B42981" s="5"/>
    </row>
    <row r="42982" spans="2:2" ht="15" hidden="1" x14ac:dyDescent="0.25">
      <c r="B42982" s="5"/>
    </row>
    <row r="42983" spans="2:2" ht="15" hidden="1" x14ac:dyDescent="0.25">
      <c r="B42983" s="5"/>
    </row>
    <row r="42984" spans="2:2" ht="15" hidden="1" x14ac:dyDescent="0.25">
      <c r="B42984" s="5"/>
    </row>
    <row r="42985" spans="2:2" ht="15" hidden="1" x14ac:dyDescent="0.25">
      <c r="B42985" s="5"/>
    </row>
    <row r="42986" spans="2:2" ht="15" hidden="1" x14ac:dyDescent="0.25">
      <c r="B42986" s="5"/>
    </row>
    <row r="42987" spans="2:2" ht="15" hidden="1" x14ac:dyDescent="0.25">
      <c r="B42987" s="5"/>
    </row>
    <row r="42988" spans="2:2" ht="15" hidden="1" x14ac:dyDescent="0.25">
      <c r="B42988" s="5"/>
    </row>
    <row r="42989" spans="2:2" ht="15" hidden="1" x14ac:dyDescent="0.25">
      <c r="B42989" s="5"/>
    </row>
    <row r="42990" spans="2:2" ht="15" hidden="1" x14ac:dyDescent="0.25">
      <c r="B42990" s="5"/>
    </row>
    <row r="42991" spans="2:2" ht="15" hidden="1" x14ac:dyDescent="0.25">
      <c r="B42991" s="5"/>
    </row>
    <row r="42992" spans="2:2" ht="15" hidden="1" x14ac:dyDescent="0.25">
      <c r="B42992" s="5"/>
    </row>
    <row r="42993" spans="2:2" ht="15" hidden="1" x14ac:dyDescent="0.25">
      <c r="B42993" s="5"/>
    </row>
    <row r="42994" spans="2:2" ht="15" hidden="1" x14ac:dyDescent="0.25">
      <c r="B42994" s="5"/>
    </row>
    <row r="42995" spans="2:2" ht="15" hidden="1" x14ac:dyDescent="0.25">
      <c r="B42995" s="5"/>
    </row>
    <row r="42996" spans="2:2" ht="15" hidden="1" x14ac:dyDescent="0.25">
      <c r="B42996" s="5"/>
    </row>
    <row r="42997" spans="2:2" ht="15" hidden="1" x14ac:dyDescent="0.25">
      <c r="B42997" s="5"/>
    </row>
    <row r="42998" spans="2:2" ht="15" hidden="1" x14ac:dyDescent="0.25">
      <c r="B42998" s="5"/>
    </row>
    <row r="42999" spans="2:2" ht="15" hidden="1" x14ac:dyDescent="0.25">
      <c r="B42999" s="5"/>
    </row>
    <row r="43000" spans="2:2" ht="15" hidden="1" x14ac:dyDescent="0.25">
      <c r="B43000" s="5"/>
    </row>
    <row r="43001" spans="2:2" ht="15" hidden="1" x14ac:dyDescent="0.25">
      <c r="B43001" s="5"/>
    </row>
    <row r="43002" spans="2:2" ht="15" hidden="1" x14ac:dyDescent="0.25">
      <c r="B43002" s="5"/>
    </row>
    <row r="43003" spans="2:2" ht="15" hidden="1" x14ac:dyDescent="0.25">
      <c r="B43003" s="5"/>
    </row>
    <row r="43004" spans="2:2" ht="15" hidden="1" x14ac:dyDescent="0.25">
      <c r="B43004" s="5"/>
    </row>
    <row r="43005" spans="2:2" ht="15" hidden="1" x14ac:dyDescent="0.25">
      <c r="B43005" s="5"/>
    </row>
    <row r="43006" spans="2:2" ht="15" hidden="1" x14ac:dyDescent="0.25">
      <c r="B43006" s="5"/>
    </row>
    <row r="43007" spans="2:2" ht="15" hidden="1" x14ac:dyDescent="0.25">
      <c r="B43007" s="5"/>
    </row>
    <row r="43008" spans="2:2" ht="15" hidden="1" x14ac:dyDescent="0.25">
      <c r="B43008" s="5"/>
    </row>
    <row r="43009" spans="2:2" ht="15" hidden="1" x14ac:dyDescent="0.25">
      <c r="B43009" s="5"/>
    </row>
    <row r="43010" spans="2:2" ht="15" hidden="1" x14ac:dyDescent="0.25">
      <c r="B43010" s="5"/>
    </row>
    <row r="43011" spans="2:2" ht="15" hidden="1" x14ac:dyDescent="0.25">
      <c r="B43011" s="5"/>
    </row>
    <row r="43012" spans="2:2" ht="15" hidden="1" x14ac:dyDescent="0.25">
      <c r="B43012" s="5"/>
    </row>
    <row r="43013" spans="2:2" ht="15" hidden="1" x14ac:dyDescent="0.25">
      <c r="B43013" s="5"/>
    </row>
    <row r="43014" spans="2:2" ht="15" hidden="1" x14ac:dyDescent="0.25">
      <c r="B43014" s="5"/>
    </row>
    <row r="43015" spans="2:2" ht="15" hidden="1" x14ac:dyDescent="0.25">
      <c r="B43015" s="5"/>
    </row>
    <row r="43016" spans="2:2" ht="15" hidden="1" x14ac:dyDescent="0.25">
      <c r="B43016" s="5"/>
    </row>
    <row r="43017" spans="2:2" ht="15" hidden="1" x14ac:dyDescent="0.25">
      <c r="B43017" s="5"/>
    </row>
    <row r="43018" spans="2:2" ht="15" hidden="1" x14ac:dyDescent="0.25">
      <c r="B43018" s="5"/>
    </row>
    <row r="43019" spans="2:2" ht="15" hidden="1" x14ac:dyDescent="0.25">
      <c r="B43019" s="5"/>
    </row>
    <row r="43020" spans="2:2" ht="15" hidden="1" x14ac:dyDescent="0.25">
      <c r="B43020" s="5"/>
    </row>
    <row r="43021" spans="2:2" ht="15" hidden="1" x14ac:dyDescent="0.25">
      <c r="B43021" s="5"/>
    </row>
    <row r="43022" spans="2:2" ht="15" hidden="1" x14ac:dyDescent="0.25">
      <c r="B43022" s="5"/>
    </row>
    <row r="43023" spans="2:2" ht="15" hidden="1" x14ac:dyDescent="0.25">
      <c r="B43023" s="5"/>
    </row>
    <row r="43024" spans="2:2" ht="15" hidden="1" x14ac:dyDescent="0.25">
      <c r="B43024" s="5"/>
    </row>
    <row r="43025" spans="2:2" ht="15" hidden="1" x14ac:dyDescent="0.25">
      <c r="B43025" s="5"/>
    </row>
    <row r="43026" spans="2:2" ht="15" hidden="1" x14ac:dyDescent="0.25">
      <c r="B43026" s="5"/>
    </row>
    <row r="43027" spans="2:2" ht="15" hidden="1" x14ac:dyDescent="0.25">
      <c r="B43027" s="5"/>
    </row>
    <row r="43028" spans="2:2" ht="15" hidden="1" x14ac:dyDescent="0.25">
      <c r="B43028" s="5"/>
    </row>
    <row r="43029" spans="2:2" ht="15" hidden="1" x14ac:dyDescent="0.25">
      <c r="B43029" s="5"/>
    </row>
    <row r="43030" spans="2:2" ht="15" hidden="1" x14ac:dyDescent="0.25">
      <c r="B43030" s="5"/>
    </row>
    <row r="43031" spans="2:2" ht="15" hidden="1" x14ac:dyDescent="0.25">
      <c r="B43031" s="5"/>
    </row>
    <row r="43032" spans="2:2" ht="15" hidden="1" x14ac:dyDescent="0.25">
      <c r="B43032" s="5"/>
    </row>
    <row r="43033" spans="2:2" ht="15" hidden="1" x14ac:dyDescent="0.25">
      <c r="B43033" s="5"/>
    </row>
    <row r="43034" spans="2:2" ht="15" hidden="1" x14ac:dyDescent="0.25">
      <c r="B43034" s="5"/>
    </row>
    <row r="43035" spans="2:2" ht="15" hidden="1" x14ac:dyDescent="0.25">
      <c r="B43035" s="5"/>
    </row>
    <row r="43036" spans="2:2" ht="15" hidden="1" x14ac:dyDescent="0.25">
      <c r="B43036" s="5"/>
    </row>
    <row r="43037" spans="2:2" ht="15" hidden="1" x14ac:dyDescent="0.25">
      <c r="B43037" s="5"/>
    </row>
    <row r="43038" spans="2:2" ht="15" hidden="1" x14ac:dyDescent="0.25">
      <c r="B43038" s="5"/>
    </row>
    <row r="43039" spans="2:2" ht="15" hidden="1" x14ac:dyDescent="0.25">
      <c r="B43039" s="5"/>
    </row>
    <row r="43040" spans="2:2" ht="15" hidden="1" x14ac:dyDescent="0.25">
      <c r="B43040" s="5"/>
    </row>
    <row r="43041" spans="2:2" ht="15" hidden="1" x14ac:dyDescent="0.25">
      <c r="B43041" s="5"/>
    </row>
    <row r="43042" spans="2:2" ht="15" hidden="1" x14ac:dyDescent="0.25">
      <c r="B43042" s="5"/>
    </row>
    <row r="43043" spans="2:2" ht="15" hidden="1" x14ac:dyDescent="0.25">
      <c r="B43043" s="5"/>
    </row>
    <row r="43044" spans="2:2" ht="15" hidden="1" x14ac:dyDescent="0.25">
      <c r="B43044" s="5"/>
    </row>
    <row r="43045" spans="2:2" ht="15" hidden="1" x14ac:dyDescent="0.25">
      <c r="B43045" s="5"/>
    </row>
    <row r="43046" spans="2:2" ht="15" hidden="1" x14ac:dyDescent="0.25">
      <c r="B43046" s="5"/>
    </row>
    <row r="43047" spans="2:2" ht="15" hidden="1" x14ac:dyDescent="0.25">
      <c r="B43047" s="5"/>
    </row>
    <row r="43048" spans="2:2" ht="15" hidden="1" x14ac:dyDescent="0.25">
      <c r="B43048" s="5"/>
    </row>
    <row r="43049" spans="2:2" ht="15" hidden="1" x14ac:dyDescent="0.25">
      <c r="B43049" s="5"/>
    </row>
    <row r="43050" spans="2:2" ht="15" hidden="1" x14ac:dyDescent="0.25">
      <c r="B43050" s="5"/>
    </row>
    <row r="43051" spans="2:2" ht="15" hidden="1" x14ac:dyDescent="0.25">
      <c r="B43051" s="5"/>
    </row>
    <row r="43052" spans="2:2" ht="15" hidden="1" x14ac:dyDescent="0.25">
      <c r="B43052" s="5"/>
    </row>
    <row r="43053" spans="2:2" ht="15" hidden="1" x14ac:dyDescent="0.25">
      <c r="B43053" s="5"/>
    </row>
    <row r="43054" spans="2:2" ht="15" hidden="1" x14ac:dyDescent="0.25">
      <c r="B43054" s="5"/>
    </row>
    <row r="43055" spans="2:2" ht="15" hidden="1" x14ac:dyDescent="0.25">
      <c r="B43055" s="5"/>
    </row>
    <row r="43056" spans="2:2" ht="15" hidden="1" x14ac:dyDescent="0.25">
      <c r="B43056" s="5"/>
    </row>
    <row r="43057" spans="2:2" ht="15" hidden="1" x14ac:dyDescent="0.25">
      <c r="B43057" s="5"/>
    </row>
    <row r="43058" spans="2:2" ht="15" hidden="1" x14ac:dyDescent="0.25">
      <c r="B43058" s="5"/>
    </row>
    <row r="43059" spans="2:2" ht="15" hidden="1" x14ac:dyDescent="0.25">
      <c r="B43059" s="5"/>
    </row>
    <row r="43060" spans="2:2" ht="15" hidden="1" x14ac:dyDescent="0.25">
      <c r="B43060" s="5"/>
    </row>
    <row r="43061" spans="2:2" ht="15" hidden="1" x14ac:dyDescent="0.25">
      <c r="B43061" s="5"/>
    </row>
    <row r="43062" spans="2:2" ht="15" hidden="1" x14ac:dyDescent="0.25">
      <c r="B43062" s="5"/>
    </row>
    <row r="43063" spans="2:2" ht="15" hidden="1" x14ac:dyDescent="0.25">
      <c r="B43063" s="5"/>
    </row>
    <row r="43064" spans="2:2" ht="15" hidden="1" x14ac:dyDescent="0.25">
      <c r="B43064" s="5"/>
    </row>
    <row r="43065" spans="2:2" ht="15" hidden="1" x14ac:dyDescent="0.25">
      <c r="B43065" s="5"/>
    </row>
    <row r="43066" spans="2:2" ht="15" hidden="1" x14ac:dyDescent="0.25">
      <c r="B43066" s="5"/>
    </row>
    <row r="43067" spans="2:2" ht="15" hidden="1" x14ac:dyDescent="0.25">
      <c r="B43067" s="5"/>
    </row>
    <row r="43068" spans="2:2" ht="15" hidden="1" x14ac:dyDescent="0.25">
      <c r="B43068" s="5"/>
    </row>
    <row r="43069" spans="2:2" ht="15" hidden="1" x14ac:dyDescent="0.25">
      <c r="B43069" s="5"/>
    </row>
    <row r="43070" spans="2:2" ht="15" hidden="1" x14ac:dyDescent="0.25">
      <c r="B43070" s="5"/>
    </row>
    <row r="43071" spans="2:2" ht="15" hidden="1" x14ac:dyDescent="0.25">
      <c r="B43071" s="5"/>
    </row>
    <row r="43072" spans="2:2" ht="15" hidden="1" x14ac:dyDescent="0.25">
      <c r="B43072" s="5"/>
    </row>
    <row r="43073" spans="2:2" ht="15" hidden="1" x14ac:dyDescent="0.25">
      <c r="B43073" s="5"/>
    </row>
    <row r="43074" spans="2:2" ht="15" hidden="1" x14ac:dyDescent="0.25">
      <c r="B43074" s="5"/>
    </row>
    <row r="43075" spans="2:2" ht="15" hidden="1" x14ac:dyDescent="0.25">
      <c r="B43075" s="5"/>
    </row>
    <row r="43076" spans="2:2" ht="15" hidden="1" x14ac:dyDescent="0.25">
      <c r="B43076" s="5"/>
    </row>
    <row r="43077" spans="2:2" ht="15" hidden="1" x14ac:dyDescent="0.25">
      <c r="B43077" s="5"/>
    </row>
    <row r="43078" spans="2:2" ht="15" hidden="1" x14ac:dyDescent="0.25">
      <c r="B43078" s="5"/>
    </row>
    <row r="43079" spans="2:2" ht="15" hidden="1" x14ac:dyDescent="0.25">
      <c r="B43079" s="5"/>
    </row>
    <row r="43080" spans="2:2" ht="15" hidden="1" x14ac:dyDescent="0.25">
      <c r="B43080" s="5"/>
    </row>
    <row r="43081" spans="2:2" ht="15" hidden="1" x14ac:dyDescent="0.25">
      <c r="B43081" s="5"/>
    </row>
    <row r="43082" spans="2:2" ht="15" hidden="1" x14ac:dyDescent="0.25">
      <c r="B43082" s="5"/>
    </row>
    <row r="43083" spans="2:2" ht="15" hidden="1" x14ac:dyDescent="0.25">
      <c r="B43083" s="5"/>
    </row>
    <row r="43084" spans="2:2" ht="15" hidden="1" x14ac:dyDescent="0.25">
      <c r="B43084" s="5"/>
    </row>
    <row r="43085" spans="2:2" ht="15" hidden="1" x14ac:dyDescent="0.25">
      <c r="B43085" s="5"/>
    </row>
    <row r="43086" spans="2:2" ht="15" hidden="1" x14ac:dyDescent="0.25">
      <c r="B43086" s="5"/>
    </row>
    <row r="43087" spans="2:2" ht="15" hidden="1" x14ac:dyDescent="0.25">
      <c r="B43087" s="5"/>
    </row>
    <row r="43088" spans="2:2" ht="15" hidden="1" x14ac:dyDescent="0.25">
      <c r="B43088" s="5"/>
    </row>
    <row r="43089" spans="2:2" ht="15" hidden="1" x14ac:dyDescent="0.25">
      <c r="B43089" s="5"/>
    </row>
    <row r="43090" spans="2:2" ht="15" hidden="1" x14ac:dyDescent="0.25">
      <c r="B43090" s="5"/>
    </row>
    <row r="43091" spans="2:2" ht="15" hidden="1" x14ac:dyDescent="0.25">
      <c r="B43091" s="5"/>
    </row>
    <row r="43092" spans="2:2" ht="15" hidden="1" x14ac:dyDescent="0.25">
      <c r="B43092" s="5"/>
    </row>
    <row r="43093" spans="2:2" ht="15" hidden="1" x14ac:dyDescent="0.25">
      <c r="B43093" s="5"/>
    </row>
    <row r="43094" spans="2:2" ht="15" hidden="1" x14ac:dyDescent="0.25">
      <c r="B43094" s="5"/>
    </row>
    <row r="43095" spans="2:2" ht="15" hidden="1" x14ac:dyDescent="0.25">
      <c r="B43095" s="5"/>
    </row>
    <row r="43096" spans="2:2" ht="15" hidden="1" x14ac:dyDescent="0.25">
      <c r="B43096" s="5"/>
    </row>
    <row r="43097" spans="2:2" ht="15" hidden="1" x14ac:dyDescent="0.25">
      <c r="B43097" s="5"/>
    </row>
    <row r="43098" spans="2:2" ht="15" hidden="1" x14ac:dyDescent="0.25">
      <c r="B43098" s="5"/>
    </row>
    <row r="43099" spans="2:2" ht="15" hidden="1" x14ac:dyDescent="0.25">
      <c r="B43099" s="5"/>
    </row>
    <row r="43100" spans="2:2" ht="15" hidden="1" x14ac:dyDescent="0.25">
      <c r="B43100" s="5"/>
    </row>
    <row r="43101" spans="2:2" ht="15" hidden="1" x14ac:dyDescent="0.25">
      <c r="B43101" s="5"/>
    </row>
    <row r="43102" spans="2:2" ht="15" hidden="1" x14ac:dyDescent="0.25">
      <c r="B43102" s="5"/>
    </row>
    <row r="43103" spans="2:2" ht="15" hidden="1" x14ac:dyDescent="0.25">
      <c r="B43103" s="5"/>
    </row>
    <row r="43104" spans="2:2" ht="15" hidden="1" x14ac:dyDescent="0.25">
      <c r="B43104" s="5"/>
    </row>
    <row r="43105" spans="2:2" ht="15" hidden="1" x14ac:dyDescent="0.25">
      <c r="B43105" s="5"/>
    </row>
    <row r="43106" spans="2:2" ht="15" hidden="1" x14ac:dyDescent="0.25">
      <c r="B43106" s="5"/>
    </row>
    <row r="43107" spans="2:2" ht="15" hidden="1" x14ac:dyDescent="0.25">
      <c r="B43107" s="5"/>
    </row>
    <row r="43108" spans="2:2" ht="15" hidden="1" x14ac:dyDescent="0.25">
      <c r="B43108" s="5"/>
    </row>
    <row r="43109" spans="2:2" ht="15" hidden="1" x14ac:dyDescent="0.25">
      <c r="B43109" s="5"/>
    </row>
    <row r="43110" spans="2:2" ht="15" hidden="1" x14ac:dyDescent="0.25">
      <c r="B43110" s="5"/>
    </row>
    <row r="43111" spans="2:2" ht="15" hidden="1" x14ac:dyDescent="0.25">
      <c r="B43111" s="5"/>
    </row>
    <row r="43112" spans="2:2" ht="15" hidden="1" x14ac:dyDescent="0.25">
      <c r="B43112" s="5"/>
    </row>
    <row r="43113" spans="2:2" ht="15" hidden="1" x14ac:dyDescent="0.25">
      <c r="B43113" s="5"/>
    </row>
    <row r="43114" spans="2:2" ht="15" hidden="1" x14ac:dyDescent="0.25">
      <c r="B43114" s="5"/>
    </row>
    <row r="43115" spans="2:2" ht="15" hidden="1" x14ac:dyDescent="0.25">
      <c r="B43115" s="5"/>
    </row>
    <row r="43116" spans="2:2" ht="15" hidden="1" x14ac:dyDescent="0.25">
      <c r="B43116" s="5"/>
    </row>
    <row r="43117" spans="2:2" ht="15" hidden="1" x14ac:dyDescent="0.25">
      <c r="B43117" s="5"/>
    </row>
    <row r="43118" spans="2:2" ht="15" hidden="1" x14ac:dyDescent="0.25">
      <c r="B43118" s="5"/>
    </row>
    <row r="43119" spans="2:2" ht="15" hidden="1" x14ac:dyDescent="0.25">
      <c r="B43119" s="5"/>
    </row>
    <row r="43120" spans="2:2" ht="15" hidden="1" x14ac:dyDescent="0.25">
      <c r="B43120" s="5"/>
    </row>
    <row r="43121" spans="2:2" ht="15" hidden="1" x14ac:dyDescent="0.25">
      <c r="B43121" s="5"/>
    </row>
    <row r="43122" spans="2:2" ht="15" hidden="1" x14ac:dyDescent="0.25">
      <c r="B43122" s="5"/>
    </row>
    <row r="43123" spans="2:2" ht="15" hidden="1" x14ac:dyDescent="0.25">
      <c r="B43123" s="5"/>
    </row>
    <row r="43124" spans="2:2" ht="15" hidden="1" x14ac:dyDescent="0.25">
      <c r="B43124" s="5"/>
    </row>
    <row r="43125" spans="2:2" ht="15" hidden="1" x14ac:dyDescent="0.25">
      <c r="B43125" s="5"/>
    </row>
    <row r="43126" spans="2:2" ht="15" hidden="1" x14ac:dyDescent="0.25">
      <c r="B43126" s="5"/>
    </row>
    <row r="43127" spans="2:2" ht="15" hidden="1" x14ac:dyDescent="0.25">
      <c r="B43127" s="5"/>
    </row>
    <row r="43128" spans="2:2" ht="15" hidden="1" x14ac:dyDescent="0.25">
      <c r="B43128" s="5"/>
    </row>
    <row r="43129" spans="2:2" ht="15" hidden="1" x14ac:dyDescent="0.25">
      <c r="B43129" s="5"/>
    </row>
    <row r="43130" spans="2:2" ht="15" hidden="1" x14ac:dyDescent="0.25">
      <c r="B43130" s="5"/>
    </row>
    <row r="43131" spans="2:2" ht="15" hidden="1" x14ac:dyDescent="0.25">
      <c r="B43131" s="5"/>
    </row>
    <row r="43132" spans="2:2" ht="15" hidden="1" x14ac:dyDescent="0.25">
      <c r="B43132" s="5"/>
    </row>
    <row r="43133" spans="2:2" ht="15" hidden="1" x14ac:dyDescent="0.25">
      <c r="B43133" s="5"/>
    </row>
    <row r="43134" spans="2:2" ht="15" hidden="1" x14ac:dyDescent="0.25">
      <c r="B43134" s="5"/>
    </row>
    <row r="43135" spans="2:2" ht="15" hidden="1" x14ac:dyDescent="0.25">
      <c r="B43135" s="5"/>
    </row>
    <row r="43136" spans="2:2" ht="15" hidden="1" x14ac:dyDescent="0.25">
      <c r="B43136" s="5"/>
    </row>
    <row r="43137" spans="2:2" ht="15" hidden="1" x14ac:dyDescent="0.25">
      <c r="B43137" s="5"/>
    </row>
    <row r="43138" spans="2:2" ht="15" hidden="1" x14ac:dyDescent="0.25">
      <c r="B43138" s="5"/>
    </row>
    <row r="43139" spans="2:2" ht="15" hidden="1" x14ac:dyDescent="0.25">
      <c r="B43139" s="5"/>
    </row>
    <row r="43140" spans="2:2" ht="15" hidden="1" x14ac:dyDescent="0.25">
      <c r="B43140" s="5"/>
    </row>
    <row r="43141" spans="2:2" ht="15" hidden="1" x14ac:dyDescent="0.25">
      <c r="B43141" s="5"/>
    </row>
    <row r="43142" spans="2:2" ht="15" hidden="1" x14ac:dyDescent="0.25">
      <c r="B43142" s="5"/>
    </row>
    <row r="43143" spans="2:2" ht="15" hidden="1" x14ac:dyDescent="0.25">
      <c r="B43143" s="5"/>
    </row>
    <row r="43144" spans="2:2" ht="15" hidden="1" x14ac:dyDescent="0.25">
      <c r="B43144" s="5"/>
    </row>
    <row r="43145" spans="2:2" ht="15" hidden="1" x14ac:dyDescent="0.25">
      <c r="B43145" s="5"/>
    </row>
    <row r="43146" spans="2:2" ht="15" hidden="1" x14ac:dyDescent="0.25">
      <c r="B43146" s="5"/>
    </row>
    <row r="43147" spans="2:2" ht="15" hidden="1" x14ac:dyDescent="0.25">
      <c r="B43147" s="5"/>
    </row>
    <row r="43148" spans="2:2" ht="15" hidden="1" x14ac:dyDescent="0.25">
      <c r="B43148" s="5"/>
    </row>
    <row r="43149" spans="2:2" ht="15" hidden="1" x14ac:dyDescent="0.25">
      <c r="B43149" s="5"/>
    </row>
    <row r="43150" spans="2:2" ht="15" hidden="1" x14ac:dyDescent="0.25">
      <c r="B43150" s="5"/>
    </row>
    <row r="43151" spans="2:2" ht="15" hidden="1" x14ac:dyDescent="0.25">
      <c r="B43151" s="5"/>
    </row>
    <row r="43152" spans="2:2" ht="15" hidden="1" x14ac:dyDescent="0.25">
      <c r="B43152" s="5"/>
    </row>
    <row r="43153" spans="2:2" ht="15" hidden="1" x14ac:dyDescent="0.25">
      <c r="B43153" s="5"/>
    </row>
    <row r="43154" spans="2:2" ht="15" hidden="1" x14ac:dyDescent="0.25">
      <c r="B43154" s="5"/>
    </row>
    <row r="43155" spans="2:2" ht="15" hidden="1" x14ac:dyDescent="0.25">
      <c r="B43155" s="5"/>
    </row>
    <row r="43156" spans="2:2" ht="15" hidden="1" x14ac:dyDescent="0.25">
      <c r="B43156" s="5"/>
    </row>
    <row r="43157" spans="2:2" ht="15" hidden="1" x14ac:dyDescent="0.25">
      <c r="B43157" s="5"/>
    </row>
    <row r="43158" spans="2:2" ht="15" hidden="1" x14ac:dyDescent="0.25">
      <c r="B43158" s="5"/>
    </row>
    <row r="43159" spans="2:2" ht="15" hidden="1" x14ac:dyDescent="0.25">
      <c r="B43159" s="5"/>
    </row>
    <row r="43160" spans="2:2" ht="15" hidden="1" x14ac:dyDescent="0.25">
      <c r="B43160" s="5"/>
    </row>
    <row r="43161" spans="2:2" ht="15" hidden="1" x14ac:dyDescent="0.25">
      <c r="B43161" s="5"/>
    </row>
    <row r="43162" spans="2:2" ht="15" hidden="1" x14ac:dyDescent="0.25">
      <c r="B43162" s="5"/>
    </row>
    <row r="43163" spans="2:2" ht="15" hidden="1" x14ac:dyDescent="0.25">
      <c r="B43163" s="5"/>
    </row>
    <row r="43164" spans="2:2" ht="15" hidden="1" x14ac:dyDescent="0.25">
      <c r="B43164" s="5"/>
    </row>
    <row r="43165" spans="2:2" ht="15" hidden="1" x14ac:dyDescent="0.25">
      <c r="B43165" s="5"/>
    </row>
    <row r="43166" spans="2:2" ht="15" hidden="1" x14ac:dyDescent="0.25">
      <c r="B43166" s="5"/>
    </row>
    <row r="43167" spans="2:2" ht="15" hidden="1" x14ac:dyDescent="0.25">
      <c r="B43167" s="5"/>
    </row>
    <row r="43168" spans="2:2" ht="15" hidden="1" x14ac:dyDescent="0.25">
      <c r="B43168" s="5"/>
    </row>
    <row r="43169" spans="2:2" ht="15" hidden="1" x14ac:dyDescent="0.25">
      <c r="B43169" s="5"/>
    </row>
    <row r="43170" spans="2:2" ht="15" hidden="1" x14ac:dyDescent="0.25">
      <c r="B43170" s="5"/>
    </row>
    <row r="43171" spans="2:2" ht="15" hidden="1" x14ac:dyDescent="0.25">
      <c r="B43171" s="5"/>
    </row>
    <row r="43172" spans="2:2" ht="15" hidden="1" x14ac:dyDescent="0.25">
      <c r="B43172" s="5"/>
    </row>
    <row r="43173" spans="2:2" ht="15" hidden="1" x14ac:dyDescent="0.25">
      <c r="B43173" s="5"/>
    </row>
    <row r="43174" spans="2:2" ht="15" hidden="1" x14ac:dyDescent="0.25">
      <c r="B43174" s="5"/>
    </row>
    <row r="43175" spans="2:2" ht="15" hidden="1" x14ac:dyDescent="0.25">
      <c r="B43175" s="5"/>
    </row>
    <row r="43176" spans="2:2" ht="15" hidden="1" x14ac:dyDescent="0.25">
      <c r="B43176" s="5"/>
    </row>
    <row r="43177" spans="2:2" ht="15" hidden="1" x14ac:dyDescent="0.25">
      <c r="B43177" s="5"/>
    </row>
    <row r="43178" spans="2:2" ht="15" hidden="1" x14ac:dyDescent="0.25">
      <c r="B43178" s="5"/>
    </row>
    <row r="43179" spans="2:2" ht="15" hidden="1" x14ac:dyDescent="0.25">
      <c r="B43179" s="5"/>
    </row>
    <row r="43180" spans="2:2" ht="15" hidden="1" x14ac:dyDescent="0.25">
      <c r="B43180" s="5"/>
    </row>
    <row r="43181" spans="2:2" ht="15" hidden="1" x14ac:dyDescent="0.25">
      <c r="B43181" s="5"/>
    </row>
    <row r="43182" spans="2:2" ht="15" hidden="1" x14ac:dyDescent="0.25">
      <c r="B43182" s="5"/>
    </row>
    <row r="43183" spans="2:2" ht="15" hidden="1" x14ac:dyDescent="0.25">
      <c r="B43183" s="5"/>
    </row>
    <row r="43184" spans="2:2" ht="15" hidden="1" x14ac:dyDescent="0.25">
      <c r="B43184" s="5"/>
    </row>
    <row r="43185" spans="2:2" ht="15" hidden="1" x14ac:dyDescent="0.25">
      <c r="B43185" s="5"/>
    </row>
    <row r="43186" spans="2:2" ht="15" hidden="1" x14ac:dyDescent="0.25">
      <c r="B43186" s="5"/>
    </row>
    <row r="43187" spans="2:2" ht="15" hidden="1" x14ac:dyDescent="0.25">
      <c r="B43187" s="5"/>
    </row>
    <row r="43188" spans="2:2" ht="15" hidden="1" x14ac:dyDescent="0.25">
      <c r="B43188" s="5"/>
    </row>
    <row r="43189" spans="2:2" ht="15" hidden="1" x14ac:dyDescent="0.25">
      <c r="B43189" s="5"/>
    </row>
    <row r="43190" spans="2:2" ht="15" hidden="1" x14ac:dyDescent="0.25">
      <c r="B43190" s="5"/>
    </row>
    <row r="43191" spans="2:2" ht="15" hidden="1" x14ac:dyDescent="0.25">
      <c r="B43191" s="5"/>
    </row>
    <row r="43192" spans="2:2" ht="15" hidden="1" x14ac:dyDescent="0.25">
      <c r="B43192" s="5"/>
    </row>
    <row r="43193" spans="2:2" ht="15" hidden="1" x14ac:dyDescent="0.25">
      <c r="B43193" s="5"/>
    </row>
    <row r="43194" spans="2:2" ht="15" hidden="1" x14ac:dyDescent="0.25">
      <c r="B43194" s="5"/>
    </row>
    <row r="43195" spans="2:2" ht="15" hidden="1" x14ac:dyDescent="0.25">
      <c r="B43195" s="5"/>
    </row>
    <row r="43196" spans="2:2" ht="15" hidden="1" x14ac:dyDescent="0.25">
      <c r="B43196" s="5"/>
    </row>
    <row r="43197" spans="2:2" ht="15" hidden="1" x14ac:dyDescent="0.25">
      <c r="B43197" s="5"/>
    </row>
    <row r="43198" spans="2:2" ht="15" hidden="1" x14ac:dyDescent="0.25">
      <c r="B43198" s="5"/>
    </row>
    <row r="43199" spans="2:2" ht="15" hidden="1" x14ac:dyDescent="0.25">
      <c r="B43199" s="5"/>
    </row>
    <row r="43200" spans="2:2" ht="15" hidden="1" x14ac:dyDescent="0.25">
      <c r="B43200" s="5"/>
    </row>
    <row r="43201" spans="2:2" ht="15" hidden="1" x14ac:dyDescent="0.25">
      <c r="B43201" s="5"/>
    </row>
    <row r="43202" spans="2:2" ht="15" hidden="1" x14ac:dyDescent="0.25">
      <c r="B43202" s="5"/>
    </row>
    <row r="43203" spans="2:2" ht="15" hidden="1" x14ac:dyDescent="0.25">
      <c r="B43203" s="5"/>
    </row>
    <row r="43204" spans="2:2" ht="15" hidden="1" x14ac:dyDescent="0.25">
      <c r="B43204" s="5"/>
    </row>
    <row r="43205" spans="2:2" ht="15" hidden="1" x14ac:dyDescent="0.25">
      <c r="B43205" s="5"/>
    </row>
    <row r="43206" spans="2:2" ht="15" hidden="1" x14ac:dyDescent="0.25">
      <c r="B43206" s="5"/>
    </row>
    <row r="43207" spans="2:2" ht="15" hidden="1" x14ac:dyDescent="0.25">
      <c r="B43207" s="5"/>
    </row>
    <row r="43208" spans="2:2" ht="15" hidden="1" x14ac:dyDescent="0.25">
      <c r="B43208" s="5"/>
    </row>
    <row r="43209" spans="2:2" ht="15" hidden="1" x14ac:dyDescent="0.25">
      <c r="B43209" s="5"/>
    </row>
    <row r="43210" spans="2:2" ht="15" hidden="1" x14ac:dyDescent="0.25">
      <c r="B43210" s="5"/>
    </row>
    <row r="43211" spans="2:2" ht="15" hidden="1" x14ac:dyDescent="0.25">
      <c r="B43211" s="5"/>
    </row>
    <row r="43212" spans="2:2" ht="15" hidden="1" x14ac:dyDescent="0.25">
      <c r="B43212" s="5"/>
    </row>
    <row r="43213" spans="2:2" ht="15" hidden="1" x14ac:dyDescent="0.25">
      <c r="B43213" s="5"/>
    </row>
    <row r="43214" spans="2:2" ht="15" hidden="1" x14ac:dyDescent="0.25">
      <c r="B43214" s="5"/>
    </row>
    <row r="43215" spans="2:2" ht="15" hidden="1" x14ac:dyDescent="0.25">
      <c r="B43215" s="5"/>
    </row>
    <row r="43216" spans="2:2" ht="15" hidden="1" x14ac:dyDescent="0.25">
      <c r="B43216" s="5"/>
    </row>
    <row r="43217" spans="2:2" ht="15" hidden="1" x14ac:dyDescent="0.25">
      <c r="B43217" s="5"/>
    </row>
    <row r="43218" spans="2:2" ht="15" hidden="1" x14ac:dyDescent="0.25">
      <c r="B43218" s="5"/>
    </row>
    <row r="43219" spans="2:2" ht="15" hidden="1" x14ac:dyDescent="0.25">
      <c r="B43219" s="5"/>
    </row>
    <row r="43220" spans="2:2" ht="15" hidden="1" x14ac:dyDescent="0.25">
      <c r="B43220" s="5"/>
    </row>
    <row r="43221" spans="2:2" ht="15" hidden="1" x14ac:dyDescent="0.25">
      <c r="B43221" s="5"/>
    </row>
    <row r="43222" spans="2:2" ht="15" hidden="1" x14ac:dyDescent="0.25">
      <c r="B43222" s="5"/>
    </row>
    <row r="43223" spans="2:2" ht="15" hidden="1" x14ac:dyDescent="0.25">
      <c r="B43223" s="5"/>
    </row>
    <row r="43224" spans="2:2" ht="15" hidden="1" x14ac:dyDescent="0.25">
      <c r="B43224" s="5"/>
    </row>
    <row r="43225" spans="2:2" ht="15" hidden="1" x14ac:dyDescent="0.25">
      <c r="B43225" s="5"/>
    </row>
    <row r="43226" spans="2:2" ht="15" hidden="1" x14ac:dyDescent="0.25">
      <c r="B43226" s="5"/>
    </row>
    <row r="43227" spans="2:2" ht="15" hidden="1" x14ac:dyDescent="0.25">
      <c r="B43227" s="5"/>
    </row>
    <row r="43228" spans="2:2" ht="15" hidden="1" x14ac:dyDescent="0.25">
      <c r="B43228" s="5"/>
    </row>
    <row r="43229" spans="2:2" ht="15" hidden="1" x14ac:dyDescent="0.25">
      <c r="B43229" s="5"/>
    </row>
    <row r="43230" spans="2:2" ht="15" hidden="1" x14ac:dyDescent="0.25">
      <c r="B43230" s="5"/>
    </row>
    <row r="43231" spans="2:2" ht="15" hidden="1" x14ac:dyDescent="0.25">
      <c r="B43231" s="5"/>
    </row>
    <row r="43232" spans="2:2" ht="15" hidden="1" x14ac:dyDescent="0.25">
      <c r="B43232" s="5"/>
    </row>
    <row r="43233" spans="2:2" ht="15" hidden="1" x14ac:dyDescent="0.25">
      <c r="B43233" s="5"/>
    </row>
    <row r="43234" spans="2:2" ht="15" hidden="1" x14ac:dyDescent="0.25">
      <c r="B43234" s="5"/>
    </row>
    <row r="43235" spans="2:2" ht="15" hidden="1" x14ac:dyDescent="0.25">
      <c r="B43235" s="5"/>
    </row>
    <row r="43236" spans="2:2" ht="15" hidden="1" x14ac:dyDescent="0.25">
      <c r="B43236" s="5"/>
    </row>
    <row r="43237" spans="2:2" ht="15" hidden="1" x14ac:dyDescent="0.25">
      <c r="B43237" s="5"/>
    </row>
    <row r="43238" spans="2:2" ht="15" hidden="1" x14ac:dyDescent="0.25">
      <c r="B43238" s="5"/>
    </row>
    <row r="43239" spans="2:2" ht="15" hidden="1" x14ac:dyDescent="0.25">
      <c r="B43239" s="5"/>
    </row>
    <row r="43240" spans="2:2" ht="15" hidden="1" x14ac:dyDescent="0.25">
      <c r="B43240" s="5"/>
    </row>
    <row r="43241" spans="2:2" ht="15" hidden="1" x14ac:dyDescent="0.25">
      <c r="B43241" s="5"/>
    </row>
    <row r="43242" spans="2:2" ht="15" hidden="1" x14ac:dyDescent="0.25">
      <c r="B43242" s="5"/>
    </row>
    <row r="43243" spans="2:2" ht="15" hidden="1" x14ac:dyDescent="0.25">
      <c r="B43243" s="5"/>
    </row>
    <row r="43244" spans="2:2" ht="15" hidden="1" x14ac:dyDescent="0.25">
      <c r="B43244" s="5"/>
    </row>
    <row r="43245" spans="2:2" ht="15" hidden="1" x14ac:dyDescent="0.25">
      <c r="B43245" s="5"/>
    </row>
    <row r="43246" spans="2:2" ht="15" hidden="1" x14ac:dyDescent="0.25">
      <c r="B43246" s="5"/>
    </row>
    <row r="43247" spans="2:2" ht="15" hidden="1" x14ac:dyDescent="0.25">
      <c r="B43247" s="5"/>
    </row>
    <row r="43248" spans="2:2" ht="15" hidden="1" x14ac:dyDescent="0.25">
      <c r="B43248" s="5"/>
    </row>
    <row r="43249" spans="2:2" ht="15" hidden="1" x14ac:dyDescent="0.25">
      <c r="B43249" s="5"/>
    </row>
    <row r="43250" spans="2:2" ht="15" hidden="1" x14ac:dyDescent="0.25">
      <c r="B43250" s="5"/>
    </row>
    <row r="43251" spans="2:2" ht="15" hidden="1" x14ac:dyDescent="0.25">
      <c r="B43251" s="5"/>
    </row>
    <row r="43252" spans="2:2" ht="15" hidden="1" x14ac:dyDescent="0.25">
      <c r="B43252" s="5"/>
    </row>
    <row r="43253" spans="2:2" ht="15" hidden="1" x14ac:dyDescent="0.25">
      <c r="B43253" s="5"/>
    </row>
    <row r="43254" spans="2:2" ht="15" hidden="1" x14ac:dyDescent="0.25">
      <c r="B43254" s="5"/>
    </row>
    <row r="43255" spans="2:2" ht="15" hidden="1" x14ac:dyDescent="0.25">
      <c r="B43255" s="5"/>
    </row>
    <row r="43256" spans="2:2" ht="15" hidden="1" x14ac:dyDescent="0.25">
      <c r="B43256" s="5"/>
    </row>
    <row r="43257" spans="2:2" ht="15" hidden="1" x14ac:dyDescent="0.25">
      <c r="B43257" s="5"/>
    </row>
    <row r="43258" spans="2:2" ht="15" hidden="1" x14ac:dyDescent="0.25">
      <c r="B43258" s="5"/>
    </row>
    <row r="43259" spans="2:2" ht="15" hidden="1" x14ac:dyDescent="0.25">
      <c r="B43259" s="5"/>
    </row>
    <row r="43260" spans="2:2" ht="15" hidden="1" x14ac:dyDescent="0.25">
      <c r="B43260" s="5"/>
    </row>
    <row r="43261" spans="2:2" ht="15" hidden="1" x14ac:dyDescent="0.25">
      <c r="B43261" s="5"/>
    </row>
    <row r="43262" spans="2:2" ht="15" hidden="1" x14ac:dyDescent="0.25">
      <c r="B43262" s="5"/>
    </row>
    <row r="43263" spans="2:2" ht="15" hidden="1" x14ac:dyDescent="0.25">
      <c r="B43263" s="5"/>
    </row>
    <row r="43264" spans="2:2" ht="15" hidden="1" x14ac:dyDescent="0.25">
      <c r="B43264" s="5"/>
    </row>
    <row r="43265" spans="2:2" ht="15" hidden="1" x14ac:dyDescent="0.25">
      <c r="B43265" s="5"/>
    </row>
    <row r="43266" spans="2:2" ht="15" hidden="1" x14ac:dyDescent="0.25">
      <c r="B43266" s="5"/>
    </row>
    <row r="43267" spans="2:2" ht="15" hidden="1" x14ac:dyDescent="0.25">
      <c r="B43267" s="5"/>
    </row>
    <row r="43268" spans="2:2" ht="15" hidden="1" x14ac:dyDescent="0.25">
      <c r="B43268" s="5"/>
    </row>
    <row r="43269" spans="2:2" ht="15" hidden="1" x14ac:dyDescent="0.25">
      <c r="B43269" s="5"/>
    </row>
    <row r="43270" spans="2:2" ht="15" hidden="1" x14ac:dyDescent="0.25">
      <c r="B43270" s="5"/>
    </row>
    <row r="43271" spans="2:2" ht="15" hidden="1" x14ac:dyDescent="0.25">
      <c r="B43271" s="5"/>
    </row>
    <row r="43272" spans="2:2" ht="15" hidden="1" x14ac:dyDescent="0.25">
      <c r="B43272" s="5"/>
    </row>
    <row r="43273" spans="2:2" ht="15" hidden="1" x14ac:dyDescent="0.25">
      <c r="B43273" s="5"/>
    </row>
    <row r="43274" spans="2:2" ht="15" hidden="1" x14ac:dyDescent="0.25">
      <c r="B43274" s="5"/>
    </row>
    <row r="43275" spans="2:2" ht="15" hidden="1" x14ac:dyDescent="0.25">
      <c r="B43275" s="5"/>
    </row>
    <row r="43276" spans="2:2" ht="15" hidden="1" x14ac:dyDescent="0.25">
      <c r="B43276" s="5"/>
    </row>
    <row r="43277" spans="2:2" ht="15" hidden="1" x14ac:dyDescent="0.25">
      <c r="B43277" s="5"/>
    </row>
    <row r="43278" spans="2:2" ht="15" hidden="1" x14ac:dyDescent="0.25">
      <c r="B43278" s="5"/>
    </row>
    <row r="43279" spans="2:2" ht="15" hidden="1" x14ac:dyDescent="0.25">
      <c r="B43279" s="5"/>
    </row>
    <row r="43280" spans="2:2" ht="15" hidden="1" x14ac:dyDescent="0.25">
      <c r="B43280" s="5"/>
    </row>
    <row r="43281" spans="2:2" ht="15" hidden="1" x14ac:dyDescent="0.25">
      <c r="B43281" s="5"/>
    </row>
    <row r="43282" spans="2:2" ht="15" hidden="1" x14ac:dyDescent="0.25">
      <c r="B43282" s="5"/>
    </row>
    <row r="43283" spans="2:2" ht="15" hidden="1" x14ac:dyDescent="0.25">
      <c r="B43283" s="5"/>
    </row>
    <row r="43284" spans="2:2" ht="15" hidden="1" x14ac:dyDescent="0.25">
      <c r="B43284" s="5"/>
    </row>
    <row r="43285" spans="2:2" ht="15" hidden="1" x14ac:dyDescent="0.25">
      <c r="B43285" s="5"/>
    </row>
    <row r="43286" spans="2:2" ht="15" hidden="1" x14ac:dyDescent="0.25">
      <c r="B43286" s="5"/>
    </row>
    <row r="43287" spans="2:2" ht="15" hidden="1" x14ac:dyDescent="0.25">
      <c r="B43287" s="5"/>
    </row>
    <row r="43288" spans="2:2" ht="15" hidden="1" x14ac:dyDescent="0.25">
      <c r="B43288" s="5"/>
    </row>
    <row r="43289" spans="2:2" ht="15" hidden="1" x14ac:dyDescent="0.25">
      <c r="B43289" s="5"/>
    </row>
    <row r="43290" spans="2:2" ht="15" hidden="1" x14ac:dyDescent="0.25">
      <c r="B43290" s="5"/>
    </row>
    <row r="43291" spans="2:2" ht="15" hidden="1" x14ac:dyDescent="0.25">
      <c r="B43291" s="5"/>
    </row>
    <row r="43292" spans="2:2" ht="15" hidden="1" x14ac:dyDescent="0.25">
      <c r="B43292" s="5"/>
    </row>
    <row r="43293" spans="2:2" ht="15" hidden="1" x14ac:dyDescent="0.25">
      <c r="B43293" s="5"/>
    </row>
    <row r="43294" spans="2:2" ht="15" hidden="1" x14ac:dyDescent="0.25">
      <c r="B43294" s="5"/>
    </row>
    <row r="43295" spans="2:2" ht="15" hidden="1" x14ac:dyDescent="0.25">
      <c r="B43295" s="5"/>
    </row>
    <row r="43296" spans="2:2" ht="15" hidden="1" x14ac:dyDescent="0.25">
      <c r="B43296" s="5"/>
    </row>
    <row r="43297" spans="2:2" ht="15" hidden="1" x14ac:dyDescent="0.25">
      <c r="B43297" s="5"/>
    </row>
    <row r="43298" spans="2:2" ht="15" hidden="1" x14ac:dyDescent="0.25">
      <c r="B43298" s="5"/>
    </row>
    <row r="43299" spans="2:2" ht="15" hidden="1" x14ac:dyDescent="0.25">
      <c r="B43299" s="5"/>
    </row>
    <row r="43300" spans="2:2" ht="15" hidden="1" x14ac:dyDescent="0.25">
      <c r="B43300" s="5"/>
    </row>
    <row r="43301" spans="2:2" ht="15" hidden="1" x14ac:dyDescent="0.25">
      <c r="B43301" s="5"/>
    </row>
    <row r="43302" spans="2:2" ht="15" hidden="1" x14ac:dyDescent="0.25">
      <c r="B43302" s="5"/>
    </row>
    <row r="43303" spans="2:2" ht="15" hidden="1" x14ac:dyDescent="0.25">
      <c r="B43303" s="5"/>
    </row>
    <row r="43304" spans="2:2" ht="15" hidden="1" x14ac:dyDescent="0.25">
      <c r="B43304" s="5"/>
    </row>
    <row r="43305" spans="2:2" ht="15" hidden="1" x14ac:dyDescent="0.25">
      <c r="B43305" s="5"/>
    </row>
    <row r="43306" spans="2:2" ht="15" hidden="1" x14ac:dyDescent="0.25">
      <c r="B43306" s="5"/>
    </row>
    <row r="43307" spans="2:2" ht="15" hidden="1" x14ac:dyDescent="0.25">
      <c r="B43307" s="5"/>
    </row>
    <row r="43308" spans="2:2" ht="15" hidden="1" x14ac:dyDescent="0.25">
      <c r="B43308" s="5"/>
    </row>
    <row r="43309" spans="2:2" ht="15" hidden="1" x14ac:dyDescent="0.25">
      <c r="B43309" s="5"/>
    </row>
    <row r="43310" spans="2:2" ht="15" hidden="1" x14ac:dyDescent="0.25">
      <c r="B43310" s="5"/>
    </row>
    <row r="43311" spans="2:2" ht="15" hidden="1" x14ac:dyDescent="0.25">
      <c r="B43311" s="5"/>
    </row>
    <row r="43312" spans="2:2" ht="15" hidden="1" x14ac:dyDescent="0.25">
      <c r="B43312" s="5"/>
    </row>
    <row r="43313" spans="2:2" ht="15" hidden="1" x14ac:dyDescent="0.25">
      <c r="B43313" s="5"/>
    </row>
    <row r="43314" spans="2:2" ht="15" hidden="1" x14ac:dyDescent="0.25">
      <c r="B43314" s="5"/>
    </row>
    <row r="43315" spans="2:2" ht="15" hidden="1" x14ac:dyDescent="0.25">
      <c r="B43315" s="5"/>
    </row>
    <row r="43316" spans="2:2" ht="15" hidden="1" x14ac:dyDescent="0.25">
      <c r="B43316" s="5"/>
    </row>
    <row r="43317" spans="2:2" ht="15" hidden="1" x14ac:dyDescent="0.25">
      <c r="B43317" s="5"/>
    </row>
    <row r="43318" spans="2:2" ht="15" hidden="1" x14ac:dyDescent="0.25">
      <c r="B43318" s="5"/>
    </row>
    <row r="43319" spans="2:2" ht="15" hidden="1" x14ac:dyDescent="0.25">
      <c r="B43319" s="5"/>
    </row>
    <row r="43320" spans="2:2" ht="15" hidden="1" x14ac:dyDescent="0.25">
      <c r="B43320" s="5"/>
    </row>
    <row r="43321" spans="2:2" ht="15" hidden="1" x14ac:dyDescent="0.25">
      <c r="B43321" s="5"/>
    </row>
    <row r="43322" spans="2:2" ht="15" hidden="1" x14ac:dyDescent="0.25">
      <c r="B43322" s="5"/>
    </row>
    <row r="43323" spans="2:2" ht="15" hidden="1" x14ac:dyDescent="0.25">
      <c r="B43323" s="5"/>
    </row>
    <row r="43324" spans="2:2" ht="15" hidden="1" x14ac:dyDescent="0.25">
      <c r="B43324" s="5"/>
    </row>
    <row r="43325" spans="2:2" ht="15" hidden="1" x14ac:dyDescent="0.25">
      <c r="B43325" s="5"/>
    </row>
    <row r="43326" spans="2:2" ht="15" hidden="1" x14ac:dyDescent="0.25">
      <c r="B43326" s="5"/>
    </row>
    <row r="43327" spans="2:2" ht="15" hidden="1" x14ac:dyDescent="0.25">
      <c r="B43327" s="5"/>
    </row>
    <row r="43328" spans="2:2" ht="15" hidden="1" x14ac:dyDescent="0.25">
      <c r="B43328" s="5"/>
    </row>
    <row r="43329" spans="2:2" ht="15" hidden="1" x14ac:dyDescent="0.25">
      <c r="B43329" s="5"/>
    </row>
    <row r="43330" spans="2:2" ht="15" hidden="1" x14ac:dyDescent="0.25">
      <c r="B43330" s="5"/>
    </row>
    <row r="43331" spans="2:2" ht="15" hidden="1" x14ac:dyDescent="0.25">
      <c r="B43331" s="5"/>
    </row>
    <row r="43332" spans="2:2" ht="15" hidden="1" x14ac:dyDescent="0.25">
      <c r="B43332" s="5"/>
    </row>
    <row r="43333" spans="2:2" ht="15" hidden="1" x14ac:dyDescent="0.25">
      <c r="B43333" s="5"/>
    </row>
    <row r="43334" spans="2:2" ht="15" hidden="1" x14ac:dyDescent="0.25">
      <c r="B43334" s="5"/>
    </row>
    <row r="43335" spans="2:2" ht="15" hidden="1" x14ac:dyDescent="0.25">
      <c r="B43335" s="5"/>
    </row>
    <row r="43336" spans="2:2" ht="15" hidden="1" x14ac:dyDescent="0.25">
      <c r="B43336" s="5"/>
    </row>
    <row r="43337" spans="2:2" ht="15" hidden="1" x14ac:dyDescent="0.25">
      <c r="B43337" s="5"/>
    </row>
    <row r="43338" spans="2:2" ht="15" hidden="1" x14ac:dyDescent="0.25">
      <c r="B43338" s="5"/>
    </row>
    <row r="43339" spans="2:2" ht="15" hidden="1" x14ac:dyDescent="0.25">
      <c r="B43339" s="5"/>
    </row>
    <row r="43340" spans="2:2" ht="15" hidden="1" x14ac:dyDescent="0.25">
      <c r="B43340" s="5"/>
    </row>
    <row r="43341" spans="2:2" ht="15" hidden="1" x14ac:dyDescent="0.25">
      <c r="B43341" s="5"/>
    </row>
    <row r="43342" spans="2:2" ht="15" hidden="1" x14ac:dyDescent="0.25">
      <c r="B43342" s="5"/>
    </row>
    <row r="43343" spans="2:2" ht="15" hidden="1" x14ac:dyDescent="0.25">
      <c r="B43343" s="5"/>
    </row>
    <row r="43344" spans="2:2" ht="15" hidden="1" x14ac:dyDescent="0.25">
      <c r="B43344" s="5"/>
    </row>
    <row r="43345" spans="2:2" ht="15" hidden="1" x14ac:dyDescent="0.25">
      <c r="B43345" s="5"/>
    </row>
    <row r="43346" spans="2:2" ht="15" hidden="1" x14ac:dyDescent="0.25">
      <c r="B43346" s="5"/>
    </row>
    <row r="43347" spans="2:2" ht="15" hidden="1" x14ac:dyDescent="0.25">
      <c r="B43347" s="5"/>
    </row>
    <row r="43348" spans="2:2" ht="15" hidden="1" x14ac:dyDescent="0.25">
      <c r="B43348" s="5"/>
    </row>
    <row r="43349" spans="2:2" ht="15" hidden="1" x14ac:dyDescent="0.25">
      <c r="B43349" s="5"/>
    </row>
    <row r="43350" spans="2:2" ht="15" hidden="1" x14ac:dyDescent="0.25">
      <c r="B43350" s="5"/>
    </row>
    <row r="43351" spans="2:2" ht="15" hidden="1" x14ac:dyDescent="0.25">
      <c r="B43351" s="5"/>
    </row>
    <row r="43352" spans="2:2" ht="15" hidden="1" x14ac:dyDescent="0.25">
      <c r="B43352" s="5"/>
    </row>
    <row r="43353" spans="2:2" ht="15" hidden="1" x14ac:dyDescent="0.25">
      <c r="B43353" s="5"/>
    </row>
    <row r="43354" spans="2:2" ht="15" hidden="1" x14ac:dyDescent="0.25">
      <c r="B43354" s="5"/>
    </row>
    <row r="43355" spans="2:2" ht="15" hidden="1" x14ac:dyDescent="0.25">
      <c r="B43355" s="5"/>
    </row>
    <row r="43356" spans="2:2" ht="15" hidden="1" x14ac:dyDescent="0.25">
      <c r="B43356" s="5"/>
    </row>
    <row r="43357" spans="2:2" ht="15" hidden="1" x14ac:dyDescent="0.25">
      <c r="B43357" s="5"/>
    </row>
    <row r="43358" spans="2:2" ht="15" hidden="1" x14ac:dyDescent="0.25">
      <c r="B43358" s="5"/>
    </row>
    <row r="43359" spans="2:2" ht="15" hidden="1" x14ac:dyDescent="0.25">
      <c r="B43359" s="5"/>
    </row>
    <row r="43360" spans="2:2" ht="15" hidden="1" x14ac:dyDescent="0.25">
      <c r="B43360" s="5"/>
    </row>
    <row r="43361" spans="2:2" ht="15" hidden="1" x14ac:dyDescent="0.25">
      <c r="B43361" s="5"/>
    </row>
    <row r="43362" spans="2:2" ht="15" hidden="1" x14ac:dyDescent="0.25">
      <c r="B43362" s="5"/>
    </row>
    <row r="43363" spans="2:2" ht="15" hidden="1" x14ac:dyDescent="0.25">
      <c r="B43363" s="5"/>
    </row>
    <row r="43364" spans="2:2" ht="15" hidden="1" x14ac:dyDescent="0.25">
      <c r="B43364" s="5"/>
    </row>
    <row r="43365" spans="2:2" ht="15" hidden="1" x14ac:dyDescent="0.25">
      <c r="B43365" s="5"/>
    </row>
    <row r="43366" spans="2:2" ht="15" hidden="1" x14ac:dyDescent="0.25">
      <c r="B43366" s="5"/>
    </row>
    <row r="43367" spans="2:2" ht="15" hidden="1" x14ac:dyDescent="0.25">
      <c r="B43367" s="5"/>
    </row>
    <row r="43368" spans="2:2" ht="15" hidden="1" x14ac:dyDescent="0.25">
      <c r="B43368" s="5"/>
    </row>
    <row r="43369" spans="2:2" ht="15" hidden="1" x14ac:dyDescent="0.25">
      <c r="B43369" s="5"/>
    </row>
    <row r="43370" spans="2:2" ht="15" hidden="1" x14ac:dyDescent="0.25">
      <c r="B43370" s="5"/>
    </row>
    <row r="43371" spans="2:2" ht="15" hidden="1" x14ac:dyDescent="0.25">
      <c r="B43371" s="5"/>
    </row>
    <row r="43372" spans="2:2" ht="15" hidden="1" x14ac:dyDescent="0.25">
      <c r="B43372" s="5"/>
    </row>
    <row r="43373" spans="2:2" ht="15" hidden="1" x14ac:dyDescent="0.25">
      <c r="B43373" s="5"/>
    </row>
    <row r="43374" spans="2:2" ht="15" hidden="1" x14ac:dyDescent="0.25">
      <c r="B43374" s="5"/>
    </row>
    <row r="43375" spans="2:2" ht="15" hidden="1" x14ac:dyDescent="0.25">
      <c r="B43375" s="5"/>
    </row>
    <row r="43376" spans="2:2" ht="15" hidden="1" x14ac:dyDescent="0.25">
      <c r="B43376" s="5"/>
    </row>
    <row r="43377" spans="2:2" ht="15" hidden="1" x14ac:dyDescent="0.25">
      <c r="B43377" s="5"/>
    </row>
    <row r="43378" spans="2:2" ht="15" hidden="1" x14ac:dyDescent="0.25">
      <c r="B43378" s="5"/>
    </row>
    <row r="43379" spans="2:2" ht="15" hidden="1" x14ac:dyDescent="0.25">
      <c r="B43379" s="5"/>
    </row>
    <row r="43380" spans="2:2" ht="15" hidden="1" x14ac:dyDescent="0.25">
      <c r="B43380" s="5"/>
    </row>
    <row r="43381" spans="2:2" ht="15" hidden="1" x14ac:dyDescent="0.25">
      <c r="B43381" s="5"/>
    </row>
    <row r="43382" spans="2:2" ht="15" hidden="1" x14ac:dyDescent="0.25">
      <c r="B43382" s="5"/>
    </row>
    <row r="43383" spans="2:2" ht="15" hidden="1" x14ac:dyDescent="0.25">
      <c r="B43383" s="5"/>
    </row>
    <row r="43384" spans="2:2" ht="15" hidden="1" x14ac:dyDescent="0.25">
      <c r="B43384" s="5"/>
    </row>
    <row r="43385" spans="2:2" ht="15" hidden="1" x14ac:dyDescent="0.25">
      <c r="B43385" s="5"/>
    </row>
    <row r="43386" spans="2:2" ht="15" hidden="1" x14ac:dyDescent="0.25">
      <c r="B43386" s="5"/>
    </row>
    <row r="43387" spans="2:2" ht="15" hidden="1" x14ac:dyDescent="0.25">
      <c r="B43387" s="5"/>
    </row>
    <row r="43388" spans="2:2" ht="15" hidden="1" x14ac:dyDescent="0.25">
      <c r="B43388" s="5"/>
    </row>
    <row r="43389" spans="2:2" ht="15" hidden="1" x14ac:dyDescent="0.25">
      <c r="B43389" s="5"/>
    </row>
    <row r="43390" spans="2:2" ht="15" hidden="1" x14ac:dyDescent="0.25">
      <c r="B43390" s="5"/>
    </row>
    <row r="43391" spans="2:2" ht="15" hidden="1" x14ac:dyDescent="0.25">
      <c r="B43391" s="5"/>
    </row>
    <row r="43392" spans="2:2" ht="15" hidden="1" x14ac:dyDescent="0.25">
      <c r="B43392" s="5"/>
    </row>
    <row r="43393" spans="2:2" ht="15" hidden="1" x14ac:dyDescent="0.25">
      <c r="B43393" s="5"/>
    </row>
    <row r="43394" spans="2:2" ht="15" hidden="1" x14ac:dyDescent="0.25">
      <c r="B43394" s="5"/>
    </row>
    <row r="43395" spans="2:2" ht="15" hidden="1" x14ac:dyDescent="0.25">
      <c r="B43395" s="5"/>
    </row>
    <row r="43396" spans="2:2" ht="15" hidden="1" x14ac:dyDescent="0.25">
      <c r="B43396" s="5"/>
    </row>
    <row r="43397" spans="2:2" ht="15" hidden="1" x14ac:dyDescent="0.25">
      <c r="B43397" s="5"/>
    </row>
    <row r="43398" spans="2:2" ht="15" hidden="1" x14ac:dyDescent="0.25">
      <c r="B43398" s="5"/>
    </row>
    <row r="43399" spans="2:2" ht="15" hidden="1" x14ac:dyDescent="0.25">
      <c r="B43399" s="5"/>
    </row>
    <row r="43400" spans="2:2" ht="15" hidden="1" x14ac:dyDescent="0.25">
      <c r="B43400" s="5"/>
    </row>
    <row r="43401" spans="2:2" ht="15" hidden="1" x14ac:dyDescent="0.25">
      <c r="B43401" s="5"/>
    </row>
    <row r="43402" spans="2:2" ht="15" hidden="1" x14ac:dyDescent="0.25">
      <c r="B43402" s="5"/>
    </row>
    <row r="43403" spans="2:2" ht="15" hidden="1" x14ac:dyDescent="0.25">
      <c r="B43403" s="5"/>
    </row>
    <row r="43404" spans="2:2" ht="15" hidden="1" x14ac:dyDescent="0.25">
      <c r="B43404" s="5"/>
    </row>
    <row r="43405" spans="2:2" ht="15" hidden="1" x14ac:dyDescent="0.25">
      <c r="B43405" s="5"/>
    </row>
    <row r="43406" spans="2:2" ht="15" hidden="1" x14ac:dyDescent="0.25">
      <c r="B43406" s="5"/>
    </row>
    <row r="43407" spans="2:2" ht="15" hidden="1" x14ac:dyDescent="0.25">
      <c r="B43407" s="5"/>
    </row>
    <row r="43408" spans="2:2" ht="15" hidden="1" x14ac:dyDescent="0.25">
      <c r="B43408" s="5"/>
    </row>
    <row r="43409" spans="2:2" ht="15" hidden="1" x14ac:dyDescent="0.25">
      <c r="B43409" s="5"/>
    </row>
    <row r="43410" spans="2:2" ht="15" hidden="1" x14ac:dyDescent="0.25">
      <c r="B43410" s="5"/>
    </row>
    <row r="43411" spans="2:2" ht="15" hidden="1" x14ac:dyDescent="0.25">
      <c r="B43411" s="5"/>
    </row>
    <row r="43412" spans="2:2" ht="15" hidden="1" x14ac:dyDescent="0.25">
      <c r="B43412" s="5"/>
    </row>
    <row r="43413" spans="2:2" ht="15" hidden="1" x14ac:dyDescent="0.25">
      <c r="B43413" s="5"/>
    </row>
    <row r="43414" spans="2:2" ht="15" hidden="1" x14ac:dyDescent="0.25">
      <c r="B43414" s="5"/>
    </row>
    <row r="43415" spans="2:2" ht="15" hidden="1" x14ac:dyDescent="0.25">
      <c r="B43415" s="5"/>
    </row>
    <row r="43416" spans="2:2" ht="15" hidden="1" x14ac:dyDescent="0.25">
      <c r="B43416" s="5"/>
    </row>
    <row r="43417" spans="2:2" ht="15" hidden="1" x14ac:dyDescent="0.25">
      <c r="B43417" s="5"/>
    </row>
    <row r="43418" spans="2:2" ht="15" hidden="1" x14ac:dyDescent="0.25">
      <c r="B43418" s="5"/>
    </row>
    <row r="43419" spans="2:2" ht="15" hidden="1" x14ac:dyDescent="0.25">
      <c r="B43419" s="5"/>
    </row>
    <row r="43420" spans="2:2" ht="15" hidden="1" x14ac:dyDescent="0.25">
      <c r="B43420" s="5"/>
    </row>
    <row r="43421" spans="2:2" ht="15" hidden="1" x14ac:dyDescent="0.25">
      <c r="B43421" s="5"/>
    </row>
    <row r="43422" spans="2:2" ht="15" hidden="1" x14ac:dyDescent="0.25">
      <c r="B43422" s="5"/>
    </row>
    <row r="43423" spans="2:2" ht="15" hidden="1" x14ac:dyDescent="0.25">
      <c r="B43423" s="5"/>
    </row>
    <row r="43424" spans="2:2" ht="15" hidden="1" x14ac:dyDescent="0.25">
      <c r="B43424" s="5"/>
    </row>
    <row r="43425" spans="2:2" ht="15" hidden="1" x14ac:dyDescent="0.25">
      <c r="B43425" s="5"/>
    </row>
    <row r="43426" spans="2:2" ht="15" hidden="1" x14ac:dyDescent="0.25">
      <c r="B43426" s="5"/>
    </row>
    <row r="43427" spans="2:2" ht="15" hidden="1" x14ac:dyDescent="0.25">
      <c r="B43427" s="5"/>
    </row>
    <row r="43428" spans="2:2" ht="15" hidden="1" x14ac:dyDescent="0.25">
      <c r="B43428" s="5"/>
    </row>
    <row r="43429" spans="2:2" ht="15" hidden="1" x14ac:dyDescent="0.25">
      <c r="B43429" s="5"/>
    </row>
    <row r="43430" spans="2:2" ht="15" hidden="1" x14ac:dyDescent="0.25">
      <c r="B43430" s="5"/>
    </row>
    <row r="43431" spans="2:2" ht="15" hidden="1" x14ac:dyDescent="0.25">
      <c r="B43431" s="5"/>
    </row>
    <row r="43432" spans="2:2" ht="15" hidden="1" x14ac:dyDescent="0.25">
      <c r="B43432" s="5"/>
    </row>
    <row r="43433" spans="2:2" ht="15" hidden="1" x14ac:dyDescent="0.25">
      <c r="B43433" s="5"/>
    </row>
    <row r="43434" spans="2:2" ht="15" hidden="1" x14ac:dyDescent="0.25">
      <c r="B43434" s="5"/>
    </row>
    <row r="43435" spans="2:2" ht="15" hidden="1" x14ac:dyDescent="0.25">
      <c r="B43435" s="5"/>
    </row>
    <row r="43436" spans="2:2" ht="15" hidden="1" x14ac:dyDescent="0.25">
      <c r="B43436" s="5"/>
    </row>
    <row r="43437" spans="2:2" ht="15" hidden="1" x14ac:dyDescent="0.25">
      <c r="B43437" s="5"/>
    </row>
    <row r="43438" spans="2:2" ht="15" hidden="1" x14ac:dyDescent="0.25">
      <c r="B43438" s="5"/>
    </row>
    <row r="43439" spans="2:2" ht="15" hidden="1" x14ac:dyDescent="0.25">
      <c r="B43439" s="5"/>
    </row>
    <row r="43440" spans="2:2" ht="15" hidden="1" x14ac:dyDescent="0.25">
      <c r="B43440" s="5"/>
    </row>
    <row r="43441" spans="2:2" ht="15" hidden="1" x14ac:dyDescent="0.25">
      <c r="B43441" s="5"/>
    </row>
    <row r="43442" spans="2:2" ht="15" hidden="1" x14ac:dyDescent="0.25">
      <c r="B43442" s="5"/>
    </row>
    <row r="43443" spans="2:2" ht="15" hidden="1" x14ac:dyDescent="0.25">
      <c r="B43443" s="5"/>
    </row>
    <row r="43444" spans="2:2" ht="15" hidden="1" x14ac:dyDescent="0.25">
      <c r="B43444" s="5"/>
    </row>
    <row r="43445" spans="2:2" ht="15" hidden="1" x14ac:dyDescent="0.25">
      <c r="B43445" s="5"/>
    </row>
    <row r="43446" spans="2:2" ht="15" hidden="1" x14ac:dyDescent="0.25">
      <c r="B43446" s="5"/>
    </row>
    <row r="43447" spans="2:2" ht="15" hidden="1" x14ac:dyDescent="0.25">
      <c r="B43447" s="5"/>
    </row>
    <row r="43448" spans="2:2" ht="15" hidden="1" x14ac:dyDescent="0.25">
      <c r="B43448" s="5"/>
    </row>
    <row r="43449" spans="2:2" ht="15" hidden="1" x14ac:dyDescent="0.25">
      <c r="B43449" s="5"/>
    </row>
    <row r="43450" spans="2:2" ht="15" hidden="1" x14ac:dyDescent="0.25">
      <c r="B43450" s="5"/>
    </row>
    <row r="43451" spans="2:2" ht="15" hidden="1" x14ac:dyDescent="0.25">
      <c r="B43451" s="5"/>
    </row>
    <row r="43452" spans="2:2" ht="15" hidden="1" x14ac:dyDescent="0.25">
      <c r="B43452" s="5"/>
    </row>
    <row r="43453" spans="2:2" ht="15" hidden="1" x14ac:dyDescent="0.25">
      <c r="B43453" s="5"/>
    </row>
    <row r="43454" spans="2:2" ht="15" hidden="1" x14ac:dyDescent="0.25">
      <c r="B43454" s="5"/>
    </row>
    <row r="43455" spans="2:2" ht="15" hidden="1" x14ac:dyDescent="0.25">
      <c r="B43455" s="5"/>
    </row>
    <row r="43456" spans="2:2" ht="15" hidden="1" x14ac:dyDescent="0.25">
      <c r="B43456" s="5"/>
    </row>
    <row r="43457" spans="2:2" ht="15" hidden="1" x14ac:dyDescent="0.25">
      <c r="B43457" s="5"/>
    </row>
    <row r="43458" spans="2:2" ht="15" hidden="1" x14ac:dyDescent="0.25">
      <c r="B43458" s="5"/>
    </row>
    <row r="43459" spans="2:2" ht="15" hidden="1" x14ac:dyDescent="0.25">
      <c r="B43459" s="5"/>
    </row>
    <row r="43460" spans="2:2" ht="15" hidden="1" x14ac:dyDescent="0.25">
      <c r="B43460" s="5"/>
    </row>
    <row r="43461" spans="2:2" ht="15" hidden="1" x14ac:dyDescent="0.25">
      <c r="B43461" s="5"/>
    </row>
    <row r="43462" spans="2:2" ht="15" hidden="1" x14ac:dyDescent="0.25">
      <c r="B43462" s="5"/>
    </row>
    <row r="43463" spans="2:2" ht="15" hidden="1" x14ac:dyDescent="0.25">
      <c r="B43463" s="5"/>
    </row>
    <row r="43464" spans="2:2" ht="15" hidden="1" x14ac:dyDescent="0.25">
      <c r="B43464" s="5"/>
    </row>
    <row r="43465" spans="2:2" ht="15" hidden="1" x14ac:dyDescent="0.25">
      <c r="B43465" s="5"/>
    </row>
    <row r="43466" spans="2:2" ht="15" hidden="1" x14ac:dyDescent="0.25">
      <c r="B43466" s="5"/>
    </row>
    <row r="43467" spans="2:2" ht="15" hidden="1" x14ac:dyDescent="0.25">
      <c r="B43467" s="5"/>
    </row>
    <row r="43468" spans="2:2" ht="15" hidden="1" x14ac:dyDescent="0.25">
      <c r="B43468" s="5"/>
    </row>
    <row r="43469" spans="2:2" ht="15" hidden="1" x14ac:dyDescent="0.25">
      <c r="B43469" s="5"/>
    </row>
    <row r="43470" spans="2:2" ht="15" hidden="1" x14ac:dyDescent="0.25">
      <c r="B43470" s="5"/>
    </row>
    <row r="43471" spans="2:2" ht="15" hidden="1" x14ac:dyDescent="0.25">
      <c r="B43471" s="5"/>
    </row>
    <row r="43472" spans="2:2" ht="15" hidden="1" x14ac:dyDescent="0.25">
      <c r="B43472" s="5"/>
    </row>
    <row r="43473" spans="2:2" ht="15" hidden="1" x14ac:dyDescent="0.25">
      <c r="B43473" s="5"/>
    </row>
    <row r="43474" spans="2:2" ht="15" hidden="1" x14ac:dyDescent="0.25">
      <c r="B43474" s="5"/>
    </row>
    <row r="43475" spans="2:2" ht="15" hidden="1" x14ac:dyDescent="0.25">
      <c r="B43475" s="5"/>
    </row>
    <row r="43476" spans="2:2" ht="15" hidden="1" x14ac:dyDescent="0.25">
      <c r="B43476" s="5"/>
    </row>
    <row r="43477" spans="2:2" ht="15" hidden="1" x14ac:dyDescent="0.25">
      <c r="B43477" s="5"/>
    </row>
    <row r="43478" spans="2:2" ht="15" hidden="1" x14ac:dyDescent="0.25">
      <c r="B43478" s="5"/>
    </row>
    <row r="43479" spans="2:2" ht="15" hidden="1" x14ac:dyDescent="0.25">
      <c r="B43479" s="5"/>
    </row>
    <row r="43480" spans="2:2" ht="15" hidden="1" x14ac:dyDescent="0.25">
      <c r="B43480" s="5"/>
    </row>
    <row r="43481" spans="2:2" ht="15" hidden="1" x14ac:dyDescent="0.25">
      <c r="B43481" s="5"/>
    </row>
    <row r="43482" spans="2:2" ht="15" hidden="1" x14ac:dyDescent="0.25">
      <c r="B43482" s="5"/>
    </row>
    <row r="43483" spans="2:2" ht="15" hidden="1" x14ac:dyDescent="0.25">
      <c r="B43483" s="5"/>
    </row>
    <row r="43484" spans="2:2" ht="15" hidden="1" x14ac:dyDescent="0.25">
      <c r="B43484" s="5"/>
    </row>
    <row r="43485" spans="2:2" ht="15" hidden="1" x14ac:dyDescent="0.25">
      <c r="B43485" s="5"/>
    </row>
    <row r="43486" spans="2:2" ht="15" hidden="1" x14ac:dyDescent="0.25">
      <c r="B43486" s="5"/>
    </row>
    <row r="43487" spans="2:2" ht="15" hidden="1" x14ac:dyDescent="0.25">
      <c r="B43487" s="5"/>
    </row>
    <row r="43488" spans="2:2" ht="15" hidden="1" x14ac:dyDescent="0.25">
      <c r="B43488" s="5"/>
    </row>
    <row r="43489" spans="2:2" ht="15" hidden="1" x14ac:dyDescent="0.25">
      <c r="B43489" s="5"/>
    </row>
    <row r="43490" spans="2:2" ht="15" hidden="1" x14ac:dyDescent="0.25">
      <c r="B43490" s="5"/>
    </row>
    <row r="43491" spans="2:2" ht="15" hidden="1" x14ac:dyDescent="0.25">
      <c r="B43491" s="5"/>
    </row>
    <row r="43492" spans="2:2" ht="15" hidden="1" x14ac:dyDescent="0.25">
      <c r="B43492" s="5"/>
    </row>
    <row r="43493" spans="2:2" ht="15" hidden="1" x14ac:dyDescent="0.25">
      <c r="B43493" s="5"/>
    </row>
    <row r="43494" spans="2:2" ht="15" hidden="1" x14ac:dyDescent="0.25">
      <c r="B43494" s="5"/>
    </row>
    <row r="43495" spans="2:2" ht="15" hidden="1" x14ac:dyDescent="0.25">
      <c r="B43495" s="5"/>
    </row>
    <row r="43496" spans="2:2" ht="15" hidden="1" x14ac:dyDescent="0.25">
      <c r="B43496" s="5"/>
    </row>
    <row r="43497" spans="2:2" ht="15" hidden="1" x14ac:dyDescent="0.25">
      <c r="B43497" s="5"/>
    </row>
    <row r="43498" spans="2:2" ht="15" hidden="1" x14ac:dyDescent="0.25">
      <c r="B43498" s="5"/>
    </row>
    <row r="43499" spans="2:2" ht="15" hidden="1" x14ac:dyDescent="0.25">
      <c r="B43499" s="5"/>
    </row>
    <row r="43500" spans="2:2" ht="15" hidden="1" x14ac:dyDescent="0.25">
      <c r="B43500" s="5"/>
    </row>
    <row r="43501" spans="2:2" ht="15" hidden="1" x14ac:dyDescent="0.25">
      <c r="B43501" s="5"/>
    </row>
    <row r="43502" spans="2:2" ht="15" hidden="1" x14ac:dyDescent="0.25">
      <c r="B43502" s="5"/>
    </row>
    <row r="43503" spans="2:2" ht="15" hidden="1" x14ac:dyDescent="0.25">
      <c r="B43503" s="5"/>
    </row>
    <row r="43504" spans="2:2" ht="15" hidden="1" x14ac:dyDescent="0.25">
      <c r="B43504" s="5"/>
    </row>
    <row r="43505" spans="2:2" ht="15" hidden="1" x14ac:dyDescent="0.25">
      <c r="B43505" s="5"/>
    </row>
    <row r="43506" spans="2:2" ht="15" hidden="1" x14ac:dyDescent="0.25">
      <c r="B43506" s="5"/>
    </row>
    <row r="43507" spans="2:2" ht="15" hidden="1" x14ac:dyDescent="0.25">
      <c r="B43507" s="5"/>
    </row>
    <row r="43508" spans="2:2" ht="15" hidden="1" x14ac:dyDescent="0.25">
      <c r="B43508" s="5"/>
    </row>
    <row r="43509" spans="2:2" ht="15" hidden="1" x14ac:dyDescent="0.25">
      <c r="B43509" s="5"/>
    </row>
    <row r="43510" spans="2:2" ht="15" hidden="1" x14ac:dyDescent="0.25">
      <c r="B43510" s="5"/>
    </row>
    <row r="43511" spans="2:2" ht="15" hidden="1" x14ac:dyDescent="0.25">
      <c r="B43511" s="5"/>
    </row>
    <row r="43512" spans="2:2" ht="15" hidden="1" x14ac:dyDescent="0.25">
      <c r="B43512" s="5"/>
    </row>
    <row r="43513" spans="2:2" ht="15" hidden="1" x14ac:dyDescent="0.25">
      <c r="B43513" s="5"/>
    </row>
    <row r="43514" spans="2:2" ht="15" hidden="1" x14ac:dyDescent="0.25">
      <c r="B43514" s="5"/>
    </row>
    <row r="43515" spans="2:2" ht="15" hidden="1" x14ac:dyDescent="0.25">
      <c r="B43515" s="5"/>
    </row>
    <row r="43516" spans="2:2" ht="15" hidden="1" x14ac:dyDescent="0.25">
      <c r="B43516" s="5"/>
    </row>
    <row r="43517" spans="2:2" ht="15" hidden="1" x14ac:dyDescent="0.25">
      <c r="B43517" s="5"/>
    </row>
    <row r="43518" spans="2:2" ht="15" hidden="1" x14ac:dyDescent="0.25">
      <c r="B43518" s="5"/>
    </row>
    <row r="43519" spans="2:2" ht="15" hidden="1" x14ac:dyDescent="0.25">
      <c r="B43519" s="5"/>
    </row>
    <row r="43520" spans="2:2" ht="15" hidden="1" x14ac:dyDescent="0.25">
      <c r="B43520" s="5"/>
    </row>
    <row r="43521" spans="2:2" ht="15" hidden="1" x14ac:dyDescent="0.25">
      <c r="B43521" s="5"/>
    </row>
    <row r="43522" spans="2:2" ht="15" hidden="1" x14ac:dyDescent="0.25">
      <c r="B43522" s="5"/>
    </row>
    <row r="43523" spans="2:2" ht="15" hidden="1" x14ac:dyDescent="0.25">
      <c r="B43523" s="5"/>
    </row>
    <row r="43524" spans="2:2" ht="15" hidden="1" x14ac:dyDescent="0.25">
      <c r="B43524" s="5"/>
    </row>
    <row r="43525" spans="2:2" ht="15" hidden="1" x14ac:dyDescent="0.25">
      <c r="B43525" s="5"/>
    </row>
    <row r="43526" spans="2:2" ht="15" hidden="1" x14ac:dyDescent="0.25">
      <c r="B43526" s="5"/>
    </row>
    <row r="43527" spans="2:2" ht="15" hidden="1" x14ac:dyDescent="0.25">
      <c r="B43527" s="5"/>
    </row>
    <row r="43528" spans="2:2" ht="15" hidden="1" x14ac:dyDescent="0.25">
      <c r="B43528" s="5"/>
    </row>
    <row r="43529" spans="2:2" ht="15" hidden="1" x14ac:dyDescent="0.25">
      <c r="B43529" s="5"/>
    </row>
    <row r="43530" spans="2:2" ht="15" hidden="1" x14ac:dyDescent="0.25">
      <c r="B43530" s="5"/>
    </row>
    <row r="43531" spans="2:2" ht="15" hidden="1" x14ac:dyDescent="0.25">
      <c r="B43531" s="5"/>
    </row>
    <row r="43532" spans="2:2" ht="15" hidden="1" x14ac:dyDescent="0.25">
      <c r="B43532" s="5"/>
    </row>
    <row r="43533" spans="2:2" ht="15" hidden="1" x14ac:dyDescent="0.25">
      <c r="B43533" s="5"/>
    </row>
    <row r="43534" spans="2:2" ht="15" hidden="1" x14ac:dyDescent="0.25">
      <c r="B43534" s="5"/>
    </row>
    <row r="43535" spans="2:2" ht="15" hidden="1" x14ac:dyDescent="0.25">
      <c r="B43535" s="5"/>
    </row>
    <row r="43536" spans="2:2" ht="15" hidden="1" x14ac:dyDescent="0.25">
      <c r="B43536" s="5"/>
    </row>
    <row r="43537" spans="2:2" ht="15" hidden="1" x14ac:dyDescent="0.25">
      <c r="B43537" s="5"/>
    </row>
    <row r="43538" spans="2:2" ht="15" hidden="1" x14ac:dyDescent="0.25">
      <c r="B43538" s="5"/>
    </row>
    <row r="43539" spans="2:2" ht="15" hidden="1" x14ac:dyDescent="0.25">
      <c r="B43539" s="5"/>
    </row>
    <row r="43540" spans="2:2" ht="15" hidden="1" x14ac:dyDescent="0.25">
      <c r="B43540" s="5"/>
    </row>
    <row r="43541" spans="2:2" ht="15" hidden="1" x14ac:dyDescent="0.25">
      <c r="B43541" s="5"/>
    </row>
    <row r="43542" spans="2:2" ht="15" hidden="1" x14ac:dyDescent="0.25">
      <c r="B43542" s="5"/>
    </row>
    <row r="43543" spans="2:2" ht="15" hidden="1" x14ac:dyDescent="0.25">
      <c r="B43543" s="5"/>
    </row>
    <row r="43544" spans="2:2" ht="15" hidden="1" x14ac:dyDescent="0.25">
      <c r="B43544" s="5"/>
    </row>
    <row r="43545" spans="2:2" ht="15" hidden="1" x14ac:dyDescent="0.25">
      <c r="B43545" s="5"/>
    </row>
    <row r="43546" spans="2:2" ht="15" hidden="1" x14ac:dyDescent="0.25">
      <c r="B43546" s="5"/>
    </row>
    <row r="43547" spans="2:2" ht="15" hidden="1" x14ac:dyDescent="0.25">
      <c r="B43547" s="5"/>
    </row>
    <row r="43548" spans="2:2" ht="15" hidden="1" x14ac:dyDescent="0.25">
      <c r="B43548" s="5"/>
    </row>
    <row r="43549" spans="2:2" ht="15" hidden="1" x14ac:dyDescent="0.25">
      <c r="B43549" s="5"/>
    </row>
    <row r="43550" spans="2:2" ht="15" hidden="1" x14ac:dyDescent="0.25">
      <c r="B43550" s="5"/>
    </row>
    <row r="43551" spans="2:2" ht="15" hidden="1" x14ac:dyDescent="0.25">
      <c r="B43551" s="5"/>
    </row>
    <row r="43552" spans="2:2" ht="15" hidden="1" x14ac:dyDescent="0.25">
      <c r="B43552" s="5"/>
    </row>
    <row r="43553" spans="2:2" ht="15" hidden="1" x14ac:dyDescent="0.25">
      <c r="B43553" s="5"/>
    </row>
    <row r="43554" spans="2:2" ht="15" hidden="1" x14ac:dyDescent="0.25">
      <c r="B43554" s="5"/>
    </row>
    <row r="43555" spans="2:2" ht="15" hidden="1" x14ac:dyDescent="0.25">
      <c r="B43555" s="5"/>
    </row>
    <row r="43556" spans="2:2" ht="15" hidden="1" x14ac:dyDescent="0.25">
      <c r="B43556" s="5"/>
    </row>
    <row r="43557" spans="2:2" ht="15" hidden="1" x14ac:dyDescent="0.25">
      <c r="B43557" s="5"/>
    </row>
    <row r="43558" spans="2:2" ht="15" hidden="1" x14ac:dyDescent="0.25">
      <c r="B43558" s="5"/>
    </row>
    <row r="43559" spans="2:2" ht="15" hidden="1" x14ac:dyDescent="0.25">
      <c r="B43559" s="5"/>
    </row>
    <row r="43560" spans="2:2" ht="15" hidden="1" x14ac:dyDescent="0.25">
      <c r="B43560" s="5"/>
    </row>
    <row r="43561" spans="2:2" ht="15" hidden="1" x14ac:dyDescent="0.25">
      <c r="B43561" s="5"/>
    </row>
    <row r="43562" spans="2:2" ht="15" hidden="1" x14ac:dyDescent="0.25">
      <c r="B43562" s="5"/>
    </row>
    <row r="43563" spans="2:2" ht="15" hidden="1" x14ac:dyDescent="0.25">
      <c r="B43563" s="5"/>
    </row>
    <row r="43564" spans="2:2" ht="15" hidden="1" x14ac:dyDescent="0.25">
      <c r="B43564" s="5"/>
    </row>
    <row r="43565" spans="2:2" ht="15" hidden="1" x14ac:dyDescent="0.25">
      <c r="B43565" s="5"/>
    </row>
    <row r="43566" spans="2:2" ht="15" hidden="1" x14ac:dyDescent="0.25">
      <c r="B43566" s="5"/>
    </row>
    <row r="43567" spans="2:2" ht="15" hidden="1" x14ac:dyDescent="0.25">
      <c r="B43567" s="5"/>
    </row>
    <row r="43568" spans="2:2" ht="15" hidden="1" x14ac:dyDescent="0.25">
      <c r="B43568" s="5"/>
    </row>
    <row r="43569" spans="2:2" ht="15" hidden="1" x14ac:dyDescent="0.25">
      <c r="B43569" s="5"/>
    </row>
    <row r="43570" spans="2:2" ht="15" hidden="1" x14ac:dyDescent="0.25">
      <c r="B43570" s="5"/>
    </row>
    <row r="43571" spans="2:2" ht="15" hidden="1" x14ac:dyDescent="0.25">
      <c r="B43571" s="5"/>
    </row>
    <row r="43572" spans="2:2" ht="15" hidden="1" x14ac:dyDescent="0.25">
      <c r="B43572" s="5"/>
    </row>
    <row r="43573" spans="2:2" ht="15" hidden="1" x14ac:dyDescent="0.25">
      <c r="B43573" s="5"/>
    </row>
    <row r="43574" spans="2:2" ht="15" hidden="1" x14ac:dyDescent="0.25">
      <c r="B43574" s="5"/>
    </row>
    <row r="43575" spans="2:2" ht="15" hidden="1" x14ac:dyDescent="0.25">
      <c r="B43575" s="5"/>
    </row>
    <row r="43576" spans="2:2" ht="15" hidden="1" x14ac:dyDescent="0.25">
      <c r="B43576" s="5"/>
    </row>
    <row r="43577" spans="2:2" ht="15" hidden="1" x14ac:dyDescent="0.25">
      <c r="B43577" s="5"/>
    </row>
    <row r="43578" spans="2:2" ht="15" hidden="1" x14ac:dyDescent="0.25">
      <c r="B43578" s="5"/>
    </row>
    <row r="43579" spans="2:2" ht="15" hidden="1" x14ac:dyDescent="0.25">
      <c r="B43579" s="5"/>
    </row>
    <row r="43580" spans="2:2" ht="15" hidden="1" x14ac:dyDescent="0.25">
      <c r="B43580" s="5"/>
    </row>
    <row r="43581" spans="2:2" ht="15" hidden="1" x14ac:dyDescent="0.25">
      <c r="B43581" s="5"/>
    </row>
    <row r="43582" spans="2:2" ht="15" hidden="1" x14ac:dyDescent="0.25">
      <c r="B43582" s="5"/>
    </row>
    <row r="43583" spans="2:2" ht="15" hidden="1" x14ac:dyDescent="0.25">
      <c r="B43583" s="5"/>
    </row>
    <row r="43584" spans="2:2" ht="15" hidden="1" x14ac:dyDescent="0.25">
      <c r="B43584" s="5"/>
    </row>
    <row r="43585" spans="2:2" ht="15" hidden="1" x14ac:dyDescent="0.25">
      <c r="B43585" s="5"/>
    </row>
    <row r="43586" spans="2:2" ht="15" hidden="1" x14ac:dyDescent="0.25">
      <c r="B43586" s="5"/>
    </row>
    <row r="43587" spans="2:2" ht="15" hidden="1" x14ac:dyDescent="0.25">
      <c r="B43587" s="5"/>
    </row>
    <row r="43588" spans="2:2" ht="15" hidden="1" x14ac:dyDescent="0.25">
      <c r="B43588" s="5"/>
    </row>
    <row r="43589" spans="2:2" ht="15" hidden="1" x14ac:dyDescent="0.25">
      <c r="B43589" s="5"/>
    </row>
    <row r="43590" spans="2:2" ht="15" hidden="1" x14ac:dyDescent="0.25">
      <c r="B43590" s="5"/>
    </row>
    <row r="43591" spans="2:2" ht="15" hidden="1" x14ac:dyDescent="0.25">
      <c r="B43591" s="5"/>
    </row>
    <row r="43592" spans="2:2" ht="15" hidden="1" x14ac:dyDescent="0.25">
      <c r="B43592" s="5"/>
    </row>
    <row r="43593" spans="2:2" ht="15" hidden="1" x14ac:dyDescent="0.25">
      <c r="B43593" s="5"/>
    </row>
    <row r="43594" spans="2:2" ht="15" hidden="1" x14ac:dyDescent="0.25">
      <c r="B43594" s="5"/>
    </row>
    <row r="43595" spans="2:2" ht="15" hidden="1" x14ac:dyDescent="0.25">
      <c r="B43595" s="5"/>
    </row>
    <row r="43596" spans="2:2" ht="15" hidden="1" x14ac:dyDescent="0.25">
      <c r="B43596" s="5"/>
    </row>
    <row r="43597" spans="2:2" ht="15" hidden="1" x14ac:dyDescent="0.25">
      <c r="B43597" s="5"/>
    </row>
    <row r="43598" spans="2:2" ht="15" hidden="1" x14ac:dyDescent="0.25">
      <c r="B43598" s="5"/>
    </row>
    <row r="43599" spans="2:2" ht="15" hidden="1" x14ac:dyDescent="0.25">
      <c r="B43599" s="5"/>
    </row>
    <row r="43600" spans="2:2" ht="15" hidden="1" x14ac:dyDescent="0.25">
      <c r="B43600" s="5"/>
    </row>
    <row r="43601" spans="2:2" ht="15" hidden="1" x14ac:dyDescent="0.25">
      <c r="B43601" s="5"/>
    </row>
    <row r="43602" spans="2:2" ht="15" hidden="1" x14ac:dyDescent="0.25">
      <c r="B43602" s="5"/>
    </row>
    <row r="43603" spans="2:2" ht="15" hidden="1" x14ac:dyDescent="0.25">
      <c r="B43603" s="5"/>
    </row>
    <row r="43604" spans="2:2" ht="15" hidden="1" x14ac:dyDescent="0.25">
      <c r="B43604" s="5"/>
    </row>
    <row r="43605" spans="2:2" ht="15" hidden="1" x14ac:dyDescent="0.25">
      <c r="B43605" s="5"/>
    </row>
    <row r="43606" spans="2:2" ht="15" hidden="1" x14ac:dyDescent="0.25">
      <c r="B43606" s="5"/>
    </row>
    <row r="43607" spans="2:2" ht="15" hidden="1" x14ac:dyDescent="0.25">
      <c r="B43607" s="5"/>
    </row>
    <row r="43608" spans="2:2" ht="15" hidden="1" x14ac:dyDescent="0.25">
      <c r="B43608" s="5"/>
    </row>
    <row r="43609" spans="2:2" ht="15" hidden="1" x14ac:dyDescent="0.25">
      <c r="B43609" s="5"/>
    </row>
    <row r="43610" spans="2:2" ht="15" hidden="1" x14ac:dyDescent="0.25">
      <c r="B43610" s="5"/>
    </row>
    <row r="43611" spans="2:2" ht="15" hidden="1" x14ac:dyDescent="0.25">
      <c r="B43611" s="5"/>
    </row>
    <row r="43612" spans="2:2" ht="15" hidden="1" x14ac:dyDescent="0.25">
      <c r="B43612" s="5"/>
    </row>
    <row r="43613" spans="2:2" ht="15" hidden="1" x14ac:dyDescent="0.25">
      <c r="B43613" s="5"/>
    </row>
    <row r="43614" spans="2:2" ht="15" hidden="1" x14ac:dyDescent="0.25">
      <c r="B43614" s="5"/>
    </row>
    <row r="43615" spans="2:2" ht="15" hidden="1" x14ac:dyDescent="0.25">
      <c r="B43615" s="5"/>
    </row>
    <row r="43616" spans="2:2" ht="15" hidden="1" x14ac:dyDescent="0.25">
      <c r="B43616" s="5"/>
    </row>
    <row r="43617" spans="2:2" ht="15" hidden="1" x14ac:dyDescent="0.25">
      <c r="B43617" s="5"/>
    </row>
    <row r="43618" spans="2:2" ht="15" hidden="1" x14ac:dyDescent="0.25">
      <c r="B43618" s="5"/>
    </row>
    <row r="43619" spans="2:2" ht="15" hidden="1" x14ac:dyDescent="0.25">
      <c r="B43619" s="5"/>
    </row>
    <row r="43620" spans="2:2" ht="15" hidden="1" x14ac:dyDescent="0.25">
      <c r="B43620" s="5"/>
    </row>
    <row r="43621" spans="2:2" ht="15" hidden="1" x14ac:dyDescent="0.25">
      <c r="B43621" s="5"/>
    </row>
    <row r="43622" spans="2:2" ht="15" hidden="1" x14ac:dyDescent="0.25">
      <c r="B43622" s="5"/>
    </row>
    <row r="43623" spans="2:2" ht="15" hidden="1" x14ac:dyDescent="0.25">
      <c r="B43623" s="5"/>
    </row>
    <row r="43624" spans="2:2" ht="15" hidden="1" x14ac:dyDescent="0.25">
      <c r="B43624" s="5"/>
    </row>
    <row r="43625" spans="2:2" ht="15" hidden="1" x14ac:dyDescent="0.25">
      <c r="B43625" s="5"/>
    </row>
    <row r="43626" spans="2:2" ht="15" hidden="1" x14ac:dyDescent="0.25">
      <c r="B43626" s="5"/>
    </row>
    <row r="43627" spans="2:2" ht="15" hidden="1" x14ac:dyDescent="0.25">
      <c r="B43627" s="5"/>
    </row>
    <row r="43628" spans="2:2" ht="15" hidden="1" x14ac:dyDescent="0.25">
      <c r="B43628" s="5"/>
    </row>
    <row r="43629" spans="2:2" ht="15" hidden="1" x14ac:dyDescent="0.25">
      <c r="B43629" s="5"/>
    </row>
    <row r="43630" spans="2:2" ht="15" hidden="1" x14ac:dyDescent="0.25">
      <c r="B43630" s="5"/>
    </row>
    <row r="43631" spans="2:2" ht="15" hidden="1" x14ac:dyDescent="0.25">
      <c r="B43631" s="5"/>
    </row>
    <row r="43632" spans="2:2" ht="15" hidden="1" x14ac:dyDescent="0.25">
      <c r="B43632" s="5"/>
    </row>
    <row r="43633" spans="2:2" ht="15" hidden="1" x14ac:dyDescent="0.25">
      <c r="B43633" s="5"/>
    </row>
    <row r="43634" spans="2:2" ht="15" hidden="1" x14ac:dyDescent="0.25">
      <c r="B43634" s="5"/>
    </row>
    <row r="43635" spans="2:2" ht="15" hidden="1" x14ac:dyDescent="0.25">
      <c r="B43635" s="5"/>
    </row>
    <row r="43636" spans="2:2" ht="15" hidden="1" x14ac:dyDescent="0.25">
      <c r="B43636" s="5"/>
    </row>
    <row r="43637" spans="2:2" ht="15" hidden="1" x14ac:dyDescent="0.25">
      <c r="B43637" s="5"/>
    </row>
    <row r="43638" spans="2:2" ht="15" hidden="1" x14ac:dyDescent="0.25">
      <c r="B43638" s="5"/>
    </row>
    <row r="43639" spans="2:2" ht="15" hidden="1" x14ac:dyDescent="0.25">
      <c r="B43639" s="5"/>
    </row>
    <row r="43640" spans="2:2" ht="15" hidden="1" x14ac:dyDescent="0.25">
      <c r="B43640" s="5"/>
    </row>
    <row r="43641" spans="2:2" ht="15" hidden="1" x14ac:dyDescent="0.25">
      <c r="B43641" s="5"/>
    </row>
    <row r="43642" spans="2:2" ht="15" hidden="1" x14ac:dyDescent="0.25">
      <c r="B43642" s="5"/>
    </row>
    <row r="43643" spans="2:2" ht="15" hidden="1" x14ac:dyDescent="0.25">
      <c r="B43643" s="5"/>
    </row>
    <row r="43644" spans="2:2" ht="15" hidden="1" x14ac:dyDescent="0.25">
      <c r="B43644" s="5"/>
    </row>
    <row r="43645" spans="2:2" ht="15" hidden="1" x14ac:dyDescent="0.25">
      <c r="B43645" s="5"/>
    </row>
    <row r="43646" spans="2:2" ht="15" hidden="1" x14ac:dyDescent="0.25">
      <c r="B43646" s="5"/>
    </row>
    <row r="43647" spans="2:2" ht="15" hidden="1" x14ac:dyDescent="0.25">
      <c r="B43647" s="5"/>
    </row>
    <row r="43648" spans="2:2" ht="15" hidden="1" x14ac:dyDescent="0.25">
      <c r="B43648" s="5"/>
    </row>
    <row r="43649" spans="2:2" ht="15" hidden="1" x14ac:dyDescent="0.25">
      <c r="B43649" s="5"/>
    </row>
    <row r="43650" spans="2:2" ht="15" hidden="1" x14ac:dyDescent="0.25">
      <c r="B43650" s="5"/>
    </row>
    <row r="43651" spans="2:2" ht="15" hidden="1" x14ac:dyDescent="0.25">
      <c r="B43651" s="5"/>
    </row>
    <row r="43652" spans="2:2" ht="15" hidden="1" x14ac:dyDescent="0.25">
      <c r="B43652" s="5"/>
    </row>
    <row r="43653" spans="2:2" ht="15" hidden="1" x14ac:dyDescent="0.25">
      <c r="B43653" s="5"/>
    </row>
    <row r="43654" spans="2:2" ht="15" hidden="1" x14ac:dyDescent="0.25">
      <c r="B43654" s="5"/>
    </row>
    <row r="43655" spans="2:2" ht="15" hidden="1" x14ac:dyDescent="0.25">
      <c r="B43655" s="5"/>
    </row>
    <row r="43656" spans="2:2" ht="15" hidden="1" x14ac:dyDescent="0.25">
      <c r="B43656" s="5"/>
    </row>
    <row r="43657" spans="2:2" ht="15" hidden="1" x14ac:dyDescent="0.25">
      <c r="B43657" s="5"/>
    </row>
    <row r="43658" spans="2:2" ht="15" hidden="1" x14ac:dyDescent="0.25">
      <c r="B43658" s="5"/>
    </row>
    <row r="43659" spans="2:2" ht="15" hidden="1" x14ac:dyDescent="0.25">
      <c r="B43659" s="5"/>
    </row>
    <row r="43660" spans="2:2" ht="15" hidden="1" x14ac:dyDescent="0.25">
      <c r="B43660" s="5"/>
    </row>
    <row r="43661" spans="2:2" ht="15" hidden="1" x14ac:dyDescent="0.25">
      <c r="B43661" s="5"/>
    </row>
    <row r="43662" spans="2:2" ht="15" hidden="1" x14ac:dyDescent="0.25">
      <c r="B43662" s="5"/>
    </row>
    <row r="43663" spans="2:2" ht="15" hidden="1" x14ac:dyDescent="0.25">
      <c r="B43663" s="5"/>
    </row>
    <row r="43664" spans="2:2" ht="15" hidden="1" x14ac:dyDescent="0.25">
      <c r="B43664" s="5"/>
    </row>
    <row r="43665" spans="2:2" ht="15" hidden="1" x14ac:dyDescent="0.25">
      <c r="B43665" s="5"/>
    </row>
    <row r="43666" spans="2:2" ht="15" hidden="1" x14ac:dyDescent="0.25">
      <c r="B43666" s="5"/>
    </row>
    <row r="43667" spans="2:2" ht="15" hidden="1" x14ac:dyDescent="0.25">
      <c r="B43667" s="5"/>
    </row>
    <row r="43668" spans="2:2" ht="15" hidden="1" x14ac:dyDescent="0.25">
      <c r="B43668" s="5"/>
    </row>
    <row r="43669" spans="2:2" ht="15" hidden="1" x14ac:dyDescent="0.25">
      <c r="B43669" s="5"/>
    </row>
    <row r="43670" spans="2:2" ht="15" hidden="1" x14ac:dyDescent="0.25">
      <c r="B43670" s="5"/>
    </row>
    <row r="43671" spans="2:2" ht="15" hidden="1" x14ac:dyDescent="0.25">
      <c r="B43671" s="5"/>
    </row>
    <row r="43672" spans="2:2" ht="15" hidden="1" x14ac:dyDescent="0.25">
      <c r="B43672" s="5"/>
    </row>
    <row r="43673" spans="2:2" ht="15" hidden="1" x14ac:dyDescent="0.25">
      <c r="B43673" s="5"/>
    </row>
    <row r="43674" spans="2:2" ht="15" hidden="1" x14ac:dyDescent="0.25">
      <c r="B43674" s="5"/>
    </row>
    <row r="43675" spans="2:2" ht="15" hidden="1" x14ac:dyDescent="0.25">
      <c r="B43675" s="5"/>
    </row>
    <row r="43676" spans="2:2" ht="15" hidden="1" x14ac:dyDescent="0.25">
      <c r="B43676" s="5"/>
    </row>
    <row r="43677" spans="2:2" ht="15" hidden="1" x14ac:dyDescent="0.25">
      <c r="B43677" s="5"/>
    </row>
    <row r="43678" spans="2:2" ht="15" hidden="1" x14ac:dyDescent="0.25">
      <c r="B43678" s="5"/>
    </row>
    <row r="43679" spans="2:2" ht="15" hidden="1" x14ac:dyDescent="0.25">
      <c r="B43679" s="5"/>
    </row>
    <row r="43680" spans="2:2" ht="15" hidden="1" x14ac:dyDescent="0.25">
      <c r="B43680" s="5"/>
    </row>
    <row r="43681" spans="2:2" ht="15" hidden="1" x14ac:dyDescent="0.25">
      <c r="B43681" s="5"/>
    </row>
    <row r="43682" spans="2:2" ht="15" hidden="1" x14ac:dyDescent="0.25">
      <c r="B43682" s="5"/>
    </row>
    <row r="43683" spans="2:2" ht="15" hidden="1" x14ac:dyDescent="0.25">
      <c r="B43683" s="5"/>
    </row>
    <row r="43684" spans="2:2" ht="15" hidden="1" x14ac:dyDescent="0.25">
      <c r="B43684" s="5"/>
    </row>
    <row r="43685" spans="2:2" ht="15" hidden="1" x14ac:dyDescent="0.25">
      <c r="B43685" s="5"/>
    </row>
    <row r="43686" spans="2:2" ht="15" hidden="1" x14ac:dyDescent="0.25">
      <c r="B43686" s="5"/>
    </row>
    <row r="43687" spans="2:2" ht="15" hidden="1" x14ac:dyDescent="0.25">
      <c r="B43687" s="5"/>
    </row>
    <row r="43688" spans="2:2" ht="15" hidden="1" x14ac:dyDescent="0.25">
      <c r="B43688" s="5"/>
    </row>
    <row r="43689" spans="2:2" ht="15" hidden="1" x14ac:dyDescent="0.25">
      <c r="B43689" s="5"/>
    </row>
    <row r="43690" spans="2:2" ht="15" hidden="1" x14ac:dyDescent="0.25">
      <c r="B43690" s="5"/>
    </row>
    <row r="43691" spans="2:2" ht="15" hidden="1" x14ac:dyDescent="0.25">
      <c r="B43691" s="5"/>
    </row>
    <row r="43692" spans="2:2" ht="15" hidden="1" x14ac:dyDescent="0.25">
      <c r="B43692" s="5"/>
    </row>
    <row r="43693" spans="2:2" ht="15" hidden="1" x14ac:dyDescent="0.25">
      <c r="B43693" s="5"/>
    </row>
    <row r="43694" spans="2:2" ht="15" hidden="1" x14ac:dyDescent="0.25">
      <c r="B43694" s="5"/>
    </row>
    <row r="43695" spans="2:2" ht="15" hidden="1" x14ac:dyDescent="0.25">
      <c r="B43695" s="5"/>
    </row>
    <row r="43696" spans="2:2" ht="15" hidden="1" x14ac:dyDescent="0.25">
      <c r="B43696" s="5"/>
    </row>
    <row r="43697" spans="2:2" ht="15" hidden="1" x14ac:dyDescent="0.25">
      <c r="B43697" s="5"/>
    </row>
    <row r="43698" spans="2:2" ht="15" hidden="1" x14ac:dyDescent="0.25">
      <c r="B43698" s="5"/>
    </row>
    <row r="43699" spans="2:2" ht="15" hidden="1" x14ac:dyDescent="0.25">
      <c r="B43699" s="5"/>
    </row>
    <row r="43700" spans="2:2" ht="15" hidden="1" x14ac:dyDescent="0.25">
      <c r="B43700" s="5"/>
    </row>
    <row r="43701" spans="2:2" ht="15" hidden="1" x14ac:dyDescent="0.25">
      <c r="B43701" s="5"/>
    </row>
    <row r="43702" spans="2:2" ht="15" hidden="1" x14ac:dyDescent="0.25">
      <c r="B43702" s="5"/>
    </row>
    <row r="43703" spans="2:2" ht="15" hidden="1" x14ac:dyDescent="0.25">
      <c r="B43703" s="5"/>
    </row>
    <row r="43704" spans="2:2" ht="15" hidden="1" x14ac:dyDescent="0.25">
      <c r="B43704" s="5"/>
    </row>
    <row r="43705" spans="2:2" ht="15" hidden="1" x14ac:dyDescent="0.25">
      <c r="B43705" s="5"/>
    </row>
    <row r="43706" spans="2:2" ht="15" hidden="1" x14ac:dyDescent="0.25">
      <c r="B43706" s="5"/>
    </row>
    <row r="43707" spans="2:2" ht="15" hidden="1" x14ac:dyDescent="0.25">
      <c r="B43707" s="5"/>
    </row>
    <row r="43708" spans="2:2" ht="15" hidden="1" x14ac:dyDescent="0.25">
      <c r="B43708" s="5"/>
    </row>
    <row r="43709" spans="2:2" ht="15" hidden="1" x14ac:dyDescent="0.25">
      <c r="B43709" s="5"/>
    </row>
    <row r="43710" spans="2:2" ht="15" hidden="1" x14ac:dyDescent="0.25">
      <c r="B43710" s="5"/>
    </row>
    <row r="43711" spans="2:2" ht="15" hidden="1" x14ac:dyDescent="0.25">
      <c r="B43711" s="5"/>
    </row>
    <row r="43712" spans="2:2" ht="15" hidden="1" x14ac:dyDescent="0.25">
      <c r="B43712" s="5"/>
    </row>
    <row r="43713" spans="2:2" ht="15" hidden="1" x14ac:dyDescent="0.25">
      <c r="B43713" s="5"/>
    </row>
    <row r="43714" spans="2:2" ht="15" hidden="1" x14ac:dyDescent="0.25">
      <c r="B43714" s="5"/>
    </row>
    <row r="43715" spans="2:2" ht="15" hidden="1" x14ac:dyDescent="0.25">
      <c r="B43715" s="5"/>
    </row>
    <row r="43716" spans="2:2" ht="15" hidden="1" x14ac:dyDescent="0.25">
      <c r="B43716" s="5"/>
    </row>
    <row r="43717" spans="2:2" ht="15" hidden="1" x14ac:dyDescent="0.25">
      <c r="B43717" s="5"/>
    </row>
    <row r="43718" spans="2:2" ht="15" hidden="1" x14ac:dyDescent="0.25">
      <c r="B43718" s="5"/>
    </row>
    <row r="43719" spans="2:2" ht="15" hidden="1" x14ac:dyDescent="0.25">
      <c r="B43719" s="5"/>
    </row>
    <row r="43720" spans="2:2" ht="15" hidden="1" x14ac:dyDescent="0.25">
      <c r="B43720" s="5"/>
    </row>
    <row r="43721" spans="2:2" ht="15" hidden="1" x14ac:dyDescent="0.25">
      <c r="B43721" s="5"/>
    </row>
    <row r="43722" spans="2:2" ht="15" hidden="1" x14ac:dyDescent="0.25">
      <c r="B43722" s="5"/>
    </row>
    <row r="43723" spans="2:2" ht="15" hidden="1" x14ac:dyDescent="0.25">
      <c r="B43723" s="5"/>
    </row>
    <row r="43724" spans="2:2" ht="15" hidden="1" x14ac:dyDescent="0.25">
      <c r="B43724" s="5"/>
    </row>
    <row r="43725" spans="2:2" ht="15" hidden="1" x14ac:dyDescent="0.25">
      <c r="B43725" s="5"/>
    </row>
    <row r="43726" spans="2:2" ht="15" hidden="1" x14ac:dyDescent="0.25">
      <c r="B43726" s="5"/>
    </row>
    <row r="43727" spans="2:2" ht="15" hidden="1" x14ac:dyDescent="0.25">
      <c r="B43727" s="5"/>
    </row>
    <row r="43728" spans="2:2" ht="15" hidden="1" x14ac:dyDescent="0.25">
      <c r="B43728" s="5"/>
    </row>
    <row r="43729" spans="2:2" ht="15" hidden="1" x14ac:dyDescent="0.25">
      <c r="B43729" s="5"/>
    </row>
    <row r="43730" spans="2:2" ht="15" hidden="1" x14ac:dyDescent="0.25">
      <c r="B43730" s="5"/>
    </row>
    <row r="43731" spans="2:2" ht="15" hidden="1" x14ac:dyDescent="0.25">
      <c r="B43731" s="5"/>
    </row>
    <row r="43732" spans="2:2" ht="15" hidden="1" x14ac:dyDescent="0.25">
      <c r="B43732" s="5"/>
    </row>
    <row r="43733" spans="2:2" ht="15" hidden="1" x14ac:dyDescent="0.25">
      <c r="B43733" s="5"/>
    </row>
    <row r="43734" spans="2:2" ht="15" hidden="1" x14ac:dyDescent="0.25">
      <c r="B43734" s="5"/>
    </row>
    <row r="43735" spans="2:2" ht="15" hidden="1" x14ac:dyDescent="0.25">
      <c r="B43735" s="5"/>
    </row>
    <row r="43736" spans="2:2" ht="15" hidden="1" x14ac:dyDescent="0.25">
      <c r="B43736" s="5"/>
    </row>
    <row r="43737" spans="2:2" ht="15" hidden="1" x14ac:dyDescent="0.25">
      <c r="B43737" s="5"/>
    </row>
    <row r="43738" spans="2:2" ht="15" hidden="1" x14ac:dyDescent="0.25">
      <c r="B43738" s="5"/>
    </row>
    <row r="43739" spans="2:2" ht="15" hidden="1" x14ac:dyDescent="0.25">
      <c r="B43739" s="5"/>
    </row>
    <row r="43740" spans="2:2" ht="15" hidden="1" x14ac:dyDescent="0.25">
      <c r="B43740" s="5"/>
    </row>
    <row r="43741" spans="2:2" ht="15" hidden="1" x14ac:dyDescent="0.25">
      <c r="B43741" s="5"/>
    </row>
    <row r="43742" spans="2:2" ht="15" hidden="1" x14ac:dyDescent="0.25">
      <c r="B43742" s="5"/>
    </row>
    <row r="43743" spans="2:2" ht="15" hidden="1" x14ac:dyDescent="0.25">
      <c r="B43743" s="5"/>
    </row>
    <row r="43744" spans="2:2" ht="15" hidden="1" x14ac:dyDescent="0.25">
      <c r="B43744" s="5"/>
    </row>
    <row r="43745" spans="2:2" ht="15" hidden="1" x14ac:dyDescent="0.25">
      <c r="B43745" s="5"/>
    </row>
    <row r="43746" spans="2:2" ht="15" hidden="1" x14ac:dyDescent="0.25">
      <c r="B43746" s="5"/>
    </row>
    <row r="43747" spans="2:2" ht="15" hidden="1" x14ac:dyDescent="0.25">
      <c r="B43747" s="5"/>
    </row>
    <row r="43748" spans="2:2" ht="15" hidden="1" x14ac:dyDescent="0.25">
      <c r="B43748" s="5"/>
    </row>
    <row r="43749" spans="2:2" ht="15" hidden="1" x14ac:dyDescent="0.25">
      <c r="B43749" s="5"/>
    </row>
    <row r="43750" spans="2:2" ht="15" hidden="1" x14ac:dyDescent="0.25">
      <c r="B43750" s="5"/>
    </row>
    <row r="43751" spans="2:2" ht="15" hidden="1" x14ac:dyDescent="0.25">
      <c r="B43751" s="5"/>
    </row>
    <row r="43752" spans="2:2" ht="15" hidden="1" x14ac:dyDescent="0.25">
      <c r="B43752" s="5"/>
    </row>
    <row r="43753" spans="2:2" ht="15" hidden="1" x14ac:dyDescent="0.25">
      <c r="B43753" s="5"/>
    </row>
    <row r="43754" spans="2:2" ht="15" hidden="1" x14ac:dyDescent="0.25">
      <c r="B43754" s="5"/>
    </row>
    <row r="43755" spans="2:2" ht="15" hidden="1" x14ac:dyDescent="0.25">
      <c r="B43755" s="5"/>
    </row>
    <row r="43756" spans="2:2" ht="15" hidden="1" x14ac:dyDescent="0.25">
      <c r="B43756" s="5"/>
    </row>
    <row r="43757" spans="2:2" ht="15" hidden="1" x14ac:dyDescent="0.25">
      <c r="B43757" s="5"/>
    </row>
    <row r="43758" spans="2:2" ht="15" hidden="1" x14ac:dyDescent="0.25">
      <c r="B43758" s="5"/>
    </row>
    <row r="43759" spans="2:2" ht="15" hidden="1" x14ac:dyDescent="0.25">
      <c r="B43759" s="5"/>
    </row>
    <row r="43760" spans="2:2" ht="15" hidden="1" x14ac:dyDescent="0.25">
      <c r="B43760" s="5"/>
    </row>
    <row r="43761" spans="2:2" ht="15" hidden="1" x14ac:dyDescent="0.25">
      <c r="B43761" s="5"/>
    </row>
    <row r="43762" spans="2:2" ht="15" hidden="1" x14ac:dyDescent="0.25">
      <c r="B43762" s="5"/>
    </row>
    <row r="43763" spans="2:2" ht="15" hidden="1" x14ac:dyDescent="0.25">
      <c r="B43763" s="5"/>
    </row>
    <row r="43764" spans="2:2" ht="15" hidden="1" x14ac:dyDescent="0.25">
      <c r="B43764" s="5"/>
    </row>
    <row r="43765" spans="2:2" ht="15" hidden="1" x14ac:dyDescent="0.25">
      <c r="B43765" s="5"/>
    </row>
    <row r="43766" spans="2:2" ht="15" hidden="1" x14ac:dyDescent="0.25">
      <c r="B43766" s="5"/>
    </row>
    <row r="43767" spans="2:2" ht="15" hidden="1" x14ac:dyDescent="0.25">
      <c r="B43767" s="5"/>
    </row>
    <row r="43768" spans="2:2" ht="15" hidden="1" x14ac:dyDescent="0.25">
      <c r="B43768" s="5"/>
    </row>
    <row r="43769" spans="2:2" ht="15" hidden="1" x14ac:dyDescent="0.25">
      <c r="B43769" s="5"/>
    </row>
    <row r="43770" spans="2:2" ht="15" hidden="1" x14ac:dyDescent="0.25">
      <c r="B43770" s="5"/>
    </row>
    <row r="43771" spans="2:2" ht="15" hidden="1" x14ac:dyDescent="0.25">
      <c r="B43771" s="5"/>
    </row>
    <row r="43772" spans="2:2" ht="15" hidden="1" x14ac:dyDescent="0.25">
      <c r="B43772" s="5"/>
    </row>
    <row r="43773" spans="2:2" ht="15" hidden="1" x14ac:dyDescent="0.25">
      <c r="B43773" s="5"/>
    </row>
    <row r="43774" spans="2:2" ht="15" hidden="1" x14ac:dyDescent="0.25">
      <c r="B43774" s="5"/>
    </row>
    <row r="43775" spans="2:2" ht="15" hidden="1" x14ac:dyDescent="0.25">
      <c r="B43775" s="5"/>
    </row>
    <row r="43776" spans="2:2" ht="15" hidden="1" x14ac:dyDescent="0.25">
      <c r="B43776" s="5"/>
    </row>
    <row r="43777" spans="2:2" ht="15" hidden="1" x14ac:dyDescent="0.25">
      <c r="B43777" s="5"/>
    </row>
    <row r="43778" spans="2:2" ht="15" hidden="1" x14ac:dyDescent="0.25">
      <c r="B43778" s="5"/>
    </row>
    <row r="43779" spans="2:2" ht="15" hidden="1" x14ac:dyDescent="0.25">
      <c r="B43779" s="5"/>
    </row>
    <row r="43780" spans="2:2" ht="15" hidden="1" x14ac:dyDescent="0.25">
      <c r="B43780" s="5"/>
    </row>
    <row r="43781" spans="2:2" ht="15" hidden="1" x14ac:dyDescent="0.25">
      <c r="B43781" s="5"/>
    </row>
    <row r="43782" spans="2:2" ht="15" hidden="1" x14ac:dyDescent="0.25">
      <c r="B43782" s="5"/>
    </row>
    <row r="43783" spans="2:2" ht="15" hidden="1" x14ac:dyDescent="0.25">
      <c r="B43783" s="5"/>
    </row>
    <row r="43784" spans="2:2" ht="15" hidden="1" x14ac:dyDescent="0.25">
      <c r="B43784" s="5"/>
    </row>
    <row r="43785" spans="2:2" ht="15" hidden="1" x14ac:dyDescent="0.25">
      <c r="B43785" s="5"/>
    </row>
    <row r="43786" spans="2:2" ht="15" hidden="1" x14ac:dyDescent="0.25">
      <c r="B43786" s="5"/>
    </row>
    <row r="43787" spans="2:2" ht="15" hidden="1" x14ac:dyDescent="0.25">
      <c r="B43787" s="5"/>
    </row>
    <row r="43788" spans="2:2" ht="15" hidden="1" x14ac:dyDescent="0.25">
      <c r="B43788" s="5"/>
    </row>
    <row r="43789" spans="2:2" ht="15" hidden="1" x14ac:dyDescent="0.25">
      <c r="B43789" s="5"/>
    </row>
    <row r="43790" spans="2:2" ht="15" hidden="1" x14ac:dyDescent="0.25">
      <c r="B43790" s="5"/>
    </row>
    <row r="43791" spans="2:2" ht="15" hidden="1" x14ac:dyDescent="0.25">
      <c r="B43791" s="5"/>
    </row>
    <row r="43792" spans="2:2" ht="15" hidden="1" x14ac:dyDescent="0.25">
      <c r="B43792" s="5"/>
    </row>
    <row r="43793" spans="2:2" ht="15" hidden="1" x14ac:dyDescent="0.25">
      <c r="B43793" s="5"/>
    </row>
    <row r="43794" spans="2:2" ht="15" hidden="1" x14ac:dyDescent="0.25">
      <c r="B43794" s="5"/>
    </row>
    <row r="43795" spans="2:2" ht="15" hidden="1" x14ac:dyDescent="0.25">
      <c r="B43795" s="5"/>
    </row>
    <row r="43796" spans="2:2" ht="15" hidden="1" x14ac:dyDescent="0.25">
      <c r="B43796" s="5"/>
    </row>
    <row r="43797" spans="2:2" ht="15" hidden="1" x14ac:dyDescent="0.25">
      <c r="B43797" s="5"/>
    </row>
    <row r="43798" spans="2:2" ht="15" hidden="1" x14ac:dyDescent="0.25">
      <c r="B43798" s="5"/>
    </row>
    <row r="43799" spans="2:2" ht="15" hidden="1" x14ac:dyDescent="0.25">
      <c r="B43799" s="5"/>
    </row>
    <row r="43800" spans="2:2" ht="15" hidden="1" x14ac:dyDescent="0.25">
      <c r="B43800" s="5"/>
    </row>
    <row r="43801" spans="2:2" ht="15" hidden="1" x14ac:dyDescent="0.25">
      <c r="B43801" s="5"/>
    </row>
    <row r="43802" spans="2:2" ht="15" hidden="1" x14ac:dyDescent="0.25">
      <c r="B43802" s="5"/>
    </row>
    <row r="43803" spans="2:2" ht="15" hidden="1" x14ac:dyDescent="0.25">
      <c r="B43803" s="5"/>
    </row>
    <row r="43804" spans="2:2" ht="15" hidden="1" x14ac:dyDescent="0.25">
      <c r="B43804" s="5"/>
    </row>
    <row r="43805" spans="2:2" ht="15" hidden="1" x14ac:dyDescent="0.25">
      <c r="B43805" s="5"/>
    </row>
    <row r="43806" spans="2:2" ht="15" hidden="1" x14ac:dyDescent="0.25">
      <c r="B43806" s="5"/>
    </row>
    <row r="43807" spans="2:2" ht="15" hidden="1" x14ac:dyDescent="0.25">
      <c r="B43807" s="5"/>
    </row>
    <row r="43808" spans="2:2" ht="15" hidden="1" x14ac:dyDescent="0.25">
      <c r="B43808" s="5"/>
    </row>
    <row r="43809" spans="2:2" ht="15" hidden="1" x14ac:dyDescent="0.25">
      <c r="B43809" s="5"/>
    </row>
    <row r="43810" spans="2:2" ht="15" hidden="1" x14ac:dyDescent="0.25">
      <c r="B43810" s="5"/>
    </row>
    <row r="43811" spans="2:2" ht="15" hidden="1" x14ac:dyDescent="0.25">
      <c r="B43811" s="5"/>
    </row>
    <row r="43812" spans="2:2" ht="15" hidden="1" x14ac:dyDescent="0.25">
      <c r="B43812" s="5"/>
    </row>
    <row r="43813" spans="2:2" ht="15" hidden="1" x14ac:dyDescent="0.25">
      <c r="B43813" s="5"/>
    </row>
    <row r="43814" spans="2:2" ht="15" hidden="1" x14ac:dyDescent="0.25">
      <c r="B43814" s="5"/>
    </row>
    <row r="43815" spans="2:2" ht="15" hidden="1" x14ac:dyDescent="0.25">
      <c r="B43815" s="5"/>
    </row>
    <row r="43816" spans="2:2" ht="15" hidden="1" x14ac:dyDescent="0.25">
      <c r="B43816" s="5"/>
    </row>
    <row r="43817" spans="2:2" ht="15" hidden="1" x14ac:dyDescent="0.25">
      <c r="B43817" s="5"/>
    </row>
    <row r="43818" spans="2:2" ht="15" hidden="1" x14ac:dyDescent="0.25">
      <c r="B43818" s="5"/>
    </row>
    <row r="43819" spans="2:2" ht="15" hidden="1" x14ac:dyDescent="0.25">
      <c r="B43819" s="5"/>
    </row>
    <row r="43820" spans="2:2" ht="15" hidden="1" x14ac:dyDescent="0.25">
      <c r="B43820" s="5"/>
    </row>
    <row r="43821" spans="2:2" ht="15" hidden="1" x14ac:dyDescent="0.25">
      <c r="B43821" s="5"/>
    </row>
    <row r="43822" spans="2:2" ht="15" hidden="1" x14ac:dyDescent="0.25">
      <c r="B43822" s="5"/>
    </row>
    <row r="43823" spans="2:2" ht="15" hidden="1" x14ac:dyDescent="0.25">
      <c r="B43823" s="5"/>
    </row>
    <row r="43824" spans="2:2" ht="15" hidden="1" x14ac:dyDescent="0.25">
      <c r="B43824" s="5"/>
    </row>
    <row r="43825" spans="2:2" ht="15" hidden="1" x14ac:dyDescent="0.25">
      <c r="B43825" s="5"/>
    </row>
    <row r="43826" spans="2:2" ht="15" hidden="1" x14ac:dyDescent="0.25">
      <c r="B43826" s="5"/>
    </row>
    <row r="43827" spans="2:2" ht="15" hidden="1" x14ac:dyDescent="0.25">
      <c r="B43827" s="5"/>
    </row>
    <row r="43828" spans="2:2" ht="15" hidden="1" x14ac:dyDescent="0.25">
      <c r="B43828" s="5"/>
    </row>
    <row r="43829" spans="2:2" ht="15" hidden="1" x14ac:dyDescent="0.25">
      <c r="B43829" s="5"/>
    </row>
    <row r="43830" spans="2:2" ht="15" hidden="1" x14ac:dyDescent="0.25">
      <c r="B43830" s="5"/>
    </row>
    <row r="43831" spans="2:2" ht="15" hidden="1" x14ac:dyDescent="0.25">
      <c r="B43831" s="5"/>
    </row>
    <row r="43832" spans="2:2" ht="15" hidden="1" x14ac:dyDescent="0.25">
      <c r="B43832" s="5"/>
    </row>
    <row r="43833" spans="2:2" ht="15" hidden="1" x14ac:dyDescent="0.25">
      <c r="B43833" s="5"/>
    </row>
    <row r="43834" spans="2:2" ht="15" hidden="1" x14ac:dyDescent="0.25">
      <c r="B43834" s="5"/>
    </row>
    <row r="43835" spans="2:2" ht="15" hidden="1" x14ac:dyDescent="0.25">
      <c r="B43835" s="5"/>
    </row>
    <row r="43836" spans="2:2" ht="15" hidden="1" x14ac:dyDescent="0.25">
      <c r="B43836" s="5"/>
    </row>
    <row r="43837" spans="2:2" ht="15" hidden="1" x14ac:dyDescent="0.25">
      <c r="B43837" s="5"/>
    </row>
    <row r="43838" spans="2:2" ht="15" hidden="1" x14ac:dyDescent="0.25">
      <c r="B43838" s="5"/>
    </row>
    <row r="43839" spans="2:2" ht="15" hidden="1" x14ac:dyDescent="0.25">
      <c r="B43839" s="5"/>
    </row>
    <row r="43840" spans="2:2" ht="15" hidden="1" x14ac:dyDescent="0.25">
      <c r="B43840" s="5"/>
    </row>
    <row r="43841" spans="2:2" ht="15" hidden="1" x14ac:dyDescent="0.25">
      <c r="B43841" s="5"/>
    </row>
    <row r="43842" spans="2:2" ht="15" hidden="1" x14ac:dyDescent="0.25">
      <c r="B43842" s="5"/>
    </row>
    <row r="43843" spans="2:2" ht="15" hidden="1" x14ac:dyDescent="0.25">
      <c r="B43843" s="5"/>
    </row>
    <row r="43844" spans="2:2" ht="15" hidden="1" x14ac:dyDescent="0.25">
      <c r="B43844" s="5"/>
    </row>
    <row r="43845" spans="2:2" ht="15" hidden="1" x14ac:dyDescent="0.25">
      <c r="B43845" s="5"/>
    </row>
    <row r="43846" spans="2:2" ht="15" hidden="1" x14ac:dyDescent="0.25">
      <c r="B43846" s="5"/>
    </row>
    <row r="43847" spans="2:2" ht="15" hidden="1" x14ac:dyDescent="0.25">
      <c r="B43847" s="5"/>
    </row>
    <row r="43848" spans="2:2" ht="15" hidden="1" x14ac:dyDescent="0.25">
      <c r="B43848" s="5"/>
    </row>
    <row r="43849" spans="2:2" ht="15" hidden="1" x14ac:dyDescent="0.25">
      <c r="B43849" s="5"/>
    </row>
    <row r="43850" spans="2:2" ht="15" hidden="1" x14ac:dyDescent="0.25">
      <c r="B43850" s="5"/>
    </row>
    <row r="43851" spans="2:2" ht="15" hidden="1" x14ac:dyDescent="0.25">
      <c r="B43851" s="5"/>
    </row>
    <row r="43852" spans="2:2" ht="15" hidden="1" x14ac:dyDescent="0.25">
      <c r="B43852" s="5"/>
    </row>
    <row r="43853" spans="2:2" ht="15" hidden="1" x14ac:dyDescent="0.25">
      <c r="B43853" s="5"/>
    </row>
    <row r="43854" spans="2:2" ht="15" hidden="1" x14ac:dyDescent="0.25">
      <c r="B43854" s="5"/>
    </row>
    <row r="43855" spans="2:2" ht="15" hidden="1" x14ac:dyDescent="0.25">
      <c r="B43855" s="5"/>
    </row>
    <row r="43856" spans="2:2" ht="15" hidden="1" x14ac:dyDescent="0.25">
      <c r="B43856" s="5"/>
    </row>
    <row r="43857" spans="2:2" ht="15" hidden="1" x14ac:dyDescent="0.25">
      <c r="B43857" s="5"/>
    </row>
    <row r="43858" spans="2:2" ht="15" hidden="1" x14ac:dyDescent="0.25">
      <c r="B43858" s="5"/>
    </row>
    <row r="43859" spans="2:2" ht="15" hidden="1" x14ac:dyDescent="0.25">
      <c r="B43859" s="5"/>
    </row>
    <row r="43860" spans="2:2" ht="15" hidden="1" x14ac:dyDescent="0.25">
      <c r="B43860" s="5"/>
    </row>
    <row r="43861" spans="2:2" ht="15" hidden="1" x14ac:dyDescent="0.25">
      <c r="B43861" s="5"/>
    </row>
    <row r="43862" spans="2:2" ht="15" hidden="1" x14ac:dyDescent="0.25">
      <c r="B43862" s="5"/>
    </row>
    <row r="43863" spans="2:2" ht="15" hidden="1" x14ac:dyDescent="0.25">
      <c r="B43863" s="5"/>
    </row>
    <row r="43864" spans="2:2" ht="15" hidden="1" x14ac:dyDescent="0.25">
      <c r="B43864" s="5"/>
    </row>
    <row r="43865" spans="2:2" ht="15" hidden="1" x14ac:dyDescent="0.25">
      <c r="B43865" s="5"/>
    </row>
    <row r="43866" spans="2:2" ht="15" hidden="1" x14ac:dyDescent="0.25">
      <c r="B43866" s="5"/>
    </row>
    <row r="43867" spans="2:2" ht="15" hidden="1" x14ac:dyDescent="0.25">
      <c r="B43867" s="5"/>
    </row>
    <row r="43868" spans="2:2" ht="15" hidden="1" x14ac:dyDescent="0.25">
      <c r="B43868" s="5"/>
    </row>
    <row r="43869" spans="2:2" ht="15" hidden="1" x14ac:dyDescent="0.25">
      <c r="B43869" s="5"/>
    </row>
    <row r="43870" spans="2:2" ht="15" hidden="1" x14ac:dyDescent="0.25">
      <c r="B43870" s="5"/>
    </row>
    <row r="43871" spans="2:2" ht="15" hidden="1" x14ac:dyDescent="0.25">
      <c r="B43871" s="5"/>
    </row>
    <row r="43872" spans="2:2" ht="15" hidden="1" x14ac:dyDescent="0.25">
      <c r="B43872" s="5"/>
    </row>
    <row r="43873" spans="2:2" ht="15" hidden="1" x14ac:dyDescent="0.25">
      <c r="B43873" s="5"/>
    </row>
    <row r="43874" spans="2:2" ht="15" hidden="1" x14ac:dyDescent="0.25">
      <c r="B43874" s="5"/>
    </row>
    <row r="43875" spans="2:2" ht="15" hidden="1" x14ac:dyDescent="0.25">
      <c r="B43875" s="5"/>
    </row>
    <row r="43876" spans="2:2" ht="15" hidden="1" x14ac:dyDescent="0.25">
      <c r="B43876" s="5"/>
    </row>
    <row r="43877" spans="2:2" ht="15" hidden="1" x14ac:dyDescent="0.25">
      <c r="B43877" s="5"/>
    </row>
    <row r="43878" spans="2:2" ht="15" hidden="1" x14ac:dyDescent="0.25">
      <c r="B43878" s="5"/>
    </row>
    <row r="43879" spans="2:2" ht="15" hidden="1" x14ac:dyDescent="0.25">
      <c r="B43879" s="5"/>
    </row>
    <row r="43880" spans="2:2" ht="15" hidden="1" x14ac:dyDescent="0.25">
      <c r="B43880" s="5"/>
    </row>
    <row r="43881" spans="2:2" ht="15" hidden="1" x14ac:dyDescent="0.25">
      <c r="B43881" s="5"/>
    </row>
    <row r="43882" spans="2:2" ht="15" hidden="1" x14ac:dyDescent="0.25">
      <c r="B43882" s="5"/>
    </row>
    <row r="43883" spans="2:2" ht="15" hidden="1" x14ac:dyDescent="0.25">
      <c r="B43883" s="5"/>
    </row>
    <row r="43884" spans="2:2" ht="15" hidden="1" x14ac:dyDescent="0.25">
      <c r="B43884" s="5"/>
    </row>
    <row r="43885" spans="2:2" ht="15" hidden="1" x14ac:dyDescent="0.25">
      <c r="B43885" s="5"/>
    </row>
    <row r="43886" spans="2:2" ht="15" hidden="1" x14ac:dyDescent="0.25">
      <c r="B43886" s="5"/>
    </row>
    <row r="43887" spans="2:2" ht="15" hidden="1" x14ac:dyDescent="0.25">
      <c r="B43887" s="5"/>
    </row>
    <row r="43888" spans="2:2" ht="15" hidden="1" x14ac:dyDescent="0.25">
      <c r="B43888" s="5"/>
    </row>
    <row r="43889" spans="2:2" ht="15" hidden="1" x14ac:dyDescent="0.25">
      <c r="B43889" s="5"/>
    </row>
    <row r="43890" spans="2:2" ht="15" hidden="1" x14ac:dyDescent="0.25">
      <c r="B43890" s="5"/>
    </row>
    <row r="43891" spans="2:2" ht="15" hidden="1" x14ac:dyDescent="0.25">
      <c r="B43891" s="5"/>
    </row>
    <row r="43892" spans="2:2" ht="15" hidden="1" x14ac:dyDescent="0.25">
      <c r="B43892" s="5"/>
    </row>
    <row r="43893" spans="2:2" ht="15" hidden="1" x14ac:dyDescent="0.25">
      <c r="B43893" s="5"/>
    </row>
    <row r="43894" spans="2:2" ht="15" hidden="1" x14ac:dyDescent="0.25">
      <c r="B43894" s="5"/>
    </row>
    <row r="43895" spans="2:2" ht="15" hidden="1" x14ac:dyDescent="0.25">
      <c r="B43895" s="5"/>
    </row>
    <row r="43896" spans="2:2" ht="15" hidden="1" x14ac:dyDescent="0.25">
      <c r="B43896" s="5"/>
    </row>
    <row r="43897" spans="2:2" ht="15" hidden="1" x14ac:dyDescent="0.25">
      <c r="B43897" s="5"/>
    </row>
    <row r="43898" spans="2:2" ht="15" hidden="1" x14ac:dyDescent="0.25">
      <c r="B43898" s="5"/>
    </row>
    <row r="43899" spans="2:2" ht="15" hidden="1" x14ac:dyDescent="0.25">
      <c r="B43899" s="5"/>
    </row>
    <row r="43900" spans="2:2" ht="15" hidden="1" x14ac:dyDescent="0.25">
      <c r="B43900" s="5"/>
    </row>
    <row r="43901" spans="2:2" ht="15" hidden="1" x14ac:dyDescent="0.25">
      <c r="B43901" s="5"/>
    </row>
    <row r="43902" spans="2:2" ht="15" hidden="1" x14ac:dyDescent="0.25">
      <c r="B43902" s="5"/>
    </row>
    <row r="43903" spans="2:2" ht="15" hidden="1" x14ac:dyDescent="0.25">
      <c r="B43903" s="5"/>
    </row>
    <row r="43904" spans="2:2" ht="15" hidden="1" x14ac:dyDescent="0.25">
      <c r="B43904" s="5"/>
    </row>
    <row r="43905" spans="2:2" ht="15" hidden="1" x14ac:dyDescent="0.25">
      <c r="B43905" s="5"/>
    </row>
    <row r="43906" spans="2:2" ht="15" hidden="1" x14ac:dyDescent="0.25">
      <c r="B43906" s="5"/>
    </row>
    <row r="43907" spans="2:2" ht="15" hidden="1" x14ac:dyDescent="0.25">
      <c r="B43907" s="5"/>
    </row>
    <row r="43908" spans="2:2" ht="15" hidden="1" x14ac:dyDescent="0.25">
      <c r="B43908" s="5"/>
    </row>
    <row r="43909" spans="2:2" ht="15" hidden="1" x14ac:dyDescent="0.25">
      <c r="B43909" s="5"/>
    </row>
    <row r="43910" spans="2:2" ht="15" hidden="1" x14ac:dyDescent="0.25">
      <c r="B43910" s="5"/>
    </row>
    <row r="43911" spans="2:2" ht="15" hidden="1" x14ac:dyDescent="0.25">
      <c r="B43911" s="5"/>
    </row>
    <row r="43912" spans="2:2" ht="15" hidden="1" x14ac:dyDescent="0.25">
      <c r="B43912" s="5"/>
    </row>
    <row r="43913" spans="2:2" ht="15" hidden="1" x14ac:dyDescent="0.25">
      <c r="B43913" s="5"/>
    </row>
    <row r="43914" spans="2:2" ht="15" hidden="1" x14ac:dyDescent="0.25">
      <c r="B43914" s="5"/>
    </row>
    <row r="43915" spans="2:2" ht="15" hidden="1" x14ac:dyDescent="0.25">
      <c r="B43915" s="5"/>
    </row>
    <row r="43916" spans="2:2" ht="15" hidden="1" x14ac:dyDescent="0.25">
      <c r="B43916" s="5"/>
    </row>
    <row r="43917" spans="2:2" ht="15" hidden="1" x14ac:dyDescent="0.25">
      <c r="B43917" s="5"/>
    </row>
    <row r="43918" spans="2:2" ht="15" hidden="1" x14ac:dyDescent="0.25">
      <c r="B43918" s="5"/>
    </row>
    <row r="43919" spans="2:2" ht="15" hidden="1" x14ac:dyDescent="0.25">
      <c r="B43919" s="5"/>
    </row>
    <row r="43920" spans="2:2" ht="15" hidden="1" x14ac:dyDescent="0.25">
      <c r="B43920" s="5"/>
    </row>
    <row r="43921" spans="2:2" ht="15" hidden="1" x14ac:dyDescent="0.25">
      <c r="B43921" s="5"/>
    </row>
    <row r="43922" spans="2:2" ht="15" hidden="1" x14ac:dyDescent="0.25">
      <c r="B43922" s="5"/>
    </row>
    <row r="43923" spans="2:2" ht="15" hidden="1" x14ac:dyDescent="0.25">
      <c r="B43923" s="5"/>
    </row>
    <row r="43924" spans="2:2" ht="15" hidden="1" x14ac:dyDescent="0.25">
      <c r="B43924" s="5"/>
    </row>
    <row r="43925" spans="2:2" ht="15" hidden="1" x14ac:dyDescent="0.25">
      <c r="B43925" s="5"/>
    </row>
    <row r="43926" spans="2:2" ht="15" hidden="1" x14ac:dyDescent="0.25">
      <c r="B43926" s="5"/>
    </row>
    <row r="43927" spans="2:2" ht="15" hidden="1" x14ac:dyDescent="0.25">
      <c r="B43927" s="5"/>
    </row>
    <row r="43928" spans="2:2" ht="15" hidden="1" x14ac:dyDescent="0.25">
      <c r="B43928" s="5"/>
    </row>
    <row r="43929" spans="2:2" ht="15" hidden="1" x14ac:dyDescent="0.25">
      <c r="B43929" s="5"/>
    </row>
    <row r="43930" spans="2:2" ht="15" hidden="1" x14ac:dyDescent="0.25">
      <c r="B43930" s="5"/>
    </row>
    <row r="43931" spans="2:2" ht="15" hidden="1" x14ac:dyDescent="0.25">
      <c r="B43931" s="5"/>
    </row>
    <row r="43932" spans="2:2" ht="15" hidden="1" x14ac:dyDescent="0.25">
      <c r="B43932" s="5"/>
    </row>
    <row r="43933" spans="2:2" ht="15" hidden="1" x14ac:dyDescent="0.25">
      <c r="B43933" s="5"/>
    </row>
    <row r="43934" spans="2:2" ht="15" hidden="1" x14ac:dyDescent="0.25">
      <c r="B43934" s="5"/>
    </row>
    <row r="43935" spans="2:2" ht="15" hidden="1" x14ac:dyDescent="0.25">
      <c r="B43935" s="5"/>
    </row>
    <row r="43936" spans="2:2" ht="15" hidden="1" x14ac:dyDescent="0.25">
      <c r="B43936" s="5"/>
    </row>
    <row r="43937" spans="2:2" ht="15" hidden="1" x14ac:dyDescent="0.25">
      <c r="B43937" s="5"/>
    </row>
    <row r="43938" spans="2:2" ht="15" hidden="1" x14ac:dyDescent="0.25">
      <c r="B43938" s="5"/>
    </row>
    <row r="43939" spans="2:2" ht="15" hidden="1" x14ac:dyDescent="0.25">
      <c r="B43939" s="5"/>
    </row>
    <row r="43940" spans="2:2" ht="15" hidden="1" x14ac:dyDescent="0.25">
      <c r="B43940" s="5"/>
    </row>
    <row r="43941" spans="2:2" ht="15" hidden="1" x14ac:dyDescent="0.25">
      <c r="B43941" s="5"/>
    </row>
    <row r="43942" spans="2:2" ht="15" hidden="1" x14ac:dyDescent="0.25">
      <c r="B43942" s="5"/>
    </row>
    <row r="43943" spans="2:2" ht="15" hidden="1" x14ac:dyDescent="0.25">
      <c r="B43943" s="5"/>
    </row>
    <row r="43944" spans="2:2" ht="15" hidden="1" x14ac:dyDescent="0.25">
      <c r="B43944" s="5"/>
    </row>
    <row r="43945" spans="2:2" ht="15" hidden="1" x14ac:dyDescent="0.25">
      <c r="B43945" s="5"/>
    </row>
    <row r="43946" spans="2:2" ht="15" hidden="1" x14ac:dyDescent="0.25">
      <c r="B43946" s="5"/>
    </row>
    <row r="43947" spans="2:2" ht="15" hidden="1" x14ac:dyDescent="0.25">
      <c r="B43947" s="5"/>
    </row>
    <row r="43948" spans="2:2" ht="15" hidden="1" x14ac:dyDescent="0.25">
      <c r="B43948" s="5"/>
    </row>
    <row r="43949" spans="2:2" ht="15" hidden="1" x14ac:dyDescent="0.25">
      <c r="B43949" s="5"/>
    </row>
    <row r="43950" spans="2:2" ht="15" hidden="1" x14ac:dyDescent="0.25">
      <c r="B43950" s="5"/>
    </row>
    <row r="43951" spans="2:2" ht="15" hidden="1" x14ac:dyDescent="0.25">
      <c r="B43951" s="5"/>
    </row>
    <row r="43952" spans="2:2" ht="15" hidden="1" x14ac:dyDescent="0.25">
      <c r="B43952" s="5"/>
    </row>
    <row r="43953" spans="2:2" ht="15" hidden="1" x14ac:dyDescent="0.25">
      <c r="B43953" s="5"/>
    </row>
    <row r="43954" spans="2:2" ht="15" hidden="1" x14ac:dyDescent="0.25">
      <c r="B43954" s="5"/>
    </row>
    <row r="43955" spans="2:2" ht="15" hidden="1" x14ac:dyDescent="0.25">
      <c r="B43955" s="5"/>
    </row>
    <row r="43956" spans="2:2" ht="15" hidden="1" x14ac:dyDescent="0.25">
      <c r="B43956" s="5"/>
    </row>
    <row r="43957" spans="2:2" ht="15" hidden="1" x14ac:dyDescent="0.25">
      <c r="B43957" s="5"/>
    </row>
    <row r="43958" spans="2:2" ht="15" hidden="1" x14ac:dyDescent="0.25">
      <c r="B43958" s="5"/>
    </row>
    <row r="43959" spans="2:2" ht="15" hidden="1" x14ac:dyDescent="0.25">
      <c r="B43959" s="5"/>
    </row>
    <row r="43960" spans="2:2" ht="15" hidden="1" x14ac:dyDescent="0.25">
      <c r="B43960" s="5"/>
    </row>
    <row r="43961" spans="2:2" ht="15" hidden="1" x14ac:dyDescent="0.25">
      <c r="B43961" s="5"/>
    </row>
    <row r="43962" spans="2:2" ht="15" hidden="1" x14ac:dyDescent="0.25">
      <c r="B43962" s="5"/>
    </row>
    <row r="43963" spans="2:2" ht="15" hidden="1" x14ac:dyDescent="0.25">
      <c r="B43963" s="5"/>
    </row>
    <row r="43964" spans="2:2" ht="15" hidden="1" x14ac:dyDescent="0.25">
      <c r="B43964" s="5"/>
    </row>
    <row r="43965" spans="2:2" ht="15" hidden="1" x14ac:dyDescent="0.25">
      <c r="B43965" s="5"/>
    </row>
    <row r="43966" spans="2:2" ht="15" hidden="1" x14ac:dyDescent="0.25">
      <c r="B43966" s="5"/>
    </row>
    <row r="43967" spans="2:2" ht="15" hidden="1" x14ac:dyDescent="0.25">
      <c r="B43967" s="5"/>
    </row>
    <row r="43968" spans="2:2" ht="15" hidden="1" x14ac:dyDescent="0.25">
      <c r="B43968" s="5"/>
    </row>
    <row r="43969" spans="2:2" ht="15" hidden="1" x14ac:dyDescent="0.25">
      <c r="B43969" s="5"/>
    </row>
    <row r="43970" spans="2:2" ht="15" hidden="1" x14ac:dyDescent="0.25">
      <c r="B43970" s="5"/>
    </row>
    <row r="43971" spans="2:2" ht="15" hidden="1" x14ac:dyDescent="0.25">
      <c r="B43971" s="5"/>
    </row>
    <row r="43972" spans="2:2" ht="15" hidden="1" x14ac:dyDescent="0.25">
      <c r="B43972" s="5"/>
    </row>
    <row r="43973" spans="2:2" ht="15" hidden="1" x14ac:dyDescent="0.25">
      <c r="B43973" s="5"/>
    </row>
    <row r="43974" spans="2:2" ht="15" hidden="1" x14ac:dyDescent="0.25">
      <c r="B43974" s="5"/>
    </row>
    <row r="43975" spans="2:2" ht="15" hidden="1" x14ac:dyDescent="0.25">
      <c r="B43975" s="5"/>
    </row>
    <row r="43976" spans="2:2" ht="15" hidden="1" x14ac:dyDescent="0.25">
      <c r="B43976" s="5"/>
    </row>
    <row r="43977" spans="2:2" ht="15" hidden="1" x14ac:dyDescent="0.25">
      <c r="B43977" s="5"/>
    </row>
    <row r="43978" spans="2:2" ht="15" hidden="1" x14ac:dyDescent="0.25">
      <c r="B43978" s="5"/>
    </row>
    <row r="43979" spans="2:2" ht="15" hidden="1" x14ac:dyDescent="0.25">
      <c r="B43979" s="5"/>
    </row>
    <row r="43980" spans="2:2" ht="15" hidden="1" x14ac:dyDescent="0.25">
      <c r="B43980" s="5"/>
    </row>
    <row r="43981" spans="2:2" ht="15" hidden="1" x14ac:dyDescent="0.25">
      <c r="B43981" s="5"/>
    </row>
    <row r="43982" spans="2:2" ht="15" hidden="1" x14ac:dyDescent="0.25">
      <c r="B43982" s="5"/>
    </row>
    <row r="43983" spans="2:2" ht="15" hidden="1" x14ac:dyDescent="0.25">
      <c r="B43983" s="5"/>
    </row>
    <row r="43984" spans="2:2" ht="15" hidden="1" x14ac:dyDescent="0.25">
      <c r="B43984" s="5"/>
    </row>
    <row r="43985" spans="2:2" ht="15" hidden="1" x14ac:dyDescent="0.25">
      <c r="B43985" s="5"/>
    </row>
    <row r="43986" spans="2:2" ht="15" hidden="1" x14ac:dyDescent="0.25">
      <c r="B43986" s="5"/>
    </row>
    <row r="43987" spans="2:2" ht="15" hidden="1" x14ac:dyDescent="0.25">
      <c r="B43987" s="5"/>
    </row>
    <row r="43988" spans="2:2" ht="15" hidden="1" x14ac:dyDescent="0.25">
      <c r="B43988" s="5"/>
    </row>
    <row r="43989" spans="2:2" ht="15" hidden="1" x14ac:dyDescent="0.25">
      <c r="B43989" s="5"/>
    </row>
    <row r="43990" spans="2:2" ht="15" hidden="1" x14ac:dyDescent="0.25">
      <c r="B43990" s="5"/>
    </row>
    <row r="43991" spans="2:2" ht="15" hidden="1" x14ac:dyDescent="0.25">
      <c r="B43991" s="5"/>
    </row>
    <row r="43992" spans="2:2" ht="15" hidden="1" x14ac:dyDescent="0.25">
      <c r="B43992" s="5"/>
    </row>
    <row r="43993" spans="2:2" ht="15" hidden="1" x14ac:dyDescent="0.25">
      <c r="B43993" s="5"/>
    </row>
    <row r="43994" spans="2:2" ht="15" hidden="1" x14ac:dyDescent="0.25">
      <c r="B43994" s="5"/>
    </row>
    <row r="43995" spans="2:2" ht="15" hidden="1" x14ac:dyDescent="0.25">
      <c r="B43995" s="5"/>
    </row>
    <row r="43996" spans="2:2" ht="15" hidden="1" x14ac:dyDescent="0.25">
      <c r="B43996" s="5"/>
    </row>
    <row r="43997" spans="2:2" ht="15" hidden="1" x14ac:dyDescent="0.25">
      <c r="B43997" s="5"/>
    </row>
    <row r="43998" spans="2:2" ht="15" hidden="1" x14ac:dyDescent="0.25">
      <c r="B43998" s="5"/>
    </row>
    <row r="43999" spans="2:2" ht="15" hidden="1" x14ac:dyDescent="0.25">
      <c r="B43999" s="5"/>
    </row>
    <row r="44000" spans="2:2" ht="15" hidden="1" x14ac:dyDescent="0.25">
      <c r="B44000" s="5"/>
    </row>
    <row r="44001" spans="2:2" ht="15" hidden="1" x14ac:dyDescent="0.25">
      <c r="B44001" s="5"/>
    </row>
    <row r="44002" spans="2:2" ht="15" hidden="1" x14ac:dyDescent="0.25">
      <c r="B44002" s="5"/>
    </row>
    <row r="44003" spans="2:2" ht="15" hidden="1" x14ac:dyDescent="0.25">
      <c r="B44003" s="5"/>
    </row>
    <row r="44004" spans="2:2" ht="15" hidden="1" x14ac:dyDescent="0.25">
      <c r="B44004" s="5"/>
    </row>
    <row r="44005" spans="2:2" ht="15" hidden="1" x14ac:dyDescent="0.25">
      <c r="B44005" s="5"/>
    </row>
    <row r="44006" spans="2:2" ht="15" hidden="1" x14ac:dyDescent="0.25">
      <c r="B44006" s="5"/>
    </row>
    <row r="44007" spans="2:2" ht="15" hidden="1" x14ac:dyDescent="0.25">
      <c r="B44007" s="5"/>
    </row>
    <row r="44008" spans="2:2" ht="15" hidden="1" x14ac:dyDescent="0.25">
      <c r="B44008" s="5"/>
    </row>
    <row r="44009" spans="2:2" ht="15" hidden="1" x14ac:dyDescent="0.25">
      <c r="B44009" s="5"/>
    </row>
    <row r="44010" spans="2:2" ht="15" hidden="1" x14ac:dyDescent="0.25">
      <c r="B44010" s="5"/>
    </row>
    <row r="44011" spans="2:2" ht="15" hidden="1" x14ac:dyDescent="0.25">
      <c r="B44011" s="5"/>
    </row>
    <row r="44012" spans="2:2" ht="15" hidden="1" x14ac:dyDescent="0.25">
      <c r="B44012" s="5"/>
    </row>
    <row r="44013" spans="2:2" ht="15" hidden="1" x14ac:dyDescent="0.25">
      <c r="B44013" s="5"/>
    </row>
    <row r="44014" spans="2:2" ht="15" hidden="1" x14ac:dyDescent="0.25">
      <c r="B44014" s="5"/>
    </row>
    <row r="44015" spans="2:2" ht="15" hidden="1" x14ac:dyDescent="0.25">
      <c r="B44015" s="5"/>
    </row>
    <row r="44016" spans="2:2" ht="15" hidden="1" x14ac:dyDescent="0.25">
      <c r="B44016" s="5"/>
    </row>
    <row r="44017" spans="2:2" ht="15" hidden="1" x14ac:dyDescent="0.25">
      <c r="B44017" s="5"/>
    </row>
    <row r="44018" spans="2:2" ht="15" hidden="1" x14ac:dyDescent="0.25">
      <c r="B44018" s="5"/>
    </row>
    <row r="44019" spans="2:2" ht="15" hidden="1" x14ac:dyDescent="0.25">
      <c r="B44019" s="5"/>
    </row>
    <row r="44020" spans="2:2" ht="15" hidden="1" x14ac:dyDescent="0.25">
      <c r="B44020" s="5"/>
    </row>
    <row r="44021" spans="2:2" ht="15" hidden="1" x14ac:dyDescent="0.25">
      <c r="B44021" s="5"/>
    </row>
    <row r="44022" spans="2:2" ht="15" hidden="1" x14ac:dyDescent="0.25">
      <c r="B44022" s="5"/>
    </row>
    <row r="44023" spans="2:2" ht="15" hidden="1" x14ac:dyDescent="0.25">
      <c r="B44023" s="5"/>
    </row>
    <row r="44024" spans="2:2" ht="15" hidden="1" x14ac:dyDescent="0.25">
      <c r="B44024" s="5"/>
    </row>
    <row r="44025" spans="2:2" ht="15" hidden="1" x14ac:dyDescent="0.25">
      <c r="B44025" s="5"/>
    </row>
    <row r="44026" spans="2:2" ht="15" hidden="1" x14ac:dyDescent="0.25">
      <c r="B44026" s="5"/>
    </row>
    <row r="44027" spans="2:2" ht="15" hidden="1" x14ac:dyDescent="0.25">
      <c r="B44027" s="5"/>
    </row>
    <row r="44028" spans="2:2" ht="15" hidden="1" x14ac:dyDescent="0.25">
      <c r="B44028" s="5"/>
    </row>
    <row r="44029" spans="2:2" ht="15" hidden="1" x14ac:dyDescent="0.25">
      <c r="B44029" s="5"/>
    </row>
    <row r="44030" spans="2:2" ht="15" hidden="1" x14ac:dyDescent="0.25">
      <c r="B44030" s="5"/>
    </row>
    <row r="44031" spans="2:2" ht="15" hidden="1" x14ac:dyDescent="0.25">
      <c r="B44031" s="5"/>
    </row>
    <row r="44032" spans="2:2" ht="15" hidden="1" x14ac:dyDescent="0.25">
      <c r="B44032" s="5"/>
    </row>
    <row r="44033" spans="2:2" ht="15" hidden="1" x14ac:dyDescent="0.25">
      <c r="B44033" s="5"/>
    </row>
    <row r="44034" spans="2:2" ht="15" hidden="1" x14ac:dyDescent="0.25">
      <c r="B44034" s="5"/>
    </row>
    <row r="44035" spans="2:2" ht="15" hidden="1" x14ac:dyDescent="0.25">
      <c r="B44035" s="5"/>
    </row>
    <row r="44036" spans="2:2" ht="15" hidden="1" x14ac:dyDescent="0.25">
      <c r="B44036" s="5"/>
    </row>
    <row r="44037" spans="2:2" ht="15" hidden="1" x14ac:dyDescent="0.25">
      <c r="B44037" s="5"/>
    </row>
    <row r="44038" spans="2:2" ht="15" hidden="1" x14ac:dyDescent="0.25">
      <c r="B44038" s="5"/>
    </row>
    <row r="44039" spans="2:2" ht="15" hidden="1" x14ac:dyDescent="0.25">
      <c r="B44039" s="5"/>
    </row>
    <row r="44040" spans="2:2" ht="15" hidden="1" x14ac:dyDescent="0.25">
      <c r="B44040" s="5"/>
    </row>
    <row r="44041" spans="2:2" ht="15" hidden="1" x14ac:dyDescent="0.25">
      <c r="B44041" s="5"/>
    </row>
    <row r="44042" spans="2:2" ht="15" hidden="1" x14ac:dyDescent="0.25">
      <c r="B44042" s="5"/>
    </row>
    <row r="44043" spans="2:2" ht="15" hidden="1" x14ac:dyDescent="0.25">
      <c r="B44043" s="5"/>
    </row>
    <row r="44044" spans="2:2" ht="15" hidden="1" x14ac:dyDescent="0.25">
      <c r="B44044" s="5"/>
    </row>
    <row r="44045" spans="2:2" ht="15" hidden="1" x14ac:dyDescent="0.25">
      <c r="B44045" s="5"/>
    </row>
    <row r="44046" spans="2:2" ht="15" hidden="1" x14ac:dyDescent="0.25">
      <c r="B44046" s="5"/>
    </row>
    <row r="44047" spans="2:2" ht="15" hidden="1" x14ac:dyDescent="0.25">
      <c r="B44047" s="5"/>
    </row>
    <row r="44048" spans="2:2" ht="15" hidden="1" x14ac:dyDescent="0.25">
      <c r="B44048" s="5"/>
    </row>
    <row r="44049" spans="2:2" ht="15" hidden="1" x14ac:dyDescent="0.25">
      <c r="B44049" s="5"/>
    </row>
    <row r="44050" spans="2:2" ht="15" hidden="1" x14ac:dyDescent="0.25">
      <c r="B44050" s="5"/>
    </row>
    <row r="44051" spans="2:2" ht="15" hidden="1" x14ac:dyDescent="0.25">
      <c r="B44051" s="5"/>
    </row>
    <row r="44052" spans="2:2" ht="15" hidden="1" x14ac:dyDescent="0.25">
      <c r="B44052" s="5"/>
    </row>
    <row r="44053" spans="2:2" ht="15" hidden="1" x14ac:dyDescent="0.25">
      <c r="B44053" s="5"/>
    </row>
    <row r="44054" spans="2:2" ht="15" hidden="1" x14ac:dyDescent="0.25">
      <c r="B44054" s="5"/>
    </row>
    <row r="44055" spans="2:2" ht="15" hidden="1" x14ac:dyDescent="0.25">
      <c r="B44055" s="5"/>
    </row>
    <row r="44056" spans="2:2" ht="15" hidden="1" x14ac:dyDescent="0.25">
      <c r="B44056" s="5"/>
    </row>
    <row r="44057" spans="2:2" ht="15" hidden="1" x14ac:dyDescent="0.25">
      <c r="B44057" s="5"/>
    </row>
    <row r="44058" spans="2:2" ht="15" hidden="1" x14ac:dyDescent="0.25">
      <c r="B44058" s="5"/>
    </row>
    <row r="44059" spans="2:2" ht="15" hidden="1" x14ac:dyDescent="0.25">
      <c r="B44059" s="5"/>
    </row>
    <row r="44060" spans="2:2" ht="15" hidden="1" x14ac:dyDescent="0.25">
      <c r="B44060" s="5"/>
    </row>
    <row r="44061" spans="2:2" ht="15" hidden="1" x14ac:dyDescent="0.25">
      <c r="B44061" s="5"/>
    </row>
    <row r="44062" spans="2:2" ht="15" hidden="1" x14ac:dyDescent="0.25">
      <c r="B44062" s="5"/>
    </row>
    <row r="44063" spans="2:2" ht="15" hidden="1" x14ac:dyDescent="0.25">
      <c r="B44063" s="5"/>
    </row>
    <row r="44064" spans="2:2" ht="15" hidden="1" x14ac:dyDescent="0.25">
      <c r="B44064" s="5"/>
    </row>
    <row r="44065" spans="2:2" ht="15" hidden="1" x14ac:dyDescent="0.25">
      <c r="B44065" s="5"/>
    </row>
    <row r="44066" spans="2:2" ht="15" hidden="1" x14ac:dyDescent="0.25">
      <c r="B44066" s="5"/>
    </row>
    <row r="44067" spans="2:2" ht="15" hidden="1" x14ac:dyDescent="0.25">
      <c r="B44067" s="5"/>
    </row>
    <row r="44068" spans="2:2" ht="15" hidden="1" x14ac:dyDescent="0.25">
      <c r="B44068" s="5"/>
    </row>
    <row r="44069" spans="2:2" ht="15" hidden="1" x14ac:dyDescent="0.25">
      <c r="B44069" s="5"/>
    </row>
    <row r="44070" spans="2:2" ht="15" hidden="1" x14ac:dyDescent="0.25">
      <c r="B44070" s="5"/>
    </row>
    <row r="44071" spans="2:2" ht="15" hidden="1" x14ac:dyDescent="0.25">
      <c r="B44071" s="5"/>
    </row>
    <row r="44072" spans="2:2" ht="15" hidden="1" x14ac:dyDescent="0.25">
      <c r="B44072" s="5"/>
    </row>
    <row r="44073" spans="2:2" ht="15" hidden="1" x14ac:dyDescent="0.25">
      <c r="B44073" s="5"/>
    </row>
    <row r="44074" spans="2:2" ht="15" hidden="1" x14ac:dyDescent="0.25">
      <c r="B44074" s="5"/>
    </row>
    <row r="44075" spans="2:2" ht="15" hidden="1" x14ac:dyDescent="0.25">
      <c r="B44075" s="5"/>
    </row>
    <row r="44076" spans="2:2" ht="15" hidden="1" x14ac:dyDescent="0.25">
      <c r="B44076" s="5"/>
    </row>
    <row r="44077" spans="2:2" ht="15" hidden="1" x14ac:dyDescent="0.25">
      <c r="B44077" s="5"/>
    </row>
    <row r="44078" spans="2:2" ht="15" hidden="1" x14ac:dyDescent="0.25">
      <c r="B44078" s="5"/>
    </row>
    <row r="44079" spans="2:2" ht="15" hidden="1" x14ac:dyDescent="0.25">
      <c r="B44079" s="5"/>
    </row>
    <row r="44080" spans="2:2" ht="15" hidden="1" x14ac:dyDescent="0.25">
      <c r="B44080" s="5"/>
    </row>
    <row r="44081" spans="2:2" ht="15" hidden="1" x14ac:dyDescent="0.25">
      <c r="B44081" s="5"/>
    </row>
    <row r="44082" spans="2:2" ht="15" hidden="1" x14ac:dyDescent="0.25">
      <c r="B44082" s="5"/>
    </row>
    <row r="44083" spans="2:2" ht="15" hidden="1" x14ac:dyDescent="0.25">
      <c r="B44083" s="5"/>
    </row>
    <row r="44084" spans="2:2" ht="15" hidden="1" x14ac:dyDescent="0.25">
      <c r="B44084" s="5"/>
    </row>
    <row r="44085" spans="2:2" ht="15" hidden="1" x14ac:dyDescent="0.25">
      <c r="B44085" s="5"/>
    </row>
    <row r="44086" spans="2:2" ht="15" hidden="1" x14ac:dyDescent="0.25">
      <c r="B44086" s="5"/>
    </row>
    <row r="44087" spans="2:2" ht="15" hidden="1" x14ac:dyDescent="0.25">
      <c r="B44087" s="5"/>
    </row>
    <row r="44088" spans="2:2" ht="15" hidden="1" x14ac:dyDescent="0.25">
      <c r="B44088" s="5"/>
    </row>
    <row r="44089" spans="2:2" ht="15" hidden="1" x14ac:dyDescent="0.25">
      <c r="B44089" s="5"/>
    </row>
    <row r="44090" spans="2:2" ht="15" hidden="1" x14ac:dyDescent="0.25">
      <c r="B44090" s="5"/>
    </row>
    <row r="44091" spans="2:2" ht="15" hidden="1" x14ac:dyDescent="0.25">
      <c r="B44091" s="5"/>
    </row>
    <row r="44092" spans="2:2" ht="15" hidden="1" x14ac:dyDescent="0.25">
      <c r="B44092" s="5"/>
    </row>
    <row r="44093" spans="2:2" ht="15" hidden="1" x14ac:dyDescent="0.25">
      <c r="B44093" s="5"/>
    </row>
    <row r="44094" spans="2:2" ht="15" hidden="1" x14ac:dyDescent="0.25">
      <c r="B44094" s="5"/>
    </row>
    <row r="44095" spans="2:2" ht="15" hidden="1" x14ac:dyDescent="0.25">
      <c r="B44095" s="5"/>
    </row>
    <row r="44096" spans="2:2" ht="15" hidden="1" x14ac:dyDescent="0.25">
      <c r="B44096" s="5"/>
    </row>
    <row r="44097" spans="2:2" ht="15" hidden="1" x14ac:dyDescent="0.25">
      <c r="B44097" s="5"/>
    </row>
    <row r="44098" spans="2:2" ht="15" hidden="1" x14ac:dyDescent="0.25">
      <c r="B44098" s="5"/>
    </row>
    <row r="44099" spans="2:2" ht="15" hidden="1" x14ac:dyDescent="0.25">
      <c r="B44099" s="5"/>
    </row>
    <row r="44100" spans="2:2" ht="15" hidden="1" x14ac:dyDescent="0.25">
      <c r="B44100" s="5"/>
    </row>
    <row r="44101" spans="2:2" ht="15" hidden="1" x14ac:dyDescent="0.25">
      <c r="B44101" s="5"/>
    </row>
    <row r="44102" spans="2:2" ht="15" hidden="1" x14ac:dyDescent="0.25">
      <c r="B44102" s="5"/>
    </row>
    <row r="44103" spans="2:2" ht="15" hidden="1" x14ac:dyDescent="0.25">
      <c r="B44103" s="5"/>
    </row>
    <row r="44104" spans="2:2" ht="15" hidden="1" x14ac:dyDescent="0.25">
      <c r="B44104" s="5"/>
    </row>
    <row r="44105" spans="2:2" ht="15" hidden="1" x14ac:dyDescent="0.25">
      <c r="B44105" s="5"/>
    </row>
    <row r="44106" spans="2:2" ht="15" hidden="1" x14ac:dyDescent="0.25">
      <c r="B44106" s="5"/>
    </row>
    <row r="44107" spans="2:2" ht="15" hidden="1" x14ac:dyDescent="0.25">
      <c r="B44107" s="5"/>
    </row>
    <row r="44108" spans="2:2" ht="15" hidden="1" x14ac:dyDescent="0.25">
      <c r="B44108" s="5"/>
    </row>
    <row r="44109" spans="2:2" ht="15" hidden="1" x14ac:dyDescent="0.25">
      <c r="B44109" s="5"/>
    </row>
    <row r="44110" spans="2:2" ht="15" hidden="1" x14ac:dyDescent="0.25">
      <c r="B44110" s="5"/>
    </row>
    <row r="44111" spans="2:2" ht="15" hidden="1" x14ac:dyDescent="0.25">
      <c r="B44111" s="5"/>
    </row>
    <row r="44112" spans="2:2" ht="15" hidden="1" x14ac:dyDescent="0.25">
      <c r="B44112" s="5"/>
    </row>
    <row r="44113" spans="2:2" ht="15" hidden="1" x14ac:dyDescent="0.25">
      <c r="B44113" s="5"/>
    </row>
    <row r="44114" spans="2:2" ht="15" hidden="1" x14ac:dyDescent="0.25">
      <c r="B44114" s="5"/>
    </row>
    <row r="44115" spans="2:2" ht="15" hidden="1" x14ac:dyDescent="0.25">
      <c r="B44115" s="5"/>
    </row>
    <row r="44116" spans="2:2" ht="15" hidden="1" x14ac:dyDescent="0.25">
      <c r="B44116" s="5"/>
    </row>
    <row r="44117" spans="2:2" ht="15" hidden="1" x14ac:dyDescent="0.25">
      <c r="B44117" s="5"/>
    </row>
    <row r="44118" spans="2:2" ht="15" hidden="1" x14ac:dyDescent="0.25">
      <c r="B44118" s="5"/>
    </row>
    <row r="44119" spans="2:2" ht="15" hidden="1" x14ac:dyDescent="0.25">
      <c r="B44119" s="5"/>
    </row>
    <row r="44120" spans="2:2" ht="15" hidden="1" x14ac:dyDescent="0.25">
      <c r="B44120" s="5"/>
    </row>
    <row r="44121" spans="2:2" ht="15" hidden="1" x14ac:dyDescent="0.25">
      <c r="B44121" s="5"/>
    </row>
    <row r="44122" spans="2:2" ht="15" hidden="1" x14ac:dyDescent="0.25">
      <c r="B44122" s="5"/>
    </row>
    <row r="44123" spans="2:2" ht="15" hidden="1" x14ac:dyDescent="0.25">
      <c r="B44123" s="5"/>
    </row>
    <row r="44124" spans="2:2" ht="15" hidden="1" x14ac:dyDescent="0.25">
      <c r="B44124" s="5"/>
    </row>
    <row r="44125" spans="2:2" ht="15" hidden="1" x14ac:dyDescent="0.25">
      <c r="B44125" s="5"/>
    </row>
    <row r="44126" spans="2:2" ht="15" hidden="1" x14ac:dyDescent="0.25">
      <c r="B44126" s="5"/>
    </row>
    <row r="44127" spans="2:2" ht="15" hidden="1" x14ac:dyDescent="0.25">
      <c r="B44127" s="5"/>
    </row>
    <row r="44128" spans="2:2" ht="15" hidden="1" x14ac:dyDescent="0.25">
      <c r="B44128" s="5"/>
    </row>
    <row r="44129" spans="2:2" ht="15" hidden="1" x14ac:dyDescent="0.25">
      <c r="B44129" s="5"/>
    </row>
    <row r="44130" spans="2:2" ht="15" hidden="1" x14ac:dyDescent="0.25">
      <c r="B44130" s="5"/>
    </row>
    <row r="44131" spans="2:2" ht="15" hidden="1" x14ac:dyDescent="0.25">
      <c r="B44131" s="5"/>
    </row>
    <row r="44132" spans="2:2" ht="15" hidden="1" x14ac:dyDescent="0.25">
      <c r="B44132" s="5"/>
    </row>
    <row r="44133" spans="2:2" ht="15" hidden="1" x14ac:dyDescent="0.25">
      <c r="B44133" s="5"/>
    </row>
    <row r="44134" spans="2:2" ht="15" hidden="1" x14ac:dyDescent="0.25">
      <c r="B44134" s="5"/>
    </row>
    <row r="44135" spans="2:2" ht="15" hidden="1" x14ac:dyDescent="0.25">
      <c r="B44135" s="5"/>
    </row>
    <row r="44136" spans="2:2" ht="15" hidden="1" x14ac:dyDescent="0.25">
      <c r="B44136" s="5"/>
    </row>
    <row r="44137" spans="2:2" ht="15" hidden="1" x14ac:dyDescent="0.25">
      <c r="B44137" s="5"/>
    </row>
    <row r="44138" spans="2:2" ht="15" hidden="1" x14ac:dyDescent="0.25">
      <c r="B44138" s="5"/>
    </row>
    <row r="44139" spans="2:2" ht="15" hidden="1" x14ac:dyDescent="0.25">
      <c r="B44139" s="5"/>
    </row>
    <row r="44140" spans="2:2" ht="15" hidden="1" x14ac:dyDescent="0.25">
      <c r="B44140" s="5"/>
    </row>
    <row r="44141" spans="2:2" ht="15" hidden="1" x14ac:dyDescent="0.25">
      <c r="B44141" s="5"/>
    </row>
    <row r="44142" spans="2:2" ht="15" hidden="1" x14ac:dyDescent="0.25">
      <c r="B44142" s="5"/>
    </row>
    <row r="44143" spans="2:2" ht="15" hidden="1" x14ac:dyDescent="0.25">
      <c r="B44143" s="5"/>
    </row>
    <row r="44144" spans="2:2" ht="15" hidden="1" x14ac:dyDescent="0.25">
      <c r="B44144" s="5"/>
    </row>
    <row r="44145" spans="2:2" ht="15" hidden="1" x14ac:dyDescent="0.25">
      <c r="B44145" s="5"/>
    </row>
    <row r="44146" spans="2:2" ht="15" hidden="1" x14ac:dyDescent="0.25">
      <c r="B44146" s="5"/>
    </row>
    <row r="44147" spans="2:2" ht="15" hidden="1" x14ac:dyDescent="0.25"/>
    <row r="44148" spans="2:2" ht="15" hidden="1" x14ac:dyDescent="0.25"/>
  </sheetData>
  <sheetProtection sheet="1" selectLockedCells="1"/>
  <mergeCells count="226">
    <mergeCell ref="R33:S33"/>
    <mergeCell ref="R34:S34"/>
    <mergeCell ref="R35:S35"/>
    <mergeCell ref="R36:S36"/>
    <mergeCell ref="L23:S24"/>
    <mergeCell ref="R25:S25"/>
    <mergeCell ref="R26:S26"/>
    <mergeCell ref="R27:S27"/>
    <mergeCell ref="R28:S28"/>
    <mergeCell ref="R29:S29"/>
    <mergeCell ref="R30:S30"/>
    <mergeCell ref="R31:S31"/>
    <mergeCell ref="R32:S32"/>
    <mergeCell ref="N28:O28"/>
    <mergeCell ref="P31:Q31"/>
    <mergeCell ref="P32:Q32"/>
    <mergeCell ref="P34:Q34"/>
    <mergeCell ref="N32:O32"/>
    <mergeCell ref="P33:Q33"/>
    <mergeCell ref="N29:O29"/>
    <mergeCell ref="N30:O30"/>
    <mergeCell ref="P29:Q29"/>
    <mergeCell ref="P30:Q30"/>
    <mergeCell ref="N33:O33"/>
    <mergeCell ref="B72:E72"/>
    <mergeCell ref="F72:P72"/>
    <mergeCell ref="B84:E84"/>
    <mergeCell ref="F84:P84"/>
    <mergeCell ref="B81:E81"/>
    <mergeCell ref="F81:P81"/>
    <mergeCell ref="F48:P48"/>
    <mergeCell ref="P35:Q35"/>
    <mergeCell ref="H36:I36"/>
    <mergeCell ref="B54:E54"/>
    <mergeCell ref="F54:P54"/>
    <mergeCell ref="F35:G35"/>
    <mergeCell ref="H35:I35"/>
    <mergeCell ref="J35:K35"/>
    <mergeCell ref="B48:E48"/>
    <mergeCell ref="N36:O36"/>
    <mergeCell ref="P36:Q36"/>
    <mergeCell ref="D35:E35"/>
    <mergeCell ref="B82:E82"/>
    <mergeCell ref="F82:P82"/>
    <mergeCell ref="B83:E83"/>
    <mergeCell ref="F83:P83"/>
    <mergeCell ref="B78:E78"/>
    <mergeCell ref="F78:P78"/>
    <mergeCell ref="B85:E85"/>
    <mergeCell ref="F85:P85"/>
    <mergeCell ref="F63:P63"/>
    <mergeCell ref="B64:E64"/>
    <mergeCell ref="F64:P64"/>
    <mergeCell ref="B65:E65"/>
    <mergeCell ref="F65:P65"/>
    <mergeCell ref="B36:C36"/>
    <mergeCell ref="B87:E87"/>
    <mergeCell ref="F87:P87"/>
    <mergeCell ref="B74:E74"/>
    <mergeCell ref="F62:P62"/>
    <mergeCell ref="B63:E63"/>
    <mergeCell ref="F74:P74"/>
    <mergeCell ref="B41:L41"/>
    <mergeCell ref="F55:P55"/>
    <mergeCell ref="B37:H37"/>
    <mergeCell ref="B39:Q39"/>
    <mergeCell ref="B57:E57"/>
    <mergeCell ref="F57:P57"/>
    <mergeCell ref="B58:E58"/>
    <mergeCell ref="F58:P58"/>
    <mergeCell ref="D36:E36"/>
    <mergeCell ref="F36:G36"/>
    <mergeCell ref="S58:V58"/>
    <mergeCell ref="B60:E60"/>
    <mergeCell ref="F60:P60"/>
    <mergeCell ref="B47:E47"/>
    <mergeCell ref="F47:P47"/>
    <mergeCell ref="B49:E49"/>
    <mergeCell ref="F49:P49"/>
    <mergeCell ref="B50:E50"/>
    <mergeCell ref="F50:P50"/>
    <mergeCell ref="B51:E51"/>
    <mergeCell ref="F51:P51"/>
    <mergeCell ref="B52:E52"/>
    <mergeCell ref="F52:P52"/>
    <mergeCell ref="B53:E53"/>
    <mergeCell ref="F53:P53"/>
    <mergeCell ref="B55:E55"/>
    <mergeCell ref="B56:E56"/>
    <mergeCell ref="F56:P56"/>
    <mergeCell ref="F1049:P1049"/>
    <mergeCell ref="B1049:E1049"/>
    <mergeCell ref="B1047:E1047"/>
    <mergeCell ref="B1048:E1048"/>
    <mergeCell ref="F1047:P1047"/>
    <mergeCell ref="F1048:P1048"/>
    <mergeCell ref="F1046:P1046"/>
    <mergeCell ref="B1046:E1046"/>
    <mergeCell ref="B69:E69"/>
    <mergeCell ref="F69:P69"/>
    <mergeCell ref="B77:E77"/>
    <mergeCell ref="F77:P77"/>
    <mergeCell ref="B79:E79"/>
    <mergeCell ref="F79:P79"/>
    <mergeCell ref="B80:E80"/>
    <mergeCell ref="F80:P80"/>
    <mergeCell ref="B73:E73"/>
    <mergeCell ref="F73:P73"/>
    <mergeCell ref="B75:E75"/>
    <mergeCell ref="B70:E70"/>
    <mergeCell ref="F70:P70"/>
    <mergeCell ref="F75:P75"/>
    <mergeCell ref="B71:E71"/>
    <mergeCell ref="F71:P71"/>
    <mergeCell ref="E19:Q19"/>
    <mergeCell ref="A15:U15"/>
    <mergeCell ref="A9:C10"/>
    <mergeCell ref="A12:U12"/>
    <mergeCell ref="A13:U13"/>
    <mergeCell ref="B19:D19"/>
    <mergeCell ref="F26:G26"/>
    <mergeCell ref="H26:I26"/>
    <mergeCell ref="J26:K26"/>
    <mergeCell ref="L26:M26"/>
    <mergeCell ref="N26:O26"/>
    <mergeCell ref="P26:Q26"/>
    <mergeCell ref="B26:C26"/>
    <mergeCell ref="J25:K25"/>
    <mergeCell ref="H25:I25"/>
    <mergeCell ref="F25:G25"/>
    <mergeCell ref="F23:K24"/>
    <mergeCell ref="D23:E25"/>
    <mergeCell ref="D9:H10"/>
    <mergeCell ref="I9:L10"/>
    <mergeCell ref="M9:R10"/>
    <mergeCell ref="S9:U10"/>
    <mergeCell ref="P27:Q27"/>
    <mergeCell ref="B23:C25"/>
    <mergeCell ref="P25:Q25"/>
    <mergeCell ref="N25:O25"/>
    <mergeCell ref="L25:M25"/>
    <mergeCell ref="B27:C27"/>
    <mergeCell ref="B28:C28"/>
    <mergeCell ref="P28:Q28"/>
    <mergeCell ref="N27:O27"/>
    <mergeCell ref="D26:E26"/>
    <mergeCell ref="D27:E27"/>
    <mergeCell ref="D32:E32"/>
    <mergeCell ref="B29:C29"/>
    <mergeCell ref="B30:C30"/>
    <mergeCell ref="D29:E29"/>
    <mergeCell ref="D30:E30"/>
    <mergeCell ref="D33:E33"/>
    <mergeCell ref="D28:E28"/>
    <mergeCell ref="B33:C33"/>
    <mergeCell ref="J28:K28"/>
    <mergeCell ref="J29:K29"/>
    <mergeCell ref="J30:K30"/>
    <mergeCell ref="L29:M29"/>
    <mergeCell ref="L30:M30"/>
    <mergeCell ref="L27:M27"/>
    <mergeCell ref="J33:K33"/>
    <mergeCell ref="L33:M33"/>
    <mergeCell ref="F31:G31"/>
    <mergeCell ref="F32:G32"/>
    <mergeCell ref="F29:G29"/>
    <mergeCell ref="F30:G30"/>
    <mergeCell ref="H29:I29"/>
    <mergeCell ref="H30:I30"/>
    <mergeCell ref="F33:G33"/>
    <mergeCell ref="H33:I33"/>
    <mergeCell ref="H27:I27"/>
    <mergeCell ref="H28:I28"/>
    <mergeCell ref="L28:M28"/>
    <mergeCell ref="L31:M31"/>
    <mergeCell ref="L32:M32"/>
    <mergeCell ref="F27:G27"/>
    <mergeCell ref="F28:G28"/>
    <mergeCell ref="J27:K27"/>
    <mergeCell ref="J31:K31"/>
    <mergeCell ref="F67:P67"/>
    <mergeCell ref="B68:E68"/>
    <mergeCell ref="F68:P68"/>
    <mergeCell ref="N31:O31"/>
    <mergeCell ref="N34:O34"/>
    <mergeCell ref="L34:M34"/>
    <mergeCell ref="H31:I31"/>
    <mergeCell ref="H32:I32"/>
    <mergeCell ref="H34:I34"/>
    <mergeCell ref="D34:E34"/>
    <mergeCell ref="J36:K36"/>
    <mergeCell ref="L36:M36"/>
    <mergeCell ref="J32:K32"/>
    <mergeCell ref="J34:K34"/>
    <mergeCell ref="F34:G34"/>
    <mergeCell ref="L35:M35"/>
    <mergeCell ref="N35:O35"/>
    <mergeCell ref="B31:C31"/>
    <mergeCell ref="B32:C32"/>
    <mergeCell ref="B35:C35"/>
    <mergeCell ref="B62:E62"/>
    <mergeCell ref="B34:C34"/>
    <mergeCell ref="B67:E67"/>
    <mergeCell ref="D31:E31"/>
    <mergeCell ref="B88:E88"/>
    <mergeCell ref="F88:P88"/>
    <mergeCell ref="B89:E89"/>
    <mergeCell ref="F89:P89"/>
    <mergeCell ref="B97:E97"/>
    <mergeCell ref="F97:P97"/>
    <mergeCell ref="B98:E98"/>
    <mergeCell ref="F98:P98"/>
    <mergeCell ref="B99:E99"/>
    <mergeCell ref="F99:P99"/>
    <mergeCell ref="B90:E90"/>
    <mergeCell ref="F90:P90"/>
    <mergeCell ref="B91:E91"/>
    <mergeCell ref="F91:P91"/>
    <mergeCell ref="B92:E92"/>
    <mergeCell ref="F92:P92"/>
    <mergeCell ref="B93:E93"/>
    <mergeCell ref="F93:P93"/>
    <mergeCell ref="B94:E94"/>
    <mergeCell ref="F94:P94"/>
    <mergeCell ref="B95:E95"/>
    <mergeCell ref="F95:P95"/>
  </mergeCells>
  <dataValidations count="1">
    <dataValidation type="list" allowBlank="1" showInputMessage="1" showErrorMessage="1" sqref="B26:C36" xr:uid="{D4B996B4-F38A-4593-802F-4ADEA0D04F4B}">
      <formula1>"1.ºano ,2.ºano ,3.ºano ,4.ºano"</formula1>
    </dataValidation>
  </dataValidations>
  <hyperlinks>
    <hyperlink ref="M9:O10" location="'Instruções resultados'!A1" display="INSTRUÇÕES" xr:uid="{08DB9F5A-49BE-402C-8419-B63DE1E7136B}"/>
    <hyperlink ref="S9:U10" location="Dashboard!O9" display="RESUMO DE DADOS" xr:uid="{40CBF3D8-9104-4A5B-8875-05BD589D4BCF}"/>
    <hyperlink ref="I9:L10" location="Equipas!H9" display="EQUIPAS" xr:uid="{6009FFA0-9986-454A-ACF9-7FBD9FB7C0FA}"/>
    <hyperlink ref="M9:R10" location="'Instruções candidatura'!J11" display="GUIA DE APOIO AO PREENCHIMENTO" xr:uid="{BECB7408-67D2-4983-B947-151B5087B84D}"/>
    <hyperlink ref="D9:H10" location="Candidaturas!A1" display="CANDIDATURAS" xr:uid="{30B7A241-3301-463B-899C-8F9CCB696831}"/>
    <hyperlink ref="A9:C10" location="Ínicio!A9" display="ÍNICIO" xr:uid="{DBA83589-91D1-4727-AB2E-C6E6F03D60C8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3</xdr:col>
                    <xdr:colOff>571500</xdr:colOff>
                    <xdr:row>17</xdr:row>
                    <xdr:rowOff>123825</xdr:rowOff>
                  </from>
                  <to>
                    <xdr:col>3</xdr:col>
                    <xdr:colOff>571500</xdr:colOff>
                    <xdr:row>18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tableParts count="1">
    <tablePart r:id="rId5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2803429-40BC-42A6-92E7-18372CDAD945}">
          <x14:formula1>
            <xm:f>Equipas!$AM$2:$AM$120</xm:f>
          </x14:formula1>
          <xm:sqref>E19:Q19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1924F-3B67-4408-B1C2-F55381901BA1}">
  <sheetPr codeName="Folha4"/>
  <dimension ref="A1:XEZ120"/>
  <sheetViews>
    <sheetView showGridLines="0" showRowColHeaders="0" zoomScale="80" zoomScaleNormal="80" zoomScaleSheetLayoutView="80" workbookViewId="0">
      <selection activeCell="B35" sqref="B35"/>
    </sheetView>
  </sheetViews>
  <sheetFormatPr defaultColWidth="0" defaultRowHeight="48" customHeight="1" zeroHeight="1" x14ac:dyDescent="0.25"/>
  <cols>
    <col min="1" max="1" width="9.140625" style="76" customWidth="1"/>
    <col min="2" max="2" width="20.85546875" style="3" customWidth="1"/>
    <col min="3" max="3" width="10.5703125" style="3" customWidth="1"/>
    <col min="4" max="4" width="9.140625" style="3" customWidth="1"/>
    <col min="5" max="5" width="8.28515625" style="3" customWidth="1"/>
    <col min="6" max="6" width="22.7109375" style="3" customWidth="1"/>
    <col min="7" max="7" width="17.7109375" style="3" customWidth="1"/>
    <col min="8" max="8" width="64.5703125" style="3" customWidth="1"/>
    <col min="9" max="9" width="10.28515625" style="3" customWidth="1"/>
    <col min="10" max="10" width="22" style="3" customWidth="1"/>
    <col min="11" max="11" width="10.7109375" style="3" customWidth="1"/>
    <col min="12" max="12" width="10.28515625" style="3" customWidth="1"/>
    <col min="13" max="13" width="15.7109375" style="3" customWidth="1"/>
    <col min="14" max="14" width="39.28515625" style="3" customWidth="1"/>
    <col min="15" max="15" width="20.85546875" style="3" customWidth="1"/>
    <col min="16" max="16" width="9.42578125" style="3" customWidth="1"/>
    <col min="17" max="17" width="9.85546875" style="3" customWidth="1"/>
    <col min="18" max="18" width="9.7109375" style="3" hidden="1" customWidth="1"/>
    <col min="19" max="19" width="9.5703125" style="3" hidden="1" customWidth="1"/>
    <col min="20" max="21" width="14.5703125" style="3" hidden="1" customWidth="1"/>
    <col min="22" max="23" width="14.42578125" style="3" hidden="1" customWidth="1"/>
    <col min="24" max="24" width="9.140625" style="3" hidden="1" customWidth="1"/>
    <col min="25" max="73" width="0" style="76" hidden="1" customWidth="1"/>
    <col min="74" max="74" width="9.140625" style="76" customWidth="1"/>
    <col min="75" max="16380" width="0" style="76" hidden="1"/>
    <col min="16381" max="16384" width="9.140625" style="76" hidden="1"/>
  </cols>
  <sheetData>
    <row r="1" spans="1:16376" s="68" customFormat="1" ht="15" customHeight="1" x14ac:dyDescent="0.25">
      <c r="A1" s="242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 t="s">
        <v>12</v>
      </c>
      <c r="AA1" s="165" t="s">
        <v>70</v>
      </c>
      <c r="AB1" s="165" t="s">
        <v>71</v>
      </c>
      <c r="AC1" s="165"/>
      <c r="AD1" s="165" t="s">
        <v>64</v>
      </c>
      <c r="AE1" s="165" t="s">
        <v>187</v>
      </c>
      <c r="AF1" s="165" t="s">
        <v>72</v>
      </c>
      <c r="AG1" s="165" t="s">
        <v>73</v>
      </c>
      <c r="AH1" s="165"/>
      <c r="AI1" s="165"/>
      <c r="AJ1" s="165"/>
      <c r="AK1" s="165" t="s">
        <v>65</v>
      </c>
      <c r="AL1" s="165"/>
      <c r="AM1" s="165" t="s">
        <v>13</v>
      </c>
      <c r="AN1" s="165"/>
      <c r="AO1" s="165" t="s">
        <v>188</v>
      </c>
      <c r="AP1" s="165"/>
      <c r="AQ1" s="165"/>
      <c r="AR1" s="165"/>
      <c r="AS1" s="165"/>
      <c r="AT1" s="165" t="s">
        <v>189</v>
      </c>
      <c r="AU1" s="165" t="s">
        <v>194</v>
      </c>
      <c r="AV1" s="165"/>
      <c r="AW1" s="165" t="s">
        <v>62</v>
      </c>
      <c r="AX1" s="165" t="s">
        <v>187</v>
      </c>
      <c r="AY1" s="165"/>
      <c r="AZ1" s="165"/>
      <c r="BA1" s="165"/>
      <c r="BB1" s="165"/>
      <c r="BC1" s="165"/>
      <c r="BD1" s="165"/>
      <c r="BE1" s="165"/>
      <c r="BF1" s="165"/>
      <c r="BG1" s="165"/>
      <c r="BH1" s="165"/>
      <c r="BI1" s="165"/>
      <c r="BJ1" s="165"/>
      <c r="BK1" s="165"/>
      <c r="BL1" s="165"/>
      <c r="BM1" s="165"/>
      <c r="BN1" s="165"/>
      <c r="BO1" s="165"/>
      <c r="BP1" s="165"/>
      <c r="BQ1" s="165"/>
      <c r="BR1" s="165"/>
      <c r="BS1" s="165"/>
      <c r="BT1" s="165"/>
      <c r="BU1" s="165"/>
      <c r="BV1" s="165"/>
    </row>
    <row r="2" spans="1:16376" s="68" customFormat="1" ht="15" x14ac:dyDescent="0.25">
      <c r="A2" s="242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>
        <v>100</v>
      </c>
      <c r="AE2" s="165" t="s">
        <v>74</v>
      </c>
      <c r="AF2" s="165">
        <f>COUNTIF(J47:J63,"100")</f>
        <v>0</v>
      </c>
      <c r="AG2" s="165">
        <f>COUNTIF(J35:J39,"100")</f>
        <v>0</v>
      </c>
      <c r="AH2" s="165"/>
      <c r="AI2" s="165"/>
      <c r="AJ2" s="165"/>
      <c r="AK2" s="165" t="s">
        <v>65</v>
      </c>
      <c r="AL2" s="165"/>
      <c r="AM2" s="165" t="s">
        <v>199</v>
      </c>
      <c r="AN2" s="165"/>
      <c r="AO2" s="165" t="s">
        <v>105</v>
      </c>
      <c r="AP2" s="165"/>
      <c r="AQ2" s="165"/>
      <c r="AR2" s="165"/>
      <c r="AS2" s="165"/>
      <c r="AT2" s="165" t="s">
        <v>190</v>
      </c>
      <c r="AU2" s="165" t="e">
        <f>COUNTIF(#REF!, "VERDADEIRO")</f>
        <v>#REF!</v>
      </c>
      <c r="AV2" s="165"/>
      <c r="AW2" s="165" t="s">
        <v>195</v>
      </c>
      <c r="AX2" s="165">
        <f>COUNTIF(P43:P64, "VERDADEIRO")</f>
        <v>0</v>
      </c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</row>
    <row r="3" spans="1:16376" s="68" customFormat="1" ht="19.5" customHeight="1" x14ac:dyDescent="0.25">
      <c r="A3" s="242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 t="s">
        <v>63</v>
      </c>
      <c r="AA3" s="165"/>
      <c r="AB3" s="165"/>
      <c r="AC3" s="165"/>
      <c r="AD3" s="165" t="s">
        <v>75</v>
      </c>
      <c r="AE3" s="165" t="s">
        <v>76</v>
      </c>
      <c r="AF3" s="165">
        <f>COUNTIF(J47:J63,"100 EE")</f>
        <v>0</v>
      </c>
      <c r="AG3" s="165">
        <f>COUNTIF(J35:J39,"100 EE")</f>
        <v>0</v>
      </c>
      <c r="AH3" s="165"/>
      <c r="AI3" s="165" t="b">
        <v>1</v>
      </c>
      <c r="AJ3" s="165"/>
      <c r="AK3" s="165">
        <v>1</v>
      </c>
      <c r="AL3" s="165"/>
      <c r="AM3" s="165" t="s">
        <v>200</v>
      </c>
      <c r="AN3" s="165"/>
      <c r="AO3" s="165" t="s">
        <v>66</v>
      </c>
      <c r="AP3" s="165"/>
      <c r="AQ3" s="165"/>
      <c r="AR3" s="165"/>
      <c r="AS3" s="165"/>
      <c r="AT3" s="165" t="s">
        <v>191</v>
      </c>
      <c r="AU3" s="165" t="e">
        <f>COUNTIF(#REF!, "VERDADEIRO")</f>
        <v>#REF!</v>
      </c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</row>
    <row r="4" spans="1:16376" s="68" customFormat="1" ht="21.75" customHeight="1" x14ac:dyDescent="0.25">
      <c r="A4" s="242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 t="s">
        <v>15</v>
      </c>
      <c r="AA4" s="165">
        <f>COUNTIF(F57:F116,"Apoio ao Estudo")</f>
        <v>0</v>
      </c>
      <c r="AB4" s="165">
        <f>COUNTIF(F45:F49,"Apoio ao Estudo")</f>
        <v>0</v>
      </c>
      <c r="AC4" s="165"/>
      <c r="AD4" s="165">
        <v>110</v>
      </c>
      <c r="AE4" s="165" t="s">
        <v>77</v>
      </c>
      <c r="AF4" s="165">
        <f>COUNTIF(J47:J63,"110")</f>
        <v>0</v>
      </c>
      <c r="AG4" s="165">
        <f>COUNTIF(J35:J39,"110")</f>
        <v>0</v>
      </c>
      <c r="AH4" s="165"/>
      <c r="AI4" s="165" t="b">
        <v>0</v>
      </c>
      <c r="AJ4" s="165"/>
      <c r="AK4" s="165">
        <v>2</v>
      </c>
      <c r="AL4" s="165"/>
      <c r="AM4" s="165" t="s">
        <v>201</v>
      </c>
      <c r="AN4" s="165"/>
      <c r="AO4" s="165" t="s">
        <v>106</v>
      </c>
      <c r="AP4" s="165">
        <f>COUNTIF(T43:V58,"alínea i)")</f>
        <v>0</v>
      </c>
      <c r="AQ4" s="165"/>
      <c r="AR4" s="165"/>
      <c r="AS4" s="165"/>
      <c r="AT4" s="165" t="s">
        <v>192</v>
      </c>
      <c r="AU4" s="165" t="e">
        <f>COUNTIF(#REF!, "VERDADEIRO")</f>
        <v>#REF!</v>
      </c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</row>
    <row r="5" spans="1:16376" s="68" customFormat="1" ht="21.75" customHeight="1" x14ac:dyDescent="0.25">
      <c r="A5" s="242"/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 t="s">
        <v>275</v>
      </c>
      <c r="AA5" s="165">
        <f>COUNTIF(F53:F112,"Educação Artística")</f>
        <v>0</v>
      </c>
      <c r="AB5" s="165">
        <f>COUNTIF(F41:F45,"Educação Artística")</f>
        <v>0</v>
      </c>
      <c r="AC5" s="165"/>
      <c r="AD5" s="165" t="s">
        <v>78</v>
      </c>
      <c r="AE5" s="165" t="s">
        <v>79</v>
      </c>
      <c r="AF5" s="165">
        <f>COUNTIF(J47:J63,"110 EE")</f>
        <v>0</v>
      </c>
      <c r="AG5" s="165">
        <f>COUNTIF(J35:J39,"110 EE")</f>
        <v>0</v>
      </c>
      <c r="AH5" s="165"/>
      <c r="AI5" s="165"/>
      <c r="AJ5" s="165"/>
      <c r="AK5" s="165">
        <v>3</v>
      </c>
      <c r="AL5" s="165"/>
      <c r="AM5" s="165" t="s">
        <v>202</v>
      </c>
      <c r="AN5" s="165"/>
      <c r="AO5" s="165" t="s">
        <v>107</v>
      </c>
      <c r="AP5" s="165">
        <f>COUNTIF(T43:V58,"alínea j)")</f>
        <v>0</v>
      </c>
      <c r="AQ5" s="165"/>
      <c r="AR5" s="165"/>
      <c r="AS5" s="165"/>
      <c r="AT5" s="165" t="s">
        <v>193</v>
      </c>
      <c r="AU5" s="165" t="e">
        <f>COUNTIF(#REF!, "VERDADEIRO")</f>
        <v>#REF!</v>
      </c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</row>
    <row r="6" spans="1:16376" s="68" customFormat="1" ht="20.25" customHeight="1" x14ac:dyDescent="0.25">
      <c r="A6" s="242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 t="s">
        <v>23</v>
      </c>
      <c r="AA6" s="165">
        <f>COUNTIF(F55:F114,"Educação Física")</f>
        <v>0</v>
      </c>
      <c r="AB6" s="165">
        <f>COUNTIF(F43:F47,"Educação Física")</f>
        <v>0</v>
      </c>
      <c r="AC6" s="165"/>
      <c r="AD6" s="165">
        <v>120</v>
      </c>
      <c r="AE6" s="165" t="s">
        <v>80</v>
      </c>
      <c r="AF6" s="165">
        <f>COUNTIF(J47:J63,"120")</f>
        <v>0</v>
      </c>
      <c r="AG6" s="165">
        <f>COUNTIF(J35:J39,"120")</f>
        <v>0</v>
      </c>
      <c r="AH6" s="165"/>
      <c r="AI6" s="165"/>
      <c r="AJ6" s="165"/>
      <c r="AK6" s="165">
        <v>4</v>
      </c>
      <c r="AL6" s="165"/>
      <c r="AM6" s="165" t="s">
        <v>203</v>
      </c>
      <c r="AN6" s="165"/>
      <c r="AO6" s="165" t="s">
        <v>108</v>
      </c>
      <c r="AP6" s="165">
        <f>COUNTIF(T43:V58,"alínea k)")</f>
        <v>0</v>
      </c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</row>
    <row r="7" spans="1:16376" s="68" customFormat="1" ht="15" customHeight="1" x14ac:dyDescent="0.25">
      <c r="A7" s="242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 t="s">
        <v>198</v>
      </c>
      <c r="AA7" s="165">
        <f>COUNTIF(F54:F113,"Estudo do Meio")</f>
        <v>0</v>
      </c>
      <c r="AB7" s="165">
        <f>COUNTIF(F42:F46,"Estudo do Meio")</f>
        <v>0</v>
      </c>
      <c r="AC7" s="165"/>
      <c r="AD7" s="165">
        <v>140</v>
      </c>
      <c r="AE7" s="165" t="s">
        <v>81</v>
      </c>
      <c r="AF7" s="165">
        <f>COUNTIF(J47:J63,"140")</f>
        <v>0</v>
      </c>
      <c r="AG7" s="165">
        <f>COUNTIF(J35:J39,"140")</f>
        <v>0</v>
      </c>
      <c r="AH7" s="165"/>
      <c r="AI7" s="165"/>
      <c r="AJ7" s="165"/>
      <c r="AK7" s="165">
        <v>5</v>
      </c>
      <c r="AL7" s="165"/>
      <c r="AM7" s="165" t="s">
        <v>204</v>
      </c>
      <c r="AN7" s="165"/>
      <c r="AO7" s="165" t="s">
        <v>109</v>
      </c>
      <c r="AP7" s="165">
        <f>COUNTIF(T43:V58,"alínea q)")</f>
        <v>0</v>
      </c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</row>
    <row r="8" spans="1:16376" s="68" customFormat="1" ht="18.75" customHeight="1" thickBot="1" x14ac:dyDescent="0.3">
      <c r="A8" s="243"/>
      <c r="B8" s="166"/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5"/>
      <c r="R8" s="165"/>
      <c r="S8" s="165"/>
      <c r="T8" s="165"/>
      <c r="U8" s="165"/>
      <c r="V8" s="165"/>
      <c r="W8" s="165"/>
      <c r="X8" s="165"/>
      <c r="Y8" s="165"/>
      <c r="Z8" s="165" t="s">
        <v>303</v>
      </c>
      <c r="AA8" s="165">
        <f>COUNTIF(F58:F117,"Inglês")</f>
        <v>0</v>
      </c>
      <c r="AB8" s="165">
        <f>COUNTIF(F46:F50,"Inglês")</f>
        <v>0</v>
      </c>
      <c r="AC8" s="165"/>
      <c r="AD8" s="165">
        <v>150</v>
      </c>
      <c r="AE8" s="165" t="s">
        <v>82</v>
      </c>
      <c r="AF8" s="165">
        <f>COUNTIF(J47:J63,"150")</f>
        <v>0</v>
      </c>
      <c r="AG8" s="165">
        <f>COUNTIF(J35:J39,"150")</f>
        <v>0</v>
      </c>
      <c r="AH8" s="165"/>
      <c r="AI8" s="165"/>
      <c r="AJ8" s="165"/>
      <c r="AK8" s="165">
        <v>6</v>
      </c>
      <c r="AL8" s="165"/>
      <c r="AM8" s="165" t="s">
        <v>205</v>
      </c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9"/>
      <c r="FL8" s="69"/>
      <c r="FM8" s="69"/>
      <c r="FN8" s="69"/>
      <c r="FO8" s="69"/>
      <c r="FP8" s="69"/>
      <c r="FQ8" s="69"/>
      <c r="FR8" s="69"/>
      <c r="FS8" s="69"/>
      <c r="FT8" s="69"/>
      <c r="FU8" s="69"/>
      <c r="FV8" s="69"/>
      <c r="FW8" s="69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  <c r="IM8" s="69"/>
      <c r="IN8" s="69"/>
      <c r="IO8" s="69"/>
      <c r="IP8" s="69"/>
      <c r="IQ8" s="69"/>
      <c r="IR8" s="69"/>
      <c r="IS8" s="69"/>
      <c r="IT8" s="69"/>
      <c r="IU8" s="69"/>
      <c r="IV8" s="69"/>
      <c r="IW8" s="69"/>
      <c r="IX8" s="69"/>
      <c r="IY8" s="69"/>
      <c r="IZ8" s="69"/>
      <c r="JA8" s="69"/>
      <c r="JB8" s="69"/>
      <c r="JC8" s="69"/>
      <c r="JD8" s="69"/>
      <c r="JE8" s="69"/>
      <c r="JF8" s="69"/>
      <c r="JG8" s="69"/>
      <c r="JH8" s="69"/>
      <c r="JI8" s="69"/>
      <c r="JJ8" s="69"/>
      <c r="JK8" s="69"/>
      <c r="JL8" s="69"/>
      <c r="JM8" s="69"/>
      <c r="JN8" s="69"/>
      <c r="JO8" s="69"/>
      <c r="JP8" s="69"/>
      <c r="JQ8" s="69"/>
      <c r="JR8" s="69"/>
      <c r="JS8" s="69"/>
      <c r="JT8" s="69"/>
      <c r="JU8" s="69"/>
      <c r="JV8" s="69"/>
      <c r="JW8" s="69"/>
      <c r="JX8" s="69"/>
      <c r="JY8" s="69"/>
      <c r="JZ8" s="69"/>
      <c r="KA8" s="69"/>
      <c r="KB8" s="69"/>
      <c r="KC8" s="69"/>
      <c r="KD8" s="69"/>
      <c r="KE8" s="69"/>
      <c r="KF8" s="69"/>
      <c r="KG8" s="69"/>
      <c r="KH8" s="69"/>
      <c r="KI8" s="69"/>
      <c r="KJ8" s="69"/>
      <c r="KK8" s="69"/>
      <c r="KL8" s="69"/>
      <c r="KM8" s="69"/>
      <c r="KN8" s="69"/>
      <c r="KO8" s="69"/>
      <c r="KP8" s="69"/>
      <c r="KQ8" s="69"/>
      <c r="KR8" s="69"/>
      <c r="KS8" s="69"/>
      <c r="KT8" s="69"/>
      <c r="KU8" s="69"/>
      <c r="KV8" s="69"/>
      <c r="KW8" s="69"/>
      <c r="KX8" s="69"/>
      <c r="KY8" s="69"/>
      <c r="KZ8" s="69"/>
      <c r="LA8" s="69"/>
      <c r="LB8" s="69"/>
      <c r="LC8" s="69"/>
      <c r="LD8" s="69"/>
      <c r="LE8" s="69"/>
      <c r="LF8" s="69"/>
      <c r="LG8" s="69"/>
      <c r="LH8" s="69"/>
      <c r="LI8" s="69"/>
      <c r="LJ8" s="69"/>
      <c r="LK8" s="69"/>
      <c r="LL8" s="69"/>
      <c r="LM8" s="69"/>
      <c r="LN8" s="69"/>
      <c r="LO8" s="69"/>
      <c r="LP8" s="69"/>
      <c r="LQ8" s="69"/>
      <c r="LR8" s="69"/>
      <c r="LS8" s="69"/>
      <c r="LT8" s="69"/>
      <c r="LU8" s="69"/>
      <c r="LV8" s="69"/>
      <c r="LW8" s="69"/>
      <c r="LX8" s="69"/>
      <c r="LY8" s="69"/>
      <c r="LZ8" s="69"/>
      <c r="MA8" s="69"/>
      <c r="MB8" s="69"/>
      <c r="MC8" s="69"/>
      <c r="MD8" s="69"/>
      <c r="ME8" s="69"/>
      <c r="MF8" s="69"/>
      <c r="MG8" s="69"/>
      <c r="MH8" s="69"/>
      <c r="MI8" s="69"/>
      <c r="MJ8" s="69"/>
      <c r="MK8" s="69"/>
      <c r="ML8" s="69"/>
      <c r="MM8" s="69"/>
      <c r="MN8" s="69"/>
      <c r="MO8" s="69"/>
      <c r="MP8" s="69"/>
      <c r="MQ8" s="69"/>
      <c r="MR8" s="69"/>
      <c r="MS8" s="69"/>
      <c r="MT8" s="69"/>
      <c r="MU8" s="69"/>
      <c r="MV8" s="69"/>
      <c r="MW8" s="69"/>
      <c r="MX8" s="69"/>
      <c r="MY8" s="69"/>
      <c r="MZ8" s="69"/>
      <c r="NA8" s="69"/>
      <c r="NB8" s="69"/>
      <c r="NC8" s="69"/>
      <c r="ND8" s="69"/>
      <c r="NE8" s="69"/>
      <c r="NF8" s="69"/>
      <c r="NG8" s="69"/>
      <c r="NH8" s="69"/>
      <c r="NI8" s="69"/>
      <c r="NJ8" s="69"/>
      <c r="NK8" s="69"/>
      <c r="NL8" s="69"/>
      <c r="NM8" s="69"/>
      <c r="NN8" s="69"/>
      <c r="NO8" s="69"/>
      <c r="NP8" s="69"/>
      <c r="NQ8" s="69"/>
      <c r="NR8" s="69"/>
      <c r="NS8" s="69"/>
      <c r="NT8" s="69"/>
      <c r="NU8" s="69"/>
      <c r="NV8" s="69"/>
      <c r="NW8" s="69"/>
      <c r="NX8" s="69"/>
      <c r="NY8" s="69"/>
      <c r="NZ8" s="69"/>
      <c r="OA8" s="69"/>
      <c r="OB8" s="69"/>
      <c r="OC8" s="69"/>
      <c r="OD8" s="69"/>
      <c r="OE8" s="69"/>
      <c r="OF8" s="69"/>
      <c r="OG8" s="69"/>
      <c r="OH8" s="69"/>
      <c r="OI8" s="69"/>
      <c r="OJ8" s="69"/>
      <c r="OK8" s="69"/>
      <c r="OL8" s="69"/>
      <c r="OM8" s="69"/>
      <c r="ON8" s="69"/>
      <c r="OO8" s="69"/>
      <c r="OP8" s="69"/>
      <c r="OQ8" s="69"/>
      <c r="OR8" s="69"/>
      <c r="OS8" s="69"/>
      <c r="OT8" s="69"/>
      <c r="OU8" s="69"/>
      <c r="OV8" s="69"/>
      <c r="OW8" s="69"/>
      <c r="OX8" s="69"/>
      <c r="OY8" s="69"/>
      <c r="OZ8" s="69"/>
      <c r="PA8" s="69"/>
      <c r="PB8" s="69"/>
      <c r="PC8" s="69"/>
      <c r="PD8" s="69"/>
      <c r="PE8" s="69"/>
      <c r="PF8" s="69"/>
      <c r="PG8" s="69"/>
      <c r="PH8" s="69"/>
      <c r="PI8" s="69"/>
      <c r="PJ8" s="69"/>
      <c r="PK8" s="69"/>
      <c r="PL8" s="69"/>
      <c r="PM8" s="69"/>
      <c r="PN8" s="69"/>
      <c r="PO8" s="69"/>
      <c r="PP8" s="69"/>
      <c r="PQ8" s="69"/>
      <c r="PR8" s="69"/>
      <c r="PS8" s="69"/>
      <c r="PT8" s="69"/>
      <c r="PU8" s="69"/>
      <c r="PV8" s="69"/>
      <c r="PW8" s="69"/>
      <c r="PX8" s="69"/>
      <c r="PY8" s="69"/>
      <c r="PZ8" s="69"/>
      <c r="QA8" s="69"/>
      <c r="QB8" s="69"/>
      <c r="QC8" s="69"/>
      <c r="QD8" s="69"/>
      <c r="QE8" s="69"/>
      <c r="QF8" s="69"/>
      <c r="QG8" s="69"/>
      <c r="QH8" s="69"/>
      <c r="QI8" s="69"/>
      <c r="QJ8" s="69"/>
      <c r="QK8" s="69"/>
      <c r="QL8" s="69"/>
      <c r="QM8" s="69"/>
      <c r="QN8" s="69"/>
      <c r="QO8" s="69"/>
      <c r="QP8" s="69"/>
      <c r="QQ8" s="69"/>
      <c r="QR8" s="69"/>
      <c r="QS8" s="69"/>
      <c r="QT8" s="69"/>
      <c r="QU8" s="69"/>
      <c r="QV8" s="69"/>
      <c r="QW8" s="69"/>
      <c r="QX8" s="69"/>
      <c r="QY8" s="69"/>
      <c r="QZ8" s="69"/>
      <c r="RA8" s="69"/>
      <c r="RB8" s="69"/>
      <c r="RC8" s="69"/>
      <c r="RD8" s="69"/>
      <c r="RE8" s="69"/>
      <c r="RF8" s="69"/>
      <c r="RG8" s="69"/>
      <c r="RH8" s="69"/>
      <c r="RI8" s="69"/>
      <c r="RJ8" s="69"/>
      <c r="RK8" s="69"/>
      <c r="RL8" s="69"/>
      <c r="RM8" s="69"/>
      <c r="RN8" s="69"/>
      <c r="RO8" s="69"/>
      <c r="RP8" s="69"/>
      <c r="RQ8" s="69"/>
      <c r="RR8" s="69"/>
      <c r="RS8" s="69"/>
      <c r="RT8" s="69"/>
      <c r="RU8" s="69"/>
      <c r="RV8" s="69"/>
      <c r="RW8" s="69"/>
      <c r="RX8" s="69"/>
      <c r="RY8" s="69"/>
      <c r="RZ8" s="69"/>
      <c r="SA8" s="69"/>
      <c r="SB8" s="69"/>
      <c r="SC8" s="69"/>
      <c r="SD8" s="69"/>
      <c r="SE8" s="69"/>
      <c r="SF8" s="69"/>
      <c r="SG8" s="69"/>
      <c r="SH8" s="69"/>
      <c r="SI8" s="69"/>
      <c r="SJ8" s="69"/>
      <c r="SK8" s="69"/>
      <c r="SL8" s="69"/>
      <c r="SM8" s="69"/>
      <c r="SN8" s="69"/>
      <c r="SO8" s="69"/>
      <c r="SP8" s="69"/>
      <c r="SQ8" s="69"/>
      <c r="SR8" s="69"/>
      <c r="SS8" s="69"/>
      <c r="ST8" s="69"/>
      <c r="SU8" s="69"/>
      <c r="SV8" s="69"/>
      <c r="SW8" s="69"/>
      <c r="SX8" s="69"/>
      <c r="SY8" s="69"/>
      <c r="SZ8" s="69"/>
      <c r="TA8" s="69"/>
      <c r="TB8" s="69"/>
      <c r="TC8" s="69"/>
      <c r="TD8" s="69"/>
      <c r="TE8" s="69"/>
      <c r="TF8" s="69"/>
      <c r="TG8" s="69"/>
      <c r="TH8" s="69"/>
      <c r="TI8" s="69"/>
      <c r="TJ8" s="69"/>
      <c r="TK8" s="69"/>
      <c r="TL8" s="69"/>
      <c r="TM8" s="69"/>
      <c r="TN8" s="69"/>
      <c r="TO8" s="69"/>
      <c r="TP8" s="69"/>
      <c r="TQ8" s="69"/>
      <c r="TR8" s="69"/>
      <c r="TS8" s="69"/>
      <c r="TT8" s="69"/>
      <c r="TU8" s="69"/>
      <c r="TV8" s="69"/>
      <c r="TW8" s="69"/>
      <c r="TX8" s="69"/>
      <c r="TY8" s="69"/>
      <c r="TZ8" s="69"/>
      <c r="UA8" s="69"/>
      <c r="UB8" s="69"/>
      <c r="UC8" s="69"/>
      <c r="UD8" s="69"/>
      <c r="UE8" s="69"/>
      <c r="UF8" s="69"/>
      <c r="UG8" s="69"/>
      <c r="UH8" s="69"/>
      <c r="UI8" s="69"/>
      <c r="UJ8" s="69"/>
      <c r="UK8" s="69"/>
      <c r="UL8" s="69"/>
      <c r="UM8" s="69"/>
      <c r="UN8" s="69"/>
      <c r="UO8" s="69"/>
      <c r="UP8" s="69"/>
      <c r="UQ8" s="69"/>
      <c r="UR8" s="69"/>
      <c r="US8" s="69"/>
      <c r="UT8" s="69"/>
      <c r="UU8" s="69"/>
      <c r="UV8" s="69"/>
      <c r="UW8" s="69"/>
      <c r="UX8" s="69"/>
      <c r="UY8" s="69"/>
      <c r="UZ8" s="69"/>
      <c r="VA8" s="69"/>
      <c r="VB8" s="69"/>
      <c r="VC8" s="69"/>
      <c r="VD8" s="69"/>
      <c r="VE8" s="69"/>
      <c r="VF8" s="69"/>
      <c r="VG8" s="69"/>
      <c r="VH8" s="69"/>
      <c r="VI8" s="69"/>
      <c r="VJ8" s="69"/>
      <c r="VK8" s="69"/>
      <c r="VL8" s="69"/>
      <c r="VM8" s="69"/>
      <c r="VN8" s="69"/>
      <c r="VO8" s="69"/>
      <c r="VP8" s="69"/>
      <c r="VQ8" s="69"/>
      <c r="VR8" s="69"/>
      <c r="VS8" s="69"/>
      <c r="VT8" s="69"/>
      <c r="VU8" s="69"/>
      <c r="VV8" s="69"/>
      <c r="VW8" s="69"/>
      <c r="VX8" s="69"/>
      <c r="VY8" s="69"/>
      <c r="VZ8" s="69"/>
      <c r="WA8" s="69"/>
      <c r="WB8" s="69"/>
      <c r="WC8" s="69"/>
      <c r="WD8" s="69"/>
      <c r="WE8" s="69"/>
      <c r="WF8" s="69"/>
      <c r="WG8" s="69"/>
      <c r="WH8" s="69"/>
      <c r="WI8" s="69"/>
      <c r="WJ8" s="69"/>
      <c r="WK8" s="69"/>
      <c r="WL8" s="69"/>
      <c r="WM8" s="69"/>
      <c r="WN8" s="69"/>
      <c r="WO8" s="69"/>
      <c r="WP8" s="69"/>
      <c r="WQ8" s="69"/>
      <c r="WR8" s="69"/>
      <c r="WS8" s="69"/>
      <c r="WT8" s="69"/>
      <c r="WU8" s="69"/>
      <c r="WV8" s="69"/>
      <c r="WW8" s="69"/>
      <c r="WX8" s="69"/>
      <c r="WY8" s="69"/>
      <c r="WZ8" s="69"/>
      <c r="XA8" s="69"/>
      <c r="XB8" s="69"/>
      <c r="XC8" s="69"/>
      <c r="XD8" s="69"/>
      <c r="XE8" s="69"/>
      <c r="XF8" s="69"/>
      <c r="XG8" s="69"/>
      <c r="XH8" s="69"/>
      <c r="XI8" s="69"/>
      <c r="XJ8" s="69"/>
      <c r="XK8" s="69"/>
      <c r="XL8" s="69"/>
      <c r="XM8" s="69"/>
      <c r="XN8" s="69"/>
      <c r="XO8" s="69"/>
      <c r="XP8" s="69"/>
      <c r="XQ8" s="69"/>
      <c r="XR8" s="69"/>
      <c r="XS8" s="69"/>
      <c r="XT8" s="69"/>
      <c r="XU8" s="69"/>
      <c r="XV8" s="69"/>
      <c r="XW8" s="69"/>
      <c r="XX8" s="69"/>
      <c r="XY8" s="69"/>
      <c r="XZ8" s="69"/>
      <c r="YA8" s="69"/>
      <c r="YB8" s="69"/>
      <c r="YC8" s="69"/>
      <c r="YD8" s="69"/>
      <c r="YE8" s="69"/>
      <c r="YF8" s="69"/>
      <c r="YG8" s="69"/>
      <c r="YH8" s="69"/>
      <c r="YI8" s="69"/>
      <c r="YJ8" s="69"/>
      <c r="YK8" s="69"/>
      <c r="YL8" s="69"/>
      <c r="YM8" s="69"/>
      <c r="YN8" s="69"/>
      <c r="YO8" s="69"/>
      <c r="YP8" s="69"/>
      <c r="YQ8" s="69"/>
      <c r="YR8" s="69"/>
      <c r="YS8" s="69"/>
      <c r="YT8" s="69"/>
      <c r="YU8" s="69"/>
      <c r="YV8" s="69"/>
      <c r="YW8" s="69"/>
      <c r="YX8" s="69"/>
      <c r="YY8" s="69"/>
      <c r="YZ8" s="69"/>
      <c r="ZA8" s="69"/>
      <c r="ZB8" s="69"/>
      <c r="ZC8" s="69"/>
      <c r="ZD8" s="69"/>
      <c r="ZE8" s="69"/>
      <c r="ZF8" s="69"/>
      <c r="ZG8" s="69"/>
      <c r="ZH8" s="69"/>
      <c r="ZI8" s="69"/>
      <c r="ZJ8" s="69"/>
      <c r="ZK8" s="69"/>
      <c r="ZL8" s="69"/>
      <c r="ZM8" s="69"/>
      <c r="ZN8" s="69"/>
      <c r="ZO8" s="69"/>
      <c r="ZP8" s="69"/>
      <c r="ZQ8" s="69"/>
      <c r="ZR8" s="69"/>
      <c r="ZS8" s="69"/>
      <c r="ZT8" s="69"/>
      <c r="ZU8" s="69"/>
      <c r="ZV8" s="69"/>
      <c r="ZW8" s="69"/>
      <c r="ZX8" s="69"/>
      <c r="ZY8" s="69"/>
      <c r="ZZ8" s="69"/>
      <c r="AAA8" s="69"/>
      <c r="AAB8" s="69"/>
      <c r="AAC8" s="69"/>
      <c r="AAD8" s="69"/>
      <c r="AAE8" s="69"/>
      <c r="AAF8" s="69"/>
      <c r="AAG8" s="69"/>
      <c r="AAH8" s="69"/>
      <c r="AAI8" s="69"/>
      <c r="AAJ8" s="69"/>
      <c r="AAK8" s="69"/>
      <c r="AAL8" s="69"/>
      <c r="AAM8" s="69"/>
      <c r="AAN8" s="69"/>
      <c r="AAO8" s="69"/>
      <c r="AAP8" s="69"/>
      <c r="AAQ8" s="69"/>
      <c r="AAR8" s="69"/>
      <c r="AAS8" s="69"/>
      <c r="AAT8" s="69"/>
      <c r="AAU8" s="69"/>
      <c r="AAV8" s="69"/>
      <c r="AAW8" s="69"/>
      <c r="AAX8" s="69"/>
      <c r="AAY8" s="69"/>
      <c r="AAZ8" s="69"/>
      <c r="ABA8" s="69"/>
      <c r="ABB8" s="69"/>
      <c r="ABC8" s="69"/>
      <c r="ABD8" s="69"/>
      <c r="ABE8" s="69"/>
      <c r="ABF8" s="69"/>
      <c r="ABG8" s="69"/>
      <c r="ABH8" s="69"/>
      <c r="ABI8" s="69"/>
      <c r="ABJ8" s="69"/>
      <c r="ABK8" s="69"/>
      <c r="ABL8" s="69"/>
      <c r="ABM8" s="69"/>
      <c r="ABN8" s="69"/>
      <c r="ABO8" s="69"/>
      <c r="ABP8" s="69"/>
      <c r="ABQ8" s="69"/>
      <c r="ABR8" s="69"/>
      <c r="ABS8" s="69"/>
      <c r="ABT8" s="69"/>
      <c r="ABU8" s="69"/>
      <c r="ABV8" s="69"/>
      <c r="ABW8" s="69"/>
      <c r="ABX8" s="69"/>
      <c r="ABY8" s="69"/>
      <c r="ABZ8" s="69"/>
      <c r="ACA8" s="69"/>
      <c r="ACB8" s="69"/>
      <c r="ACC8" s="69"/>
      <c r="ACD8" s="69"/>
      <c r="ACE8" s="69"/>
      <c r="ACF8" s="69"/>
      <c r="ACG8" s="69"/>
      <c r="ACH8" s="69"/>
      <c r="ACI8" s="69"/>
      <c r="ACJ8" s="69"/>
      <c r="ACK8" s="69"/>
      <c r="ACL8" s="69"/>
      <c r="ACM8" s="69"/>
      <c r="ACN8" s="69"/>
      <c r="ACO8" s="69"/>
      <c r="ACP8" s="69"/>
      <c r="ACQ8" s="69"/>
      <c r="ACR8" s="69"/>
      <c r="ACS8" s="69"/>
      <c r="ACT8" s="69"/>
      <c r="ACU8" s="69"/>
      <c r="ACV8" s="69"/>
      <c r="ACW8" s="69"/>
      <c r="ACX8" s="69"/>
      <c r="ACY8" s="69"/>
      <c r="ACZ8" s="69"/>
      <c r="ADA8" s="69"/>
      <c r="ADB8" s="69"/>
      <c r="ADC8" s="69"/>
      <c r="ADD8" s="69"/>
      <c r="ADE8" s="69"/>
      <c r="ADF8" s="69"/>
      <c r="ADG8" s="69"/>
      <c r="ADH8" s="69"/>
      <c r="ADI8" s="69"/>
      <c r="ADJ8" s="69"/>
      <c r="ADK8" s="69"/>
      <c r="ADL8" s="69"/>
      <c r="ADM8" s="69"/>
      <c r="ADN8" s="69"/>
      <c r="ADO8" s="69"/>
      <c r="ADP8" s="69"/>
      <c r="ADQ8" s="69"/>
      <c r="ADR8" s="69"/>
      <c r="ADS8" s="69"/>
      <c r="ADT8" s="69"/>
      <c r="ADU8" s="69"/>
      <c r="ADV8" s="69"/>
      <c r="ADW8" s="69"/>
      <c r="ADX8" s="69"/>
      <c r="ADY8" s="69"/>
      <c r="ADZ8" s="69"/>
      <c r="AEA8" s="69"/>
      <c r="AEB8" s="69"/>
      <c r="AEC8" s="69"/>
      <c r="AED8" s="69"/>
      <c r="AEE8" s="69"/>
      <c r="AEF8" s="69"/>
      <c r="AEG8" s="69"/>
      <c r="AEH8" s="69"/>
      <c r="AEI8" s="69"/>
      <c r="AEJ8" s="69"/>
      <c r="AEK8" s="69"/>
      <c r="AEL8" s="69"/>
      <c r="AEM8" s="69"/>
      <c r="AEN8" s="69"/>
      <c r="AEO8" s="69"/>
      <c r="AEP8" s="69"/>
      <c r="AEQ8" s="69"/>
      <c r="AER8" s="69"/>
      <c r="AES8" s="69"/>
      <c r="AET8" s="69"/>
      <c r="AEU8" s="69"/>
      <c r="AEV8" s="69"/>
      <c r="AEW8" s="69"/>
      <c r="AEX8" s="69"/>
      <c r="AEY8" s="69"/>
      <c r="AEZ8" s="69"/>
      <c r="AFA8" s="69"/>
      <c r="AFB8" s="69"/>
      <c r="AFC8" s="69"/>
      <c r="AFD8" s="69"/>
      <c r="AFE8" s="69"/>
      <c r="AFF8" s="69"/>
      <c r="AFG8" s="69"/>
      <c r="AFH8" s="69"/>
      <c r="AFI8" s="69"/>
      <c r="AFJ8" s="69"/>
      <c r="AFK8" s="69"/>
      <c r="AFL8" s="69"/>
      <c r="AFM8" s="69"/>
      <c r="AFN8" s="69"/>
      <c r="AFO8" s="69"/>
      <c r="AFP8" s="69"/>
      <c r="AFQ8" s="69"/>
      <c r="AFR8" s="69"/>
      <c r="AFS8" s="69"/>
      <c r="AFT8" s="69"/>
      <c r="AFU8" s="69"/>
      <c r="AFV8" s="69"/>
      <c r="AFW8" s="69"/>
      <c r="AFX8" s="69"/>
      <c r="AFY8" s="69"/>
      <c r="AFZ8" s="69"/>
      <c r="AGA8" s="69"/>
      <c r="AGB8" s="69"/>
      <c r="AGC8" s="69"/>
      <c r="AGD8" s="69"/>
      <c r="AGE8" s="69"/>
      <c r="AGF8" s="69"/>
      <c r="AGG8" s="69"/>
      <c r="AGH8" s="69"/>
      <c r="AGI8" s="69"/>
      <c r="AGJ8" s="69"/>
      <c r="AGK8" s="69"/>
      <c r="AGL8" s="69"/>
      <c r="AGM8" s="69"/>
      <c r="AGN8" s="69"/>
      <c r="AGO8" s="69"/>
      <c r="AGP8" s="69"/>
      <c r="AGQ8" s="69"/>
      <c r="AGR8" s="69"/>
      <c r="AGS8" s="69"/>
      <c r="AGT8" s="69"/>
      <c r="AGU8" s="69"/>
      <c r="AGV8" s="69"/>
      <c r="AGW8" s="69"/>
      <c r="AGX8" s="69"/>
      <c r="AGY8" s="69"/>
      <c r="AGZ8" s="69"/>
      <c r="AHA8" s="69"/>
      <c r="AHB8" s="69"/>
      <c r="AHC8" s="69"/>
      <c r="AHD8" s="69"/>
      <c r="AHE8" s="69"/>
      <c r="AHF8" s="69"/>
      <c r="AHG8" s="69"/>
      <c r="AHH8" s="69"/>
      <c r="AHI8" s="69"/>
      <c r="AHJ8" s="69"/>
      <c r="AHK8" s="69"/>
      <c r="AHL8" s="69"/>
      <c r="AHM8" s="69"/>
      <c r="AHN8" s="69"/>
      <c r="AHO8" s="69"/>
      <c r="AHP8" s="69"/>
      <c r="AHQ8" s="69"/>
      <c r="AHR8" s="69"/>
      <c r="AHS8" s="69"/>
      <c r="AHT8" s="69"/>
      <c r="AHU8" s="69"/>
      <c r="AHV8" s="69"/>
      <c r="AHW8" s="69"/>
      <c r="AHX8" s="69"/>
      <c r="AHY8" s="69"/>
      <c r="AHZ8" s="69"/>
      <c r="AIA8" s="69"/>
      <c r="AIB8" s="69"/>
      <c r="AIC8" s="69"/>
      <c r="AID8" s="69"/>
      <c r="AIE8" s="69"/>
      <c r="AIF8" s="69"/>
      <c r="AIG8" s="69"/>
      <c r="AIH8" s="69"/>
      <c r="AII8" s="69"/>
      <c r="AIJ8" s="69"/>
      <c r="AIK8" s="69"/>
      <c r="AIL8" s="69"/>
      <c r="AIM8" s="69"/>
      <c r="AIN8" s="69"/>
      <c r="AIO8" s="69"/>
      <c r="AIP8" s="69"/>
      <c r="AIQ8" s="69"/>
      <c r="AIR8" s="69"/>
      <c r="AIS8" s="69"/>
      <c r="AIT8" s="69"/>
      <c r="AIU8" s="69"/>
      <c r="AIV8" s="69"/>
      <c r="AIW8" s="69"/>
      <c r="AIX8" s="69"/>
      <c r="AIY8" s="69"/>
      <c r="AIZ8" s="69"/>
      <c r="AJA8" s="69"/>
      <c r="AJB8" s="69"/>
      <c r="AJC8" s="69"/>
      <c r="AJD8" s="69"/>
      <c r="AJE8" s="69"/>
      <c r="AJF8" s="69"/>
      <c r="AJG8" s="69"/>
      <c r="AJH8" s="69"/>
      <c r="AJI8" s="69"/>
      <c r="AJJ8" s="69"/>
      <c r="AJK8" s="69"/>
      <c r="AJL8" s="69"/>
      <c r="AJM8" s="69"/>
      <c r="AJN8" s="69"/>
      <c r="AJO8" s="69"/>
      <c r="AJP8" s="69"/>
      <c r="AJQ8" s="69"/>
      <c r="AJR8" s="69"/>
      <c r="AJS8" s="69"/>
      <c r="AJT8" s="69"/>
      <c r="AJU8" s="69"/>
      <c r="AJV8" s="69"/>
      <c r="AJW8" s="69"/>
      <c r="AJX8" s="69"/>
      <c r="AJY8" s="69"/>
      <c r="AJZ8" s="69"/>
      <c r="AKA8" s="69"/>
      <c r="AKB8" s="69"/>
      <c r="AKC8" s="69"/>
      <c r="AKD8" s="69"/>
      <c r="AKE8" s="69"/>
      <c r="AKF8" s="69"/>
      <c r="AKG8" s="69"/>
      <c r="AKH8" s="69"/>
      <c r="AKI8" s="69"/>
      <c r="AKJ8" s="69"/>
      <c r="AKK8" s="69"/>
      <c r="AKL8" s="69"/>
      <c r="AKM8" s="69"/>
      <c r="AKN8" s="69"/>
      <c r="AKO8" s="69"/>
      <c r="AKP8" s="69"/>
      <c r="AKQ8" s="69"/>
      <c r="AKR8" s="69"/>
      <c r="AKS8" s="69"/>
      <c r="AKT8" s="69"/>
      <c r="AKU8" s="69"/>
      <c r="AKV8" s="69"/>
      <c r="AKW8" s="69"/>
      <c r="AKX8" s="69"/>
      <c r="AKY8" s="69"/>
      <c r="AKZ8" s="69"/>
      <c r="ALA8" s="69"/>
      <c r="ALB8" s="69"/>
      <c r="ALC8" s="69"/>
      <c r="ALD8" s="69"/>
      <c r="ALE8" s="69"/>
      <c r="ALF8" s="69"/>
      <c r="ALG8" s="69"/>
      <c r="ALH8" s="69"/>
      <c r="ALI8" s="69"/>
      <c r="ALJ8" s="69"/>
      <c r="ALK8" s="69"/>
      <c r="ALL8" s="69"/>
      <c r="ALM8" s="69"/>
      <c r="ALN8" s="69"/>
      <c r="ALO8" s="69"/>
      <c r="ALP8" s="69"/>
      <c r="ALQ8" s="69"/>
      <c r="ALR8" s="69"/>
      <c r="ALS8" s="69"/>
      <c r="ALT8" s="69"/>
      <c r="ALU8" s="69"/>
      <c r="ALV8" s="69"/>
      <c r="ALW8" s="69"/>
      <c r="ALX8" s="69"/>
      <c r="ALY8" s="69"/>
      <c r="ALZ8" s="69"/>
      <c r="AMA8" s="69"/>
      <c r="AMB8" s="69"/>
      <c r="AMC8" s="69"/>
      <c r="AMD8" s="69"/>
      <c r="AME8" s="69"/>
      <c r="AMF8" s="69"/>
      <c r="AMG8" s="69"/>
      <c r="AMH8" s="69"/>
      <c r="AMI8" s="69"/>
      <c r="AMJ8" s="69"/>
      <c r="AMK8" s="69"/>
      <c r="AML8" s="69"/>
      <c r="AMM8" s="69"/>
      <c r="AMN8" s="69"/>
      <c r="AMO8" s="69"/>
      <c r="AMP8" s="69"/>
      <c r="AMQ8" s="69"/>
      <c r="AMR8" s="69"/>
      <c r="AMS8" s="69"/>
      <c r="AMT8" s="69"/>
      <c r="AMU8" s="69"/>
      <c r="AMV8" s="69"/>
      <c r="AMW8" s="69"/>
      <c r="AMX8" s="69"/>
      <c r="AMY8" s="69"/>
      <c r="AMZ8" s="69"/>
      <c r="ANA8" s="69"/>
      <c r="ANB8" s="69"/>
      <c r="ANC8" s="69"/>
      <c r="AND8" s="69"/>
      <c r="ANE8" s="69"/>
      <c r="ANF8" s="69"/>
      <c r="ANG8" s="69"/>
      <c r="ANH8" s="69"/>
      <c r="ANI8" s="69"/>
      <c r="ANJ8" s="69"/>
      <c r="ANK8" s="69"/>
      <c r="ANL8" s="69"/>
      <c r="ANM8" s="69"/>
      <c r="ANN8" s="69"/>
      <c r="ANO8" s="69"/>
      <c r="ANP8" s="69"/>
      <c r="ANQ8" s="69"/>
      <c r="ANR8" s="69"/>
      <c r="ANS8" s="69"/>
      <c r="ANT8" s="69"/>
      <c r="ANU8" s="69"/>
      <c r="ANV8" s="69"/>
      <c r="ANW8" s="69"/>
      <c r="ANX8" s="69"/>
      <c r="ANY8" s="69"/>
      <c r="ANZ8" s="69"/>
      <c r="AOA8" s="69"/>
      <c r="AOB8" s="69"/>
      <c r="AOC8" s="69"/>
      <c r="AOD8" s="69"/>
      <c r="AOE8" s="69"/>
      <c r="AOF8" s="69"/>
      <c r="AOG8" s="69"/>
      <c r="AOH8" s="69"/>
      <c r="AOI8" s="69"/>
      <c r="AOJ8" s="69"/>
      <c r="AOK8" s="69"/>
      <c r="AOL8" s="69"/>
      <c r="AOM8" s="69"/>
      <c r="AON8" s="69"/>
      <c r="AOO8" s="69"/>
      <c r="AOP8" s="69"/>
      <c r="AOQ8" s="69"/>
      <c r="AOR8" s="69"/>
      <c r="AOS8" s="69"/>
      <c r="AOT8" s="69"/>
      <c r="AOU8" s="69"/>
      <c r="AOV8" s="69"/>
      <c r="AOW8" s="69"/>
      <c r="AOX8" s="69"/>
      <c r="AOY8" s="69"/>
      <c r="AOZ8" s="69"/>
      <c r="APA8" s="69"/>
      <c r="APB8" s="69"/>
      <c r="APC8" s="69"/>
      <c r="APD8" s="69"/>
      <c r="APE8" s="69"/>
      <c r="APF8" s="69"/>
      <c r="APG8" s="69"/>
      <c r="APH8" s="69"/>
      <c r="API8" s="69"/>
      <c r="APJ8" s="69"/>
      <c r="APK8" s="69"/>
      <c r="APL8" s="69"/>
      <c r="APM8" s="69"/>
      <c r="APN8" s="69"/>
      <c r="APO8" s="69"/>
      <c r="APP8" s="69"/>
      <c r="APQ8" s="69"/>
      <c r="APR8" s="69"/>
      <c r="APS8" s="69"/>
      <c r="APT8" s="69"/>
      <c r="APU8" s="69"/>
      <c r="APV8" s="69"/>
      <c r="APW8" s="69"/>
      <c r="APX8" s="69"/>
      <c r="APY8" s="69"/>
      <c r="APZ8" s="69"/>
      <c r="AQA8" s="69"/>
      <c r="AQB8" s="69"/>
      <c r="AQC8" s="69"/>
      <c r="AQD8" s="69"/>
      <c r="AQE8" s="69"/>
      <c r="AQF8" s="69"/>
      <c r="AQG8" s="69"/>
      <c r="AQH8" s="69"/>
      <c r="AQI8" s="69"/>
      <c r="AQJ8" s="69"/>
      <c r="AQK8" s="69"/>
      <c r="AQL8" s="69"/>
      <c r="AQM8" s="69"/>
      <c r="AQN8" s="69"/>
      <c r="AQO8" s="69"/>
      <c r="AQP8" s="69"/>
      <c r="AQQ8" s="69"/>
      <c r="AQR8" s="69"/>
      <c r="AQS8" s="69"/>
      <c r="AQT8" s="69"/>
      <c r="AQU8" s="69"/>
      <c r="AQV8" s="69"/>
      <c r="AQW8" s="69"/>
      <c r="AQX8" s="69"/>
      <c r="AQY8" s="69"/>
      <c r="AQZ8" s="69"/>
      <c r="ARA8" s="69"/>
      <c r="ARB8" s="69"/>
      <c r="ARC8" s="69"/>
      <c r="ARD8" s="69"/>
      <c r="ARE8" s="69"/>
      <c r="ARF8" s="69"/>
      <c r="ARG8" s="69"/>
      <c r="ARH8" s="69"/>
      <c r="ARI8" s="69"/>
      <c r="ARJ8" s="69"/>
      <c r="ARK8" s="69"/>
      <c r="ARL8" s="69"/>
      <c r="ARM8" s="69"/>
      <c r="ARN8" s="69"/>
      <c r="ARO8" s="69"/>
      <c r="ARP8" s="69"/>
      <c r="ARQ8" s="69"/>
      <c r="ARR8" s="69"/>
      <c r="ARS8" s="69"/>
      <c r="ART8" s="69"/>
      <c r="ARU8" s="69"/>
      <c r="ARV8" s="69"/>
      <c r="ARW8" s="69"/>
      <c r="ARX8" s="69"/>
      <c r="ARY8" s="69"/>
      <c r="ARZ8" s="69"/>
      <c r="ASA8" s="69"/>
      <c r="ASB8" s="69"/>
      <c r="ASC8" s="69"/>
      <c r="ASD8" s="69"/>
      <c r="ASE8" s="69"/>
      <c r="ASF8" s="69"/>
      <c r="ASG8" s="69"/>
      <c r="ASH8" s="69"/>
      <c r="ASI8" s="69"/>
      <c r="ASJ8" s="69"/>
      <c r="ASK8" s="69"/>
      <c r="ASL8" s="69"/>
      <c r="ASM8" s="69"/>
      <c r="ASN8" s="69"/>
      <c r="ASO8" s="69"/>
      <c r="ASP8" s="69"/>
      <c r="ASQ8" s="69"/>
      <c r="ASR8" s="69"/>
      <c r="ASS8" s="69"/>
      <c r="AST8" s="69"/>
      <c r="ASU8" s="69"/>
      <c r="ASV8" s="69"/>
      <c r="ASW8" s="69"/>
      <c r="ASX8" s="69"/>
      <c r="ASY8" s="69"/>
      <c r="ASZ8" s="69"/>
      <c r="ATA8" s="69"/>
      <c r="ATB8" s="69"/>
      <c r="ATC8" s="69"/>
      <c r="ATD8" s="69"/>
      <c r="ATE8" s="69"/>
      <c r="ATF8" s="69"/>
      <c r="ATG8" s="69"/>
      <c r="ATH8" s="69"/>
      <c r="ATI8" s="69"/>
      <c r="ATJ8" s="69"/>
      <c r="ATK8" s="69"/>
      <c r="ATL8" s="69"/>
      <c r="ATM8" s="69"/>
      <c r="ATN8" s="69"/>
      <c r="ATO8" s="69"/>
      <c r="ATP8" s="69"/>
      <c r="ATQ8" s="69"/>
      <c r="ATR8" s="69"/>
      <c r="ATS8" s="69"/>
      <c r="ATT8" s="69"/>
      <c r="ATU8" s="69"/>
      <c r="ATV8" s="69"/>
      <c r="ATW8" s="69"/>
      <c r="ATX8" s="69"/>
      <c r="ATY8" s="69"/>
      <c r="ATZ8" s="69"/>
      <c r="AUA8" s="69"/>
      <c r="AUB8" s="69"/>
      <c r="AUC8" s="69"/>
      <c r="AUD8" s="69"/>
      <c r="AUE8" s="69"/>
      <c r="AUF8" s="69"/>
      <c r="AUG8" s="69"/>
      <c r="AUH8" s="69"/>
      <c r="AUI8" s="69"/>
      <c r="AUJ8" s="69"/>
      <c r="AUK8" s="69"/>
      <c r="AUL8" s="69"/>
      <c r="AUM8" s="69"/>
      <c r="AUN8" s="69"/>
      <c r="AUO8" s="69"/>
      <c r="AUP8" s="69"/>
      <c r="AUQ8" s="69"/>
      <c r="AUR8" s="69"/>
      <c r="AUS8" s="69"/>
      <c r="AUT8" s="69"/>
      <c r="AUU8" s="69"/>
      <c r="AUV8" s="69"/>
      <c r="AUW8" s="69"/>
      <c r="AUX8" s="69"/>
      <c r="AUY8" s="69"/>
      <c r="AUZ8" s="69"/>
      <c r="AVA8" s="69"/>
      <c r="AVB8" s="69"/>
      <c r="AVC8" s="69"/>
      <c r="AVD8" s="69"/>
      <c r="AVE8" s="69"/>
      <c r="AVF8" s="69"/>
      <c r="AVG8" s="69"/>
      <c r="AVH8" s="69"/>
      <c r="AVI8" s="69"/>
      <c r="AVJ8" s="69"/>
      <c r="AVK8" s="69"/>
      <c r="AVL8" s="69"/>
      <c r="AVM8" s="69"/>
      <c r="AVN8" s="69"/>
      <c r="AVO8" s="69"/>
      <c r="AVP8" s="69"/>
      <c r="AVQ8" s="69"/>
      <c r="AVR8" s="69"/>
      <c r="AVS8" s="69"/>
      <c r="AVT8" s="69"/>
      <c r="AVU8" s="69"/>
      <c r="AVV8" s="69"/>
      <c r="AVW8" s="69"/>
      <c r="AVX8" s="69"/>
      <c r="AVY8" s="69"/>
      <c r="AVZ8" s="69"/>
      <c r="AWA8" s="69"/>
      <c r="AWB8" s="69"/>
      <c r="AWC8" s="69"/>
      <c r="AWD8" s="69"/>
      <c r="AWE8" s="69"/>
      <c r="AWF8" s="69"/>
      <c r="AWG8" s="69"/>
      <c r="AWH8" s="69"/>
      <c r="AWI8" s="69"/>
      <c r="AWJ8" s="69"/>
      <c r="AWK8" s="69"/>
      <c r="AWL8" s="69"/>
      <c r="AWM8" s="69"/>
      <c r="AWN8" s="69"/>
      <c r="AWO8" s="69"/>
      <c r="AWP8" s="69"/>
      <c r="AWQ8" s="69"/>
      <c r="AWR8" s="69"/>
      <c r="AWS8" s="69"/>
      <c r="AWT8" s="69"/>
      <c r="AWU8" s="69"/>
      <c r="AWV8" s="69"/>
      <c r="AWW8" s="69"/>
      <c r="AWX8" s="69"/>
      <c r="AWY8" s="69"/>
      <c r="AWZ8" s="69"/>
      <c r="AXA8" s="69"/>
      <c r="AXB8" s="69"/>
      <c r="AXC8" s="69"/>
      <c r="AXD8" s="69"/>
      <c r="AXE8" s="69"/>
      <c r="AXF8" s="69"/>
      <c r="AXG8" s="69"/>
      <c r="AXH8" s="69"/>
      <c r="AXI8" s="69"/>
      <c r="AXJ8" s="69"/>
      <c r="AXK8" s="69"/>
      <c r="AXL8" s="69"/>
      <c r="AXM8" s="69"/>
      <c r="AXN8" s="69"/>
      <c r="AXO8" s="69"/>
      <c r="AXP8" s="69"/>
      <c r="AXQ8" s="69"/>
      <c r="AXR8" s="69"/>
      <c r="AXS8" s="69"/>
      <c r="AXT8" s="69"/>
      <c r="AXU8" s="69"/>
      <c r="AXV8" s="69"/>
      <c r="AXW8" s="69"/>
      <c r="AXX8" s="69"/>
      <c r="AXY8" s="69"/>
      <c r="AXZ8" s="69"/>
      <c r="AYA8" s="69"/>
      <c r="AYB8" s="69"/>
      <c r="AYC8" s="69"/>
      <c r="AYD8" s="69"/>
      <c r="AYE8" s="69"/>
      <c r="AYF8" s="69"/>
      <c r="AYG8" s="69"/>
      <c r="AYH8" s="69"/>
      <c r="AYI8" s="69"/>
      <c r="AYJ8" s="69"/>
      <c r="AYK8" s="69"/>
      <c r="AYL8" s="69"/>
      <c r="AYM8" s="69"/>
      <c r="AYN8" s="69"/>
      <c r="AYO8" s="69"/>
      <c r="AYP8" s="69"/>
      <c r="AYQ8" s="69"/>
      <c r="AYR8" s="69"/>
      <c r="AYS8" s="69"/>
      <c r="AYT8" s="69"/>
      <c r="AYU8" s="69"/>
      <c r="AYV8" s="69"/>
      <c r="AYW8" s="69"/>
      <c r="AYX8" s="69"/>
      <c r="AYY8" s="69"/>
      <c r="AYZ8" s="69"/>
      <c r="AZA8" s="69"/>
      <c r="AZB8" s="69"/>
      <c r="AZC8" s="69"/>
      <c r="AZD8" s="69"/>
      <c r="AZE8" s="69"/>
      <c r="AZF8" s="69"/>
      <c r="AZG8" s="69"/>
      <c r="AZH8" s="69"/>
      <c r="AZI8" s="69"/>
      <c r="AZJ8" s="69"/>
      <c r="AZK8" s="69"/>
      <c r="AZL8" s="69"/>
      <c r="AZM8" s="69"/>
      <c r="AZN8" s="69"/>
      <c r="AZO8" s="69"/>
      <c r="AZP8" s="69"/>
      <c r="AZQ8" s="69"/>
      <c r="AZR8" s="69"/>
      <c r="AZS8" s="69"/>
      <c r="AZT8" s="69"/>
      <c r="AZU8" s="69"/>
      <c r="AZV8" s="69"/>
      <c r="AZW8" s="69"/>
      <c r="AZX8" s="69"/>
      <c r="AZY8" s="69"/>
      <c r="AZZ8" s="69"/>
      <c r="BAA8" s="69"/>
      <c r="BAB8" s="69"/>
      <c r="BAC8" s="69"/>
      <c r="BAD8" s="69"/>
      <c r="BAE8" s="69"/>
      <c r="BAF8" s="69"/>
      <c r="BAG8" s="69"/>
      <c r="BAH8" s="69"/>
      <c r="BAI8" s="69"/>
      <c r="BAJ8" s="69"/>
      <c r="BAK8" s="69"/>
      <c r="BAL8" s="69"/>
      <c r="BAM8" s="69"/>
      <c r="BAN8" s="69"/>
      <c r="BAO8" s="69"/>
      <c r="BAP8" s="69"/>
      <c r="BAQ8" s="69"/>
      <c r="BAR8" s="69"/>
      <c r="BAS8" s="69"/>
      <c r="BAT8" s="69"/>
      <c r="BAU8" s="69"/>
      <c r="BAV8" s="69"/>
      <c r="BAW8" s="69"/>
      <c r="BAX8" s="69"/>
      <c r="BAY8" s="69"/>
      <c r="BAZ8" s="69"/>
      <c r="BBA8" s="69"/>
      <c r="BBB8" s="69"/>
      <c r="BBC8" s="69"/>
      <c r="BBD8" s="69"/>
      <c r="BBE8" s="69"/>
      <c r="BBF8" s="69"/>
      <c r="BBG8" s="69"/>
      <c r="BBH8" s="69"/>
      <c r="BBI8" s="69"/>
      <c r="BBJ8" s="69"/>
      <c r="BBK8" s="69"/>
      <c r="BBL8" s="69"/>
      <c r="BBM8" s="69"/>
      <c r="BBN8" s="69"/>
      <c r="BBO8" s="69"/>
      <c r="BBP8" s="69"/>
      <c r="BBQ8" s="69"/>
      <c r="BBR8" s="69"/>
      <c r="BBS8" s="69"/>
      <c r="BBT8" s="69"/>
      <c r="BBU8" s="69"/>
      <c r="BBV8" s="69"/>
      <c r="BBW8" s="69"/>
      <c r="BBX8" s="69"/>
      <c r="BBY8" s="69"/>
      <c r="BBZ8" s="69"/>
      <c r="BCA8" s="69"/>
      <c r="BCB8" s="69"/>
      <c r="BCC8" s="69"/>
      <c r="BCD8" s="69"/>
      <c r="BCE8" s="69"/>
      <c r="BCF8" s="69"/>
      <c r="BCG8" s="69"/>
      <c r="BCH8" s="69"/>
      <c r="BCI8" s="69"/>
      <c r="BCJ8" s="69"/>
      <c r="BCK8" s="69"/>
      <c r="BCL8" s="69"/>
      <c r="BCM8" s="69"/>
      <c r="BCN8" s="69"/>
      <c r="BCO8" s="69"/>
      <c r="BCP8" s="69"/>
      <c r="BCQ8" s="69"/>
      <c r="BCR8" s="69"/>
      <c r="BCS8" s="69"/>
      <c r="BCT8" s="69"/>
      <c r="BCU8" s="69"/>
      <c r="BCV8" s="69"/>
      <c r="BCW8" s="69"/>
      <c r="BCX8" s="69"/>
      <c r="BCY8" s="69"/>
      <c r="BCZ8" s="69"/>
      <c r="BDA8" s="69"/>
      <c r="BDB8" s="69"/>
      <c r="BDC8" s="69"/>
      <c r="BDD8" s="69"/>
      <c r="BDE8" s="69"/>
      <c r="BDF8" s="69"/>
      <c r="BDG8" s="69"/>
      <c r="BDH8" s="69"/>
      <c r="BDI8" s="69"/>
      <c r="BDJ8" s="69"/>
      <c r="BDK8" s="69"/>
      <c r="BDL8" s="69"/>
      <c r="BDM8" s="69"/>
      <c r="BDN8" s="69"/>
      <c r="BDO8" s="69"/>
      <c r="BDP8" s="69"/>
      <c r="BDQ8" s="69"/>
      <c r="BDR8" s="69"/>
      <c r="BDS8" s="69"/>
      <c r="BDT8" s="69"/>
      <c r="BDU8" s="69"/>
      <c r="BDV8" s="69"/>
      <c r="BDW8" s="69"/>
      <c r="BDX8" s="69"/>
      <c r="BDY8" s="69"/>
      <c r="BDZ8" s="69"/>
      <c r="BEA8" s="69"/>
      <c r="BEB8" s="69"/>
      <c r="BEC8" s="69"/>
      <c r="BED8" s="69"/>
      <c r="BEE8" s="69"/>
      <c r="BEF8" s="69"/>
      <c r="BEG8" s="69"/>
      <c r="BEH8" s="69"/>
      <c r="BEI8" s="69"/>
      <c r="BEJ8" s="69"/>
      <c r="BEK8" s="69"/>
      <c r="BEL8" s="69"/>
      <c r="BEM8" s="69"/>
      <c r="BEN8" s="69"/>
      <c r="BEO8" s="69"/>
      <c r="BEP8" s="69"/>
      <c r="BEQ8" s="69"/>
      <c r="BER8" s="69"/>
      <c r="BES8" s="69"/>
      <c r="BET8" s="69"/>
      <c r="BEU8" s="69"/>
      <c r="BEV8" s="69"/>
      <c r="BEW8" s="69"/>
      <c r="BEX8" s="69"/>
      <c r="BEY8" s="69"/>
      <c r="BEZ8" s="69"/>
      <c r="BFA8" s="69"/>
      <c r="BFB8" s="69"/>
      <c r="BFC8" s="69"/>
      <c r="BFD8" s="69"/>
      <c r="BFE8" s="69"/>
      <c r="BFF8" s="69"/>
      <c r="BFG8" s="69"/>
      <c r="BFH8" s="69"/>
      <c r="BFI8" s="69"/>
      <c r="BFJ8" s="69"/>
      <c r="BFK8" s="69"/>
      <c r="BFL8" s="69"/>
      <c r="BFM8" s="69"/>
      <c r="BFN8" s="69"/>
      <c r="BFO8" s="69"/>
      <c r="BFP8" s="69"/>
      <c r="BFQ8" s="69"/>
      <c r="BFR8" s="69"/>
      <c r="BFS8" s="69"/>
      <c r="BFT8" s="69"/>
      <c r="BFU8" s="69"/>
      <c r="BFV8" s="69"/>
      <c r="BFW8" s="69"/>
      <c r="BFX8" s="69"/>
      <c r="BFY8" s="69"/>
      <c r="BFZ8" s="69"/>
      <c r="BGA8" s="69"/>
      <c r="BGB8" s="69"/>
      <c r="BGC8" s="69"/>
      <c r="BGD8" s="69"/>
      <c r="BGE8" s="69"/>
      <c r="BGF8" s="69"/>
      <c r="BGG8" s="69"/>
      <c r="BGH8" s="69"/>
      <c r="BGI8" s="69"/>
      <c r="BGJ8" s="69"/>
      <c r="BGK8" s="69"/>
      <c r="BGL8" s="69"/>
      <c r="BGM8" s="69"/>
      <c r="BGN8" s="69"/>
      <c r="BGO8" s="69"/>
      <c r="BGP8" s="69"/>
      <c r="BGQ8" s="69"/>
      <c r="BGR8" s="69"/>
      <c r="BGS8" s="69"/>
      <c r="BGT8" s="69"/>
      <c r="BGU8" s="69"/>
      <c r="BGV8" s="69"/>
      <c r="BGW8" s="69"/>
      <c r="BGX8" s="69"/>
      <c r="BGY8" s="69"/>
      <c r="BGZ8" s="69"/>
      <c r="BHA8" s="69"/>
      <c r="BHB8" s="69"/>
      <c r="BHC8" s="69"/>
      <c r="BHD8" s="69"/>
      <c r="BHE8" s="69"/>
      <c r="BHF8" s="69"/>
      <c r="BHG8" s="69"/>
      <c r="BHH8" s="69"/>
      <c r="BHI8" s="69"/>
      <c r="BHJ8" s="69"/>
      <c r="BHK8" s="69"/>
      <c r="BHL8" s="69"/>
      <c r="BHM8" s="69"/>
      <c r="BHN8" s="69"/>
      <c r="BHO8" s="69"/>
      <c r="BHP8" s="69"/>
      <c r="BHQ8" s="69"/>
      <c r="BHR8" s="69"/>
      <c r="BHS8" s="69"/>
      <c r="BHT8" s="69"/>
      <c r="BHU8" s="69"/>
      <c r="BHV8" s="69"/>
      <c r="BHW8" s="69"/>
      <c r="BHX8" s="69"/>
      <c r="BHY8" s="69"/>
      <c r="BHZ8" s="69"/>
      <c r="BIA8" s="69"/>
      <c r="BIB8" s="69"/>
      <c r="BIC8" s="69"/>
      <c r="BID8" s="69"/>
      <c r="BIE8" s="69"/>
      <c r="BIF8" s="69"/>
      <c r="BIG8" s="69"/>
      <c r="BIH8" s="69"/>
      <c r="BII8" s="69"/>
      <c r="BIJ8" s="69"/>
      <c r="BIK8" s="69"/>
      <c r="BIL8" s="69"/>
      <c r="BIM8" s="69"/>
      <c r="BIN8" s="69"/>
      <c r="BIO8" s="69"/>
      <c r="BIP8" s="69"/>
      <c r="BIQ8" s="69"/>
      <c r="BIR8" s="69"/>
      <c r="BIS8" s="69"/>
      <c r="BIT8" s="69"/>
      <c r="BIU8" s="69"/>
      <c r="BIV8" s="69"/>
      <c r="BIW8" s="69"/>
      <c r="BIX8" s="69"/>
      <c r="BIY8" s="69"/>
      <c r="BIZ8" s="69"/>
      <c r="BJA8" s="69"/>
      <c r="BJB8" s="69"/>
      <c r="BJC8" s="69"/>
      <c r="BJD8" s="69"/>
      <c r="BJE8" s="69"/>
      <c r="BJF8" s="69"/>
      <c r="BJG8" s="69"/>
      <c r="BJH8" s="69"/>
      <c r="BJI8" s="69"/>
      <c r="BJJ8" s="69"/>
      <c r="BJK8" s="69"/>
      <c r="BJL8" s="69"/>
      <c r="BJM8" s="69"/>
      <c r="BJN8" s="69"/>
      <c r="BJO8" s="69"/>
      <c r="BJP8" s="69"/>
      <c r="BJQ8" s="69"/>
      <c r="BJR8" s="69"/>
      <c r="BJS8" s="69"/>
      <c r="BJT8" s="69"/>
      <c r="BJU8" s="69"/>
      <c r="BJV8" s="69"/>
      <c r="BJW8" s="69"/>
      <c r="BJX8" s="69"/>
      <c r="BJY8" s="69"/>
      <c r="BJZ8" s="69"/>
      <c r="BKA8" s="69"/>
      <c r="BKB8" s="69"/>
      <c r="BKC8" s="69"/>
      <c r="BKD8" s="69"/>
      <c r="BKE8" s="69"/>
      <c r="BKF8" s="69"/>
      <c r="BKG8" s="69"/>
      <c r="BKH8" s="69"/>
      <c r="BKI8" s="69"/>
      <c r="BKJ8" s="69"/>
      <c r="BKK8" s="69"/>
      <c r="BKL8" s="69"/>
      <c r="BKM8" s="69"/>
      <c r="BKN8" s="69"/>
      <c r="BKO8" s="69"/>
      <c r="BKP8" s="69"/>
      <c r="BKQ8" s="69"/>
      <c r="BKR8" s="69"/>
      <c r="BKS8" s="69"/>
      <c r="BKT8" s="69"/>
      <c r="BKU8" s="69"/>
      <c r="BKV8" s="69"/>
      <c r="BKW8" s="69"/>
      <c r="BKX8" s="69"/>
      <c r="BKY8" s="69"/>
      <c r="BKZ8" s="69"/>
      <c r="BLA8" s="69"/>
      <c r="BLB8" s="69"/>
      <c r="BLC8" s="69"/>
      <c r="BLD8" s="69"/>
      <c r="BLE8" s="69"/>
      <c r="BLF8" s="69"/>
      <c r="BLG8" s="69"/>
      <c r="BLH8" s="69"/>
      <c r="BLI8" s="69"/>
      <c r="BLJ8" s="69"/>
      <c r="BLK8" s="69"/>
      <c r="BLL8" s="69"/>
      <c r="BLM8" s="69"/>
      <c r="BLN8" s="69"/>
      <c r="BLO8" s="69"/>
      <c r="BLP8" s="69"/>
      <c r="BLQ8" s="69"/>
      <c r="BLR8" s="69"/>
      <c r="BLS8" s="69"/>
      <c r="BLT8" s="69"/>
      <c r="BLU8" s="69"/>
      <c r="BLV8" s="69"/>
      <c r="BLW8" s="69"/>
      <c r="BLX8" s="69"/>
      <c r="BLY8" s="69"/>
      <c r="BLZ8" s="69"/>
      <c r="BMA8" s="69"/>
      <c r="BMB8" s="69"/>
      <c r="BMC8" s="69"/>
      <c r="BMD8" s="69"/>
      <c r="BME8" s="69"/>
      <c r="BMF8" s="69"/>
      <c r="BMG8" s="69"/>
      <c r="BMH8" s="69"/>
      <c r="BMI8" s="69"/>
      <c r="BMJ8" s="69"/>
      <c r="BMK8" s="69"/>
      <c r="BML8" s="69"/>
      <c r="BMM8" s="69"/>
      <c r="BMN8" s="69"/>
      <c r="BMO8" s="69"/>
      <c r="BMP8" s="69"/>
      <c r="BMQ8" s="69"/>
      <c r="BMR8" s="69"/>
      <c r="BMS8" s="69"/>
      <c r="BMT8" s="69"/>
      <c r="BMU8" s="69"/>
      <c r="BMV8" s="69"/>
      <c r="BMW8" s="69"/>
      <c r="BMX8" s="69"/>
      <c r="BMY8" s="69"/>
      <c r="BMZ8" s="69"/>
      <c r="BNA8" s="69"/>
      <c r="BNB8" s="69"/>
      <c r="BNC8" s="69"/>
      <c r="BND8" s="69"/>
      <c r="BNE8" s="69"/>
      <c r="BNF8" s="69"/>
      <c r="BNG8" s="69"/>
      <c r="BNH8" s="69"/>
      <c r="BNI8" s="69"/>
      <c r="BNJ8" s="69"/>
      <c r="BNK8" s="69"/>
      <c r="BNL8" s="69"/>
      <c r="BNM8" s="69"/>
      <c r="BNN8" s="69"/>
      <c r="BNO8" s="69"/>
      <c r="BNP8" s="69"/>
      <c r="BNQ8" s="69"/>
      <c r="BNR8" s="69"/>
      <c r="BNS8" s="69"/>
      <c r="BNT8" s="69"/>
      <c r="BNU8" s="69"/>
      <c r="BNV8" s="69"/>
      <c r="BNW8" s="69"/>
      <c r="BNX8" s="69"/>
      <c r="BNY8" s="69"/>
      <c r="BNZ8" s="69"/>
      <c r="BOA8" s="69"/>
      <c r="BOB8" s="69"/>
      <c r="BOC8" s="69"/>
      <c r="BOD8" s="69"/>
      <c r="BOE8" s="69"/>
      <c r="BOF8" s="69"/>
      <c r="BOG8" s="69"/>
      <c r="BOH8" s="69"/>
      <c r="BOI8" s="69"/>
      <c r="BOJ8" s="69"/>
      <c r="BOK8" s="69"/>
      <c r="BOL8" s="69"/>
      <c r="BOM8" s="69"/>
      <c r="BON8" s="69"/>
      <c r="BOO8" s="69"/>
      <c r="BOP8" s="69"/>
      <c r="BOQ8" s="69"/>
      <c r="BOR8" s="69"/>
      <c r="BOS8" s="69"/>
      <c r="BOT8" s="69"/>
      <c r="BOU8" s="69"/>
      <c r="BOV8" s="69"/>
      <c r="BOW8" s="69"/>
      <c r="BOX8" s="69"/>
      <c r="BOY8" s="69"/>
      <c r="BOZ8" s="69"/>
      <c r="BPA8" s="69"/>
      <c r="BPB8" s="69"/>
      <c r="BPC8" s="69"/>
      <c r="BPD8" s="69"/>
      <c r="BPE8" s="69"/>
      <c r="BPF8" s="69"/>
      <c r="BPG8" s="69"/>
      <c r="BPH8" s="69"/>
      <c r="BPI8" s="69"/>
      <c r="BPJ8" s="69"/>
      <c r="BPK8" s="69"/>
      <c r="BPL8" s="69"/>
      <c r="BPM8" s="69"/>
      <c r="BPN8" s="69"/>
      <c r="BPO8" s="69"/>
      <c r="BPP8" s="69"/>
      <c r="BPQ8" s="69"/>
      <c r="BPR8" s="69"/>
      <c r="BPS8" s="69"/>
      <c r="BPT8" s="69"/>
      <c r="BPU8" s="69"/>
      <c r="BPV8" s="69"/>
      <c r="BPW8" s="69"/>
      <c r="BPX8" s="69"/>
      <c r="BPY8" s="69"/>
      <c r="BPZ8" s="69"/>
      <c r="BQA8" s="69"/>
      <c r="BQB8" s="69"/>
      <c r="BQC8" s="69"/>
      <c r="BQD8" s="69"/>
      <c r="BQE8" s="69"/>
      <c r="BQF8" s="69"/>
      <c r="BQG8" s="69"/>
      <c r="BQH8" s="69"/>
      <c r="BQI8" s="69"/>
      <c r="BQJ8" s="69"/>
      <c r="BQK8" s="69"/>
      <c r="BQL8" s="69"/>
      <c r="BQM8" s="69"/>
      <c r="BQN8" s="69"/>
      <c r="BQO8" s="69"/>
      <c r="BQP8" s="69"/>
      <c r="BQQ8" s="69"/>
      <c r="BQR8" s="69"/>
      <c r="BQS8" s="69"/>
      <c r="BQT8" s="69"/>
      <c r="BQU8" s="69"/>
      <c r="BQV8" s="69"/>
      <c r="BQW8" s="69"/>
      <c r="BQX8" s="69"/>
      <c r="BQY8" s="69"/>
      <c r="BQZ8" s="69"/>
      <c r="BRA8" s="69"/>
      <c r="BRB8" s="69"/>
      <c r="BRC8" s="69"/>
      <c r="BRD8" s="69"/>
      <c r="BRE8" s="69"/>
      <c r="BRF8" s="69"/>
      <c r="BRG8" s="69"/>
      <c r="BRH8" s="69"/>
      <c r="BRI8" s="69"/>
      <c r="BRJ8" s="69"/>
      <c r="BRK8" s="69"/>
      <c r="BRL8" s="69"/>
      <c r="BRM8" s="69"/>
      <c r="BRN8" s="69"/>
      <c r="BRO8" s="69"/>
      <c r="BRP8" s="69"/>
      <c r="BRQ8" s="69"/>
      <c r="BRR8" s="69"/>
      <c r="BRS8" s="69"/>
      <c r="BRT8" s="69"/>
      <c r="BRU8" s="69"/>
      <c r="BRV8" s="69"/>
      <c r="BRW8" s="69"/>
      <c r="BRX8" s="69"/>
      <c r="BRY8" s="69"/>
      <c r="BRZ8" s="69"/>
      <c r="BSA8" s="69"/>
      <c r="BSB8" s="69"/>
      <c r="BSC8" s="69"/>
      <c r="BSD8" s="69"/>
      <c r="BSE8" s="69"/>
      <c r="BSF8" s="69"/>
      <c r="BSG8" s="69"/>
      <c r="BSH8" s="69"/>
      <c r="BSI8" s="69"/>
      <c r="BSJ8" s="69"/>
      <c r="BSK8" s="69"/>
      <c r="BSL8" s="69"/>
      <c r="BSM8" s="69"/>
      <c r="BSN8" s="69"/>
      <c r="BSO8" s="69"/>
      <c r="BSP8" s="69"/>
      <c r="BSQ8" s="69"/>
      <c r="BSR8" s="69"/>
      <c r="BSS8" s="69"/>
      <c r="BST8" s="69"/>
      <c r="BSU8" s="69"/>
      <c r="BSV8" s="69"/>
      <c r="BSW8" s="69"/>
      <c r="BSX8" s="69"/>
      <c r="BSY8" s="69"/>
      <c r="BSZ8" s="69"/>
      <c r="BTA8" s="69"/>
      <c r="BTB8" s="69"/>
      <c r="BTC8" s="69"/>
      <c r="BTD8" s="69"/>
      <c r="BTE8" s="69"/>
      <c r="BTF8" s="69"/>
      <c r="BTG8" s="69"/>
      <c r="BTH8" s="69"/>
      <c r="BTI8" s="69"/>
      <c r="BTJ8" s="69"/>
      <c r="BTK8" s="69"/>
      <c r="BTL8" s="69"/>
      <c r="BTM8" s="69"/>
      <c r="BTN8" s="69"/>
      <c r="BTO8" s="69"/>
      <c r="BTP8" s="69"/>
      <c r="BTQ8" s="69"/>
      <c r="BTR8" s="69"/>
      <c r="BTS8" s="69"/>
      <c r="BTT8" s="69"/>
      <c r="BTU8" s="69"/>
      <c r="BTV8" s="69"/>
      <c r="BTW8" s="69"/>
      <c r="BTX8" s="69"/>
      <c r="BTY8" s="69"/>
      <c r="BTZ8" s="69"/>
      <c r="BUA8" s="69"/>
      <c r="BUB8" s="69"/>
      <c r="BUC8" s="69"/>
      <c r="BUD8" s="69"/>
      <c r="BUE8" s="69"/>
      <c r="BUF8" s="69"/>
      <c r="BUG8" s="69"/>
      <c r="BUH8" s="69"/>
      <c r="BUI8" s="69"/>
      <c r="BUJ8" s="69"/>
      <c r="BUK8" s="69"/>
      <c r="BUL8" s="69"/>
      <c r="BUM8" s="69"/>
      <c r="BUN8" s="69"/>
      <c r="BUO8" s="69"/>
      <c r="BUP8" s="69"/>
      <c r="BUQ8" s="69"/>
      <c r="BUR8" s="69"/>
      <c r="BUS8" s="69"/>
      <c r="BUT8" s="69"/>
      <c r="BUU8" s="69"/>
      <c r="BUV8" s="69"/>
      <c r="BUW8" s="69"/>
      <c r="BUX8" s="69"/>
      <c r="BUY8" s="69"/>
      <c r="BUZ8" s="69"/>
      <c r="BVA8" s="69"/>
      <c r="BVB8" s="69"/>
      <c r="BVC8" s="69"/>
      <c r="BVD8" s="69"/>
      <c r="BVE8" s="69"/>
      <c r="BVF8" s="69"/>
      <c r="BVG8" s="69"/>
      <c r="BVH8" s="69"/>
      <c r="BVI8" s="69"/>
      <c r="BVJ8" s="69"/>
      <c r="BVK8" s="69"/>
      <c r="BVL8" s="69"/>
      <c r="BVM8" s="69"/>
      <c r="BVN8" s="69"/>
      <c r="BVO8" s="69"/>
      <c r="BVP8" s="69"/>
      <c r="BVQ8" s="69"/>
      <c r="BVR8" s="69"/>
      <c r="BVS8" s="69"/>
      <c r="BVT8" s="69"/>
      <c r="BVU8" s="69"/>
      <c r="BVV8" s="69"/>
      <c r="BVW8" s="69"/>
      <c r="BVX8" s="69"/>
      <c r="BVY8" s="69"/>
      <c r="BVZ8" s="69"/>
      <c r="BWA8" s="69"/>
      <c r="BWB8" s="69"/>
      <c r="BWC8" s="69"/>
      <c r="BWD8" s="69"/>
      <c r="BWE8" s="69"/>
      <c r="BWF8" s="69"/>
      <c r="BWG8" s="69"/>
      <c r="BWH8" s="69"/>
      <c r="BWI8" s="69"/>
      <c r="BWJ8" s="69"/>
      <c r="BWK8" s="69"/>
      <c r="BWL8" s="69"/>
      <c r="BWM8" s="69"/>
      <c r="BWN8" s="69"/>
      <c r="BWO8" s="69"/>
      <c r="BWP8" s="69"/>
      <c r="BWQ8" s="69"/>
      <c r="BWR8" s="69"/>
      <c r="BWS8" s="69"/>
      <c r="BWT8" s="69"/>
      <c r="BWU8" s="69"/>
      <c r="BWV8" s="69"/>
      <c r="BWW8" s="69"/>
      <c r="BWX8" s="69"/>
      <c r="BWY8" s="69"/>
      <c r="BWZ8" s="69"/>
      <c r="BXA8" s="69"/>
      <c r="BXB8" s="69"/>
      <c r="BXC8" s="69"/>
      <c r="BXD8" s="69"/>
      <c r="BXE8" s="69"/>
      <c r="BXF8" s="69"/>
      <c r="BXG8" s="69"/>
      <c r="BXH8" s="69"/>
      <c r="BXI8" s="69"/>
      <c r="BXJ8" s="69"/>
      <c r="BXK8" s="69"/>
      <c r="BXL8" s="69"/>
      <c r="BXM8" s="69"/>
      <c r="BXN8" s="69"/>
      <c r="BXO8" s="69"/>
      <c r="BXP8" s="69"/>
      <c r="BXQ8" s="69"/>
      <c r="BXR8" s="69"/>
      <c r="BXS8" s="69"/>
      <c r="BXT8" s="69"/>
      <c r="BXU8" s="69"/>
      <c r="BXV8" s="69"/>
      <c r="BXW8" s="69"/>
      <c r="BXX8" s="69"/>
      <c r="BXY8" s="69"/>
      <c r="BXZ8" s="69"/>
      <c r="BYA8" s="69"/>
      <c r="BYB8" s="69"/>
      <c r="BYC8" s="69"/>
      <c r="BYD8" s="69"/>
      <c r="BYE8" s="69"/>
      <c r="BYF8" s="69"/>
      <c r="BYG8" s="69"/>
      <c r="BYH8" s="69"/>
      <c r="BYI8" s="69"/>
      <c r="BYJ8" s="69"/>
      <c r="BYK8" s="69"/>
      <c r="BYL8" s="69"/>
      <c r="BYM8" s="69"/>
      <c r="BYN8" s="69"/>
      <c r="BYO8" s="69"/>
      <c r="BYP8" s="69"/>
      <c r="BYQ8" s="69"/>
      <c r="BYR8" s="69"/>
      <c r="BYS8" s="69"/>
      <c r="BYT8" s="69"/>
      <c r="BYU8" s="69"/>
      <c r="BYV8" s="69"/>
      <c r="BYW8" s="69"/>
      <c r="BYX8" s="69"/>
      <c r="BYY8" s="69"/>
      <c r="BYZ8" s="69"/>
      <c r="BZA8" s="69"/>
      <c r="BZB8" s="69"/>
      <c r="BZC8" s="69"/>
      <c r="BZD8" s="69"/>
      <c r="BZE8" s="69"/>
      <c r="BZF8" s="69"/>
      <c r="BZG8" s="69"/>
      <c r="BZH8" s="69"/>
      <c r="BZI8" s="69"/>
      <c r="BZJ8" s="69"/>
      <c r="BZK8" s="69"/>
      <c r="BZL8" s="69"/>
      <c r="BZM8" s="69"/>
      <c r="BZN8" s="69"/>
      <c r="BZO8" s="69"/>
      <c r="BZP8" s="69"/>
      <c r="BZQ8" s="69"/>
      <c r="BZR8" s="69"/>
      <c r="BZS8" s="69"/>
      <c r="BZT8" s="69"/>
      <c r="BZU8" s="69"/>
      <c r="BZV8" s="69"/>
      <c r="BZW8" s="69"/>
      <c r="BZX8" s="69"/>
      <c r="BZY8" s="69"/>
      <c r="BZZ8" s="69"/>
      <c r="CAA8" s="69"/>
      <c r="CAB8" s="69"/>
      <c r="CAC8" s="69"/>
      <c r="CAD8" s="69"/>
      <c r="CAE8" s="69"/>
      <c r="CAF8" s="69"/>
      <c r="CAG8" s="69"/>
      <c r="CAH8" s="69"/>
      <c r="CAI8" s="69"/>
      <c r="CAJ8" s="69"/>
      <c r="CAK8" s="69"/>
      <c r="CAL8" s="69"/>
      <c r="CAM8" s="69"/>
      <c r="CAN8" s="69"/>
      <c r="CAO8" s="69"/>
      <c r="CAP8" s="69"/>
      <c r="CAQ8" s="69"/>
      <c r="CAR8" s="69"/>
      <c r="CAS8" s="69"/>
      <c r="CAT8" s="69"/>
      <c r="CAU8" s="69"/>
      <c r="CAV8" s="69"/>
      <c r="CAW8" s="69"/>
      <c r="CAX8" s="69"/>
      <c r="CAY8" s="69"/>
      <c r="CAZ8" s="69"/>
      <c r="CBA8" s="69"/>
      <c r="CBB8" s="69"/>
      <c r="CBC8" s="69"/>
      <c r="CBD8" s="69"/>
      <c r="CBE8" s="69"/>
      <c r="CBF8" s="69"/>
      <c r="CBG8" s="69"/>
      <c r="CBH8" s="69"/>
      <c r="CBI8" s="69"/>
      <c r="CBJ8" s="69"/>
      <c r="CBK8" s="69"/>
      <c r="CBL8" s="69"/>
      <c r="CBM8" s="69"/>
      <c r="CBN8" s="69"/>
      <c r="CBO8" s="69"/>
      <c r="CBP8" s="69"/>
      <c r="CBQ8" s="69"/>
      <c r="CBR8" s="69"/>
      <c r="CBS8" s="69"/>
      <c r="CBT8" s="69"/>
      <c r="CBU8" s="69"/>
      <c r="CBV8" s="69"/>
      <c r="CBW8" s="69"/>
      <c r="CBX8" s="69"/>
      <c r="CBY8" s="69"/>
      <c r="CBZ8" s="69"/>
      <c r="CCA8" s="69"/>
      <c r="CCB8" s="69"/>
      <c r="CCC8" s="69"/>
      <c r="CCD8" s="69"/>
      <c r="CCE8" s="69"/>
      <c r="CCF8" s="69"/>
      <c r="CCG8" s="69"/>
      <c r="CCH8" s="69"/>
      <c r="CCI8" s="69"/>
      <c r="CCJ8" s="69"/>
      <c r="CCK8" s="69"/>
      <c r="CCL8" s="69"/>
      <c r="CCM8" s="69"/>
      <c r="CCN8" s="69"/>
      <c r="CCO8" s="69"/>
      <c r="CCP8" s="69"/>
      <c r="CCQ8" s="69"/>
      <c r="CCR8" s="69"/>
      <c r="CCS8" s="69"/>
      <c r="CCT8" s="69"/>
      <c r="CCU8" s="69"/>
      <c r="CCV8" s="69"/>
      <c r="CCW8" s="69"/>
      <c r="CCX8" s="69"/>
      <c r="CCY8" s="69"/>
      <c r="CCZ8" s="69"/>
      <c r="CDA8" s="69"/>
      <c r="CDB8" s="69"/>
      <c r="CDC8" s="69"/>
      <c r="CDD8" s="69"/>
      <c r="CDE8" s="69"/>
      <c r="CDF8" s="69"/>
      <c r="CDG8" s="69"/>
      <c r="CDH8" s="69"/>
      <c r="CDI8" s="69"/>
      <c r="CDJ8" s="69"/>
      <c r="CDK8" s="69"/>
      <c r="CDL8" s="69"/>
      <c r="CDM8" s="69"/>
      <c r="CDN8" s="69"/>
      <c r="CDO8" s="69"/>
      <c r="CDP8" s="69"/>
      <c r="CDQ8" s="69"/>
      <c r="CDR8" s="69"/>
      <c r="CDS8" s="69"/>
      <c r="CDT8" s="69"/>
      <c r="CDU8" s="69"/>
      <c r="CDV8" s="69"/>
      <c r="CDW8" s="69"/>
      <c r="CDX8" s="69"/>
      <c r="CDY8" s="69"/>
      <c r="CDZ8" s="69"/>
      <c r="CEA8" s="69"/>
      <c r="CEB8" s="69"/>
      <c r="CEC8" s="69"/>
      <c r="CED8" s="69"/>
      <c r="CEE8" s="69"/>
      <c r="CEF8" s="69"/>
      <c r="CEG8" s="69"/>
      <c r="CEH8" s="69"/>
      <c r="CEI8" s="69"/>
      <c r="CEJ8" s="69"/>
      <c r="CEK8" s="69"/>
      <c r="CEL8" s="69"/>
      <c r="CEM8" s="69"/>
      <c r="CEN8" s="69"/>
      <c r="CEO8" s="69"/>
      <c r="CEP8" s="69"/>
      <c r="CEQ8" s="69"/>
      <c r="CER8" s="69"/>
      <c r="CES8" s="69"/>
      <c r="CET8" s="69"/>
      <c r="CEU8" s="69"/>
      <c r="CEV8" s="69"/>
      <c r="CEW8" s="69"/>
      <c r="CEX8" s="69"/>
      <c r="CEY8" s="69"/>
      <c r="CEZ8" s="69"/>
      <c r="CFA8" s="69"/>
      <c r="CFB8" s="69"/>
      <c r="CFC8" s="69"/>
      <c r="CFD8" s="69"/>
      <c r="CFE8" s="69"/>
      <c r="CFF8" s="69"/>
      <c r="CFG8" s="69"/>
      <c r="CFH8" s="69"/>
      <c r="CFI8" s="69"/>
      <c r="CFJ8" s="69"/>
      <c r="CFK8" s="69"/>
      <c r="CFL8" s="69"/>
      <c r="CFM8" s="69"/>
      <c r="CFN8" s="69"/>
      <c r="CFO8" s="69"/>
      <c r="CFP8" s="69"/>
      <c r="CFQ8" s="69"/>
      <c r="CFR8" s="69"/>
      <c r="CFS8" s="69"/>
      <c r="CFT8" s="69"/>
      <c r="CFU8" s="69"/>
      <c r="CFV8" s="69"/>
      <c r="CFW8" s="69"/>
      <c r="CFX8" s="69"/>
      <c r="CFY8" s="69"/>
      <c r="CFZ8" s="69"/>
      <c r="CGA8" s="69"/>
      <c r="CGB8" s="69"/>
      <c r="CGC8" s="69"/>
      <c r="CGD8" s="69"/>
      <c r="CGE8" s="69"/>
      <c r="CGF8" s="69"/>
      <c r="CGG8" s="69"/>
      <c r="CGH8" s="69"/>
      <c r="CGI8" s="69"/>
      <c r="CGJ8" s="69"/>
      <c r="CGK8" s="69"/>
      <c r="CGL8" s="69"/>
      <c r="CGM8" s="69"/>
      <c r="CGN8" s="69"/>
      <c r="CGO8" s="69"/>
      <c r="CGP8" s="69"/>
      <c r="CGQ8" s="69"/>
      <c r="CGR8" s="69"/>
      <c r="CGS8" s="69"/>
      <c r="CGT8" s="69"/>
      <c r="CGU8" s="69"/>
      <c r="CGV8" s="69"/>
      <c r="CGW8" s="69"/>
      <c r="CGX8" s="69"/>
      <c r="CGY8" s="69"/>
      <c r="CGZ8" s="69"/>
      <c r="CHA8" s="69"/>
      <c r="CHB8" s="69"/>
      <c r="CHC8" s="69"/>
      <c r="CHD8" s="69"/>
      <c r="CHE8" s="69"/>
      <c r="CHF8" s="69"/>
      <c r="CHG8" s="69"/>
      <c r="CHH8" s="69"/>
      <c r="CHI8" s="69"/>
      <c r="CHJ8" s="69"/>
      <c r="CHK8" s="69"/>
      <c r="CHL8" s="69"/>
      <c r="CHM8" s="69"/>
      <c r="CHN8" s="69"/>
      <c r="CHO8" s="69"/>
      <c r="CHP8" s="69"/>
      <c r="CHQ8" s="69"/>
      <c r="CHR8" s="69"/>
      <c r="CHS8" s="69"/>
      <c r="CHT8" s="69"/>
      <c r="CHU8" s="69"/>
      <c r="CHV8" s="69"/>
      <c r="CHW8" s="69"/>
      <c r="CHX8" s="69"/>
      <c r="CHY8" s="69"/>
      <c r="CHZ8" s="69"/>
      <c r="CIA8" s="69"/>
      <c r="CIB8" s="69"/>
      <c r="CIC8" s="69"/>
      <c r="CID8" s="69"/>
      <c r="CIE8" s="69"/>
      <c r="CIF8" s="69"/>
      <c r="CIG8" s="69"/>
      <c r="CIH8" s="69"/>
      <c r="CII8" s="69"/>
      <c r="CIJ8" s="69"/>
      <c r="CIK8" s="69"/>
      <c r="CIL8" s="69"/>
      <c r="CIM8" s="69"/>
      <c r="CIN8" s="69"/>
      <c r="CIO8" s="69"/>
      <c r="CIP8" s="69"/>
      <c r="CIQ8" s="69"/>
      <c r="CIR8" s="69"/>
      <c r="CIS8" s="69"/>
      <c r="CIT8" s="69"/>
      <c r="CIU8" s="69"/>
      <c r="CIV8" s="69"/>
      <c r="CIW8" s="69"/>
      <c r="CIX8" s="69"/>
      <c r="CIY8" s="69"/>
      <c r="CIZ8" s="69"/>
      <c r="CJA8" s="69"/>
      <c r="CJB8" s="69"/>
      <c r="CJC8" s="69"/>
      <c r="CJD8" s="69"/>
      <c r="CJE8" s="69"/>
      <c r="CJF8" s="69"/>
      <c r="CJG8" s="69"/>
      <c r="CJH8" s="69"/>
      <c r="CJI8" s="69"/>
      <c r="CJJ8" s="69"/>
      <c r="CJK8" s="69"/>
      <c r="CJL8" s="69"/>
      <c r="CJM8" s="69"/>
      <c r="CJN8" s="69"/>
      <c r="CJO8" s="69"/>
      <c r="CJP8" s="69"/>
      <c r="CJQ8" s="69"/>
      <c r="CJR8" s="69"/>
      <c r="CJS8" s="69"/>
      <c r="CJT8" s="69"/>
      <c r="CJU8" s="69"/>
      <c r="CJV8" s="69"/>
      <c r="CJW8" s="69"/>
      <c r="CJX8" s="69"/>
      <c r="CJY8" s="69"/>
      <c r="CJZ8" s="69"/>
      <c r="CKA8" s="69"/>
      <c r="CKB8" s="69"/>
      <c r="CKC8" s="69"/>
      <c r="CKD8" s="69"/>
      <c r="CKE8" s="69"/>
      <c r="CKF8" s="69"/>
      <c r="CKG8" s="69"/>
      <c r="CKH8" s="69"/>
      <c r="CKI8" s="69"/>
      <c r="CKJ8" s="69"/>
      <c r="CKK8" s="69"/>
      <c r="CKL8" s="69"/>
      <c r="CKM8" s="69"/>
      <c r="CKN8" s="69"/>
      <c r="CKO8" s="69"/>
      <c r="CKP8" s="69"/>
      <c r="CKQ8" s="69"/>
      <c r="CKR8" s="69"/>
      <c r="CKS8" s="69"/>
      <c r="CKT8" s="69"/>
      <c r="CKU8" s="69"/>
      <c r="CKV8" s="69"/>
      <c r="CKW8" s="69"/>
      <c r="CKX8" s="69"/>
      <c r="CKY8" s="69"/>
      <c r="CKZ8" s="69"/>
      <c r="CLA8" s="69"/>
      <c r="CLB8" s="69"/>
      <c r="CLC8" s="69"/>
      <c r="CLD8" s="69"/>
      <c r="CLE8" s="69"/>
      <c r="CLF8" s="69"/>
      <c r="CLG8" s="69"/>
      <c r="CLH8" s="69"/>
      <c r="CLI8" s="69"/>
      <c r="CLJ8" s="69"/>
      <c r="CLK8" s="69"/>
      <c r="CLL8" s="69"/>
      <c r="CLM8" s="69"/>
      <c r="CLN8" s="69"/>
      <c r="CLO8" s="69"/>
      <c r="CLP8" s="69"/>
      <c r="CLQ8" s="69"/>
      <c r="CLR8" s="69"/>
      <c r="CLS8" s="69"/>
      <c r="CLT8" s="69"/>
      <c r="CLU8" s="69"/>
      <c r="CLV8" s="69"/>
      <c r="CLW8" s="69"/>
      <c r="CLX8" s="69"/>
      <c r="CLY8" s="69"/>
      <c r="CLZ8" s="69"/>
      <c r="CMA8" s="69"/>
      <c r="CMB8" s="69"/>
      <c r="CMC8" s="69"/>
      <c r="CMD8" s="69"/>
      <c r="CME8" s="69"/>
      <c r="CMF8" s="69"/>
      <c r="CMG8" s="69"/>
      <c r="CMH8" s="69"/>
      <c r="CMI8" s="69"/>
      <c r="CMJ8" s="69"/>
      <c r="CMK8" s="69"/>
      <c r="CML8" s="69"/>
      <c r="CMM8" s="69"/>
      <c r="CMN8" s="69"/>
      <c r="CMO8" s="69"/>
      <c r="CMP8" s="69"/>
      <c r="CMQ8" s="69"/>
      <c r="CMR8" s="69"/>
      <c r="CMS8" s="69"/>
      <c r="CMT8" s="69"/>
      <c r="CMU8" s="69"/>
      <c r="CMV8" s="69"/>
      <c r="CMW8" s="69"/>
      <c r="CMX8" s="69"/>
      <c r="CMY8" s="69"/>
      <c r="CMZ8" s="69"/>
      <c r="CNA8" s="69"/>
      <c r="CNB8" s="69"/>
      <c r="CNC8" s="69"/>
      <c r="CND8" s="69"/>
      <c r="CNE8" s="69"/>
      <c r="CNF8" s="69"/>
      <c r="CNG8" s="69"/>
      <c r="CNH8" s="69"/>
      <c r="CNI8" s="69"/>
      <c r="CNJ8" s="69"/>
      <c r="CNK8" s="69"/>
      <c r="CNL8" s="69"/>
      <c r="CNM8" s="69"/>
      <c r="CNN8" s="69"/>
      <c r="CNO8" s="69"/>
      <c r="CNP8" s="69"/>
      <c r="CNQ8" s="69"/>
      <c r="CNR8" s="69"/>
      <c r="CNS8" s="69"/>
      <c r="CNT8" s="69"/>
      <c r="CNU8" s="69"/>
      <c r="CNV8" s="69"/>
      <c r="CNW8" s="69"/>
      <c r="CNX8" s="69"/>
      <c r="CNY8" s="69"/>
      <c r="CNZ8" s="69"/>
      <c r="COA8" s="69"/>
      <c r="COB8" s="69"/>
      <c r="COC8" s="69"/>
      <c r="COD8" s="69"/>
      <c r="COE8" s="69"/>
      <c r="COF8" s="69"/>
      <c r="COG8" s="69"/>
      <c r="COH8" s="69"/>
      <c r="COI8" s="69"/>
      <c r="COJ8" s="69"/>
      <c r="COK8" s="69"/>
      <c r="COL8" s="69"/>
      <c r="COM8" s="69"/>
      <c r="CON8" s="69"/>
      <c r="COO8" s="69"/>
      <c r="COP8" s="69"/>
      <c r="COQ8" s="69"/>
      <c r="COR8" s="69"/>
      <c r="COS8" s="69"/>
      <c r="COT8" s="69"/>
      <c r="COU8" s="69"/>
      <c r="COV8" s="69"/>
      <c r="COW8" s="69"/>
      <c r="COX8" s="69"/>
      <c r="COY8" s="69"/>
      <c r="COZ8" s="69"/>
      <c r="CPA8" s="69"/>
      <c r="CPB8" s="69"/>
      <c r="CPC8" s="69"/>
      <c r="CPD8" s="69"/>
      <c r="CPE8" s="69"/>
      <c r="CPF8" s="69"/>
      <c r="CPG8" s="69"/>
      <c r="CPH8" s="69"/>
      <c r="CPI8" s="69"/>
      <c r="CPJ8" s="69"/>
      <c r="CPK8" s="69"/>
      <c r="CPL8" s="69"/>
      <c r="CPM8" s="69"/>
      <c r="CPN8" s="69"/>
      <c r="CPO8" s="69"/>
      <c r="CPP8" s="69"/>
      <c r="CPQ8" s="69"/>
      <c r="CPR8" s="69"/>
      <c r="CPS8" s="69"/>
      <c r="CPT8" s="69"/>
      <c r="CPU8" s="69"/>
      <c r="CPV8" s="69"/>
      <c r="CPW8" s="69"/>
      <c r="CPX8" s="69"/>
      <c r="CPY8" s="69"/>
      <c r="CPZ8" s="69"/>
      <c r="CQA8" s="69"/>
      <c r="CQB8" s="69"/>
      <c r="CQC8" s="69"/>
      <c r="CQD8" s="69"/>
      <c r="CQE8" s="69"/>
      <c r="CQF8" s="69"/>
      <c r="CQG8" s="69"/>
      <c r="CQH8" s="69"/>
      <c r="CQI8" s="69"/>
      <c r="CQJ8" s="69"/>
      <c r="CQK8" s="69"/>
      <c r="CQL8" s="69"/>
      <c r="CQM8" s="69"/>
      <c r="CQN8" s="69"/>
      <c r="CQO8" s="69"/>
      <c r="CQP8" s="69"/>
      <c r="CQQ8" s="69"/>
      <c r="CQR8" s="69"/>
      <c r="CQS8" s="69"/>
      <c r="CQT8" s="69"/>
      <c r="CQU8" s="69"/>
      <c r="CQV8" s="69"/>
      <c r="CQW8" s="69"/>
      <c r="CQX8" s="69"/>
      <c r="CQY8" s="69"/>
      <c r="CQZ8" s="69"/>
      <c r="CRA8" s="69"/>
      <c r="CRB8" s="69"/>
      <c r="CRC8" s="69"/>
      <c r="CRD8" s="69"/>
      <c r="CRE8" s="69"/>
      <c r="CRF8" s="69"/>
      <c r="CRG8" s="69"/>
      <c r="CRH8" s="69"/>
      <c r="CRI8" s="69"/>
      <c r="CRJ8" s="69"/>
      <c r="CRK8" s="69"/>
      <c r="CRL8" s="69"/>
      <c r="CRM8" s="69"/>
      <c r="CRN8" s="69"/>
      <c r="CRO8" s="69"/>
      <c r="CRP8" s="69"/>
      <c r="CRQ8" s="69"/>
      <c r="CRR8" s="69"/>
      <c r="CRS8" s="69"/>
      <c r="CRT8" s="69"/>
      <c r="CRU8" s="69"/>
      <c r="CRV8" s="69"/>
      <c r="CRW8" s="69"/>
      <c r="CRX8" s="69"/>
      <c r="CRY8" s="69"/>
      <c r="CRZ8" s="69"/>
      <c r="CSA8" s="69"/>
      <c r="CSB8" s="69"/>
      <c r="CSC8" s="69"/>
      <c r="CSD8" s="69"/>
      <c r="CSE8" s="69"/>
      <c r="CSF8" s="69"/>
      <c r="CSG8" s="69"/>
      <c r="CSH8" s="69"/>
      <c r="CSI8" s="69"/>
      <c r="CSJ8" s="69"/>
      <c r="CSK8" s="69"/>
      <c r="CSL8" s="69"/>
      <c r="CSM8" s="69"/>
      <c r="CSN8" s="69"/>
      <c r="CSO8" s="69"/>
      <c r="CSP8" s="69"/>
      <c r="CSQ8" s="69"/>
      <c r="CSR8" s="69"/>
      <c r="CSS8" s="69"/>
      <c r="CST8" s="69"/>
      <c r="CSU8" s="69"/>
      <c r="CSV8" s="69"/>
      <c r="CSW8" s="69"/>
      <c r="CSX8" s="69"/>
      <c r="CSY8" s="69"/>
      <c r="CSZ8" s="69"/>
      <c r="CTA8" s="69"/>
      <c r="CTB8" s="69"/>
      <c r="CTC8" s="69"/>
      <c r="CTD8" s="69"/>
      <c r="CTE8" s="69"/>
      <c r="CTF8" s="69"/>
      <c r="CTG8" s="69"/>
      <c r="CTH8" s="69"/>
      <c r="CTI8" s="69"/>
      <c r="CTJ8" s="69"/>
      <c r="CTK8" s="69"/>
      <c r="CTL8" s="69"/>
      <c r="CTM8" s="69"/>
      <c r="CTN8" s="69"/>
      <c r="CTO8" s="69"/>
      <c r="CTP8" s="69"/>
      <c r="CTQ8" s="69"/>
      <c r="CTR8" s="69"/>
      <c r="CTS8" s="69"/>
      <c r="CTT8" s="69"/>
      <c r="CTU8" s="69"/>
      <c r="CTV8" s="69"/>
      <c r="CTW8" s="69"/>
      <c r="CTX8" s="69"/>
      <c r="CTY8" s="69"/>
      <c r="CTZ8" s="69"/>
      <c r="CUA8" s="69"/>
      <c r="CUB8" s="69"/>
      <c r="CUC8" s="69"/>
      <c r="CUD8" s="69"/>
      <c r="CUE8" s="69"/>
      <c r="CUF8" s="69"/>
      <c r="CUG8" s="69"/>
      <c r="CUH8" s="69"/>
      <c r="CUI8" s="69"/>
      <c r="CUJ8" s="69"/>
      <c r="CUK8" s="69"/>
      <c r="CUL8" s="69"/>
      <c r="CUM8" s="69"/>
      <c r="CUN8" s="69"/>
      <c r="CUO8" s="69"/>
      <c r="CUP8" s="69"/>
      <c r="CUQ8" s="69"/>
      <c r="CUR8" s="69"/>
      <c r="CUS8" s="69"/>
      <c r="CUT8" s="69"/>
      <c r="CUU8" s="69"/>
      <c r="CUV8" s="69"/>
      <c r="CUW8" s="69"/>
      <c r="CUX8" s="69"/>
      <c r="CUY8" s="69"/>
      <c r="CUZ8" s="69"/>
      <c r="CVA8" s="69"/>
      <c r="CVB8" s="69"/>
      <c r="CVC8" s="69"/>
      <c r="CVD8" s="69"/>
      <c r="CVE8" s="69"/>
      <c r="CVF8" s="69"/>
      <c r="CVG8" s="69"/>
      <c r="CVH8" s="69"/>
      <c r="CVI8" s="69"/>
      <c r="CVJ8" s="69"/>
      <c r="CVK8" s="69"/>
      <c r="CVL8" s="69"/>
      <c r="CVM8" s="69"/>
      <c r="CVN8" s="69"/>
      <c r="CVO8" s="69"/>
      <c r="CVP8" s="69"/>
      <c r="CVQ8" s="69"/>
      <c r="CVR8" s="69"/>
      <c r="CVS8" s="69"/>
      <c r="CVT8" s="69"/>
      <c r="CVU8" s="69"/>
      <c r="CVV8" s="69"/>
      <c r="CVW8" s="69"/>
      <c r="CVX8" s="69"/>
      <c r="CVY8" s="69"/>
      <c r="CVZ8" s="69"/>
      <c r="CWA8" s="69"/>
      <c r="CWB8" s="69"/>
      <c r="CWC8" s="69"/>
      <c r="CWD8" s="69"/>
      <c r="CWE8" s="69"/>
      <c r="CWF8" s="69"/>
      <c r="CWG8" s="69"/>
      <c r="CWH8" s="69"/>
      <c r="CWI8" s="69"/>
      <c r="CWJ8" s="69"/>
      <c r="CWK8" s="69"/>
      <c r="CWL8" s="69"/>
      <c r="CWM8" s="69"/>
      <c r="CWN8" s="69"/>
      <c r="CWO8" s="69"/>
      <c r="CWP8" s="69"/>
      <c r="CWQ8" s="69"/>
      <c r="CWR8" s="69"/>
      <c r="CWS8" s="69"/>
      <c r="CWT8" s="69"/>
      <c r="CWU8" s="69"/>
      <c r="CWV8" s="69"/>
      <c r="CWW8" s="69"/>
      <c r="CWX8" s="69"/>
      <c r="CWY8" s="69"/>
      <c r="CWZ8" s="69"/>
      <c r="CXA8" s="69"/>
      <c r="CXB8" s="69"/>
      <c r="CXC8" s="69"/>
      <c r="CXD8" s="69"/>
      <c r="CXE8" s="69"/>
      <c r="CXF8" s="69"/>
      <c r="CXG8" s="69"/>
      <c r="CXH8" s="69"/>
      <c r="CXI8" s="69"/>
      <c r="CXJ8" s="69"/>
      <c r="CXK8" s="69"/>
      <c r="CXL8" s="69"/>
      <c r="CXM8" s="69"/>
      <c r="CXN8" s="69"/>
      <c r="CXO8" s="69"/>
      <c r="CXP8" s="69"/>
      <c r="CXQ8" s="69"/>
      <c r="CXR8" s="69"/>
      <c r="CXS8" s="69"/>
      <c r="CXT8" s="69"/>
      <c r="CXU8" s="69"/>
      <c r="CXV8" s="69"/>
      <c r="CXW8" s="69"/>
      <c r="CXX8" s="69"/>
      <c r="CXY8" s="69"/>
      <c r="CXZ8" s="69"/>
      <c r="CYA8" s="69"/>
      <c r="CYB8" s="69"/>
      <c r="CYC8" s="69"/>
      <c r="CYD8" s="69"/>
      <c r="CYE8" s="69"/>
      <c r="CYF8" s="69"/>
      <c r="CYG8" s="69"/>
      <c r="CYH8" s="69"/>
      <c r="CYI8" s="69"/>
      <c r="CYJ8" s="69"/>
      <c r="CYK8" s="69"/>
      <c r="CYL8" s="69"/>
      <c r="CYM8" s="69"/>
      <c r="CYN8" s="69"/>
      <c r="CYO8" s="69"/>
      <c r="CYP8" s="69"/>
      <c r="CYQ8" s="69"/>
      <c r="CYR8" s="69"/>
      <c r="CYS8" s="69"/>
      <c r="CYT8" s="69"/>
      <c r="CYU8" s="69"/>
      <c r="CYV8" s="69"/>
      <c r="CYW8" s="69"/>
      <c r="CYX8" s="69"/>
      <c r="CYY8" s="69"/>
      <c r="CYZ8" s="69"/>
      <c r="CZA8" s="69"/>
      <c r="CZB8" s="69"/>
      <c r="CZC8" s="69"/>
      <c r="CZD8" s="69"/>
      <c r="CZE8" s="69"/>
      <c r="CZF8" s="69"/>
      <c r="CZG8" s="69"/>
      <c r="CZH8" s="69"/>
      <c r="CZI8" s="69"/>
      <c r="CZJ8" s="69"/>
      <c r="CZK8" s="69"/>
      <c r="CZL8" s="69"/>
      <c r="CZM8" s="69"/>
      <c r="CZN8" s="69"/>
      <c r="CZO8" s="69"/>
      <c r="CZP8" s="69"/>
      <c r="CZQ8" s="69"/>
      <c r="CZR8" s="69"/>
      <c r="CZS8" s="69"/>
      <c r="CZT8" s="69"/>
      <c r="CZU8" s="69"/>
      <c r="CZV8" s="69"/>
      <c r="CZW8" s="69"/>
      <c r="CZX8" s="69"/>
      <c r="CZY8" s="69"/>
      <c r="CZZ8" s="69"/>
      <c r="DAA8" s="69"/>
      <c r="DAB8" s="69"/>
      <c r="DAC8" s="69"/>
      <c r="DAD8" s="69"/>
      <c r="DAE8" s="69"/>
      <c r="DAF8" s="69"/>
      <c r="DAG8" s="69"/>
      <c r="DAH8" s="69"/>
      <c r="DAI8" s="69"/>
      <c r="DAJ8" s="69"/>
      <c r="DAK8" s="69"/>
      <c r="DAL8" s="69"/>
      <c r="DAM8" s="69"/>
      <c r="DAN8" s="69"/>
      <c r="DAO8" s="69"/>
      <c r="DAP8" s="69"/>
      <c r="DAQ8" s="69"/>
      <c r="DAR8" s="69"/>
      <c r="DAS8" s="69"/>
      <c r="DAT8" s="69"/>
      <c r="DAU8" s="69"/>
      <c r="DAV8" s="69"/>
      <c r="DAW8" s="69"/>
      <c r="DAX8" s="69"/>
      <c r="DAY8" s="69"/>
      <c r="DAZ8" s="69"/>
      <c r="DBA8" s="69"/>
      <c r="DBB8" s="69"/>
      <c r="DBC8" s="69"/>
      <c r="DBD8" s="69"/>
      <c r="DBE8" s="69"/>
      <c r="DBF8" s="69"/>
      <c r="DBG8" s="69"/>
      <c r="DBH8" s="69"/>
      <c r="DBI8" s="69"/>
      <c r="DBJ8" s="69"/>
      <c r="DBK8" s="69"/>
      <c r="DBL8" s="69"/>
      <c r="DBM8" s="69"/>
      <c r="DBN8" s="69"/>
      <c r="DBO8" s="69"/>
      <c r="DBP8" s="69"/>
      <c r="DBQ8" s="69"/>
      <c r="DBR8" s="69"/>
      <c r="DBS8" s="69"/>
      <c r="DBT8" s="69"/>
      <c r="DBU8" s="69"/>
      <c r="DBV8" s="69"/>
      <c r="DBW8" s="69"/>
      <c r="DBX8" s="69"/>
      <c r="DBY8" s="69"/>
      <c r="DBZ8" s="69"/>
      <c r="DCA8" s="69"/>
      <c r="DCB8" s="69"/>
      <c r="DCC8" s="69"/>
      <c r="DCD8" s="69"/>
      <c r="DCE8" s="69"/>
      <c r="DCF8" s="69"/>
      <c r="DCG8" s="69"/>
      <c r="DCH8" s="69"/>
      <c r="DCI8" s="69"/>
      <c r="DCJ8" s="69"/>
      <c r="DCK8" s="69"/>
      <c r="DCL8" s="69"/>
      <c r="DCM8" s="69"/>
      <c r="DCN8" s="69"/>
      <c r="DCO8" s="69"/>
      <c r="DCP8" s="69"/>
      <c r="DCQ8" s="69"/>
      <c r="DCR8" s="69"/>
      <c r="DCS8" s="69"/>
      <c r="DCT8" s="69"/>
      <c r="DCU8" s="69"/>
      <c r="DCV8" s="69"/>
      <c r="DCW8" s="69"/>
      <c r="DCX8" s="69"/>
      <c r="DCY8" s="69"/>
      <c r="DCZ8" s="69"/>
      <c r="DDA8" s="69"/>
      <c r="DDB8" s="69"/>
      <c r="DDC8" s="69"/>
      <c r="DDD8" s="69"/>
      <c r="DDE8" s="69"/>
      <c r="DDF8" s="69"/>
      <c r="DDG8" s="69"/>
      <c r="DDH8" s="69"/>
      <c r="DDI8" s="69"/>
      <c r="DDJ8" s="69"/>
      <c r="DDK8" s="69"/>
      <c r="DDL8" s="69"/>
      <c r="DDM8" s="69"/>
      <c r="DDN8" s="69"/>
      <c r="DDO8" s="69"/>
      <c r="DDP8" s="69"/>
      <c r="DDQ8" s="69"/>
      <c r="DDR8" s="69"/>
      <c r="DDS8" s="69"/>
      <c r="DDT8" s="69"/>
      <c r="DDU8" s="69"/>
      <c r="DDV8" s="69"/>
      <c r="DDW8" s="69"/>
      <c r="DDX8" s="69"/>
      <c r="DDY8" s="69"/>
      <c r="DDZ8" s="69"/>
      <c r="DEA8" s="69"/>
      <c r="DEB8" s="69"/>
      <c r="DEC8" s="69"/>
      <c r="DED8" s="69"/>
      <c r="DEE8" s="69"/>
      <c r="DEF8" s="69"/>
      <c r="DEG8" s="69"/>
      <c r="DEH8" s="69"/>
      <c r="DEI8" s="69"/>
      <c r="DEJ8" s="69"/>
      <c r="DEK8" s="69"/>
      <c r="DEL8" s="69"/>
      <c r="DEM8" s="69"/>
      <c r="DEN8" s="69"/>
      <c r="DEO8" s="69"/>
      <c r="DEP8" s="69"/>
      <c r="DEQ8" s="69"/>
      <c r="DER8" s="69"/>
      <c r="DES8" s="69"/>
      <c r="DET8" s="69"/>
      <c r="DEU8" s="69"/>
      <c r="DEV8" s="69"/>
      <c r="DEW8" s="69"/>
      <c r="DEX8" s="69"/>
      <c r="DEY8" s="69"/>
      <c r="DEZ8" s="69"/>
      <c r="DFA8" s="69"/>
      <c r="DFB8" s="69"/>
      <c r="DFC8" s="69"/>
      <c r="DFD8" s="69"/>
      <c r="DFE8" s="69"/>
      <c r="DFF8" s="69"/>
      <c r="DFG8" s="69"/>
      <c r="DFH8" s="69"/>
      <c r="DFI8" s="69"/>
      <c r="DFJ8" s="69"/>
      <c r="DFK8" s="69"/>
      <c r="DFL8" s="69"/>
      <c r="DFM8" s="69"/>
      <c r="DFN8" s="69"/>
      <c r="DFO8" s="69"/>
      <c r="DFP8" s="69"/>
      <c r="DFQ8" s="69"/>
      <c r="DFR8" s="69"/>
      <c r="DFS8" s="69"/>
      <c r="DFT8" s="69"/>
      <c r="DFU8" s="69"/>
      <c r="DFV8" s="69"/>
      <c r="DFW8" s="69"/>
      <c r="DFX8" s="69"/>
      <c r="DFY8" s="69"/>
      <c r="DFZ8" s="69"/>
      <c r="DGA8" s="69"/>
      <c r="DGB8" s="69"/>
      <c r="DGC8" s="69"/>
      <c r="DGD8" s="69"/>
      <c r="DGE8" s="69"/>
      <c r="DGF8" s="69"/>
      <c r="DGG8" s="69"/>
      <c r="DGH8" s="69"/>
      <c r="DGI8" s="69"/>
      <c r="DGJ8" s="69"/>
      <c r="DGK8" s="69"/>
      <c r="DGL8" s="69"/>
      <c r="DGM8" s="69"/>
      <c r="DGN8" s="69"/>
      <c r="DGO8" s="69"/>
      <c r="DGP8" s="69"/>
      <c r="DGQ8" s="69"/>
      <c r="DGR8" s="69"/>
      <c r="DGS8" s="69"/>
      <c r="DGT8" s="69"/>
      <c r="DGU8" s="69"/>
      <c r="DGV8" s="69"/>
      <c r="DGW8" s="69"/>
      <c r="DGX8" s="69"/>
      <c r="DGY8" s="69"/>
      <c r="DGZ8" s="69"/>
      <c r="DHA8" s="69"/>
      <c r="DHB8" s="69"/>
      <c r="DHC8" s="69"/>
      <c r="DHD8" s="69"/>
      <c r="DHE8" s="69"/>
      <c r="DHF8" s="69"/>
      <c r="DHG8" s="69"/>
      <c r="DHH8" s="69"/>
      <c r="DHI8" s="69"/>
      <c r="DHJ8" s="69"/>
      <c r="DHK8" s="69"/>
      <c r="DHL8" s="69"/>
      <c r="DHM8" s="69"/>
      <c r="DHN8" s="69"/>
      <c r="DHO8" s="69"/>
      <c r="DHP8" s="69"/>
      <c r="DHQ8" s="69"/>
      <c r="DHR8" s="69"/>
      <c r="DHS8" s="69"/>
      <c r="DHT8" s="69"/>
      <c r="DHU8" s="69"/>
      <c r="DHV8" s="69"/>
      <c r="DHW8" s="69"/>
      <c r="DHX8" s="69"/>
      <c r="DHY8" s="69"/>
      <c r="DHZ8" s="69"/>
      <c r="DIA8" s="69"/>
      <c r="DIB8" s="69"/>
      <c r="DIC8" s="69"/>
      <c r="DID8" s="69"/>
      <c r="DIE8" s="69"/>
      <c r="DIF8" s="69"/>
      <c r="DIG8" s="69"/>
      <c r="DIH8" s="69"/>
      <c r="DII8" s="69"/>
      <c r="DIJ8" s="69"/>
      <c r="DIK8" s="69"/>
      <c r="DIL8" s="69"/>
      <c r="DIM8" s="69"/>
      <c r="DIN8" s="69"/>
      <c r="DIO8" s="69"/>
      <c r="DIP8" s="69"/>
      <c r="DIQ8" s="69"/>
      <c r="DIR8" s="69"/>
      <c r="DIS8" s="69"/>
      <c r="DIT8" s="69"/>
      <c r="DIU8" s="69"/>
      <c r="DIV8" s="69"/>
      <c r="DIW8" s="69"/>
      <c r="DIX8" s="69"/>
      <c r="DIY8" s="69"/>
      <c r="DIZ8" s="69"/>
      <c r="DJA8" s="69"/>
      <c r="DJB8" s="69"/>
      <c r="DJC8" s="69"/>
      <c r="DJD8" s="69"/>
      <c r="DJE8" s="69"/>
      <c r="DJF8" s="69"/>
      <c r="DJG8" s="69"/>
      <c r="DJH8" s="69"/>
      <c r="DJI8" s="69"/>
      <c r="DJJ8" s="69"/>
      <c r="DJK8" s="69"/>
      <c r="DJL8" s="69"/>
      <c r="DJM8" s="69"/>
      <c r="DJN8" s="69"/>
      <c r="DJO8" s="69"/>
      <c r="DJP8" s="69"/>
      <c r="DJQ8" s="69"/>
      <c r="DJR8" s="69"/>
      <c r="DJS8" s="69"/>
      <c r="DJT8" s="69"/>
      <c r="DJU8" s="69"/>
      <c r="DJV8" s="69"/>
      <c r="DJW8" s="69"/>
      <c r="DJX8" s="69"/>
      <c r="DJY8" s="69"/>
      <c r="DJZ8" s="69"/>
      <c r="DKA8" s="69"/>
      <c r="DKB8" s="69"/>
      <c r="DKC8" s="69"/>
      <c r="DKD8" s="69"/>
      <c r="DKE8" s="69"/>
      <c r="DKF8" s="69"/>
      <c r="DKG8" s="69"/>
      <c r="DKH8" s="69"/>
      <c r="DKI8" s="69"/>
      <c r="DKJ8" s="69"/>
      <c r="DKK8" s="69"/>
      <c r="DKL8" s="69"/>
      <c r="DKM8" s="69"/>
      <c r="DKN8" s="69"/>
      <c r="DKO8" s="69"/>
      <c r="DKP8" s="69"/>
      <c r="DKQ8" s="69"/>
      <c r="DKR8" s="69"/>
      <c r="DKS8" s="69"/>
      <c r="DKT8" s="69"/>
      <c r="DKU8" s="69"/>
      <c r="DKV8" s="69"/>
      <c r="DKW8" s="69"/>
      <c r="DKX8" s="69"/>
      <c r="DKY8" s="69"/>
      <c r="DKZ8" s="69"/>
      <c r="DLA8" s="69"/>
      <c r="DLB8" s="69"/>
      <c r="DLC8" s="69"/>
      <c r="DLD8" s="69"/>
      <c r="DLE8" s="69"/>
      <c r="DLF8" s="69"/>
      <c r="DLG8" s="69"/>
      <c r="DLH8" s="69"/>
      <c r="DLI8" s="69"/>
      <c r="DLJ8" s="69"/>
      <c r="DLK8" s="69"/>
      <c r="DLL8" s="69"/>
      <c r="DLM8" s="69"/>
      <c r="DLN8" s="69"/>
      <c r="DLO8" s="69"/>
      <c r="DLP8" s="69"/>
      <c r="DLQ8" s="69"/>
      <c r="DLR8" s="69"/>
      <c r="DLS8" s="69"/>
      <c r="DLT8" s="69"/>
      <c r="DLU8" s="69"/>
      <c r="DLV8" s="69"/>
      <c r="DLW8" s="69"/>
      <c r="DLX8" s="69"/>
      <c r="DLY8" s="69"/>
      <c r="DLZ8" s="69"/>
      <c r="DMA8" s="69"/>
      <c r="DMB8" s="69"/>
      <c r="DMC8" s="69"/>
      <c r="DMD8" s="69"/>
      <c r="DME8" s="69"/>
      <c r="DMF8" s="69"/>
      <c r="DMG8" s="69"/>
      <c r="DMH8" s="69"/>
      <c r="DMI8" s="69"/>
      <c r="DMJ8" s="69"/>
      <c r="DMK8" s="69"/>
      <c r="DML8" s="69"/>
      <c r="DMM8" s="69"/>
      <c r="DMN8" s="69"/>
      <c r="DMO8" s="69"/>
      <c r="DMP8" s="69"/>
      <c r="DMQ8" s="69"/>
      <c r="DMR8" s="69"/>
      <c r="DMS8" s="69"/>
      <c r="DMT8" s="69"/>
      <c r="DMU8" s="69"/>
      <c r="DMV8" s="69"/>
      <c r="DMW8" s="69"/>
      <c r="DMX8" s="69"/>
      <c r="DMY8" s="69"/>
      <c r="DMZ8" s="69"/>
      <c r="DNA8" s="69"/>
      <c r="DNB8" s="69"/>
      <c r="DNC8" s="69"/>
      <c r="DND8" s="69"/>
      <c r="DNE8" s="69"/>
      <c r="DNF8" s="69"/>
      <c r="DNG8" s="69"/>
      <c r="DNH8" s="69"/>
      <c r="DNI8" s="69"/>
      <c r="DNJ8" s="69"/>
      <c r="DNK8" s="69"/>
      <c r="DNL8" s="69"/>
      <c r="DNM8" s="69"/>
      <c r="DNN8" s="69"/>
      <c r="DNO8" s="69"/>
      <c r="DNP8" s="69"/>
      <c r="DNQ8" s="69"/>
      <c r="DNR8" s="69"/>
      <c r="DNS8" s="69"/>
      <c r="DNT8" s="69"/>
      <c r="DNU8" s="69"/>
      <c r="DNV8" s="69"/>
      <c r="DNW8" s="69"/>
      <c r="DNX8" s="69"/>
      <c r="DNY8" s="69"/>
      <c r="DNZ8" s="69"/>
      <c r="DOA8" s="69"/>
      <c r="DOB8" s="69"/>
      <c r="DOC8" s="69"/>
      <c r="DOD8" s="69"/>
      <c r="DOE8" s="69"/>
      <c r="DOF8" s="69"/>
      <c r="DOG8" s="69"/>
      <c r="DOH8" s="69"/>
      <c r="DOI8" s="69"/>
      <c r="DOJ8" s="69"/>
      <c r="DOK8" s="69"/>
      <c r="DOL8" s="69"/>
      <c r="DOM8" s="69"/>
      <c r="DON8" s="69"/>
      <c r="DOO8" s="69"/>
      <c r="DOP8" s="69"/>
      <c r="DOQ8" s="69"/>
      <c r="DOR8" s="69"/>
      <c r="DOS8" s="69"/>
      <c r="DOT8" s="69"/>
      <c r="DOU8" s="69"/>
      <c r="DOV8" s="69"/>
      <c r="DOW8" s="69"/>
      <c r="DOX8" s="69"/>
      <c r="DOY8" s="69"/>
      <c r="DOZ8" s="69"/>
      <c r="DPA8" s="69"/>
      <c r="DPB8" s="69"/>
      <c r="DPC8" s="69"/>
      <c r="DPD8" s="69"/>
      <c r="DPE8" s="69"/>
      <c r="DPF8" s="69"/>
      <c r="DPG8" s="69"/>
      <c r="DPH8" s="69"/>
      <c r="DPI8" s="69"/>
      <c r="DPJ8" s="69"/>
      <c r="DPK8" s="69"/>
      <c r="DPL8" s="69"/>
      <c r="DPM8" s="69"/>
      <c r="DPN8" s="69"/>
      <c r="DPO8" s="69"/>
      <c r="DPP8" s="69"/>
      <c r="DPQ8" s="69"/>
      <c r="DPR8" s="69"/>
      <c r="DPS8" s="69"/>
      <c r="DPT8" s="69"/>
      <c r="DPU8" s="69"/>
      <c r="DPV8" s="69"/>
      <c r="DPW8" s="69"/>
      <c r="DPX8" s="69"/>
      <c r="DPY8" s="69"/>
      <c r="DPZ8" s="69"/>
      <c r="DQA8" s="69"/>
      <c r="DQB8" s="69"/>
      <c r="DQC8" s="69"/>
      <c r="DQD8" s="69"/>
      <c r="DQE8" s="69"/>
      <c r="DQF8" s="69"/>
      <c r="DQG8" s="69"/>
      <c r="DQH8" s="69"/>
      <c r="DQI8" s="69"/>
      <c r="DQJ8" s="69"/>
      <c r="DQK8" s="69"/>
      <c r="DQL8" s="69"/>
      <c r="DQM8" s="69"/>
      <c r="DQN8" s="69"/>
      <c r="DQO8" s="69"/>
      <c r="DQP8" s="69"/>
      <c r="DQQ8" s="69"/>
      <c r="DQR8" s="69"/>
      <c r="DQS8" s="69"/>
      <c r="DQT8" s="69"/>
      <c r="DQU8" s="69"/>
      <c r="DQV8" s="69"/>
      <c r="DQW8" s="69"/>
      <c r="DQX8" s="69"/>
      <c r="DQY8" s="69"/>
      <c r="DQZ8" s="69"/>
      <c r="DRA8" s="69"/>
      <c r="DRB8" s="69"/>
      <c r="DRC8" s="69"/>
      <c r="DRD8" s="69"/>
      <c r="DRE8" s="69"/>
      <c r="DRF8" s="69"/>
      <c r="DRG8" s="69"/>
      <c r="DRH8" s="69"/>
      <c r="DRI8" s="69"/>
      <c r="DRJ8" s="69"/>
      <c r="DRK8" s="69"/>
      <c r="DRL8" s="69"/>
      <c r="DRM8" s="69"/>
      <c r="DRN8" s="69"/>
      <c r="DRO8" s="69"/>
      <c r="DRP8" s="69"/>
      <c r="DRQ8" s="69"/>
      <c r="DRR8" s="69"/>
      <c r="DRS8" s="69"/>
      <c r="DRT8" s="69"/>
      <c r="DRU8" s="69"/>
      <c r="DRV8" s="69"/>
      <c r="DRW8" s="69"/>
      <c r="DRX8" s="69"/>
      <c r="DRY8" s="69"/>
      <c r="DRZ8" s="69"/>
      <c r="DSA8" s="69"/>
      <c r="DSB8" s="69"/>
      <c r="DSC8" s="69"/>
      <c r="DSD8" s="69"/>
      <c r="DSE8" s="69"/>
      <c r="DSF8" s="69"/>
      <c r="DSG8" s="69"/>
      <c r="DSH8" s="69"/>
      <c r="DSI8" s="69"/>
      <c r="DSJ8" s="69"/>
      <c r="DSK8" s="69"/>
      <c r="DSL8" s="69"/>
      <c r="DSM8" s="69"/>
      <c r="DSN8" s="69"/>
      <c r="DSO8" s="69"/>
      <c r="DSP8" s="69"/>
      <c r="DSQ8" s="69"/>
      <c r="DSR8" s="69"/>
      <c r="DSS8" s="69"/>
      <c r="DST8" s="69"/>
      <c r="DSU8" s="69"/>
      <c r="DSV8" s="69"/>
      <c r="DSW8" s="69"/>
      <c r="DSX8" s="69"/>
      <c r="DSY8" s="69"/>
      <c r="DSZ8" s="69"/>
      <c r="DTA8" s="69"/>
      <c r="DTB8" s="69"/>
      <c r="DTC8" s="69"/>
      <c r="DTD8" s="69"/>
      <c r="DTE8" s="69"/>
      <c r="DTF8" s="69"/>
      <c r="DTG8" s="69"/>
      <c r="DTH8" s="69"/>
      <c r="DTI8" s="69"/>
      <c r="DTJ8" s="69"/>
      <c r="DTK8" s="69"/>
      <c r="DTL8" s="69"/>
      <c r="DTM8" s="69"/>
      <c r="DTN8" s="69"/>
      <c r="DTO8" s="69"/>
      <c r="DTP8" s="69"/>
      <c r="DTQ8" s="69"/>
      <c r="DTR8" s="69"/>
      <c r="DTS8" s="69"/>
      <c r="DTT8" s="69"/>
      <c r="DTU8" s="69"/>
      <c r="DTV8" s="69"/>
      <c r="DTW8" s="69"/>
      <c r="DTX8" s="69"/>
      <c r="DTY8" s="69"/>
      <c r="DTZ8" s="69"/>
      <c r="DUA8" s="69"/>
      <c r="DUB8" s="69"/>
      <c r="DUC8" s="69"/>
      <c r="DUD8" s="69"/>
      <c r="DUE8" s="69"/>
      <c r="DUF8" s="69"/>
      <c r="DUG8" s="69"/>
      <c r="DUH8" s="69"/>
      <c r="DUI8" s="69"/>
      <c r="DUJ8" s="69"/>
      <c r="DUK8" s="69"/>
      <c r="DUL8" s="69"/>
      <c r="DUM8" s="69"/>
      <c r="DUN8" s="69"/>
      <c r="DUO8" s="69"/>
      <c r="DUP8" s="69"/>
      <c r="DUQ8" s="69"/>
      <c r="DUR8" s="69"/>
      <c r="DUS8" s="69"/>
      <c r="DUT8" s="69"/>
      <c r="DUU8" s="69"/>
      <c r="DUV8" s="69"/>
      <c r="DUW8" s="69"/>
      <c r="DUX8" s="69"/>
      <c r="DUY8" s="69"/>
      <c r="DUZ8" s="69"/>
      <c r="DVA8" s="69"/>
      <c r="DVB8" s="69"/>
      <c r="DVC8" s="69"/>
      <c r="DVD8" s="69"/>
      <c r="DVE8" s="69"/>
      <c r="DVF8" s="69"/>
      <c r="DVG8" s="69"/>
      <c r="DVH8" s="69"/>
      <c r="DVI8" s="69"/>
      <c r="DVJ8" s="69"/>
      <c r="DVK8" s="69"/>
      <c r="DVL8" s="69"/>
      <c r="DVM8" s="69"/>
      <c r="DVN8" s="69"/>
      <c r="DVO8" s="69"/>
      <c r="DVP8" s="69"/>
      <c r="DVQ8" s="69"/>
      <c r="DVR8" s="69"/>
      <c r="DVS8" s="69"/>
      <c r="DVT8" s="69"/>
      <c r="DVU8" s="69"/>
      <c r="DVV8" s="69"/>
      <c r="DVW8" s="69"/>
      <c r="DVX8" s="69"/>
      <c r="DVY8" s="69"/>
      <c r="DVZ8" s="69"/>
      <c r="DWA8" s="69"/>
      <c r="DWB8" s="69"/>
      <c r="DWC8" s="69"/>
      <c r="DWD8" s="69"/>
      <c r="DWE8" s="69"/>
      <c r="DWF8" s="69"/>
      <c r="DWG8" s="69"/>
      <c r="DWH8" s="69"/>
      <c r="DWI8" s="69"/>
      <c r="DWJ8" s="69"/>
      <c r="DWK8" s="69"/>
      <c r="DWL8" s="69"/>
      <c r="DWM8" s="69"/>
      <c r="DWN8" s="69"/>
      <c r="DWO8" s="69"/>
      <c r="DWP8" s="69"/>
      <c r="DWQ8" s="69"/>
      <c r="DWR8" s="69"/>
      <c r="DWS8" s="69"/>
      <c r="DWT8" s="69"/>
      <c r="DWU8" s="69"/>
      <c r="DWV8" s="69"/>
      <c r="DWW8" s="69"/>
      <c r="DWX8" s="69"/>
      <c r="DWY8" s="69"/>
      <c r="DWZ8" s="69"/>
      <c r="DXA8" s="69"/>
      <c r="DXB8" s="69"/>
      <c r="DXC8" s="69"/>
      <c r="DXD8" s="69"/>
      <c r="DXE8" s="69"/>
      <c r="DXF8" s="69"/>
      <c r="DXG8" s="69"/>
      <c r="DXH8" s="69"/>
      <c r="DXI8" s="69"/>
      <c r="DXJ8" s="69"/>
      <c r="DXK8" s="69"/>
      <c r="DXL8" s="69"/>
      <c r="DXM8" s="69"/>
      <c r="DXN8" s="69"/>
      <c r="DXO8" s="69"/>
      <c r="DXP8" s="69"/>
      <c r="DXQ8" s="69"/>
      <c r="DXR8" s="69"/>
      <c r="DXS8" s="69"/>
      <c r="DXT8" s="69"/>
      <c r="DXU8" s="69"/>
      <c r="DXV8" s="69"/>
      <c r="DXW8" s="69"/>
      <c r="DXX8" s="69"/>
      <c r="DXY8" s="69"/>
      <c r="DXZ8" s="69"/>
      <c r="DYA8" s="69"/>
      <c r="DYB8" s="69"/>
      <c r="DYC8" s="69"/>
      <c r="DYD8" s="69"/>
      <c r="DYE8" s="69"/>
      <c r="DYF8" s="69"/>
      <c r="DYG8" s="69"/>
      <c r="DYH8" s="69"/>
      <c r="DYI8" s="69"/>
      <c r="DYJ8" s="69"/>
      <c r="DYK8" s="69"/>
      <c r="DYL8" s="69"/>
      <c r="DYM8" s="69"/>
      <c r="DYN8" s="69"/>
      <c r="DYO8" s="69"/>
      <c r="DYP8" s="69"/>
      <c r="DYQ8" s="69"/>
      <c r="DYR8" s="69"/>
      <c r="DYS8" s="69"/>
      <c r="DYT8" s="69"/>
      <c r="DYU8" s="69"/>
      <c r="DYV8" s="69"/>
      <c r="DYW8" s="69"/>
      <c r="DYX8" s="69"/>
      <c r="DYY8" s="69"/>
      <c r="DYZ8" s="69"/>
      <c r="DZA8" s="69"/>
      <c r="DZB8" s="69"/>
      <c r="DZC8" s="69"/>
      <c r="DZD8" s="69"/>
      <c r="DZE8" s="69"/>
      <c r="DZF8" s="69"/>
      <c r="DZG8" s="69"/>
      <c r="DZH8" s="69"/>
      <c r="DZI8" s="69"/>
      <c r="DZJ8" s="69"/>
      <c r="DZK8" s="69"/>
      <c r="DZL8" s="69"/>
      <c r="DZM8" s="69"/>
      <c r="DZN8" s="69"/>
      <c r="DZO8" s="69"/>
      <c r="DZP8" s="69"/>
      <c r="DZQ8" s="69"/>
      <c r="DZR8" s="69"/>
      <c r="DZS8" s="69"/>
      <c r="DZT8" s="69"/>
      <c r="DZU8" s="69"/>
      <c r="DZV8" s="69"/>
      <c r="DZW8" s="69"/>
      <c r="DZX8" s="69"/>
      <c r="DZY8" s="69"/>
      <c r="DZZ8" s="69"/>
      <c r="EAA8" s="69"/>
      <c r="EAB8" s="69"/>
      <c r="EAC8" s="69"/>
      <c r="EAD8" s="69"/>
      <c r="EAE8" s="69"/>
      <c r="EAF8" s="69"/>
      <c r="EAG8" s="69"/>
      <c r="EAH8" s="69"/>
      <c r="EAI8" s="69"/>
      <c r="EAJ8" s="69"/>
      <c r="EAK8" s="69"/>
      <c r="EAL8" s="69"/>
      <c r="EAM8" s="69"/>
      <c r="EAN8" s="69"/>
      <c r="EAO8" s="69"/>
      <c r="EAP8" s="69"/>
      <c r="EAQ8" s="69"/>
      <c r="EAR8" s="69"/>
      <c r="EAS8" s="69"/>
      <c r="EAT8" s="69"/>
      <c r="EAU8" s="69"/>
      <c r="EAV8" s="69"/>
      <c r="EAW8" s="69"/>
      <c r="EAX8" s="69"/>
      <c r="EAY8" s="69"/>
      <c r="EAZ8" s="69"/>
      <c r="EBA8" s="69"/>
      <c r="EBB8" s="69"/>
      <c r="EBC8" s="69"/>
      <c r="EBD8" s="69"/>
      <c r="EBE8" s="69"/>
      <c r="EBF8" s="69"/>
      <c r="EBG8" s="69"/>
      <c r="EBH8" s="69"/>
      <c r="EBI8" s="69"/>
      <c r="EBJ8" s="69"/>
      <c r="EBK8" s="69"/>
      <c r="EBL8" s="69"/>
      <c r="EBM8" s="69"/>
      <c r="EBN8" s="69"/>
      <c r="EBO8" s="69"/>
      <c r="EBP8" s="69"/>
      <c r="EBQ8" s="69"/>
      <c r="EBR8" s="69"/>
      <c r="EBS8" s="69"/>
      <c r="EBT8" s="69"/>
      <c r="EBU8" s="69"/>
      <c r="EBV8" s="69"/>
      <c r="EBW8" s="69"/>
      <c r="EBX8" s="69"/>
      <c r="EBY8" s="69"/>
      <c r="EBZ8" s="69"/>
      <c r="ECA8" s="69"/>
      <c r="ECB8" s="69"/>
      <c r="ECC8" s="69"/>
      <c r="ECD8" s="69"/>
      <c r="ECE8" s="69"/>
      <c r="ECF8" s="69"/>
      <c r="ECG8" s="69"/>
      <c r="ECH8" s="69"/>
      <c r="ECI8" s="69"/>
      <c r="ECJ8" s="69"/>
      <c r="ECK8" s="69"/>
      <c r="ECL8" s="69"/>
      <c r="ECM8" s="69"/>
      <c r="ECN8" s="69"/>
      <c r="ECO8" s="69"/>
      <c r="ECP8" s="69"/>
      <c r="ECQ8" s="69"/>
      <c r="ECR8" s="69"/>
      <c r="ECS8" s="69"/>
      <c r="ECT8" s="69"/>
      <c r="ECU8" s="69"/>
      <c r="ECV8" s="69"/>
      <c r="ECW8" s="69"/>
      <c r="ECX8" s="69"/>
      <c r="ECY8" s="69"/>
      <c r="ECZ8" s="69"/>
      <c r="EDA8" s="69"/>
      <c r="EDB8" s="69"/>
      <c r="EDC8" s="69"/>
      <c r="EDD8" s="69"/>
      <c r="EDE8" s="69"/>
      <c r="EDF8" s="69"/>
      <c r="EDG8" s="69"/>
      <c r="EDH8" s="69"/>
      <c r="EDI8" s="69"/>
      <c r="EDJ8" s="69"/>
      <c r="EDK8" s="69"/>
      <c r="EDL8" s="69"/>
      <c r="EDM8" s="69"/>
      <c r="EDN8" s="69"/>
      <c r="EDO8" s="69"/>
      <c r="EDP8" s="69"/>
      <c r="EDQ8" s="69"/>
      <c r="EDR8" s="69"/>
      <c r="EDS8" s="69"/>
      <c r="EDT8" s="69"/>
      <c r="EDU8" s="69"/>
      <c r="EDV8" s="69"/>
      <c r="EDW8" s="69"/>
      <c r="EDX8" s="69"/>
      <c r="EDY8" s="69"/>
      <c r="EDZ8" s="69"/>
      <c r="EEA8" s="69"/>
      <c r="EEB8" s="69"/>
      <c r="EEC8" s="69"/>
      <c r="EED8" s="69"/>
      <c r="EEE8" s="69"/>
      <c r="EEF8" s="69"/>
      <c r="EEG8" s="69"/>
      <c r="EEH8" s="69"/>
      <c r="EEI8" s="69"/>
      <c r="EEJ8" s="69"/>
      <c r="EEK8" s="69"/>
      <c r="EEL8" s="69"/>
      <c r="EEM8" s="69"/>
      <c r="EEN8" s="69"/>
      <c r="EEO8" s="69"/>
      <c r="EEP8" s="69"/>
      <c r="EEQ8" s="69"/>
      <c r="EER8" s="69"/>
      <c r="EES8" s="69"/>
      <c r="EET8" s="69"/>
      <c r="EEU8" s="69"/>
      <c r="EEV8" s="69"/>
      <c r="EEW8" s="69"/>
      <c r="EEX8" s="69"/>
      <c r="EEY8" s="69"/>
      <c r="EEZ8" s="69"/>
      <c r="EFA8" s="69"/>
      <c r="EFB8" s="69"/>
      <c r="EFC8" s="69"/>
      <c r="EFD8" s="69"/>
      <c r="EFE8" s="69"/>
      <c r="EFF8" s="69"/>
      <c r="EFG8" s="69"/>
      <c r="EFH8" s="69"/>
      <c r="EFI8" s="69"/>
      <c r="EFJ8" s="69"/>
      <c r="EFK8" s="69"/>
      <c r="EFL8" s="69"/>
      <c r="EFM8" s="69"/>
      <c r="EFN8" s="69"/>
      <c r="EFO8" s="69"/>
      <c r="EFP8" s="69"/>
      <c r="EFQ8" s="69"/>
      <c r="EFR8" s="69"/>
      <c r="EFS8" s="69"/>
      <c r="EFT8" s="69"/>
      <c r="EFU8" s="69"/>
      <c r="EFV8" s="69"/>
      <c r="EFW8" s="69"/>
      <c r="EFX8" s="69"/>
      <c r="EFY8" s="69"/>
      <c r="EFZ8" s="69"/>
      <c r="EGA8" s="69"/>
      <c r="EGB8" s="69"/>
      <c r="EGC8" s="69"/>
      <c r="EGD8" s="69"/>
      <c r="EGE8" s="69"/>
      <c r="EGF8" s="69"/>
      <c r="EGG8" s="69"/>
      <c r="EGH8" s="69"/>
      <c r="EGI8" s="69"/>
      <c r="EGJ8" s="69"/>
      <c r="EGK8" s="69"/>
      <c r="EGL8" s="69"/>
      <c r="EGM8" s="69"/>
      <c r="EGN8" s="69"/>
      <c r="EGO8" s="69"/>
      <c r="EGP8" s="69"/>
      <c r="EGQ8" s="69"/>
      <c r="EGR8" s="69"/>
      <c r="EGS8" s="69"/>
      <c r="EGT8" s="69"/>
      <c r="EGU8" s="69"/>
      <c r="EGV8" s="69"/>
      <c r="EGW8" s="69"/>
      <c r="EGX8" s="69"/>
      <c r="EGY8" s="69"/>
      <c r="EGZ8" s="69"/>
      <c r="EHA8" s="69"/>
      <c r="EHB8" s="69"/>
      <c r="EHC8" s="69"/>
      <c r="EHD8" s="69"/>
      <c r="EHE8" s="69"/>
      <c r="EHF8" s="69"/>
      <c r="EHG8" s="69"/>
      <c r="EHH8" s="69"/>
      <c r="EHI8" s="69"/>
      <c r="EHJ8" s="69"/>
      <c r="EHK8" s="69"/>
      <c r="EHL8" s="69"/>
      <c r="EHM8" s="69"/>
      <c r="EHN8" s="69"/>
      <c r="EHO8" s="69"/>
      <c r="EHP8" s="69"/>
      <c r="EHQ8" s="69"/>
      <c r="EHR8" s="69"/>
      <c r="EHS8" s="69"/>
      <c r="EHT8" s="69"/>
      <c r="EHU8" s="69"/>
      <c r="EHV8" s="69"/>
      <c r="EHW8" s="69"/>
      <c r="EHX8" s="69"/>
      <c r="EHY8" s="69"/>
      <c r="EHZ8" s="69"/>
      <c r="EIA8" s="69"/>
      <c r="EIB8" s="69"/>
      <c r="EIC8" s="69"/>
      <c r="EID8" s="69"/>
      <c r="EIE8" s="69"/>
      <c r="EIF8" s="69"/>
      <c r="EIG8" s="69"/>
      <c r="EIH8" s="69"/>
      <c r="EII8" s="69"/>
      <c r="EIJ8" s="69"/>
      <c r="EIK8" s="69"/>
      <c r="EIL8" s="69"/>
      <c r="EIM8" s="69"/>
      <c r="EIN8" s="69"/>
      <c r="EIO8" s="69"/>
      <c r="EIP8" s="69"/>
      <c r="EIQ8" s="69"/>
      <c r="EIR8" s="69"/>
      <c r="EIS8" s="69"/>
      <c r="EIT8" s="69"/>
      <c r="EIU8" s="69"/>
      <c r="EIV8" s="69"/>
      <c r="EIW8" s="69"/>
      <c r="EIX8" s="69"/>
      <c r="EIY8" s="69"/>
      <c r="EIZ8" s="69"/>
      <c r="EJA8" s="69"/>
      <c r="EJB8" s="69"/>
      <c r="EJC8" s="69"/>
      <c r="EJD8" s="69"/>
      <c r="EJE8" s="69"/>
      <c r="EJF8" s="69"/>
      <c r="EJG8" s="69"/>
      <c r="EJH8" s="69"/>
      <c r="EJI8" s="69"/>
      <c r="EJJ8" s="69"/>
      <c r="EJK8" s="69"/>
      <c r="EJL8" s="69"/>
      <c r="EJM8" s="69"/>
      <c r="EJN8" s="69"/>
      <c r="EJO8" s="69"/>
      <c r="EJP8" s="69"/>
      <c r="EJQ8" s="69"/>
      <c r="EJR8" s="69"/>
      <c r="EJS8" s="69"/>
      <c r="EJT8" s="69"/>
      <c r="EJU8" s="69"/>
      <c r="EJV8" s="69"/>
      <c r="EJW8" s="69"/>
      <c r="EJX8" s="69"/>
      <c r="EJY8" s="69"/>
      <c r="EJZ8" s="69"/>
      <c r="EKA8" s="69"/>
      <c r="EKB8" s="69"/>
      <c r="EKC8" s="69"/>
      <c r="EKD8" s="69"/>
      <c r="EKE8" s="69"/>
      <c r="EKF8" s="69"/>
      <c r="EKG8" s="69"/>
      <c r="EKH8" s="69"/>
      <c r="EKI8" s="69"/>
      <c r="EKJ8" s="69"/>
      <c r="EKK8" s="69"/>
      <c r="EKL8" s="69"/>
      <c r="EKM8" s="69"/>
      <c r="EKN8" s="69"/>
      <c r="EKO8" s="69"/>
      <c r="EKP8" s="69"/>
      <c r="EKQ8" s="69"/>
      <c r="EKR8" s="69"/>
      <c r="EKS8" s="69"/>
      <c r="EKT8" s="69"/>
      <c r="EKU8" s="69"/>
      <c r="EKV8" s="69"/>
      <c r="EKW8" s="69"/>
      <c r="EKX8" s="69"/>
      <c r="EKY8" s="69"/>
      <c r="EKZ8" s="69"/>
      <c r="ELA8" s="69"/>
      <c r="ELB8" s="69"/>
      <c r="ELC8" s="69"/>
      <c r="ELD8" s="69"/>
      <c r="ELE8" s="69"/>
      <c r="ELF8" s="69"/>
      <c r="ELG8" s="69"/>
      <c r="ELH8" s="69"/>
      <c r="ELI8" s="69"/>
      <c r="ELJ8" s="69"/>
      <c r="ELK8" s="69"/>
      <c r="ELL8" s="69"/>
      <c r="ELM8" s="69"/>
      <c r="ELN8" s="69"/>
      <c r="ELO8" s="69"/>
      <c r="ELP8" s="69"/>
      <c r="ELQ8" s="69"/>
      <c r="ELR8" s="69"/>
      <c r="ELS8" s="69"/>
      <c r="ELT8" s="69"/>
      <c r="ELU8" s="69"/>
      <c r="ELV8" s="69"/>
      <c r="ELW8" s="69"/>
      <c r="ELX8" s="69"/>
      <c r="ELY8" s="69"/>
      <c r="ELZ8" s="69"/>
      <c r="EMA8" s="69"/>
      <c r="EMB8" s="69"/>
      <c r="EMC8" s="69"/>
      <c r="EMD8" s="69"/>
      <c r="EME8" s="69"/>
      <c r="EMF8" s="69"/>
      <c r="EMG8" s="69"/>
      <c r="EMH8" s="69"/>
      <c r="EMI8" s="69"/>
      <c r="EMJ8" s="69"/>
      <c r="EMK8" s="69"/>
      <c r="EML8" s="69"/>
      <c r="EMM8" s="69"/>
      <c r="EMN8" s="69"/>
      <c r="EMO8" s="69"/>
      <c r="EMP8" s="69"/>
      <c r="EMQ8" s="69"/>
      <c r="EMR8" s="69"/>
      <c r="EMS8" s="69"/>
      <c r="EMT8" s="69"/>
      <c r="EMU8" s="69"/>
      <c r="EMV8" s="69"/>
      <c r="EMW8" s="69"/>
      <c r="EMX8" s="69"/>
      <c r="EMY8" s="69"/>
      <c r="EMZ8" s="69"/>
      <c r="ENA8" s="69"/>
      <c r="ENB8" s="69"/>
      <c r="ENC8" s="69"/>
      <c r="END8" s="69"/>
      <c r="ENE8" s="69"/>
      <c r="ENF8" s="69"/>
      <c r="ENG8" s="69"/>
      <c r="ENH8" s="69"/>
      <c r="ENI8" s="69"/>
      <c r="ENJ8" s="69"/>
      <c r="ENK8" s="69"/>
      <c r="ENL8" s="69"/>
      <c r="ENM8" s="69"/>
      <c r="ENN8" s="69"/>
      <c r="ENO8" s="69"/>
      <c r="ENP8" s="69"/>
      <c r="ENQ8" s="69"/>
      <c r="ENR8" s="69"/>
      <c r="ENS8" s="69"/>
      <c r="ENT8" s="69"/>
      <c r="ENU8" s="69"/>
      <c r="ENV8" s="69"/>
      <c r="ENW8" s="69"/>
      <c r="ENX8" s="69"/>
      <c r="ENY8" s="69"/>
      <c r="ENZ8" s="69"/>
      <c r="EOA8" s="69"/>
      <c r="EOB8" s="69"/>
      <c r="EOC8" s="69"/>
      <c r="EOD8" s="69"/>
      <c r="EOE8" s="69"/>
      <c r="EOF8" s="69"/>
      <c r="EOG8" s="69"/>
      <c r="EOH8" s="69"/>
      <c r="EOI8" s="69"/>
      <c r="EOJ8" s="69"/>
      <c r="EOK8" s="69"/>
      <c r="EOL8" s="69"/>
      <c r="EOM8" s="69"/>
      <c r="EON8" s="69"/>
      <c r="EOO8" s="69"/>
      <c r="EOP8" s="69"/>
      <c r="EOQ8" s="69"/>
      <c r="EOR8" s="69"/>
      <c r="EOS8" s="69"/>
      <c r="EOT8" s="69"/>
      <c r="EOU8" s="69"/>
      <c r="EOV8" s="69"/>
      <c r="EOW8" s="69"/>
      <c r="EOX8" s="69"/>
      <c r="EOY8" s="69"/>
      <c r="EOZ8" s="69"/>
      <c r="EPA8" s="69"/>
      <c r="EPB8" s="69"/>
      <c r="EPC8" s="69"/>
      <c r="EPD8" s="69"/>
      <c r="EPE8" s="69"/>
      <c r="EPF8" s="69"/>
      <c r="EPG8" s="69"/>
      <c r="EPH8" s="69"/>
      <c r="EPI8" s="69"/>
      <c r="EPJ8" s="69"/>
      <c r="EPK8" s="69"/>
      <c r="EPL8" s="69"/>
      <c r="EPM8" s="69"/>
      <c r="EPN8" s="69"/>
      <c r="EPO8" s="69"/>
      <c r="EPP8" s="69"/>
      <c r="EPQ8" s="69"/>
      <c r="EPR8" s="69"/>
      <c r="EPS8" s="69"/>
      <c r="EPT8" s="69"/>
      <c r="EPU8" s="69"/>
      <c r="EPV8" s="69"/>
      <c r="EPW8" s="69"/>
      <c r="EPX8" s="69"/>
      <c r="EPY8" s="69"/>
      <c r="EPZ8" s="69"/>
      <c r="EQA8" s="69"/>
      <c r="EQB8" s="69"/>
      <c r="EQC8" s="69"/>
      <c r="EQD8" s="69"/>
      <c r="EQE8" s="69"/>
      <c r="EQF8" s="69"/>
      <c r="EQG8" s="69"/>
      <c r="EQH8" s="69"/>
      <c r="EQI8" s="69"/>
      <c r="EQJ8" s="69"/>
      <c r="EQK8" s="69"/>
      <c r="EQL8" s="69"/>
      <c r="EQM8" s="69"/>
      <c r="EQN8" s="69"/>
      <c r="EQO8" s="69"/>
      <c r="EQP8" s="69"/>
      <c r="EQQ8" s="69"/>
      <c r="EQR8" s="69"/>
      <c r="EQS8" s="69"/>
      <c r="EQT8" s="69"/>
      <c r="EQU8" s="69"/>
      <c r="EQV8" s="69"/>
      <c r="EQW8" s="69"/>
      <c r="EQX8" s="69"/>
      <c r="EQY8" s="69"/>
      <c r="EQZ8" s="69"/>
      <c r="ERA8" s="69"/>
      <c r="ERB8" s="69"/>
      <c r="ERC8" s="69"/>
      <c r="ERD8" s="69"/>
      <c r="ERE8" s="69"/>
      <c r="ERF8" s="69"/>
      <c r="ERG8" s="69"/>
      <c r="ERH8" s="69"/>
      <c r="ERI8" s="69"/>
      <c r="ERJ8" s="69"/>
      <c r="ERK8" s="69"/>
      <c r="ERL8" s="69"/>
      <c r="ERM8" s="69"/>
      <c r="ERN8" s="69"/>
      <c r="ERO8" s="69"/>
      <c r="ERP8" s="69"/>
      <c r="ERQ8" s="69"/>
      <c r="ERR8" s="69"/>
      <c r="ERS8" s="69"/>
      <c r="ERT8" s="69"/>
      <c r="ERU8" s="69"/>
      <c r="ERV8" s="69"/>
      <c r="ERW8" s="69"/>
      <c r="ERX8" s="69"/>
      <c r="ERY8" s="69"/>
      <c r="ERZ8" s="69"/>
      <c r="ESA8" s="69"/>
      <c r="ESB8" s="69"/>
      <c r="ESC8" s="69"/>
      <c r="ESD8" s="69"/>
      <c r="ESE8" s="69"/>
      <c r="ESF8" s="69"/>
      <c r="ESG8" s="69"/>
      <c r="ESH8" s="69"/>
      <c r="ESI8" s="69"/>
      <c r="ESJ8" s="69"/>
      <c r="ESK8" s="69"/>
      <c r="ESL8" s="69"/>
      <c r="ESM8" s="69"/>
      <c r="ESN8" s="69"/>
      <c r="ESO8" s="69"/>
      <c r="ESP8" s="69"/>
      <c r="ESQ8" s="69"/>
      <c r="ESR8" s="69"/>
      <c r="ESS8" s="69"/>
      <c r="EST8" s="69"/>
      <c r="ESU8" s="69"/>
      <c r="ESV8" s="69"/>
      <c r="ESW8" s="69"/>
      <c r="ESX8" s="69"/>
      <c r="ESY8" s="69"/>
      <c r="ESZ8" s="69"/>
      <c r="ETA8" s="69"/>
      <c r="ETB8" s="69"/>
      <c r="ETC8" s="69"/>
      <c r="ETD8" s="69"/>
      <c r="ETE8" s="69"/>
      <c r="ETF8" s="69"/>
      <c r="ETG8" s="69"/>
      <c r="ETH8" s="69"/>
      <c r="ETI8" s="69"/>
      <c r="ETJ8" s="69"/>
      <c r="ETK8" s="69"/>
      <c r="ETL8" s="69"/>
      <c r="ETM8" s="69"/>
      <c r="ETN8" s="69"/>
      <c r="ETO8" s="69"/>
      <c r="ETP8" s="69"/>
      <c r="ETQ8" s="69"/>
      <c r="ETR8" s="69"/>
      <c r="ETS8" s="69"/>
      <c r="ETT8" s="69"/>
      <c r="ETU8" s="69"/>
      <c r="ETV8" s="69"/>
      <c r="ETW8" s="69"/>
      <c r="ETX8" s="69"/>
      <c r="ETY8" s="69"/>
      <c r="ETZ8" s="69"/>
      <c r="EUA8" s="69"/>
      <c r="EUB8" s="69"/>
      <c r="EUC8" s="69"/>
      <c r="EUD8" s="69"/>
      <c r="EUE8" s="69"/>
      <c r="EUF8" s="69"/>
      <c r="EUG8" s="69"/>
      <c r="EUH8" s="69"/>
      <c r="EUI8" s="69"/>
      <c r="EUJ8" s="69"/>
      <c r="EUK8" s="69"/>
      <c r="EUL8" s="69"/>
      <c r="EUM8" s="69"/>
      <c r="EUN8" s="69"/>
      <c r="EUO8" s="69"/>
      <c r="EUP8" s="69"/>
      <c r="EUQ8" s="69"/>
      <c r="EUR8" s="69"/>
      <c r="EUS8" s="69"/>
      <c r="EUT8" s="69"/>
      <c r="EUU8" s="69"/>
      <c r="EUV8" s="69"/>
      <c r="EUW8" s="69"/>
      <c r="EUX8" s="69"/>
      <c r="EUY8" s="69"/>
      <c r="EUZ8" s="69"/>
      <c r="EVA8" s="69"/>
      <c r="EVB8" s="69"/>
      <c r="EVC8" s="69"/>
      <c r="EVD8" s="69"/>
      <c r="EVE8" s="69"/>
      <c r="EVF8" s="69"/>
      <c r="EVG8" s="69"/>
      <c r="EVH8" s="69"/>
      <c r="EVI8" s="69"/>
      <c r="EVJ8" s="69"/>
      <c r="EVK8" s="69"/>
      <c r="EVL8" s="69"/>
      <c r="EVM8" s="69"/>
      <c r="EVN8" s="69"/>
      <c r="EVO8" s="69"/>
      <c r="EVP8" s="69"/>
      <c r="EVQ8" s="69"/>
      <c r="EVR8" s="69"/>
      <c r="EVS8" s="69"/>
      <c r="EVT8" s="69"/>
      <c r="EVU8" s="69"/>
      <c r="EVV8" s="69"/>
      <c r="EVW8" s="69"/>
      <c r="EVX8" s="69"/>
      <c r="EVY8" s="69"/>
      <c r="EVZ8" s="69"/>
      <c r="EWA8" s="69"/>
      <c r="EWB8" s="69"/>
      <c r="EWC8" s="69"/>
      <c r="EWD8" s="69"/>
      <c r="EWE8" s="69"/>
      <c r="EWF8" s="69"/>
      <c r="EWG8" s="69"/>
      <c r="EWH8" s="69"/>
      <c r="EWI8" s="69"/>
      <c r="EWJ8" s="69"/>
      <c r="EWK8" s="69"/>
      <c r="EWL8" s="69"/>
      <c r="EWM8" s="69"/>
      <c r="EWN8" s="69"/>
      <c r="EWO8" s="69"/>
      <c r="EWP8" s="69"/>
      <c r="EWQ8" s="69"/>
      <c r="EWR8" s="69"/>
      <c r="EWS8" s="69"/>
      <c r="EWT8" s="69"/>
      <c r="EWU8" s="69"/>
      <c r="EWV8" s="69"/>
      <c r="EWW8" s="69"/>
      <c r="EWX8" s="69"/>
      <c r="EWY8" s="69"/>
      <c r="EWZ8" s="69"/>
      <c r="EXA8" s="69"/>
      <c r="EXB8" s="69"/>
      <c r="EXC8" s="69"/>
      <c r="EXD8" s="69"/>
      <c r="EXE8" s="69"/>
      <c r="EXF8" s="69"/>
      <c r="EXG8" s="69"/>
      <c r="EXH8" s="69"/>
      <c r="EXI8" s="69"/>
      <c r="EXJ8" s="69"/>
      <c r="EXK8" s="69"/>
      <c r="EXL8" s="69"/>
      <c r="EXM8" s="69"/>
      <c r="EXN8" s="69"/>
      <c r="EXO8" s="69"/>
      <c r="EXP8" s="69"/>
      <c r="EXQ8" s="69"/>
      <c r="EXR8" s="69"/>
      <c r="EXS8" s="69"/>
      <c r="EXT8" s="69"/>
      <c r="EXU8" s="69"/>
      <c r="EXV8" s="69"/>
      <c r="EXW8" s="69"/>
      <c r="EXX8" s="69"/>
      <c r="EXY8" s="69"/>
      <c r="EXZ8" s="69"/>
      <c r="EYA8" s="69"/>
      <c r="EYB8" s="69"/>
      <c r="EYC8" s="69"/>
      <c r="EYD8" s="69"/>
      <c r="EYE8" s="69"/>
      <c r="EYF8" s="69"/>
      <c r="EYG8" s="69"/>
      <c r="EYH8" s="69"/>
      <c r="EYI8" s="69"/>
      <c r="EYJ8" s="69"/>
      <c r="EYK8" s="69"/>
      <c r="EYL8" s="69"/>
      <c r="EYM8" s="69"/>
      <c r="EYN8" s="69"/>
      <c r="EYO8" s="69"/>
      <c r="EYP8" s="69"/>
      <c r="EYQ8" s="69"/>
      <c r="EYR8" s="69"/>
      <c r="EYS8" s="69"/>
      <c r="EYT8" s="69"/>
      <c r="EYU8" s="69"/>
      <c r="EYV8" s="69"/>
      <c r="EYW8" s="69"/>
      <c r="EYX8" s="69"/>
      <c r="EYY8" s="69"/>
      <c r="EYZ8" s="69"/>
      <c r="EZA8" s="69"/>
      <c r="EZB8" s="69"/>
      <c r="EZC8" s="69"/>
      <c r="EZD8" s="69"/>
      <c r="EZE8" s="69"/>
      <c r="EZF8" s="69"/>
      <c r="EZG8" s="69"/>
      <c r="EZH8" s="69"/>
      <c r="EZI8" s="69"/>
      <c r="EZJ8" s="69"/>
      <c r="EZK8" s="69"/>
      <c r="EZL8" s="69"/>
      <c r="EZM8" s="69"/>
      <c r="EZN8" s="69"/>
      <c r="EZO8" s="69"/>
      <c r="EZP8" s="69"/>
      <c r="EZQ8" s="69"/>
      <c r="EZR8" s="69"/>
      <c r="EZS8" s="69"/>
      <c r="EZT8" s="69"/>
      <c r="EZU8" s="69"/>
      <c r="EZV8" s="69"/>
      <c r="EZW8" s="69"/>
      <c r="EZX8" s="69"/>
      <c r="EZY8" s="69"/>
      <c r="EZZ8" s="69"/>
      <c r="FAA8" s="69"/>
      <c r="FAB8" s="69"/>
      <c r="FAC8" s="69"/>
      <c r="FAD8" s="69"/>
      <c r="FAE8" s="69"/>
      <c r="FAF8" s="69"/>
      <c r="FAG8" s="69"/>
      <c r="FAH8" s="69"/>
      <c r="FAI8" s="69"/>
      <c r="FAJ8" s="69"/>
      <c r="FAK8" s="69"/>
      <c r="FAL8" s="69"/>
      <c r="FAM8" s="69"/>
      <c r="FAN8" s="69"/>
      <c r="FAO8" s="69"/>
      <c r="FAP8" s="69"/>
      <c r="FAQ8" s="69"/>
      <c r="FAR8" s="69"/>
      <c r="FAS8" s="69"/>
      <c r="FAT8" s="69"/>
      <c r="FAU8" s="69"/>
      <c r="FAV8" s="69"/>
      <c r="FAW8" s="69"/>
      <c r="FAX8" s="69"/>
      <c r="FAY8" s="69"/>
      <c r="FAZ8" s="69"/>
      <c r="FBA8" s="69"/>
      <c r="FBB8" s="69"/>
      <c r="FBC8" s="69"/>
      <c r="FBD8" s="69"/>
      <c r="FBE8" s="69"/>
      <c r="FBF8" s="69"/>
      <c r="FBG8" s="69"/>
      <c r="FBH8" s="69"/>
      <c r="FBI8" s="69"/>
      <c r="FBJ8" s="69"/>
      <c r="FBK8" s="69"/>
      <c r="FBL8" s="69"/>
      <c r="FBM8" s="69"/>
      <c r="FBN8" s="69"/>
      <c r="FBO8" s="69"/>
      <c r="FBP8" s="69"/>
      <c r="FBQ8" s="69"/>
      <c r="FBR8" s="69"/>
      <c r="FBS8" s="69"/>
      <c r="FBT8" s="69"/>
      <c r="FBU8" s="69"/>
      <c r="FBV8" s="69"/>
      <c r="FBW8" s="69"/>
      <c r="FBX8" s="69"/>
      <c r="FBY8" s="69"/>
      <c r="FBZ8" s="69"/>
      <c r="FCA8" s="69"/>
      <c r="FCB8" s="69"/>
      <c r="FCC8" s="69"/>
      <c r="FCD8" s="69"/>
      <c r="FCE8" s="69"/>
      <c r="FCF8" s="69"/>
      <c r="FCG8" s="69"/>
      <c r="FCH8" s="69"/>
      <c r="FCI8" s="69"/>
      <c r="FCJ8" s="69"/>
      <c r="FCK8" s="69"/>
      <c r="FCL8" s="69"/>
      <c r="FCM8" s="69"/>
      <c r="FCN8" s="69"/>
      <c r="FCO8" s="69"/>
      <c r="FCP8" s="69"/>
      <c r="FCQ8" s="69"/>
      <c r="FCR8" s="69"/>
      <c r="FCS8" s="69"/>
      <c r="FCT8" s="69"/>
      <c r="FCU8" s="69"/>
      <c r="FCV8" s="69"/>
      <c r="FCW8" s="69"/>
      <c r="FCX8" s="69"/>
      <c r="FCY8" s="69"/>
      <c r="FCZ8" s="69"/>
      <c r="FDA8" s="69"/>
      <c r="FDB8" s="69"/>
      <c r="FDC8" s="69"/>
      <c r="FDD8" s="69"/>
      <c r="FDE8" s="69"/>
      <c r="FDF8" s="69"/>
      <c r="FDG8" s="69"/>
      <c r="FDH8" s="69"/>
      <c r="FDI8" s="69"/>
      <c r="FDJ8" s="69"/>
      <c r="FDK8" s="69"/>
      <c r="FDL8" s="69"/>
      <c r="FDM8" s="69"/>
      <c r="FDN8" s="69"/>
      <c r="FDO8" s="69"/>
      <c r="FDP8" s="69"/>
      <c r="FDQ8" s="69"/>
      <c r="FDR8" s="69"/>
      <c r="FDS8" s="69"/>
      <c r="FDT8" s="69"/>
      <c r="FDU8" s="69"/>
      <c r="FDV8" s="69"/>
      <c r="FDW8" s="69"/>
      <c r="FDX8" s="69"/>
      <c r="FDY8" s="69"/>
      <c r="FDZ8" s="69"/>
      <c r="FEA8" s="69"/>
      <c r="FEB8" s="69"/>
      <c r="FEC8" s="69"/>
      <c r="FED8" s="69"/>
      <c r="FEE8" s="69"/>
      <c r="FEF8" s="69"/>
      <c r="FEG8" s="69"/>
      <c r="FEH8" s="69"/>
      <c r="FEI8" s="69"/>
      <c r="FEJ8" s="69"/>
      <c r="FEK8" s="69"/>
      <c r="FEL8" s="69"/>
      <c r="FEM8" s="69"/>
      <c r="FEN8" s="69"/>
      <c r="FEO8" s="69"/>
      <c r="FEP8" s="69"/>
      <c r="FEQ8" s="69"/>
      <c r="FER8" s="69"/>
      <c r="FES8" s="69"/>
      <c r="FET8" s="69"/>
      <c r="FEU8" s="69"/>
      <c r="FEV8" s="69"/>
      <c r="FEW8" s="69"/>
      <c r="FEX8" s="69"/>
      <c r="FEY8" s="69"/>
      <c r="FEZ8" s="69"/>
      <c r="FFA8" s="69"/>
      <c r="FFB8" s="69"/>
      <c r="FFC8" s="69"/>
      <c r="FFD8" s="69"/>
      <c r="FFE8" s="69"/>
      <c r="FFF8" s="69"/>
      <c r="FFG8" s="69"/>
      <c r="FFH8" s="69"/>
      <c r="FFI8" s="69"/>
      <c r="FFJ8" s="69"/>
      <c r="FFK8" s="69"/>
      <c r="FFL8" s="69"/>
      <c r="FFM8" s="69"/>
      <c r="FFN8" s="69"/>
      <c r="FFO8" s="69"/>
      <c r="FFP8" s="69"/>
      <c r="FFQ8" s="69"/>
      <c r="FFR8" s="69"/>
      <c r="FFS8" s="69"/>
      <c r="FFT8" s="69"/>
      <c r="FFU8" s="69"/>
      <c r="FFV8" s="69"/>
      <c r="FFW8" s="69"/>
      <c r="FFX8" s="69"/>
      <c r="FFY8" s="69"/>
      <c r="FFZ8" s="69"/>
      <c r="FGA8" s="69"/>
      <c r="FGB8" s="69"/>
      <c r="FGC8" s="69"/>
      <c r="FGD8" s="69"/>
      <c r="FGE8" s="69"/>
      <c r="FGF8" s="69"/>
      <c r="FGG8" s="69"/>
      <c r="FGH8" s="69"/>
      <c r="FGI8" s="69"/>
      <c r="FGJ8" s="69"/>
      <c r="FGK8" s="69"/>
      <c r="FGL8" s="69"/>
      <c r="FGM8" s="69"/>
      <c r="FGN8" s="69"/>
      <c r="FGO8" s="69"/>
      <c r="FGP8" s="69"/>
      <c r="FGQ8" s="69"/>
      <c r="FGR8" s="69"/>
      <c r="FGS8" s="69"/>
      <c r="FGT8" s="69"/>
      <c r="FGU8" s="69"/>
      <c r="FGV8" s="69"/>
      <c r="FGW8" s="69"/>
      <c r="FGX8" s="69"/>
      <c r="FGY8" s="69"/>
      <c r="FGZ8" s="69"/>
      <c r="FHA8" s="69"/>
      <c r="FHB8" s="69"/>
      <c r="FHC8" s="69"/>
      <c r="FHD8" s="69"/>
      <c r="FHE8" s="69"/>
      <c r="FHF8" s="69"/>
      <c r="FHG8" s="69"/>
      <c r="FHH8" s="69"/>
      <c r="FHI8" s="69"/>
      <c r="FHJ8" s="69"/>
      <c r="FHK8" s="69"/>
      <c r="FHL8" s="69"/>
      <c r="FHM8" s="69"/>
      <c r="FHN8" s="69"/>
      <c r="FHO8" s="69"/>
      <c r="FHP8" s="69"/>
      <c r="FHQ8" s="69"/>
      <c r="FHR8" s="69"/>
      <c r="FHS8" s="69"/>
      <c r="FHT8" s="69"/>
      <c r="FHU8" s="69"/>
      <c r="FHV8" s="69"/>
      <c r="FHW8" s="69"/>
      <c r="FHX8" s="69"/>
      <c r="FHY8" s="69"/>
      <c r="FHZ8" s="69"/>
      <c r="FIA8" s="69"/>
      <c r="FIB8" s="69"/>
      <c r="FIC8" s="69"/>
      <c r="FID8" s="69"/>
      <c r="FIE8" s="69"/>
      <c r="FIF8" s="69"/>
      <c r="FIG8" s="69"/>
      <c r="FIH8" s="69"/>
      <c r="FII8" s="69"/>
      <c r="FIJ8" s="69"/>
      <c r="FIK8" s="69"/>
      <c r="FIL8" s="69"/>
      <c r="FIM8" s="69"/>
      <c r="FIN8" s="69"/>
      <c r="FIO8" s="69"/>
      <c r="FIP8" s="69"/>
      <c r="FIQ8" s="69"/>
      <c r="FIR8" s="69"/>
      <c r="FIS8" s="69"/>
      <c r="FIT8" s="69"/>
      <c r="FIU8" s="69"/>
      <c r="FIV8" s="69"/>
      <c r="FIW8" s="69"/>
      <c r="FIX8" s="69"/>
      <c r="FIY8" s="69"/>
      <c r="FIZ8" s="69"/>
      <c r="FJA8" s="69"/>
      <c r="FJB8" s="69"/>
      <c r="FJC8" s="69"/>
      <c r="FJD8" s="69"/>
      <c r="FJE8" s="69"/>
      <c r="FJF8" s="69"/>
      <c r="FJG8" s="69"/>
      <c r="FJH8" s="69"/>
      <c r="FJI8" s="69"/>
      <c r="FJJ8" s="69"/>
      <c r="FJK8" s="69"/>
      <c r="FJL8" s="69"/>
      <c r="FJM8" s="69"/>
      <c r="FJN8" s="69"/>
      <c r="FJO8" s="69"/>
      <c r="FJP8" s="69"/>
      <c r="FJQ8" s="69"/>
      <c r="FJR8" s="69"/>
      <c r="FJS8" s="69"/>
      <c r="FJT8" s="69"/>
      <c r="FJU8" s="69"/>
      <c r="FJV8" s="69"/>
      <c r="FJW8" s="69"/>
      <c r="FJX8" s="69"/>
      <c r="FJY8" s="69"/>
      <c r="FJZ8" s="69"/>
      <c r="FKA8" s="69"/>
      <c r="FKB8" s="69"/>
      <c r="FKC8" s="69"/>
      <c r="FKD8" s="69"/>
      <c r="FKE8" s="69"/>
      <c r="FKF8" s="69"/>
      <c r="FKG8" s="69"/>
      <c r="FKH8" s="69"/>
      <c r="FKI8" s="69"/>
      <c r="FKJ8" s="69"/>
      <c r="FKK8" s="69"/>
      <c r="FKL8" s="69"/>
      <c r="FKM8" s="69"/>
      <c r="FKN8" s="69"/>
      <c r="FKO8" s="69"/>
      <c r="FKP8" s="69"/>
      <c r="FKQ8" s="69"/>
      <c r="FKR8" s="69"/>
      <c r="FKS8" s="69"/>
      <c r="FKT8" s="69"/>
      <c r="FKU8" s="69"/>
      <c r="FKV8" s="69"/>
      <c r="FKW8" s="69"/>
      <c r="FKX8" s="69"/>
      <c r="FKY8" s="69"/>
      <c r="FKZ8" s="69"/>
      <c r="FLA8" s="69"/>
      <c r="FLB8" s="69"/>
      <c r="FLC8" s="69"/>
      <c r="FLD8" s="69"/>
      <c r="FLE8" s="69"/>
      <c r="FLF8" s="69"/>
      <c r="FLG8" s="69"/>
      <c r="FLH8" s="69"/>
      <c r="FLI8" s="69"/>
      <c r="FLJ8" s="69"/>
      <c r="FLK8" s="69"/>
      <c r="FLL8" s="69"/>
      <c r="FLM8" s="69"/>
      <c r="FLN8" s="69"/>
      <c r="FLO8" s="69"/>
      <c r="FLP8" s="69"/>
      <c r="FLQ8" s="69"/>
      <c r="FLR8" s="69"/>
      <c r="FLS8" s="69"/>
      <c r="FLT8" s="69"/>
      <c r="FLU8" s="69"/>
      <c r="FLV8" s="69"/>
      <c r="FLW8" s="69"/>
      <c r="FLX8" s="69"/>
      <c r="FLY8" s="69"/>
      <c r="FLZ8" s="69"/>
      <c r="FMA8" s="69"/>
      <c r="FMB8" s="69"/>
      <c r="FMC8" s="69"/>
      <c r="FMD8" s="69"/>
      <c r="FME8" s="69"/>
      <c r="FMF8" s="69"/>
      <c r="FMG8" s="69"/>
      <c r="FMH8" s="69"/>
      <c r="FMI8" s="69"/>
      <c r="FMJ8" s="69"/>
      <c r="FMK8" s="69"/>
      <c r="FML8" s="69"/>
      <c r="FMM8" s="69"/>
      <c r="FMN8" s="69"/>
      <c r="FMO8" s="69"/>
      <c r="FMP8" s="69"/>
      <c r="FMQ8" s="69"/>
      <c r="FMR8" s="69"/>
      <c r="FMS8" s="69"/>
      <c r="FMT8" s="69"/>
      <c r="FMU8" s="69"/>
      <c r="FMV8" s="69"/>
      <c r="FMW8" s="69"/>
      <c r="FMX8" s="69"/>
      <c r="FMY8" s="69"/>
      <c r="FMZ8" s="69"/>
      <c r="FNA8" s="69"/>
      <c r="FNB8" s="69"/>
      <c r="FNC8" s="69"/>
      <c r="FND8" s="69"/>
      <c r="FNE8" s="69"/>
      <c r="FNF8" s="69"/>
      <c r="FNG8" s="69"/>
      <c r="FNH8" s="69"/>
      <c r="FNI8" s="69"/>
      <c r="FNJ8" s="69"/>
      <c r="FNK8" s="69"/>
      <c r="FNL8" s="69"/>
      <c r="FNM8" s="69"/>
      <c r="FNN8" s="69"/>
      <c r="FNO8" s="69"/>
      <c r="FNP8" s="69"/>
      <c r="FNQ8" s="69"/>
      <c r="FNR8" s="69"/>
      <c r="FNS8" s="69"/>
      <c r="FNT8" s="69"/>
      <c r="FNU8" s="69"/>
      <c r="FNV8" s="69"/>
      <c r="FNW8" s="69"/>
      <c r="FNX8" s="69"/>
      <c r="FNY8" s="69"/>
      <c r="FNZ8" s="69"/>
      <c r="FOA8" s="69"/>
      <c r="FOB8" s="69"/>
      <c r="FOC8" s="69"/>
      <c r="FOD8" s="69"/>
      <c r="FOE8" s="69"/>
      <c r="FOF8" s="69"/>
      <c r="FOG8" s="69"/>
      <c r="FOH8" s="69"/>
      <c r="FOI8" s="69"/>
      <c r="FOJ8" s="69"/>
      <c r="FOK8" s="69"/>
      <c r="FOL8" s="69"/>
      <c r="FOM8" s="69"/>
      <c r="FON8" s="69"/>
      <c r="FOO8" s="69"/>
      <c r="FOP8" s="69"/>
      <c r="FOQ8" s="69"/>
      <c r="FOR8" s="69"/>
      <c r="FOS8" s="69"/>
      <c r="FOT8" s="69"/>
      <c r="FOU8" s="69"/>
      <c r="FOV8" s="69"/>
      <c r="FOW8" s="69"/>
      <c r="FOX8" s="69"/>
      <c r="FOY8" s="69"/>
      <c r="FOZ8" s="69"/>
      <c r="FPA8" s="69"/>
      <c r="FPB8" s="69"/>
      <c r="FPC8" s="69"/>
      <c r="FPD8" s="69"/>
      <c r="FPE8" s="69"/>
      <c r="FPF8" s="69"/>
      <c r="FPG8" s="69"/>
      <c r="FPH8" s="69"/>
      <c r="FPI8" s="69"/>
      <c r="FPJ8" s="69"/>
      <c r="FPK8" s="69"/>
      <c r="FPL8" s="69"/>
      <c r="FPM8" s="69"/>
      <c r="FPN8" s="69"/>
      <c r="FPO8" s="69"/>
      <c r="FPP8" s="69"/>
      <c r="FPQ8" s="69"/>
      <c r="FPR8" s="69"/>
      <c r="FPS8" s="69"/>
      <c r="FPT8" s="69"/>
      <c r="FPU8" s="69"/>
      <c r="FPV8" s="69"/>
      <c r="FPW8" s="69"/>
      <c r="FPX8" s="69"/>
      <c r="FPY8" s="69"/>
      <c r="FPZ8" s="69"/>
      <c r="FQA8" s="69"/>
      <c r="FQB8" s="69"/>
      <c r="FQC8" s="69"/>
      <c r="FQD8" s="69"/>
      <c r="FQE8" s="69"/>
      <c r="FQF8" s="69"/>
      <c r="FQG8" s="69"/>
      <c r="FQH8" s="69"/>
      <c r="FQI8" s="69"/>
      <c r="FQJ8" s="69"/>
      <c r="FQK8" s="69"/>
      <c r="FQL8" s="69"/>
      <c r="FQM8" s="69"/>
      <c r="FQN8" s="69"/>
      <c r="FQO8" s="69"/>
      <c r="FQP8" s="69"/>
      <c r="FQQ8" s="69"/>
      <c r="FQR8" s="69"/>
      <c r="FQS8" s="69"/>
      <c r="FQT8" s="69"/>
      <c r="FQU8" s="69"/>
      <c r="FQV8" s="69"/>
      <c r="FQW8" s="69"/>
      <c r="FQX8" s="69"/>
      <c r="FQY8" s="69"/>
      <c r="FQZ8" s="69"/>
      <c r="FRA8" s="69"/>
      <c r="FRB8" s="69"/>
      <c r="FRC8" s="69"/>
      <c r="FRD8" s="69"/>
      <c r="FRE8" s="69"/>
      <c r="FRF8" s="69"/>
      <c r="FRG8" s="69"/>
      <c r="FRH8" s="69"/>
      <c r="FRI8" s="69"/>
      <c r="FRJ8" s="69"/>
      <c r="FRK8" s="69"/>
      <c r="FRL8" s="69"/>
      <c r="FRM8" s="69"/>
      <c r="FRN8" s="69"/>
      <c r="FRO8" s="69"/>
      <c r="FRP8" s="69"/>
      <c r="FRQ8" s="69"/>
      <c r="FRR8" s="69"/>
      <c r="FRS8" s="69"/>
      <c r="FRT8" s="69"/>
      <c r="FRU8" s="69"/>
      <c r="FRV8" s="69"/>
      <c r="FRW8" s="69"/>
      <c r="FRX8" s="69"/>
      <c r="FRY8" s="69"/>
      <c r="FRZ8" s="69"/>
      <c r="FSA8" s="69"/>
      <c r="FSB8" s="69"/>
      <c r="FSC8" s="69"/>
      <c r="FSD8" s="69"/>
      <c r="FSE8" s="69"/>
      <c r="FSF8" s="69"/>
      <c r="FSG8" s="69"/>
      <c r="FSH8" s="69"/>
      <c r="FSI8" s="69"/>
      <c r="FSJ8" s="69"/>
      <c r="FSK8" s="69"/>
      <c r="FSL8" s="69"/>
      <c r="FSM8" s="69"/>
      <c r="FSN8" s="69"/>
      <c r="FSO8" s="69"/>
      <c r="FSP8" s="69"/>
      <c r="FSQ8" s="69"/>
      <c r="FSR8" s="69"/>
      <c r="FSS8" s="69"/>
      <c r="FST8" s="69"/>
      <c r="FSU8" s="69"/>
      <c r="FSV8" s="69"/>
      <c r="FSW8" s="69"/>
      <c r="FSX8" s="69"/>
      <c r="FSY8" s="69"/>
      <c r="FSZ8" s="69"/>
      <c r="FTA8" s="69"/>
      <c r="FTB8" s="69"/>
      <c r="FTC8" s="69"/>
      <c r="FTD8" s="69"/>
      <c r="FTE8" s="69"/>
      <c r="FTF8" s="69"/>
      <c r="FTG8" s="69"/>
      <c r="FTH8" s="69"/>
      <c r="FTI8" s="69"/>
      <c r="FTJ8" s="69"/>
      <c r="FTK8" s="69"/>
      <c r="FTL8" s="69"/>
      <c r="FTM8" s="69"/>
      <c r="FTN8" s="69"/>
      <c r="FTO8" s="69"/>
      <c r="FTP8" s="69"/>
      <c r="FTQ8" s="69"/>
      <c r="FTR8" s="69"/>
      <c r="FTS8" s="69"/>
      <c r="FTT8" s="69"/>
      <c r="FTU8" s="69"/>
      <c r="FTV8" s="69"/>
      <c r="FTW8" s="69"/>
      <c r="FTX8" s="69"/>
      <c r="FTY8" s="69"/>
      <c r="FTZ8" s="69"/>
      <c r="FUA8" s="69"/>
      <c r="FUB8" s="69"/>
      <c r="FUC8" s="69"/>
      <c r="FUD8" s="69"/>
      <c r="FUE8" s="69"/>
      <c r="FUF8" s="69"/>
      <c r="FUG8" s="69"/>
      <c r="FUH8" s="69"/>
      <c r="FUI8" s="69"/>
      <c r="FUJ8" s="69"/>
      <c r="FUK8" s="69"/>
      <c r="FUL8" s="69"/>
      <c r="FUM8" s="69"/>
      <c r="FUN8" s="69"/>
      <c r="FUO8" s="69"/>
      <c r="FUP8" s="69"/>
      <c r="FUQ8" s="69"/>
      <c r="FUR8" s="69"/>
      <c r="FUS8" s="69"/>
      <c r="FUT8" s="69"/>
      <c r="FUU8" s="69"/>
      <c r="FUV8" s="69"/>
      <c r="FUW8" s="69"/>
      <c r="FUX8" s="69"/>
      <c r="FUY8" s="69"/>
      <c r="FUZ8" s="69"/>
      <c r="FVA8" s="69"/>
      <c r="FVB8" s="69"/>
      <c r="FVC8" s="69"/>
      <c r="FVD8" s="69"/>
      <c r="FVE8" s="69"/>
      <c r="FVF8" s="69"/>
      <c r="FVG8" s="69"/>
      <c r="FVH8" s="69"/>
      <c r="FVI8" s="69"/>
      <c r="FVJ8" s="69"/>
      <c r="FVK8" s="69"/>
      <c r="FVL8" s="69"/>
      <c r="FVM8" s="69"/>
      <c r="FVN8" s="69"/>
      <c r="FVO8" s="69"/>
      <c r="FVP8" s="69"/>
      <c r="FVQ8" s="69"/>
      <c r="FVR8" s="69"/>
      <c r="FVS8" s="69"/>
      <c r="FVT8" s="69"/>
      <c r="FVU8" s="69"/>
      <c r="FVV8" s="69"/>
      <c r="FVW8" s="69"/>
      <c r="FVX8" s="69"/>
      <c r="FVY8" s="69"/>
      <c r="FVZ8" s="69"/>
      <c r="FWA8" s="69"/>
      <c r="FWB8" s="69"/>
      <c r="FWC8" s="69"/>
      <c r="FWD8" s="69"/>
      <c r="FWE8" s="69"/>
      <c r="FWF8" s="69"/>
      <c r="FWG8" s="69"/>
      <c r="FWH8" s="69"/>
      <c r="FWI8" s="69"/>
      <c r="FWJ8" s="69"/>
      <c r="FWK8" s="69"/>
      <c r="FWL8" s="69"/>
      <c r="FWM8" s="69"/>
      <c r="FWN8" s="69"/>
      <c r="FWO8" s="69"/>
      <c r="FWP8" s="69"/>
      <c r="FWQ8" s="69"/>
      <c r="FWR8" s="69"/>
      <c r="FWS8" s="69"/>
      <c r="FWT8" s="69"/>
      <c r="FWU8" s="69"/>
      <c r="FWV8" s="69"/>
      <c r="FWW8" s="69"/>
      <c r="FWX8" s="69"/>
      <c r="FWY8" s="69"/>
      <c r="FWZ8" s="69"/>
      <c r="FXA8" s="69"/>
      <c r="FXB8" s="69"/>
      <c r="FXC8" s="69"/>
      <c r="FXD8" s="69"/>
      <c r="FXE8" s="69"/>
      <c r="FXF8" s="69"/>
      <c r="FXG8" s="69"/>
      <c r="FXH8" s="69"/>
      <c r="FXI8" s="69"/>
      <c r="FXJ8" s="69"/>
      <c r="FXK8" s="69"/>
      <c r="FXL8" s="69"/>
      <c r="FXM8" s="69"/>
      <c r="FXN8" s="69"/>
      <c r="FXO8" s="69"/>
      <c r="FXP8" s="69"/>
      <c r="FXQ8" s="69"/>
      <c r="FXR8" s="69"/>
      <c r="FXS8" s="69"/>
      <c r="FXT8" s="69"/>
      <c r="FXU8" s="69"/>
      <c r="FXV8" s="69"/>
      <c r="FXW8" s="69"/>
      <c r="FXX8" s="69"/>
      <c r="FXY8" s="69"/>
      <c r="FXZ8" s="69"/>
      <c r="FYA8" s="69"/>
      <c r="FYB8" s="69"/>
      <c r="FYC8" s="69"/>
      <c r="FYD8" s="69"/>
      <c r="FYE8" s="69"/>
      <c r="FYF8" s="69"/>
      <c r="FYG8" s="69"/>
      <c r="FYH8" s="69"/>
      <c r="FYI8" s="69"/>
      <c r="FYJ8" s="69"/>
      <c r="FYK8" s="69"/>
      <c r="FYL8" s="69"/>
      <c r="FYM8" s="69"/>
      <c r="FYN8" s="69"/>
      <c r="FYO8" s="69"/>
      <c r="FYP8" s="69"/>
      <c r="FYQ8" s="69"/>
      <c r="FYR8" s="69"/>
      <c r="FYS8" s="69"/>
      <c r="FYT8" s="69"/>
      <c r="FYU8" s="69"/>
      <c r="FYV8" s="69"/>
      <c r="FYW8" s="69"/>
      <c r="FYX8" s="69"/>
      <c r="FYY8" s="69"/>
      <c r="FYZ8" s="69"/>
      <c r="FZA8" s="69"/>
      <c r="FZB8" s="69"/>
      <c r="FZC8" s="69"/>
      <c r="FZD8" s="69"/>
      <c r="FZE8" s="69"/>
      <c r="FZF8" s="69"/>
      <c r="FZG8" s="69"/>
      <c r="FZH8" s="69"/>
      <c r="FZI8" s="69"/>
      <c r="FZJ8" s="69"/>
      <c r="FZK8" s="69"/>
      <c r="FZL8" s="69"/>
      <c r="FZM8" s="69"/>
      <c r="FZN8" s="69"/>
      <c r="FZO8" s="69"/>
      <c r="FZP8" s="69"/>
      <c r="FZQ8" s="69"/>
      <c r="FZR8" s="69"/>
      <c r="FZS8" s="69"/>
      <c r="FZT8" s="69"/>
      <c r="FZU8" s="69"/>
      <c r="FZV8" s="69"/>
      <c r="FZW8" s="69"/>
      <c r="FZX8" s="69"/>
      <c r="FZY8" s="69"/>
      <c r="FZZ8" s="69"/>
      <c r="GAA8" s="69"/>
      <c r="GAB8" s="69"/>
      <c r="GAC8" s="69"/>
      <c r="GAD8" s="69"/>
      <c r="GAE8" s="69"/>
      <c r="GAF8" s="69"/>
      <c r="GAG8" s="69"/>
      <c r="GAH8" s="69"/>
      <c r="GAI8" s="69"/>
      <c r="GAJ8" s="69"/>
      <c r="GAK8" s="69"/>
      <c r="GAL8" s="69"/>
      <c r="GAM8" s="69"/>
      <c r="GAN8" s="69"/>
      <c r="GAO8" s="69"/>
      <c r="GAP8" s="69"/>
      <c r="GAQ8" s="69"/>
      <c r="GAR8" s="69"/>
      <c r="GAS8" s="69"/>
      <c r="GAT8" s="69"/>
      <c r="GAU8" s="69"/>
      <c r="GAV8" s="69"/>
      <c r="GAW8" s="69"/>
      <c r="GAX8" s="69"/>
      <c r="GAY8" s="69"/>
      <c r="GAZ8" s="69"/>
      <c r="GBA8" s="69"/>
      <c r="GBB8" s="69"/>
      <c r="GBC8" s="69"/>
      <c r="GBD8" s="69"/>
      <c r="GBE8" s="69"/>
      <c r="GBF8" s="69"/>
      <c r="GBG8" s="69"/>
      <c r="GBH8" s="69"/>
      <c r="GBI8" s="69"/>
      <c r="GBJ8" s="69"/>
      <c r="GBK8" s="69"/>
      <c r="GBL8" s="69"/>
      <c r="GBM8" s="69"/>
      <c r="GBN8" s="69"/>
      <c r="GBO8" s="69"/>
      <c r="GBP8" s="69"/>
      <c r="GBQ8" s="69"/>
      <c r="GBR8" s="69"/>
      <c r="GBS8" s="69"/>
      <c r="GBT8" s="69"/>
      <c r="GBU8" s="69"/>
      <c r="GBV8" s="69"/>
      <c r="GBW8" s="69"/>
      <c r="GBX8" s="69"/>
      <c r="GBY8" s="69"/>
      <c r="GBZ8" s="69"/>
      <c r="GCA8" s="69"/>
      <c r="GCB8" s="69"/>
      <c r="GCC8" s="69"/>
      <c r="GCD8" s="69"/>
      <c r="GCE8" s="69"/>
      <c r="GCF8" s="69"/>
      <c r="GCG8" s="69"/>
      <c r="GCH8" s="69"/>
      <c r="GCI8" s="69"/>
      <c r="GCJ8" s="69"/>
      <c r="GCK8" s="69"/>
      <c r="GCL8" s="69"/>
      <c r="GCM8" s="69"/>
      <c r="GCN8" s="69"/>
      <c r="GCO8" s="69"/>
      <c r="GCP8" s="69"/>
      <c r="GCQ8" s="69"/>
      <c r="GCR8" s="69"/>
      <c r="GCS8" s="69"/>
      <c r="GCT8" s="69"/>
      <c r="GCU8" s="69"/>
      <c r="GCV8" s="69"/>
      <c r="GCW8" s="69"/>
      <c r="GCX8" s="69"/>
      <c r="GCY8" s="69"/>
      <c r="GCZ8" s="69"/>
      <c r="GDA8" s="69"/>
      <c r="GDB8" s="69"/>
      <c r="GDC8" s="69"/>
      <c r="GDD8" s="69"/>
      <c r="GDE8" s="69"/>
      <c r="GDF8" s="69"/>
      <c r="GDG8" s="69"/>
      <c r="GDH8" s="69"/>
      <c r="GDI8" s="69"/>
      <c r="GDJ8" s="69"/>
      <c r="GDK8" s="69"/>
      <c r="GDL8" s="69"/>
      <c r="GDM8" s="69"/>
      <c r="GDN8" s="69"/>
      <c r="GDO8" s="69"/>
      <c r="GDP8" s="69"/>
      <c r="GDQ8" s="69"/>
      <c r="GDR8" s="69"/>
      <c r="GDS8" s="69"/>
      <c r="GDT8" s="69"/>
      <c r="GDU8" s="69"/>
      <c r="GDV8" s="69"/>
      <c r="GDW8" s="69"/>
      <c r="GDX8" s="69"/>
      <c r="GDY8" s="69"/>
      <c r="GDZ8" s="69"/>
      <c r="GEA8" s="69"/>
      <c r="GEB8" s="69"/>
      <c r="GEC8" s="69"/>
      <c r="GED8" s="69"/>
      <c r="GEE8" s="69"/>
      <c r="GEF8" s="69"/>
      <c r="GEG8" s="69"/>
      <c r="GEH8" s="69"/>
      <c r="GEI8" s="69"/>
      <c r="GEJ8" s="69"/>
      <c r="GEK8" s="69"/>
      <c r="GEL8" s="69"/>
      <c r="GEM8" s="69"/>
      <c r="GEN8" s="69"/>
      <c r="GEO8" s="69"/>
      <c r="GEP8" s="69"/>
      <c r="GEQ8" s="69"/>
      <c r="GER8" s="69"/>
      <c r="GES8" s="69"/>
      <c r="GET8" s="69"/>
      <c r="GEU8" s="69"/>
      <c r="GEV8" s="69"/>
      <c r="GEW8" s="69"/>
      <c r="GEX8" s="69"/>
      <c r="GEY8" s="69"/>
      <c r="GEZ8" s="69"/>
      <c r="GFA8" s="69"/>
      <c r="GFB8" s="69"/>
      <c r="GFC8" s="69"/>
      <c r="GFD8" s="69"/>
      <c r="GFE8" s="69"/>
      <c r="GFF8" s="69"/>
      <c r="GFG8" s="69"/>
      <c r="GFH8" s="69"/>
      <c r="GFI8" s="69"/>
      <c r="GFJ8" s="69"/>
      <c r="GFK8" s="69"/>
      <c r="GFL8" s="69"/>
      <c r="GFM8" s="69"/>
      <c r="GFN8" s="69"/>
      <c r="GFO8" s="69"/>
      <c r="GFP8" s="69"/>
      <c r="GFQ8" s="69"/>
      <c r="GFR8" s="69"/>
      <c r="GFS8" s="69"/>
      <c r="GFT8" s="69"/>
      <c r="GFU8" s="69"/>
      <c r="GFV8" s="69"/>
      <c r="GFW8" s="69"/>
      <c r="GFX8" s="69"/>
      <c r="GFY8" s="69"/>
      <c r="GFZ8" s="69"/>
      <c r="GGA8" s="69"/>
      <c r="GGB8" s="69"/>
      <c r="GGC8" s="69"/>
      <c r="GGD8" s="69"/>
      <c r="GGE8" s="69"/>
      <c r="GGF8" s="69"/>
      <c r="GGG8" s="69"/>
      <c r="GGH8" s="69"/>
      <c r="GGI8" s="69"/>
      <c r="GGJ8" s="69"/>
      <c r="GGK8" s="69"/>
      <c r="GGL8" s="69"/>
      <c r="GGM8" s="69"/>
      <c r="GGN8" s="69"/>
      <c r="GGO8" s="69"/>
      <c r="GGP8" s="69"/>
      <c r="GGQ8" s="69"/>
      <c r="GGR8" s="69"/>
      <c r="GGS8" s="69"/>
      <c r="GGT8" s="69"/>
      <c r="GGU8" s="69"/>
      <c r="GGV8" s="69"/>
      <c r="GGW8" s="69"/>
      <c r="GGX8" s="69"/>
      <c r="GGY8" s="69"/>
      <c r="GGZ8" s="69"/>
      <c r="GHA8" s="69"/>
      <c r="GHB8" s="69"/>
      <c r="GHC8" s="69"/>
      <c r="GHD8" s="69"/>
      <c r="GHE8" s="69"/>
      <c r="GHF8" s="69"/>
      <c r="GHG8" s="69"/>
      <c r="GHH8" s="69"/>
      <c r="GHI8" s="69"/>
      <c r="GHJ8" s="69"/>
      <c r="GHK8" s="69"/>
      <c r="GHL8" s="69"/>
      <c r="GHM8" s="69"/>
      <c r="GHN8" s="69"/>
      <c r="GHO8" s="69"/>
      <c r="GHP8" s="69"/>
      <c r="GHQ8" s="69"/>
      <c r="GHR8" s="69"/>
      <c r="GHS8" s="69"/>
      <c r="GHT8" s="69"/>
      <c r="GHU8" s="69"/>
      <c r="GHV8" s="69"/>
      <c r="GHW8" s="69"/>
      <c r="GHX8" s="69"/>
      <c r="GHY8" s="69"/>
      <c r="GHZ8" s="69"/>
      <c r="GIA8" s="69"/>
      <c r="GIB8" s="69"/>
      <c r="GIC8" s="69"/>
      <c r="GID8" s="69"/>
      <c r="GIE8" s="69"/>
      <c r="GIF8" s="69"/>
      <c r="GIG8" s="69"/>
      <c r="GIH8" s="69"/>
      <c r="GII8" s="69"/>
      <c r="GIJ8" s="69"/>
      <c r="GIK8" s="69"/>
      <c r="GIL8" s="69"/>
      <c r="GIM8" s="69"/>
      <c r="GIN8" s="69"/>
      <c r="GIO8" s="69"/>
      <c r="GIP8" s="69"/>
      <c r="GIQ8" s="69"/>
      <c r="GIR8" s="69"/>
      <c r="GIS8" s="69"/>
      <c r="GIT8" s="69"/>
      <c r="GIU8" s="69"/>
      <c r="GIV8" s="69"/>
      <c r="GIW8" s="69"/>
      <c r="GIX8" s="69"/>
      <c r="GIY8" s="69"/>
      <c r="GIZ8" s="69"/>
      <c r="GJA8" s="69"/>
      <c r="GJB8" s="69"/>
      <c r="GJC8" s="69"/>
      <c r="GJD8" s="69"/>
      <c r="GJE8" s="69"/>
      <c r="GJF8" s="69"/>
      <c r="GJG8" s="69"/>
      <c r="GJH8" s="69"/>
      <c r="GJI8" s="69"/>
      <c r="GJJ8" s="69"/>
      <c r="GJK8" s="69"/>
      <c r="GJL8" s="69"/>
      <c r="GJM8" s="69"/>
      <c r="GJN8" s="69"/>
      <c r="GJO8" s="69"/>
      <c r="GJP8" s="69"/>
      <c r="GJQ8" s="69"/>
      <c r="GJR8" s="69"/>
      <c r="GJS8" s="69"/>
      <c r="GJT8" s="69"/>
      <c r="GJU8" s="69"/>
      <c r="GJV8" s="69"/>
      <c r="GJW8" s="69"/>
      <c r="GJX8" s="69"/>
      <c r="GJY8" s="69"/>
      <c r="GJZ8" s="69"/>
      <c r="GKA8" s="69"/>
      <c r="GKB8" s="69"/>
      <c r="GKC8" s="69"/>
      <c r="GKD8" s="69"/>
      <c r="GKE8" s="69"/>
      <c r="GKF8" s="69"/>
      <c r="GKG8" s="69"/>
      <c r="GKH8" s="69"/>
      <c r="GKI8" s="69"/>
      <c r="GKJ8" s="69"/>
      <c r="GKK8" s="69"/>
      <c r="GKL8" s="69"/>
      <c r="GKM8" s="69"/>
      <c r="GKN8" s="69"/>
      <c r="GKO8" s="69"/>
      <c r="GKP8" s="69"/>
      <c r="GKQ8" s="69"/>
      <c r="GKR8" s="69"/>
      <c r="GKS8" s="69"/>
      <c r="GKT8" s="69"/>
      <c r="GKU8" s="69"/>
      <c r="GKV8" s="69"/>
      <c r="GKW8" s="69"/>
      <c r="GKX8" s="69"/>
      <c r="GKY8" s="69"/>
      <c r="GKZ8" s="69"/>
      <c r="GLA8" s="69"/>
      <c r="GLB8" s="69"/>
      <c r="GLC8" s="69"/>
      <c r="GLD8" s="69"/>
      <c r="GLE8" s="69"/>
      <c r="GLF8" s="69"/>
      <c r="GLG8" s="69"/>
      <c r="GLH8" s="69"/>
      <c r="GLI8" s="69"/>
      <c r="GLJ8" s="69"/>
      <c r="GLK8" s="69"/>
      <c r="GLL8" s="69"/>
      <c r="GLM8" s="69"/>
      <c r="GLN8" s="69"/>
      <c r="GLO8" s="69"/>
      <c r="GLP8" s="69"/>
      <c r="GLQ8" s="69"/>
      <c r="GLR8" s="69"/>
      <c r="GLS8" s="69"/>
      <c r="GLT8" s="69"/>
      <c r="GLU8" s="69"/>
      <c r="GLV8" s="69"/>
      <c r="GLW8" s="69"/>
      <c r="GLX8" s="69"/>
      <c r="GLY8" s="69"/>
      <c r="GLZ8" s="69"/>
      <c r="GMA8" s="69"/>
      <c r="GMB8" s="69"/>
      <c r="GMC8" s="69"/>
      <c r="GMD8" s="69"/>
      <c r="GME8" s="69"/>
      <c r="GMF8" s="69"/>
      <c r="GMG8" s="69"/>
      <c r="GMH8" s="69"/>
      <c r="GMI8" s="69"/>
      <c r="GMJ8" s="69"/>
      <c r="GMK8" s="69"/>
      <c r="GML8" s="69"/>
      <c r="GMM8" s="69"/>
      <c r="GMN8" s="69"/>
      <c r="GMO8" s="69"/>
      <c r="GMP8" s="69"/>
      <c r="GMQ8" s="69"/>
      <c r="GMR8" s="69"/>
      <c r="GMS8" s="69"/>
      <c r="GMT8" s="69"/>
      <c r="GMU8" s="69"/>
      <c r="GMV8" s="69"/>
      <c r="GMW8" s="69"/>
      <c r="GMX8" s="69"/>
      <c r="GMY8" s="69"/>
      <c r="GMZ8" s="69"/>
      <c r="GNA8" s="69"/>
      <c r="GNB8" s="69"/>
      <c r="GNC8" s="69"/>
      <c r="GND8" s="69"/>
      <c r="GNE8" s="69"/>
      <c r="GNF8" s="69"/>
      <c r="GNG8" s="69"/>
      <c r="GNH8" s="69"/>
      <c r="GNI8" s="69"/>
      <c r="GNJ8" s="69"/>
      <c r="GNK8" s="69"/>
      <c r="GNL8" s="69"/>
      <c r="GNM8" s="69"/>
      <c r="GNN8" s="69"/>
      <c r="GNO8" s="69"/>
      <c r="GNP8" s="69"/>
      <c r="GNQ8" s="69"/>
      <c r="GNR8" s="69"/>
      <c r="GNS8" s="69"/>
      <c r="GNT8" s="69"/>
      <c r="GNU8" s="69"/>
      <c r="GNV8" s="69"/>
      <c r="GNW8" s="69"/>
      <c r="GNX8" s="69"/>
      <c r="GNY8" s="69"/>
      <c r="GNZ8" s="69"/>
      <c r="GOA8" s="69"/>
      <c r="GOB8" s="69"/>
      <c r="GOC8" s="69"/>
      <c r="GOD8" s="69"/>
      <c r="GOE8" s="69"/>
      <c r="GOF8" s="69"/>
      <c r="GOG8" s="69"/>
      <c r="GOH8" s="69"/>
      <c r="GOI8" s="69"/>
      <c r="GOJ8" s="69"/>
      <c r="GOK8" s="69"/>
      <c r="GOL8" s="69"/>
      <c r="GOM8" s="69"/>
      <c r="GON8" s="69"/>
      <c r="GOO8" s="69"/>
      <c r="GOP8" s="69"/>
      <c r="GOQ8" s="69"/>
      <c r="GOR8" s="69"/>
      <c r="GOS8" s="69"/>
      <c r="GOT8" s="69"/>
      <c r="GOU8" s="69"/>
      <c r="GOV8" s="69"/>
      <c r="GOW8" s="69"/>
      <c r="GOX8" s="69"/>
      <c r="GOY8" s="69"/>
      <c r="GOZ8" s="69"/>
      <c r="GPA8" s="69"/>
      <c r="GPB8" s="69"/>
      <c r="GPC8" s="69"/>
      <c r="GPD8" s="69"/>
      <c r="GPE8" s="69"/>
      <c r="GPF8" s="69"/>
      <c r="GPG8" s="69"/>
      <c r="GPH8" s="69"/>
      <c r="GPI8" s="69"/>
      <c r="GPJ8" s="69"/>
      <c r="GPK8" s="69"/>
      <c r="GPL8" s="69"/>
      <c r="GPM8" s="69"/>
      <c r="GPN8" s="69"/>
      <c r="GPO8" s="69"/>
      <c r="GPP8" s="69"/>
      <c r="GPQ8" s="69"/>
      <c r="GPR8" s="69"/>
      <c r="GPS8" s="69"/>
      <c r="GPT8" s="69"/>
      <c r="GPU8" s="69"/>
      <c r="GPV8" s="69"/>
      <c r="GPW8" s="69"/>
      <c r="GPX8" s="69"/>
      <c r="GPY8" s="69"/>
      <c r="GPZ8" s="69"/>
      <c r="GQA8" s="69"/>
      <c r="GQB8" s="69"/>
      <c r="GQC8" s="69"/>
      <c r="GQD8" s="69"/>
      <c r="GQE8" s="69"/>
      <c r="GQF8" s="69"/>
      <c r="GQG8" s="69"/>
      <c r="GQH8" s="69"/>
      <c r="GQI8" s="69"/>
      <c r="GQJ8" s="69"/>
      <c r="GQK8" s="69"/>
      <c r="GQL8" s="69"/>
      <c r="GQM8" s="69"/>
      <c r="GQN8" s="69"/>
      <c r="GQO8" s="69"/>
      <c r="GQP8" s="69"/>
      <c r="GQQ8" s="69"/>
      <c r="GQR8" s="69"/>
      <c r="GQS8" s="69"/>
      <c r="GQT8" s="69"/>
      <c r="GQU8" s="69"/>
      <c r="GQV8" s="69"/>
      <c r="GQW8" s="69"/>
      <c r="GQX8" s="69"/>
      <c r="GQY8" s="69"/>
      <c r="GQZ8" s="69"/>
      <c r="GRA8" s="69"/>
      <c r="GRB8" s="69"/>
      <c r="GRC8" s="69"/>
      <c r="GRD8" s="69"/>
      <c r="GRE8" s="69"/>
      <c r="GRF8" s="69"/>
      <c r="GRG8" s="69"/>
      <c r="GRH8" s="69"/>
      <c r="GRI8" s="69"/>
      <c r="GRJ8" s="69"/>
      <c r="GRK8" s="69"/>
      <c r="GRL8" s="69"/>
      <c r="GRM8" s="69"/>
      <c r="GRN8" s="69"/>
      <c r="GRO8" s="69"/>
      <c r="GRP8" s="69"/>
      <c r="GRQ8" s="69"/>
      <c r="GRR8" s="69"/>
      <c r="GRS8" s="69"/>
      <c r="GRT8" s="69"/>
      <c r="GRU8" s="69"/>
      <c r="GRV8" s="69"/>
      <c r="GRW8" s="69"/>
      <c r="GRX8" s="69"/>
      <c r="GRY8" s="69"/>
      <c r="GRZ8" s="69"/>
      <c r="GSA8" s="69"/>
      <c r="GSB8" s="69"/>
      <c r="GSC8" s="69"/>
      <c r="GSD8" s="69"/>
      <c r="GSE8" s="69"/>
      <c r="GSF8" s="69"/>
      <c r="GSG8" s="69"/>
      <c r="GSH8" s="69"/>
      <c r="GSI8" s="69"/>
      <c r="GSJ8" s="69"/>
      <c r="GSK8" s="69"/>
      <c r="GSL8" s="69"/>
      <c r="GSM8" s="69"/>
      <c r="GSN8" s="69"/>
      <c r="GSO8" s="69"/>
      <c r="GSP8" s="69"/>
      <c r="GSQ8" s="69"/>
      <c r="GSR8" s="69"/>
      <c r="GSS8" s="69"/>
      <c r="GST8" s="69"/>
      <c r="GSU8" s="69"/>
      <c r="GSV8" s="69"/>
      <c r="GSW8" s="69"/>
      <c r="GSX8" s="69"/>
      <c r="GSY8" s="69"/>
      <c r="GSZ8" s="69"/>
      <c r="GTA8" s="69"/>
      <c r="GTB8" s="69"/>
      <c r="GTC8" s="69"/>
      <c r="GTD8" s="69"/>
      <c r="GTE8" s="69"/>
      <c r="GTF8" s="69"/>
      <c r="GTG8" s="69"/>
      <c r="GTH8" s="69"/>
      <c r="GTI8" s="69"/>
      <c r="GTJ8" s="69"/>
      <c r="GTK8" s="69"/>
      <c r="GTL8" s="69"/>
      <c r="GTM8" s="69"/>
      <c r="GTN8" s="69"/>
      <c r="GTO8" s="69"/>
      <c r="GTP8" s="69"/>
      <c r="GTQ8" s="69"/>
      <c r="GTR8" s="69"/>
      <c r="GTS8" s="69"/>
      <c r="GTT8" s="69"/>
      <c r="GTU8" s="69"/>
      <c r="GTV8" s="69"/>
      <c r="GTW8" s="69"/>
      <c r="GTX8" s="69"/>
      <c r="GTY8" s="69"/>
      <c r="GTZ8" s="69"/>
      <c r="GUA8" s="69"/>
      <c r="GUB8" s="69"/>
      <c r="GUC8" s="69"/>
      <c r="GUD8" s="69"/>
      <c r="GUE8" s="69"/>
      <c r="GUF8" s="69"/>
      <c r="GUG8" s="69"/>
      <c r="GUH8" s="69"/>
      <c r="GUI8" s="69"/>
      <c r="GUJ8" s="69"/>
      <c r="GUK8" s="69"/>
      <c r="GUL8" s="69"/>
      <c r="GUM8" s="69"/>
      <c r="GUN8" s="69"/>
      <c r="GUO8" s="69"/>
      <c r="GUP8" s="69"/>
      <c r="GUQ8" s="69"/>
      <c r="GUR8" s="69"/>
      <c r="GUS8" s="69"/>
      <c r="GUT8" s="69"/>
      <c r="GUU8" s="69"/>
      <c r="GUV8" s="69"/>
      <c r="GUW8" s="69"/>
      <c r="GUX8" s="69"/>
      <c r="GUY8" s="69"/>
      <c r="GUZ8" s="69"/>
      <c r="GVA8" s="69"/>
      <c r="GVB8" s="69"/>
      <c r="GVC8" s="69"/>
      <c r="GVD8" s="69"/>
      <c r="GVE8" s="69"/>
      <c r="GVF8" s="69"/>
      <c r="GVG8" s="69"/>
      <c r="GVH8" s="69"/>
      <c r="GVI8" s="69"/>
      <c r="GVJ8" s="69"/>
      <c r="GVK8" s="69"/>
      <c r="GVL8" s="69"/>
      <c r="GVM8" s="69"/>
      <c r="GVN8" s="69"/>
      <c r="GVO8" s="69"/>
      <c r="GVP8" s="69"/>
      <c r="GVQ8" s="69"/>
      <c r="GVR8" s="69"/>
      <c r="GVS8" s="69"/>
      <c r="GVT8" s="69"/>
      <c r="GVU8" s="69"/>
      <c r="GVV8" s="69"/>
      <c r="GVW8" s="69"/>
      <c r="GVX8" s="69"/>
      <c r="GVY8" s="69"/>
      <c r="GVZ8" s="69"/>
      <c r="GWA8" s="69"/>
      <c r="GWB8" s="69"/>
      <c r="GWC8" s="69"/>
      <c r="GWD8" s="69"/>
      <c r="GWE8" s="69"/>
      <c r="GWF8" s="69"/>
      <c r="GWG8" s="69"/>
      <c r="GWH8" s="69"/>
      <c r="GWI8" s="69"/>
      <c r="GWJ8" s="69"/>
      <c r="GWK8" s="69"/>
      <c r="GWL8" s="69"/>
      <c r="GWM8" s="69"/>
      <c r="GWN8" s="69"/>
      <c r="GWO8" s="69"/>
      <c r="GWP8" s="69"/>
      <c r="GWQ8" s="69"/>
      <c r="GWR8" s="69"/>
      <c r="GWS8" s="69"/>
      <c r="GWT8" s="69"/>
      <c r="GWU8" s="69"/>
      <c r="GWV8" s="69"/>
      <c r="GWW8" s="69"/>
      <c r="GWX8" s="69"/>
      <c r="GWY8" s="69"/>
      <c r="GWZ8" s="69"/>
      <c r="GXA8" s="69"/>
      <c r="GXB8" s="69"/>
      <c r="GXC8" s="69"/>
      <c r="GXD8" s="69"/>
      <c r="GXE8" s="69"/>
      <c r="GXF8" s="69"/>
      <c r="GXG8" s="69"/>
      <c r="GXH8" s="69"/>
      <c r="GXI8" s="69"/>
      <c r="GXJ8" s="69"/>
      <c r="GXK8" s="69"/>
      <c r="GXL8" s="69"/>
      <c r="GXM8" s="69"/>
      <c r="GXN8" s="69"/>
      <c r="GXO8" s="69"/>
      <c r="GXP8" s="69"/>
      <c r="GXQ8" s="69"/>
      <c r="GXR8" s="69"/>
      <c r="GXS8" s="69"/>
      <c r="GXT8" s="69"/>
      <c r="GXU8" s="69"/>
      <c r="GXV8" s="69"/>
      <c r="GXW8" s="69"/>
      <c r="GXX8" s="69"/>
      <c r="GXY8" s="69"/>
      <c r="GXZ8" s="69"/>
      <c r="GYA8" s="69"/>
      <c r="GYB8" s="69"/>
      <c r="GYC8" s="69"/>
      <c r="GYD8" s="69"/>
      <c r="GYE8" s="69"/>
      <c r="GYF8" s="69"/>
      <c r="GYG8" s="69"/>
      <c r="GYH8" s="69"/>
      <c r="GYI8" s="69"/>
      <c r="GYJ8" s="69"/>
      <c r="GYK8" s="69"/>
      <c r="GYL8" s="69"/>
      <c r="GYM8" s="69"/>
      <c r="GYN8" s="69"/>
      <c r="GYO8" s="69"/>
      <c r="GYP8" s="69"/>
      <c r="GYQ8" s="69"/>
      <c r="GYR8" s="69"/>
      <c r="GYS8" s="69"/>
      <c r="GYT8" s="69"/>
      <c r="GYU8" s="69"/>
      <c r="GYV8" s="69"/>
      <c r="GYW8" s="69"/>
      <c r="GYX8" s="69"/>
      <c r="GYY8" s="69"/>
      <c r="GYZ8" s="69"/>
      <c r="GZA8" s="69"/>
      <c r="GZB8" s="69"/>
      <c r="GZC8" s="69"/>
      <c r="GZD8" s="69"/>
      <c r="GZE8" s="69"/>
      <c r="GZF8" s="69"/>
      <c r="GZG8" s="69"/>
      <c r="GZH8" s="69"/>
      <c r="GZI8" s="69"/>
      <c r="GZJ8" s="69"/>
      <c r="GZK8" s="69"/>
      <c r="GZL8" s="69"/>
      <c r="GZM8" s="69"/>
      <c r="GZN8" s="69"/>
      <c r="GZO8" s="69"/>
      <c r="GZP8" s="69"/>
      <c r="GZQ8" s="69"/>
      <c r="GZR8" s="69"/>
      <c r="GZS8" s="69"/>
      <c r="GZT8" s="69"/>
      <c r="GZU8" s="69"/>
      <c r="GZV8" s="69"/>
      <c r="GZW8" s="69"/>
      <c r="GZX8" s="69"/>
      <c r="GZY8" s="69"/>
      <c r="GZZ8" s="69"/>
      <c r="HAA8" s="69"/>
      <c r="HAB8" s="69"/>
      <c r="HAC8" s="69"/>
      <c r="HAD8" s="69"/>
      <c r="HAE8" s="69"/>
      <c r="HAF8" s="69"/>
      <c r="HAG8" s="69"/>
      <c r="HAH8" s="69"/>
      <c r="HAI8" s="69"/>
      <c r="HAJ8" s="69"/>
      <c r="HAK8" s="69"/>
      <c r="HAL8" s="69"/>
      <c r="HAM8" s="69"/>
      <c r="HAN8" s="69"/>
      <c r="HAO8" s="69"/>
      <c r="HAP8" s="69"/>
      <c r="HAQ8" s="69"/>
      <c r="HAR8" s="69"/>
      <c r="HAS8" s="69"/>
      <c r="HAT8" s="69"/>
      <c r="HAU8" s="69"/>
      <c r="HAV8" s="69"/>
      <c r="HAW8" s="69"/>
      <c r="HAX8" s="69"/>
      <c r="HAY8" s="69"/>
      <c r="HAZ8" s="69"/>
      <c r="HBA8" s="69"/>
      <c r="HBB8" s="69"/>
      <c r="HBC8" s="69"/>
      <c r="HBD8" s="69"/>
      <c r="HBE8" s="69"/>
      <c r="HBF8" s="69"/>
      <c r="HBG8" s="69"/>
      <c r="HBH8" s="69"/>
      <c r="HBI8" s="69"/>
      <c r="HBJ8" s="69"/>
      <c r="HBK8" s="69"/>
      <c r="HBL8" s="69"/>
      <c r="HBM8" s="69"/>
      <c r="HBN8" s="69"/>
      <c r="HBO8" s="69"/>
      <c r="HBP8" s="69"/>
      <c r="HBQ8" s="69"/>
      <c r="HBR8" s="69"/>
      <c r="HBS8" s="69"/>
      <c r="HBT8" s="69"/>
      <c r="HBU8" s="69"/>
      <c r="HBV8" s="69"/>
      <c r="HBW8" s="69"/>
      <c r="HBX8" s="69"/>
      <c r="HBY8" s="69"/>
      <c r="HBZ8" s="69"/>
      <c r="HCA8" s="69"/>
      <c r="HCB8" s="69"/>
      <c r="HCC8" s="69"/>
      <c r="HCD8" s="69"/>
      <c r="HCE8" s="69"/>
      <c r="HCF8" s="69"/>
      <c r="HCG8" s="69"/>
      <c r="HCH8" s="69"/>
      <c r="HCI8" s="69"/>
      <c r="HCJ8" s="69"/>
      <c r="HCK8" s="69"/>
      <c r="HCL8" s="69"/>
      <c r="HCM8" s="69"/>
      <c r="HCN8" s="69"/>
      <c r="HCO8" s="69"/>
      <c r="HCP8" s="69"/>
      <c r="HCQ8" s="69"/>
      <c r="HCR8" s="69"/>
      <c r="HCS8" s="69"/>
      <c r="HCT8" s="69"/>
      <c r="HCU8" s="69"/>
      <c r="HCV8" s="69"/>
      <c r="HCW8" s="69"/>
      <c r="HCX8" s="69"/>
      <c r="HCY8" s="69"/>
      <c r="HCZ8" s="69"/>
      <c r="HDA8" s="69"/>
      <c r="HDB8" s="69"/>
      <c r="HDC8" s="69"/>
      <c r="HDD8" s="69"/>
      <c r="HDE8" s="69"/>
      <c r="HDF8" s="69"/>
      <c r="HDG8" s="69"/>
      <c r="HDH8" s="69"/>
      <c r="HDI8" s="69"/>
      <c r="HDJ8" s="69"/>
      <c r="HDK8" s="69"/>
      <c r="HDL8" s="69"/>
      <c r="HDM8" s="69"/>
      <c r="HDN8" s="69"/>
      <c r="HDO8" s="69"/>
      <c r="HDP8" s="69"/>
      <c r="HDQ8" s="69"/>
      <c r="HDR8" s="69"/>
      <c r="HDS8" s="69"/>
      <c r="HDT8" s="69"/>
      <c r="HDU8" s="69"/>
      <c r="HDV8" s="69"/>
      <c r="HDW8" s="69"/>
      <c r="HDX8" s="69"/>
      <c r="HDY8" s="69"/>
      <c r="HDZ8" s="69"/>
      <c r="HEA8" s="69"/>
      <c r="HEB8" s="69"/>
      <c r="HEC8" s="69"/>
      <c r="HED8" s="69"/>
      <c r="HEE8" s="69"/>
      <c r="HEF8" s="69"/>
      <c r="HEG8" s="69"/>
      <c r="HEH8" s="69"/>
      <c r="HEI8" s="69"/>
      <c r="HEJ8" s="69"/>
      <c r="HEK8" s="69"/>
      <c r="HEL8" s="69"/>
      <c r="HEM8" s="69"/>
      <c r="HEN8" s="69"/>
      <c r="HEO8" s="69"/>
      <c r="HEP8" s="69"/>
      <c r="HEQ8" s="69"/>
      <c r="HER8" s="69"/>
      <c r="HES8" s="69"/>
      <c r="HET8" s="69"/>
      <c r="HEU8" s="69"/>
      <c r="HEV8" s="69"/>
      <c r="HEW8" s="69"/>
      <c r="HEX8" s="69"/>
      <c r="HEY8" s="69"/>
      <c r="HEZ8" s="69"/>
      <c r="HFA8" s="69"/>
      <c r="HFB8" s="69"/>
      <c r="HFC8" s="69"/>
      <c r="HFD8" s="69"/>
      <c r="HFE8" s="69"/>
      <c r="HFF8" s="69"/>
      <c r="HFG8" s="69"/>
      <c r="HFH8" s="69"/>
      <c r="HFI8" s="69"/>
      <c r="HFJ8" s="69"/>
      <c r="HFK8" s="69"/>
      <c r="HFL8" s="69"/>
      <c r="HFM8" s="69"/>
      <c r="HFN8" s="69"/>
      <c r="HFO8" s="69"/>
      <c r="HFP8" s="69"/>
      <c r="HFQ8" s="69"/>
      <c r="HFR8" s="69"/>
      <c r="HFS8" s="69"/>
      <c r="HFT8" s="69"/>
      <c r="HFU8" s="69"/>
      <c r="HFV8" s="69"/>
      <c r="HFW8" s="69"/>
      <c r="HFX8" s="69"/>
      <c r="HFY8" s="69"/>
      <c r="HFZ8" s="69"/>
      <c r="HGA8" s="69"/>
      <c r="HGB8" s="69"/>
      <c r="HGC8" s="69"/>
      <c r="HGD8" s="69"/>
      <c r="HGE8" s="69"/>
      <c r="HGF8" s="69"/>
      <c r="HGG8" s="69"/>
      <c r="HGH8" s="69"/>
      <c r="HGI8" s="69"/>
      <c r="HGJ8" s="69"/>
      <c r="HGK8" s="69"/>
      <c r="HGL8" s="69"/>
      <c r="HGM8" s="69"/>
      <c r="HGN8" s="69"/>
      <c r="HGO8" s="69"/>
      <c r="HGP8" s="69"/>
      <c r="HGQ8" s="69"/>
      <c r="HGR8" s="69"/>
      <c r="HGS8" s="69"/>
      <c r="HGT8" s="69"/>
      <c r="HGU8" s="69"/>
      <c r="HGV8" s="69"/>
      <c r="HGW8" s="69"/>
      <c r="HGX8" s="69"/>
      <c r="HGY8" s="69"/>
      <c r="HGZ8" s="69"/>
      <c r="HHA8" s="69"/>
      <c r="HHB8" s="69"/>
      <c r="HHC8" s="69"/>
      <c r="HHD8" s="69"/>
      <c r="HHE8" s="69"/>
      <c r="HHF8" s="69"/>
      <c r="HHG8" s="69"/>
      <c r="HHH8" s="69"/>
      <c r="HHI8" s="69"/>
      <c r="HHJ8" s="69"/>
      <c r="HHK8" s="69"/>
      <c r="HHL8" s="69"/>
      <c r="HHM8" s="69"/>
      <c r="HHN8" s="69"/>
      <c r="HHO8" s="69"/>
      <c r="HHP8" s="69"/>
      <c r="HHQ8" s="69"/>
      <c r="HHR8" s="69"/>
      <c r="HHS8" s="69"/>
      <c r="HHT8" s="69"/>
      <c r="HHU8" s="69"/>
      <c r="HHV8" s="69"/>
      <c r="HHW8" s="69"/>
      <c r="HHX8" s="69"/>
      <c r="HHY8" s="69"/>
      <c r="HHZ8" s="69"/>
      <c r="HIA8" s="69"/>
      <c r="HIB8" s="69"/>
      <c r="HIC8" s="69"/>
      <c r="HID8" s="69"/>
      <c r="HIE8" s="69"/>
      <c r="HIF8" s="69"/>
      <c r="HIG8" s="69"/>
      <c r="HIH8" s="69"/>
      <c r="HII8" s="69"/>
      <c r="HIJ8" s="69"/>
      <c r="HIK8" s="69"/>
      <c r="HIL8" s="69"/>
      <c r="HIM8" s="69"/>
      <c r="HIN8" s="69"/>
      <c r="HIO8" s="69"/>
      <c r="HIP8" s="69"/>
      <c r="HIQ8" s="69"/>
      <c r="HIR8" s="69"/>
      <c r="HIS8" s="69"/>
      <c r="HIT8" s="69"/>
      <c r="HIU8" s="69"/>
      <c r="HIV8" s="69"/>
      <c r="HIW8" s="69"/>
      <c r="HIX8" s="69"/>
      <c r="HIY8" s="69"/>
      <c r="HIZ8" s="69"/>
      <c r="HJA8" s="69"/>
      <c r="HJB8" s="69"/>
      <c r="HJC8" s="69"/>
      <c r="HJD8" s="69"/>
      <c r="HJE8" s="69"/>
      <c r="HJF8" s="69"/>
      <c r="HJG8" s="69"/>
      <c r="HJH8" s="69"/>
      <c r="HJI8" s="69"/>
      <c r="HJJ8" s="69"/>
      <c r="HJK8" s="69"/>
      <c r="HJL8" s="69"/>
      <c r="HJM8" s="69"/>
      <c r="HJN8" s="69"/>
      <c r="HJO8" s="69"/>
      <c r="HJP8" s="69"/>
      <c r="HJQ8" s="69"/>
      <c r="HJR8" s="69"/>
      <c r="HJS8" s="69"/>
      <c r="HJT8" s="69"/>
      <c r="HJU8" s="69"/>
      <c r="HJV8" s="69"/>
      <c r="HJW8" s="69"/>
      <c r="HJX8" s="69"/>
      <c r="HJY8" s="69"/>
      <c r="HJZ8" s="69"/>
      <c r="HKA8" s="69"/>
      <c r="HKB8" s="69"/>
      <c r="HKC8" s="69"/>
      <c r="HKD8" s="69"/>
      <c r="HKE8" s="69"/>
      <c r="HKF8" s="69"/>
      <c r="HKG8" s="69"/>
      <c r="HKH8" s="69"/>
      <c r="HKI8" s="69"/>
      <c r="HKJ8" s="69"/>
      <c r="HKK8" s="69"/>
      <c r="HKL8" s="69"/>
      <c r="HKM8" s="69"/>
      <c r="HKN8" s="69"/>
      <c r="HKO8" s="69"/>
      <c r="HKP8" s="69"/>
      <c r="HKQ8" s="69"/>
      <c r="HKR8" s="69"/>
      <c r="HKS8" s="69"/>
      <c r="HKT8" s="69"/>
      <c r="HKU8" s="69"/>
      <c r="HKV8" s="69"/>
      <c r="HKW8" s="69"/>
      <c r="HKX8" s="69"/>
      <c r="HKY8" s="69"/>
      <c r="HKZ8" s="69"/>
      <c r="HLA8" s="69"/>
      <c r="HLB8" s="69"/>
      <c r="HLC8" s="69"/>
      <c r="HLD8" s="69"/>
      <c r="HLE8" s="69"/>
      <c r="HLF8" s="69"/>
      <c r="HLG8" s="69"/>
      <c r="HLH8" s="69"/>
      <c r="HLI8" s="69"/>
      <c r="HLJ8" s="69"/>
      <c r="HLK8" s="69"/>
      <c r="HLL8" s="69"/>
      <c r="HLM8" s="69"/>
      <c r="HLN8" s="69"/>
      <c r="HLO8" s="69"/>
      <c r="HLP8" s="69"/>
      <c r="HLQ8" s="69"/>
      <c r="HLR8" s="69"/>
      <c r="HLS8" s="69"/>
      <c r="HLT8" s="69"/>
      <c r="HLU8" s="69"/>
      <c r="HLV8" s="69"/>
      <c r="HLW8" s="69"/>
      <c r="HLX8" s="69"/>
      <c r="HLY8" s="69"/>
      <c r="HLZ8" s="69"/>
      <c r="HMA8" s="69"/>
      <c r="HMB8" s="69"/>
      <c r="HMC8" s="69"/>
      <c r="HMD8" s="69"/>
      <c r="HME8" s="69"/>
      <c r="HMF8" s="69"/>
      <c r="HMG8" s="69"/>
      <c r="HMH8" s="69"/>
      <c r="HMI8" s="69"/>
      <c r="HMJ8" s="69"/>
      <c r="HMK8" s="69"/>
      <c r="HML8" s="69"/>
      <c r="HMM8" s="69"/>
      <c r="HMN8" s="69"/>
      <c r="HMO8" s="69"/>
      <c r="HMP8" s="69"/>
      <c r="HMQ8" s="69"/>
      <c r="HMR8" s="69"/>
      <c r="HMS8" s="69"/>
      <c r="HMT8" s="69"/>
      <c r="HMU8" s="69"/>
      <c r="HMV8" s="69"/>
      <c r="HMW8" s="69"/>
      <c r="HMX8" s="69"/>
      <c r="HMY8" s="69"/>
      <c r="HMZ8" s="69"/>
      <c r="HNA8" s="69"/>
      <c r="HNB8" s="69"/>
      <c r="HNC8" s="69"/>
      <c r="HND8" s="69"/>
      <c r="HNE8" s="69"/>
      <c r="HNF8" s="69"/>
      <c r="HNG8" s="69"/>
      <c r="HNH8" s="69"/>
      <c r="HNI8" s="69"/>
      <c r="HNJ8" s="69"/>
      <c r="HNK8" s="69"/>
      <c r="HNL8" s="69"/>
      <c r="HNM8" s="69"/>
      <c r="HNN8" s="69"/>
      <c r="HNO8" s="69"/>
      <c r="HNP8" s="69"/>
      <c r="HNQ8" s="69"/>
      <c r="HNR8" s="69"/>
      <c r="HNS8" s="69"/>
      <c r="HNT8" s="69"/>
      <c r="HNU8" s="69"/>
      <c r="HNV8" s="69"/>
      <c r="HNW8" s="69"/>
      <c r="HNX8" s="69"/>
      <c r="HNY8" s="69"/>
      <c r="HNZ8" s="69"/>
      <c r="HOA8" s="69"/>
      <c r="HOB8" s="69"/>
      <c r="HOC8" s="69"/>
      <c r="HOD8" s="69"/>
      <c r="HOE8" s="69"/>
      <c r="HOF8" s="69"/>
      <c r="HOG8" s="69"/>
      <c r="HOH8" s="69"/>
      <c r="HOI8" s="69"/>
      <c r="HOJ8" s="69"/>
      <c r="HOK8" s="69"/>
      <c r="HOL8" s="69"/>
      <c r="HOM8" s="69"/>
      <c r="HON8" s="69"/>
      <c r="HOO8" s="69"/>
      <c r="HOP8" s="69"/>
      <c r="HOQ8" s="69"/>
      <c r="HOR8" s="69"/>
      <c r="HOS8" s="69"/>
      <c r="HOT8" s="69"/>
      <c r="HOU8" s="69"/>
      <c r="HOV8" s="69"/>
      <c r="HOW8" s="69"/>
      <c r="HOX8" s="69"/>
      <c r="HOY8" s="69"/>
      <c r="HOZ8" s="69"/>
      <c r="HPA8" s="69"/>
      <c r="HPB8" s="69"/>
      <c r="HPC8" s="69"/>
      <c r="HPD8" s="69"/>
      <c r="HPE8" s="69"/>
      <c r="HPF8" s="69"/>
      <c r="HPG8" s="69"/>
      <c r="HPH8" s="69"/>
      <c r="HPI8" s="69"/>
      <c r="HPJ8" s="69"/>
      <c r="HPK8" s="69"/>
      <c r="HPL8" s="69"/>
      <c r="HPM8" s="69"/>
      <c r="HPN8" s="69"/>
      <c r="HPO8" s="69"/>
      <c r="HPP8" s="69"/>
      <c r="HPQ8" s="69"/>
      <c r="HPR8" s="69"/>
      <c r="HPS8" s="69"/>
      <c r="HPT8" s="69"/>
      <c r="HPU8" s="69"/>
      <c r="HPV8" s="69"/>
      <c r="HPW8" s="69"/>
      <c r="HPX8" s="69"/>
      <c r="HPY8" s="69"/>
      <c r="HPZ8" s="69"/>
      <c r="HQA8" s="69"/>
      <c r="HQB8" s="69"/>
      <c r="HQC8" s="69"/>
      <c r="HQD8" s="69"/>
      <c r="HQE8" s="69"/>
      <c r="HQF8" s="69"/>
      <c r="HQG8" s="69"/>
      <c r="HQH8" s="69"/>
      <c r="HQI8" s="69"/>
      <c r="HQJ8" s="69"/>
      <c r="HQK8" s="69"/>
      <c r="HQL8" s="69"/>
      <c r="HQM8" s="69"/>
      <c r="HQN8" s="69"/>
      <c r="HQO8" s="69"/>
      <c r="HQP8" s="69"/>
      <c r="HQQ8" s="69"/>
      <c r="HQR8" s="69"/>
      <c r="HQS8" s="69"/>
      <c r="HQT8" s="69"/>
      <c r="HQU8" s="69"/>
      <c r="HQV8" s="69"/>
      <c r="HQW8" s="69"/>
      <c r="HQX8" s="69"/>
      <c r="HQY8" s="69"/>
      <c r="HQZ8" s="69"/>
      <c r="HRA8" s="69"/>
      <c r="HRB8" s="69"/>
      <c r="HRC8" s="69"/>
      <c r="HRD8" s="69"/>
      <c r="HRE8" s="69"/>
      <c r="HRF8" s="69"/>
      <c r="HRG8" s="69"/>
      <c r="HRH8" s="69"/>
      <c r="HRI8" s="69"/>
      <c r="HRJ8" s="69"/>
      <c r="HRK8" s="69"/>
      <c r="HRL8" s="69"/>
      <c r="HRM8" s="69"/>
      <c r="HRN8" s="69"/>
      <c r="HRO8" s="69"/>
      <c r="HRP8" s="69"/>
      <c r="HRQ8" s="69"/>
      <c r="HRR8" s="69"/>
      <c r="HRS8" s="69"/>
      <c r="HRT8" s="69"/>
      <c r="HRU8" s="69"/>
      <c r="HRV8" s="69"/>
      <c r="HRW8" s="69"/>
      <c r="HRX8" s="69"/>
      <c r="HRY8" s="69"/>
      <c r="HRZ8" s="69"/>
      <c r="HSA8" s="69"/>
      <c r="HSB8" s="69"/>
      <c r="HSC8" s="69"/>
      <c r="HSD8" s="69"/>
      <c r="HSE8" s="69"/>
      <c r="HSF8" s="69"/>
      <c r="HSG8" s="69"/>
      <c r="HSH8" s="69"/>
      <c r="HSI8" s="69"/>
      <c r="HSJ8" s="69"/>
      <c r="HSK8" s="69"/>
      <c r="HSL8" s="69"/>
      <c r="HSM8" s="69"/>
      <c r="HSN8" s="69"/>
      <c r="HSO8" s="69"/>
      <c r="HSP8" s="69"/>
      <c r="HSQ8" s="69"/>
      <c r="HSR8" s="69"/>
      <c r="HSS8" s="69"/>
      <c r="HST8" s="69"/>
      <c r="HSU8" s="69"/>
      <c r="HSV8" s="69"/>
      <c r="HSW8" s="69"/>
      <c r="HSX8" s="69"/>
      <c r="HSY8" s="69"/>
      <c r="HSZ8" s="69"/>
      <c r="HTA8" s="69"/>
      <c r="HTB8" s="69"/>
      <c r="HTC8" s="69"/>
      <c r="HTD8" s="69"/>
      <c r="HTE8" s="69"/>
      <c r="HTF8" s="69"/>
      <c r="HTG8" s="69"/>
      <c r="HTH8" s="69"/>
      <c r="HTI8" s="69"/>
      <c r="HTJ8" s="69"/>
      <c r="HTK8" s="69"/>
      <c r="HTL8" s="69"/>
      <c r="HTM8" s="69"/>
      <c r="HTN8" s="69"/>
      <c r="HTO8" s="69"/>
      <c r="HTP8" s="69"/>
      <c r="HTQ8" s="69"/>
      <c r="HTR8" s="69"/>
      <c r="HTS8" s="69"/>
      <c r="HTT8" s="69"/>
      <c r="HTU8" s="69"/>
      <c r="HTV8" s="69"/>
      <c r="HTW8" s="69"/>
      <c r="HTX8" s="69"/>
      <c r="HTY8" s="69"/>
      <c r="HTZ8" s="69"/>
      <c r="HUA8" s="69"/>
      <c r="HUB8" s="69"/>
      <c r="HUC8" s="69"/>
      <c r="HUD8" s="69"/>
      <c r="HUE8" s="69"/>
      <c r="HUF8" s="69"/>
      <c r="HUG8" s="69"/>
      <c r="HUH8" s="69"/>
      <c r="HUI8" s="69"/>
      <c r="HUJ8" s="69"/>
      <c r="HUK8" s="69"/>
      <c r="HUL8" s="69"/>
      <c r="HUM8" s="69"/>
      <c r="HUN8" s="69"/>
      <c r="HUO8" s="69"/>
      <c r="HUP8" s="69"/>
      <c r="HUQ8" s="69"/>
      <c r="HUR8" s="69"/>
      <c r="HUS8" s="69"/>
      <c r="HUT8" s="69"/>
      <c r="HUU8" s="69"/>
      <c r="HUV8" s="69"/>
      <c r="HUW8" s="69"/>
      <c r="HUX8" s="69"/>
      <c r="HUY8" s="69"/>
      <c r="HUZ8" s="69"/>
      <c r="HVA8" s="69"/>
      <c r="HVB8" s="69"/>
      <c r="HVC8" s="69"/>
      <c r="HVD8" s="69"/>
      <c r="HVE8" s="69"/>
      <c r="HVF8" s="69"/>
      <c r="HVG8" s="69"/>
      <c r="HVH8" s="69"/>
      <c r="HVI8" s="69"/>
      <c r="HVJ8" s="69"/>
      <c r="HVK8" s="69"/>
      <c r="HVL8" s="69"/>
      <c r="HVM8" s="69"/>
      <c r="HVN8" s="69"/>
      <c r="HVO8" s="69"/>
      <c r="HVP8" s="69"/>
      <c r="HVQ8" s="69"/>
      <c r="HVR8" s="69"/>
      <c r="HVS8" s="69"/>
      <c r="HVT8" s="69"/>
      <c r="HVU8" s="69"/>
      <c r="HVV8" s="69"/>
      <c r="HVW8" s="69"/>
      <c r="HVX8" s="69"/>
      <c r="HVY8" s="69"/>
      <c r="HVZ8" s="69"/>
      <c r="HWA8" s="69"/>
      <c r="HWB8" s="69"/>
      <c r="HWC8" s="69"/>
      <c r="HWD8" s="69"/>
      <c r="HWE8" s="69"/>
      <c r="HWF8" s="69"/>
      <c r="HWG8" s="69"/>
      <c r="HWH8" s="69"/>
      <c r="HWI8" s="69"/>
      <c r="HWJ8" s="69"/>
      <c r="HWK8" s="69"/>
      <c r="HWL8" s="69"/>
      <c r="HWM8" s="69"/>
      <c r="HWN8" s="69"/>
      <c r="HWO8" s="69"/>
      <c r="HWP8" s="69"/>
      <c r="HWQ8" s="69"/>
      <c r="HWR8" s="69"/>
      <c r="HWS8" s="69"/>
      <c r="HWT8" s="69"/>
      <c r="HWU8" s="69"/>
      <c r="HWV8" s="69"/>
      <c r="HWW8" s="69"/>
      <c r="HWX8" s="69"/>
      <c r="HWY8" s="69"/>
      <c r="HWZ8" s="69"/>
      <c r="HXA8" s="69"/>
      <c r="HXB8" s="69"/>
      <c r="HXC8" s="69"/>
      <c r="HXD8" s="69"/>
      <c r="HXE8" s="69"/>
      <c r="HXF8" s="69"/>
      <c r="HXG8" s="69"/>
      <c r="HXH8" s="69"/>
      <c r="HXI8" s="69"/>
      <c r="HXJ8" s="69"/>
      <c r="HXK8" s="69"/>
      <c r="HXL8" s="69"/>
      <c r="HXM8" s="69"/>
      <c r="HXN8" s="69"/>
      <c r="HXO8" s="69"/>
      <c r="HXP8" s="69"/>
      <c r="HXQ8" s="69"/>
      <c r="HXR8" s="69"/>
      <c r="HXS8" s="69"/>
      <c r="HXT8" s="69"/>
      <c r="HXU8" s="69"/>
      <c r="HXV8" s="69"/>
      <c r="HXW8" s="69"/>
      <c r="HXX8" s="69"/>
      <c r="HXY8" s="69"/>
      <c r="HXZ8" s="69"/>
      <c r="HYA8" s="69"/>
      <c r="HYB8" s="69"/>
      <c r="HYC8" s="69"/>
      <c r="HYD8" s="69"/>
      <c r="HYE8" s="69"/>
      <c r="HYF8" s="69"/>
      <c r="HYG8" s="69"/>
      <c r="HYH8" s="69"/>
      <c r="HYI8" s="69"/>
      <c r="HYJ8" s="69"/>
      <c r="HYK8" s="69"/>
      <c r="HYL8" s="69"/>
      <c r="HYM8" s="69"/>
      <c r="HYN8" s="69"/>
      <c r="HYO8" s="69"/>
      <c r="HYP8" s="69"/>
      <c r="HYQ8" s="69"/>
      <c r="HYR8" s="69"/>
      <c r="HYS8" s="69"/>
      <c r="HYT8" s="69"/>
      <c r="HYU8" s="69"/>
      <c r="HYV8" s="69"/>
      <c r="HYW8" s="69"/>
      <c r="HYX8" s="69"/>
      <c r="HYY8" s="69"/>
      <c r="HYZ8" s="69"/>
      <c r="HZA8" s="69"/>
      <c r="HZB8" s="69"/>
      <c r="HZC8" s="69"/>
      <c r="HZD8" s="69"/>
      <c r="HZE8" s="69"/>
      <c r="HZF8" s="69"/>
      <c r="HZG8" s="69"/>
      <c r="HZH8" s="69"/>
      <c r="HZI8" s="69"/>
      <c r="HZJ8" s="69"/>
      <c r="HZK8" s="69"/>
      <c r="HZL8" s="69"/>
      <c r="HZM8" s="69"/>
      <c r="HZN8" s="69"/>
      <c r="HZO8" s="69"/>
      <c r="HZP8" s="69"/>
      <c r="HZQ8" s="69"/>
      <c r="HZR8" s="69"/>
      <c r="HZS8" s="69"/>
      <c r="HZT8" s="69"/>
      <c r="HZU8" s="69"/>
      <c r="HZV8" s="69"/>
      <c r="HZW8" s="69"/>
      <c r="HZX8" s="69"/>
      <c r="HZY8" s="69"/>
      <c r="HZZ8" s="69"/>
      <c r="IAA8" s="69"/>
      <c r="IAB8" s="69"/>
      <c r="IAC8" s="69"/>
      <c r="IAD8" s="69"/>
      <c r="IAE8" s="69"/>
      <c r="IAF8" s="69"/>
      <c r="IAG8" s="69"/>
      <c r="IAH8" s="69"/>
      <c r="IAI8" s="69"/>
      <c r="IAJ8" s="69"/>
      <c r="IAK8" s="69"/>
      <c r="IAL8" s="69"/>
      <c r="IAM8" s="69"/>
      <c r="IAN8" s="69"/>
      <c r="IAO8" s="69"/>
      <c r="IAP8" s="69"/>
      <c r="IAQ8" s="69"/>
      <c r="IAR8" s="69"/>
      <c r="IAS8" s="69"/>
      <c r="IAT8" s="69"/>
      <c r="IAU8" s="69"/>
      <c r="IAV8" s="69"/>
      <c r="IAW8" s="69"/>
      <c r="IAX8" s="69"/>
      <c r="IAY8" s="69"/>
      <c r="IAZ8" s="69"/>
      <c r="IBA8" s="69"/>
      <c r="IBB8" s="69"/>
      <c r="IBC8" s="69"/>
      <c r="IBD8" s="69"/>
      <c r="IBE8" s="69"/>
      <c r="IBF8" s="69"/>
      <c r="IBG8" s="69"/>
      <c r="IBH8" s="69"/>
      <c r="IBI8" s="69"/>
      <c r="IBJ8" s="69"/>
      <c r="IBK8" s="69"/>
      <c r="IBL8" s="69"/>
      <c r="IBM8" s="69"/>
      <c r="IBN8" s="69"/>
      <c r="IBO8" s="69"/>
      <c r="IBP8" s="69"/>
      <c r="IBQ8" s="69"/>
      <c r="IBR8" s="69"/>
      <c r="IBS8" s="69"/>
      <c r="IBT8" s="69"/>
      <c r="IBU8" s="69"/>
      <c r="IBV8" s="69"/>
      <c r="IBW8" s="69"/>
      <c r="IBX8" s="69"/>
      <c r="IBY8" s="69"/>
      <c r="IBZ8" s="69"/>
      <c r="ICA8" s="69"/>
      <c r="ICB8" s="69"/>
      <c r="ICC8" s="69"/>
      <c r="ICD8" s="69"/>
      <c r="ICE8" s="69"/>
      <c r="ICF8" s="69"/>
      <c r="ICG8" s="69"/>
      <c r="ICH8" s="69"/>
      <c r="ICI8" s="69"/>
      <c r="ICJ8" s="69"/>
      <c r="ICK8" s="69"/>
      <c r="ICL8" s="69"/>
      <c r="ICM8" s="69"/>
      <c r="ICN8" s="69"/>
      <c r="ICO8" s="69"/>
      <c r="ICP8" s="69"/>
      <c r="ICQ8" s="69"/>
      <c r="ICR8" s="69"/>
      <c r="ICS8" s="69"/>
      <c r="ICT8" s="69"/>
      <c r="ICU8" s="69"/>
      <c r="ICV8" s="69"/>
      <c r="ICW8" s="69"/>
      <c r="ICX8" s="69"/>
      <c r="ICY8" s="69"/>
      <c r="ICZ8" s="69"/>
      <c r="IDA8" s="69"/>
      <c r="IDB8" s="69"/>
      <c r="IDC8" s="69"/>
      <c r="IDD8" s="69"/>
      <c r="IDE8" s="69"/>
      <c r="IDF8" s="69"/>
      <c r="IDG8" s="69"/>
      <c r="IDH8" s="69"/>
      <c r="IDI8" s="69"/>
      <c r="IDJ8" s="69"/>
      <c r="IDK8" s="69"/>
      <c r="IDL8" s="69"/>
      <c r="IDM8" s="69"/>
      <c r="IDN8" s="69"/>
      <c r="IDO8" s="69"/>
      <c r="IDP8" s="69"/>
      <c r="IDQ8" s="69"/>
      <c r="IDR8" s="69"/>
      <c r="IDS8" s="69"/>
      <c r="IDT8" s="69"/>
      <c r="IDU8" s="69"/>
      <c r="IDV8" s="69"/>
      <c r="IDW8" s="69"/>
      <c r="IDX8" s="69"/>
      <c r="IDY8" s="69"/>
      <c r="IDZ8" s="69"/>
      <c r="IEA8" s="69"/>
      <c r="IEB8" s="69"/>
      <c r="IEC8" s="69"/>
      <c r="IED8" s="69"/>
      <c r="IEE8" s="69"/>
      <c r="IEF8" s="69"/>
      <c r="IEG8" s="69"/>
      <c r="IEH8" s="69"/>
      <c r="IEI8" s="69"/>
      <c r="IEJ8" s="69"/>
      <c r="IEK8" s="69"/>
      <c r="IEL8" s="69"/>
      <c r="IEM8" s="69"/>
      <c r="IEN8" s="69"/>
      <c r="IEO8" s="69"/>
      <c r="IEP8" s="69"/>
      <c r="IEQ8" s="69"/>
      <c r="IER8" s="69"/>
      <c r="IES8" s="69"/>
      <c r="IET8" s="69"/>
      <c r="IEU8" s="69"/>
      <c r="IEV8" s="69"/>
      <c r="IEW8" s="69"/>
      <c r="IEX8" s="69"/>
      <c r="IEY8" s="69"/>
      <c r="IEZ8" s="69"/>
      <c r="IFA8" s="69"/>
      <c r="IFB8" s="69"/>
      <c r="IFC8" s="69"/>
      <c r="IFD8" s="69"/>
      <c r="IFE8" s="69"/>
      <c r="IFF8" s="69"/>
      <c r="IFG8" s="69"/>
      <c r="IFH8" s="69"/>
      <c r="IFI8" s="69"/>
      <c r="IFJ8" s="69"/>
      <c r="IFK8" s="69"/>
      <c r="IFL8" s="69"/>
      <c r="IFM8" s="69"/>
      <c r="IFN8" s="69"/>
      <c r="IFO8" s="69"/>
      <c r="IFP8" s="69"/>
      <c r="IFQ8" s="69"/>
      <c r="IFR8" s="69"/>
      <c r="IFS8" s="69"/>
      <c r="IFT8" s="69"/>
      <c r="IFU8" s="69"/>
      <c r="IFV8" s="69"/>
      <c r="IFW8" s="69"/>
      <c r="IFX8" s="69"/>
      <c r="IFY8" s="69"/>
      <c r="IFZ8" s="69"/>
      <c r="IGA8" s="69"/>
      <c r="IGB8" s="69"/>
      <c r="IGC8" s="69"/>
      <c r="IGD8" s="69"/>
      <c r="IGE8" s="69"/>
      <c r="IGF8" s="69"/>
      <c r="IGG8" s="69"/>
      <c r="IGH8" s="69"/>
      <c r="IGI8" s="69"/>
      <c r="IGJ8" s="69"/>
      <c r="IGK8" s="69"/>
      <c r="IGL8" s="69"/>
      <c r="IGM8" s="69"/>
      <c r="IGN8" s="69"/>
      <c r="IGO8" s="69"/>
      <c r="IGP8" s="69"/>
      <c r="IGQ8" s="69"/>
      <c r="IGR8" s="69"/>
      <c r="IGS8" s="69"/>
      <c r="IGT8" s="69"/>
      <c r="IGU8" s="69"/>
      <c r="IGV8" s="69"/>
      <c r="IGW8" s="69"/>
      <c r="IGX8" s="69"/>
      <c r="IGY8" s="69"/>
      <c r="IGZ8" s="69"/>
      <c r="IHA8" s="69"/>
      <c r="IHB8" s="69"/>
      <c r="IHC8" s="69"/>
      <c r="IHD8" s="69"/>
      <c r="IHE8" s="69"/>
      <c r="IHF8" s="69"/>
      <c r="IHG8" s="69"/>
      <c r="IHH8" s="69"/>
      <c r="IHI8" s="69"/>
      <c r="IHJ8" s="69"/>
      <c r="IHK8" s="69"/>
      <c r="IHL8" s="69"/>
      <c r="IHM8" s="69"/>
      <c r="IHN8" s="69"/>
      <c r="IHO8" s="69"/>
      <c r="IHP8" s="69"/>
      <c r="IHQ8" s="69"/>
      <c r="IHR8" s="69"/>
      <c r="IHS8" s="69"/>
      <c r="IHT8" s="69"/>
      <c r="IHU8" s="69"/>
      <c r="IHV8" s="69"/>
      <c r="IHW8" s="69"/>
      <c r="IHX8" s="69"/>
      <c r="IHY8" s="69"/>
      <c r="IHZ8" s="69"/>
      <c r="IIA8" s="69"/>
      <c r="IIB8" s="69"/>
      <c r="IIC8" s="69"/>
      <c r="IID8" s="69"/>
      <c r="IIE8" s="69"/>
      <c r="IIF8" s="69"/>
      <c r="IIG8" s="69"/>
      <c r="IIH8" s="69"/>
      <c r="III8" s="69"/>
      <c r="IIJ8" s="69"/>
      <c r="IIK8" s="69"/>
      <c r="IIL8" s="69"/>
      <c r="IIM8" s="69"/>
      <c r="IIN8" s="69"/>
      <c r="IIO8" s="69"/>
      <c r="IIP8" s="69"/>
      <c r="IIQ8" s="69"/>
      <c r="IIR8" s="69"/>
      <c r="IIS8" s="69"/>
      <c r="IIT8" s="69"/>
      <c r="IIU8" s="69"/>
      <c r="IIV8" s="69"/>
      <c r="IIW8" s="69"/>
      <c r="IIX8" s="69"/>
      <c r="IIY8" s="69"/>
      <c r="IIZ8" s="69"/>
      <c r="IJA8" s="69"/>
      <c r="IJB8" s="69"/>
      <c r="IJC8" s="69"/>
      <c r="IJD8" s="69"/>
      <c r="IJE8" s="69"/>
      <c r="IJF8" s="69"/>
      <c r="IJG8" s="69"/>
      <c r="IJH8" s="69"/>
      <c r="IJI8" s="69"/>
      <c r="IJJ8" s="69"/>
      <c r="IJK8" s="69"/>
      <c r="IJL8" s="69"/>
      <c r="IJM8" s="69"/>
      <c r="IJN8" s="69"/>
      <c r="IJO8" s="69"/>
      <c r="IJP8" s="69"/>
      <c r="IJQ8" s="69"/>
      <c r="IJR8" s="69"/>
      <c r="IJS8" s="69"/>
      <c r="IJT8" s="69"/>
      <c r="IJU8" s="69"/>
      <c r="IJV8" s="69"/>
      <c r="IJW8" s="69"/>
      <c r="IJX8" s="69"/>
      <c r="IJY8" s="69"/>
      <c r="IJZ8" s="69"/>
      <c r="IKA8" s="69"/>
      <c r="IKB8" s="69"/>
      <c r="IKC8" s="69"/>
      <c r="IKD8" s="69"/>
      <c r="IKE8" s="69"/>
      <c r="IKF8" s="69"/>
      <c r="IKG8" s="69"/>
      <c r="IKH8" s="69"/>
      <c r="IKI8" s="69"/>
      <c r="IKJ8" s="69"/>
      <c r="IKK8" s="69"/>
      <c r="IKL8" s="69"/>
      <c r="IKM8" s="69"/>
      <c r="IKN8" s="69"/>
      <c r="IKO8" s="69"/>
      <c r="IKP8" s="69"/>
      <c r="IKQ8" s="69"/>
      <c r="IKR8" s="69"/>
      <c r="IKS8" s="69"/>
      <c r="IKT8" s="69"/>
      <c r="IKU8" s="69"/>
      <c r="IKV8" s="69"/>
      <c r="IKW8" s="69"/>
      <c r="IKX8" s="69"/>
      <c r="IKY8" s="69"/>
      <c r="IKZ8" s="69"/>
      <c r="ILA8" s="69"/>
      <c r="ILB8" s="69"/>
      <c r="ILC8" s="69"/>
      <c r="ILD8" s="69"/>
      <c r="ILE8" s="69"/>
      <c r="ILF8" s="69"/>
      <c r="ILG8" s="69"/>
      <c r="ILH8" s="69"/>
      <c r="ILI8" s="69"/>
      <c r="ILJ8" s="69"/>
      <c r="ILK8" s="69"/>
      <c r="ILL8" s="69"/>
      <c r="ILM8" s="69"/>
      <c r="ILN8" s="69"/>
      <c r="ILO8" s="69"/>
      <c r="ILP8" s="69"/>
      <c r="ILQ8" s="69"/>
      <c r="ILR8" s="69"/>
      <c r="ILS8" s="69"/>
      <c r="ILT8" s="69"/>
      <c r="ILU8" s="69"/>
      <c r="ILV8" s="69"/>
      <c r="ILW8" s="69"/>
      <c r="ILX8" s="69"/>
      <c r="ILY8" s="69"/>
      <c r="ILZ8" s="69"/>
      <c r="IMA8" s="69"/>
      <c r="IMB8" s="69"/>
      <c r="IMC8" s="69"/>
      <c r="IMD8" s="69"/>
      <c r="IME8" s="69"/>
      <c r="IMF8" s="69"/>
      <c r="IMG8" s="69"/>
      <c r="IMH8" s="69"/>
      <c r="IMI8" s="69"/>
      <c r="IMJ8" s="69"/>
      <c r="IMK8" s="69"/>
      <c r="IML8" s="69"/>
      <c r="IMM8" s="69"/>
      <c r="IMN8" s="69"/>
      <c r="IMO8" s="69"/>
      <c r="IMP8" s="69"/>
      <c r="IMQ8" s="69"/>
      <c r="IMR8" s="69"/>
      <c r="IMS8" s="69"/>
      <c r="IMT8" s="69"/>
      <c r="IMU8" s="69"/>
      <c r="IMV8" s="69"/>
      <c r="IMW8" s="69"/>
      <c r="IMX8" s="69"/>
      <c r="IMY8" s="69"/>
      <c r="IMZ8" s="69"/>
      <c r="INA8" s="69"/>
      <c r="INB8" s="69"/>
      <c r="INC8" s="69"/>
      <c r="IND8" s="69"/>
      <c r="INE8" s="69"/>
      <c r="INF8" s="69"/>
      <c r="ING8" s="69"/>
      <c r="INH8" s="69"/>
      <c r="INI8" s="69"/>
      <c r="INJ8" s="69"/>
      <c r="INK8" s="69"/>
      <c r="INL8" s="69"/>
      <c r="INM8" s="69"/>
      <c r="INN8" s="69"/>
      <c r="INO8" s="69"/>
      <c r="INP8" s="69"/>
      <c r="INQ8" s="69"/>
      <c r="INR8" s="69"/>
      <c r="INS8" s="69"/>
      <c r="INT8" s="69"/>
      <c r="INU8" s="69"/>
      <c r="INV8" s="69"/>
      <c r="INW8" s="69"/>
      <c r="INX8" s="69"/>
      <c r="INY8" s="69"/>
      <c r="INZ8" s="69"/>
      <c r="IOA8" s="69"/>
      <c r="IOB8" s="69"/>
      <c r="IOC8" s="69"/>
      <c r="IOD8" s="69"/>
      <c r="IOE8" s="69"/>
      <c r="IOF8" s="69"/>
      <c r="IOG8" s="69"/>
      <c r="IOH8" s="69"/>
      <c r="IOI8" s="69"/>
      <c r="IOJ8" s="69"/>
      <c r="IOK8" s="69"/>
      <c r="IOL8" s="69"/>
      <c r="IOM8" s="69"/>
      <c r="ION8" s="69"/>
      <c r="IOO8" s="69"/>
      <c r="IOP8" s="69"/>
      <c r="IOQ8" s="69"/>
      <c r="IOR8" s="69"/>
      <c r="IOS8" s="69"/>
      <c r="IOT8" s="69"/>
      <c r="IOU8" s="69"/>
      <c r="IOV8" s="69"/>
      <c r="IOW8" s="69"/>
      <c r="IOX8" s="69"/>
      <c r="IOY8" s="69"/>
      <c r="IOZ8" s="69"/>
      <c r="IPA8" s="69"/>
      <c r="IPB8" s="69"/>
      <c r="IPC8" s="69"/>
      <c r="IPD8" s="69"/>
      <c r="IPE8" s="69"/>
      <c r="IPF8" s="69"/>
      <c r="IPG8" s="69"/>
      <c r="IPH8" s="69"/>
      <c r="IPI8" s="69"/>
      <c r="IPJ8" s="69"/>
      <c r="IPK8" s="69"/>
      <c r="IPL8" s="69"/>
      <c r="IPM8" s="69"/>
      <c r="IPN8" s="69"/>
      <c r="IPO8" s="69"/>
      <c r="IPP8" s="69"/>
      <c r="IPQ8" s="69"/>
      <c r="IPR8" s="69"/>
      <c r="IPS8" s="69"/>
      <c r="IPT8" s="69"/>
      <c r="IPU8" s="69"/>
      <c r="IPV8" s="69"/>
      <c r="IPW8" s="69"/>
      <c r="IPX8" s="69"/>
      <c r="IPY8" s="69"/>
      <c r="IPZ8" s="69"/>
      <c r="IQA8" s="69"/>
      <c r="IQB8" s="69"/>
      <c r="IQC8" s="69"/>
      <c r="IQD8" s="69"/>
      <c r="IQE8" s="69"/>
      <c r="IQF8" s="69"/>
      <c r="IQG8" s="69"/>
      <c r="IQH8" s="69"/>
      <c r="IQI8" s="69"/>
      <c r="IQJ8" s="69"/>
      <c r="IQK8" s="69"/>
      <c r="IQL8" s="69"/>
      <c r="IQM8" s="69"/>
      <c r="IQN8" s="69"/>
      <c r="IQO8" s="69"/>
      <c r="IQP8" s="69"/>
      <c r="IQQ8" s="69"/>
      <c r="IQR8" s="69"/>
      <c r="IQS8" s="69"/>
      <c r="IQT8" s="69"/>
      <c r="IQU8" s="69"/>
      <c r="IQV8" s="69"/>
      <c r="IQW8" s="69"/>
      <c r="IQX8" s="69"/>
      <c r="IQY8" s="69"/>
      <c r="IQZ8" s="69"/>
      <c r="IRA8" s="69"/>
      <c r="IRB8" s="69"/>
      <c r="IRC8" s="69"/>
      <c r="IRD8" s="69"/>
      <c r="IRE8" s="69"/>
      <c r="IRF8" s="69"/>
      <c r="IRG8" s="69"/>
      <c r="IRH8" s="69"/>
      <c r="IRI8" s="69"/>
      <c r="IRJ8" s="69"/>
      <c r="IRK8" s="69"/>
      <c r="IRL8" s="69"/>
      <c r="IRM8" s="69"/>
      <c r="IRN8" s="69"/>
      <c r="IRO8" s="69"/>
      <c r="IRP8" s="69"/>
      <c r="IRQ8" s="69"/>
      <c r="IRR8" s="69"/>
      <c r="IRS8" s="69"/>
      <c r="IRT8" s="69"/>
      <c r="IRU8" s="69"/>
      <c r="IRV8" s="69"/>
      <c r="IRW8" s="69"/>
      <c r="IRX8" s="69"/>
      <c r="IRY8" s="69"/>
      <c r="IRZ8" s="69"/>
      <c r="ISA8" s="69"/>
      <c r="ISB8" s="69"/>
      <c r="ISC8" s="69"/>
      <c r="ISD8" s="69"/>
      <c r="ISE8" s="69"/>
      <c r="ISF8" s="69"/>
      <c r="ISG8" s="69"/>
      <c r="ISH8" s="69"/>
      <c r="ISI8" s="69"/>
      <c r="ISJ8" s="69"/>
      <c r="ISK8" s="69"/>
      <c r="ISL8" s="69"/>
      <c r="ISM8" s="69"/>
      <c r="ISN8" s="69"/>
      <c r="ISO8" s="69"/>
      <c r="ISP8" s="69"/>
      <c r="ISQ8" s="69"/>
      <c r="ISR8" s="69"/>
      <c r="ISS8" s="69"/>
      <c r="IST8" s="69"/>
      <c r="ISU8" s="69"/>
      <c r="ISV8" s="69"/>
      <c r="ISW8" s="69"/>
      <c r="ISX8" s="69"/>
      <c r="ISY8" s="69"/>
      <c r="ISZ8" s="69"/>
      <c r="ITA8" s="69"/>
      <c r="ITB8" s="69"/>
      <c r="ITC8" s="69"/>
      <c r="ITD8" s="69"/>
      <c r="ITE8" s="69"/>
      <c r="ITF8" s="69"/>
      <c r="ITG8" s="69"/>
      <c r="ITH8" s="69"/>
      <c r="ITI8" s="69"/>
      <c r="ITJ8" s="69"/>
      <c r="ITK8" s="69"/>
      <c r="ITL8" s="69"/>
      <c r="ITM8" s="69"/>
      <c r="ITN8" s="69"/>
      <c r="ITO8" s="69"/>
      <c r="ITP8" s="69"/>
      <c r="ITQ8" s="69"/>
      <c r="ITR8" s="69"/>
      <c r="ITS8" s="69"/>
      <c r="ITT8" s="69"/>
      <c r="ITU8" s="69"/>
      <c r="ITV8" s="69"/>
      <c r="ITW8" s="69"/>
      <c r="ITX8" s="69"/>
      <c r="ITY8" s="69"/>
      <c r="ITZ8" s="69"/>
      <c r="IUA8" s="69"/>
      <c r="IUB8" s="69"/>
      <c r="IUC8" s="69"/>
      <c r="IUD8" s="69"/>
      <c r="IUE8" s="69"/>
      <c r="IUF8" s="69"/>
      <c r="IUG8" s="69"/>
      <c r="IUH8" s="69"/>
      <c r="IUI8" s="69"/>
      <c r="IUJ8" s="69"/>
      <c r="IUK8" s="69"/>
      <c r="IUL8" s="69"/>
      <c r="IUM8" s="69"/>
      <c r="IUN8" s="69"/>
      <c r="IUO8" s="69"/>
      <c r="IUP8" s="69"/>
      <c r="IUQ8" s="69"/>
      <c r="IUR8" s="69"/>
      <c r="IUS8" s="69"/>
      <c r="IUT8" s="69"/>
      <c r="IUU8" s="69"/>
      <c r="IUV8" s="69"/>
      <c r="IUW8" s="69"/>
      <c r="IUX8" s="69"/>
      <c r="IUY8" s="69"/>
      <c r="IUZ8" s="69"/>
      <c r="IVA8" s="69"/>
      <c r="IVB8" s="69"/>
      <c r="IVC8" s="69"/>
      <c r="IVD8" s="69"/>
      <c r="IVE8" s="69"/>
      <c r="IVF8" s="69"/>
      <c r="IVG8" s="69"/>
      <c r="IVH8" s="69"/>
      <c r="IVI8" s="69"/>
      <c r="IVJ8" s="69"/>
      <c r="IVK8" s="69"/>
      <c r="IVL8" s="69"/>
      <c r="IVM8" s="69"/>
      <c r="IVN8" s="69"/>
      <c r="IVO8" s="69"/>
      <c r="IVP8" s="69"/>
      <c r="IVQ8" s="69"/>
      <c r="IVR8" s="69"/>
      <c r="IVS8" s="69"/>
      <c r="IVT8" s="69"/>
      <c r="IVU8" s="69"/>
      <c r="IVV8" s="69"/>
      <c r="IVW8" s="69"/>
      <c r="IVX8" s="69"/>
      <c r="IVY8" s="69"/>
      <c r="IVZ8" s="69"/>
      <c r="IWA8" s="69"/>
      <c r="IWB8" s="69"/>
      <c r="IWC8" s="69"/>
      <c r="IWD8" s="69"/>
      <c r="IWE8" s="69"/>
      <c r="IWF8" s="69"/>
      <c r="IWG8" s="69"/>
      <c r="IWH8" s="69"/>
      <c r="IWI8" s="69"/>
      <c r="IWJ8" s="69"/>
      <c r="IWK8" s="69"/>
      <c r="IWL8" s="69"/>
      <c r="IWM8" s="69"/>
      <c r="IWN8" s="69"/>
      <c r="IWO8" s="69"/>
      <c r="IWP8" s="69"/>
      <c r="IWQ8" s="69"/>
      <c r="IWR8" s="69"/>
      <c r="IWS8" s="69"/>
      <c r="IWT8" s="69"/>
      <c r="IWU8" s="69"/>
      <c r="IWV8" s="69"/>
      <c r="IWW8" s="69"/>
      <c r="IWX8" s="69"/>
      <c r="IWY8" s="69"/>
      <c r="IWZ8" s="69"/>
      <c r="IXA8" s="69"/>
      <c r="IXB8" s="69"/>
      <c r="IXC8" s="69"/>
      <c r="IXD8" s="69"/>
      <c r="IXE8" s="69"/>
      <c r="IXF8" s="69"/>
      <c r="IXG8" s="69"/>
      <c r="IXH8" s="69"/>
      <c r="IXI8" s="69"/>
      <c r="IXJ8" s="69"/>
      <c r="IXK8" s="69"/>
      <c r="IXL8" s="69"/>
      <c r="IXM8" s="69"/>
      <c r="IXN8" s="69"/>
      <c r="IXO8" s="69"/>
      <c r="IXP8" s="69"/>
      <c r="IXQ8" s="69"/>
      <c r="IXR8" s="69"/>
      <c r="IXS8" s="69"/>
      <c r="IXT8" s="69"/>
      <c r="IXU8" s="69"/>
      <c r="IXV8" s="69"/>
      <c r="IXW8" s="69"/>
      <c r="IXX8" s="69"/>
      <c r="IXY8" s="69"/>
      <c r="IXZ8" s="69"/>
      <c r="IYA8" s="69"/>
      <c r="IYB8" s="69"/>
      <c r="IYC8" s="69"/>
      <c r="IYD8" s="69"/>
      <c r="IYE8" s="69"/>
      <c r="IYF8" s="69"/>
      <c r="IYG8" s="69"/>
      <c r="IYH8" s="69"/>
      <c r="IYI8" s="69"/>
      <c r="IYJ8" s="69"/>
      <c r="IYK8" s="69"/>
      <c r="IYL8" s="69"/>
      <c r="IYM8" s="69"/>
      <c r="IYN8" s="69"/>
      <c r="IYO8" s="69"/>
      <c r="IYP8" s="69"/>
      <c r="IYQ8" s="69"/>
      <c r="IYR8" s="69"/>
      <c r="IYS8" s="69"/>
      <c r="IYT8" s="69"/>
      <c r="IYU8" s="69"/>
      <c r="IYV8" s="69"/>
      <c r="IYW8" s="69"/>
      <c r="IYX8" s="69"/>
      <c r="IYY8" s="69"/>
      <c r="IYZ8" s="69"/>
      <c r="IZA8" s="69"/>
      <c r="IZB8" s="69"/>
      <c r="IZC8" s="69"/>
      <c r="IZD8" s="69"/>
      <c r="IZE8" s="69"/>
      <c r="IZF8" s="69"/>
      <c r="IZG8" s="69"/>
      <c r="IZH8" s="69"/>
      <c r="IZI8" s="69"/>
      <c r="IZJ8" s="69"/>
      <c r="IZK8" s="69"/>
      <c r="IZL8" s="69"/>
      <c r="IZM8" s="69"/>
      <c r="IZN8" s="69"/>
      <c r="IZO8" s="69"/>
      <c r="IZP8" s="69"/>
      <c r="IZQ8" s="69"/>
      <c r="IZR8" s="69"/>
      <c r="IZS8" s="69"/>
      <c r="IZT8" s="69"/>
      <c r="IZU8" s="69"/>
      <c r="IZV8" s="69"/>
      <c r="IZW8" s="69"/>
      <c r="IZX8" s="69"/>
      <c r="IZY8" s="69"/>
      <c r="IZZ8" s="69"/>
      <c r="JAA8" s="69"/>
      <c r="JAB8" s="69"/>
      <c r="JAC8" s="69"/>
      <c r="JAD8" s="69"/>
      <c r="JAE8" s="69"/>
      <c r="JAF8" s="69"/>
      <c r="JAG8" s="69"/>
      <c r="JAH8" s="69"/>
      <c r="JAI8" s="69"/>
      <c r="JAJ8" s="69"/>
      <c r="JAK8" s="69"/>
      <c r="JAL8" s="69"/>
      <c r="JAM8" s="69"/>
      <c r="JAN8" s="69"/>
      <c r="JAO8" s="69"/>
      <c r="JAP8" s="69"/>
      <c r="JAQ8" s="69"/>
      <c r="JAR8" s="69"/>
      <c r="JAS8" s="69"/>
      <c r="JAT8" s="69"/>
      <c r="JAU8" s="69"/>
      <c r="JAV8" s="69"/>
      <c r="JAW8" s="69"/>
      <c r="JAX8" s="69"/>
      <c r="JAY8" s="69"/>
      <c r="JAZ8" s="69"/>
      <c r="JBA8" s="69"/>
      <c r="JBB8" s="69"/>
      <c r="JBC8" s="69"/>
      <c r="JBD8" s="69"/>
      <c r="JBE8" s="69"/>
      <c r="JBF8" s="69"/>
      <c r="JBG8" s="69"/>
      <c r="JBH8" s="69"/>
      <c r="JBI8" s="69"/>
      <c r="JBJ8" s="69"/>
      <c r="JBK8" s="69"/>
      <c r="JBL8" s="69"/>
      <c r="JBM8" s="69"/>
      <c r="JBN8" s="69"/>
      <c r="JBO8" s="69"/>
      <c r="JBP8" s="69"/>
      <c r="JBQ8" s="69"/>
      <c r="JBR8" s="69"/>
      <c r="JBS8" s="69"/>
      <c r="JBT8" s="69"/>
      <c r="JBU8" s="69"/>
      <c r="JBV8" s="69"/>
      <c r="JBW8" s="69"/>
      <c r="JBX8" s="69"/>
      <c r="JBY8" s="69"/>
      <c r="JBZ8" s="69"/>
      <c r="JCA8" s="69"/>
      <c r="JCB8" s="69"/>
      <c r="JCC8" s="69"/>
      <c r="JCD8" s="69"/>
      <c r="JCE8" s="69"/>
      <c r="JCF8" s="69"/>
      <c r="JCG8" s="69"/>
      <c r="JCH8" s="69"/>
      <c r="JCI8" s="69"/>
      <c r="JCJ8" s="69"/>
      <c r="JCK8" s="69"/>
      <c r="JCL8" s="69"/>
      <c r="JCM8" s="69"/>
      <c r="JCN8" s="69"/>
      <c r="JCO8" s="69"/>
      <c r="JCP8" s="69"/>
      <c r="JCQ8" s="69"/>
      <c r="JCR8" s="69"/>
      <c r="JCS8" s="69"/>
      <c r="JCT8" s="69"/>
      <c r="JCU8" s="69"/>
      <c r="JCV8" s="69"/>
      <c r="JCW8" s="69"/>
      <c r="JCX8" s="69"/>
      <c r="JCY8" s="69"/>
      <c r="JCZ8" s="69"/>
      <c r="JDA8" s="69"/>
      <c r="JDB8" s="69"/>
      <c r="JDC8" s="69"/>
      <c r="JDD8" s="69"/>
      <c r="JDE8" s="69"/>
      <c r="JDF8" s="69"/>
      <c r="JDG8" s="69"/>
      <c r="JDH8" s="69"/>
      <c r="JDI8" s="69"/>
      <c r="JDJ8" s="69"/>
      <c r="JDK8" s="69"/>
      <c r="JDL8" s="69"/>
      <c r="JDM8" s="69"/>
      <c r="JDN8" s="69"/>
      <c r="JDO8" s="69"/>
      <c r="JDP8" s="69"/>
      <c r="JDQ8" s="69"/>
      <c r="JDR8" s="69"/>
      <c r="JDS8" s="69"/>
      <c r="JDT8" s="69"/>
      <c r="JDU8" s="69"/>
      <c r="JDV8" s="69"/>
      <c r="JDW8" s="69"/>
      <c r="JDX8" s="69"/>
      <c r="JDY8" s="69"/>
      <c r="JDZ8" s="69"/>
      <c r="JEA8" s="69"/>
      <c r="JEB8" s="69"/>
      <c r="JEC8" s="69"/>
      <c r="JED8" s="69"/>
      <c r="JEE8" s="69"/>
      <c r="JEF8" s="69"/>
      <c r="JEG8" s="69"/>
      <c r="JEH8" s="69"/>
      <c r="JEI8" s="69"/>
      <c r="JEJ8" s="69"/>
      <c r="JEK8" s="69"/>
      <c r="JEL8" s="69"/>
      <c r="JEM8" s="69"/>
      <c r="JEN8" s="69"/>
      <c r="JEO8" s="69"/>
      <c r="JEP8" s="69"/>
      <c r="JEQ8" s="69"/>
      <c r="JER8" s="69"/>
      <c r="JES8" s="69"/>
      <c r="JET8" s="69"/>
      <c r="JEU8" s="69"/>
      <c r="JEV8" s="69"/>
      <c r="JEW8" s="69"/>
      <c r="JEX8" s="69"/>
      <c r="JEY8" s="69"/>
      <c r="JEZ8" s="69"/>
      <c r="JFA8" s="69"/>
      <c r="JFB8" s="69"/>
      <c r="JFC8" s="69"/>
      <c r="JFD8" s="69"/>
      <c r="JFE8" s="69"/>
      <c r="JFF8" s="69"/>
      <c r="JFG8" s="69"/>
      <c r="JFH8" s="69"/>
      <c r="JFI8" s="69"/>
      <c r="JFJ8" s="69"/>
      <c r="JFK8" s="69"/>
      <c r="JFL8" s="69"/>
      <c r="JFM8" s="69"/>
      <c r="JFN8" s="69"/>
      <c r="JFO8" s="69"/>
      <c r="JFP8" s="69"/>
      <c r="JFQ8" s="69"/>
      <c r="JFR8" s="69"/>
      <c r="JFS8" s="69"/>
      <c r="JFT8" s="69"/>
      <c r="JFU8" s="69"/>
      <c r="JFV8" s="69"/>
      <c r="JFW8" s="69"/>
      <c r="JFX8" s="69"/>
      <c r="JFY8" s="69"/>
      <c r="JFZ8" s="69"/>
      <c r="JGA8" s="69"/>
      <c r="JGB8" s="69"/>
      <c r="JGC8" s="69"/>
      <c r="JGD8" s="69"/>
      <c r="JGE8" s="69"/>
      <c r="JGF8" s="69"/>
      <c r="JGG8" s="69"/>
      <c r="JGH8" s="69"/>
      <c r="JGI8" s="69"/>
      <c r="JGJ8" s="69"/>
      <c r="JGK8" s="69"/>
      <c r="JGL8" s="69"/>
      <c r="JGM8" s="69"/>
      <c r="JGN8" s="69"/>
      <c r="JGO8" s="69"/>
      <c r="JGP8" s="69"/>
      <c r="JGQ8" s="69"/>
      <c r="JGR8" s="69"/>
      <c r="JGS8" s="69"/>
      <c r="JGT8" s="69"/>
      <c r="JGU8" s="69"/>
      <c r="JGV8" s="69"/>
      <c r="JGW8" s="69"/>
      <c r="JGX8" s="69"/>
      <c r="JGY8" s="69"/>
      <c r="JGZ8" s="69"/>
      <c r="JHA8" s="69"/>
      <c r="JHB8" s="69"/>
      <c r="JHC8" s="69"/>
      <c r="JHD8" s="69"/>
      <c r="JHE8" s="69"/>
      <c r="JHF8" s="69"/>
      <c r="JHG8" s="69"/>
      <c r="JHH8" s="69"/>
      <c r="JHI8" s="69"/>
      <c r="JHJ8" s="69"/>
      <c r="JHK8" s="69"/>
      <c r="JHL8" s="69"/>
      <c r="JHM8" s="69"/>
      <c r="JHN8" s="69"/>
      <c r="JHO8" s="69"/>
      <c r="JHP8" s="69"/>
      <c r="JHQ8" s="69"/>
      <c r="JHR8" s="69"/>
      <c r="JHS8" s="69"/>
      <c r="JHT8" s="69"/>
      <c r="JHU8" s="69"/>
      <c r="JHV8" s="69"/>
      <c r="JHW8" s="69"/>
      <c r="JHX8" s="69"/>
      <c r="JHY8" s="69"/>
      <c r="JHZ8" s="69"/>
      <c r="JIA8" s="69"/>
      <c r="JIB8" s="69"/>
      <c r="JIC8" s="69"/>
      <c r="JID8" s="69"/>
      <c r="JIE8" s="69"/>
      <c r="JIF8" s="69"/>
      <c r="JIG8" s="69"/>
      <c r="JIH8" s="69"/>
      <c r="JII8" s="69"/>
      <c r="JIJ8" s="69"/>
      <c r="JIK8" s="69"/>
      <c r="JIL8" s="69"/>
      <c r="JIM8" s="69"/>
      <c r="JIN8" s="69"/>
      <c r="JIO8" s="69"/>
      <c r="JIP8" s="69"/>
      <c r="JIQ8" s="69"/>
      <c r="JIR8" s="69"/>
      <c r="JIS8" s="69"/>
      <c r="JIT8" s="69"/>
      <c r="JIU8" s="69"/>
      <c r="JIV8" s="69"/>
      <c r="JIW8" s="69"/>
      <c r="JIX8" s="69"/>
      <c r="JIY8" s="69"/>
      <c r="JIZ8" s="69"/>
      <c r="JJA8" s="69"/>
      <c r="JJB8" s="69"/>
      <c r="JJC8" s="69"/>
      <c r="JJD8" s="69"/>
      <c r="JJE8" s="69"/>
      <c r="JJF8" s="69"/>
      <c r="JJG8" s="69"/>
      <c r="JJH8" s="69"/>
      <c r="JJI8" s="69"/>
      <c r="JJJ8" s="69"/>
      <c r="JJK8" s="69"/>
      <c r="JJL8" s="69"/>
      <c r="JJM8" s="69"/>
      <c r="JJN8" s="69"/>
      <c r="JJO8" s="69"/>
      <c r="JJP8" s="69"/>
      <c r="JJQ8" s="69"/>
      <c r="JJR8" s="69"/>
      <c r="JJS8" s="69"/>
      <c r="JJT8" s="69"/>
      <c r="JJU8" s="69"/>
      <c r="JJV8" s="69"/>
      <c r="JJW8" s="69"/>
      <c r="JJX8" s="69"/>
      <c r="JJY8" s="69"/>
      <c r="JJZ8" s="69"/>
      <c r="JKA8" s="69"/>
      <c r="JKB8" s="69"/>
      <c r="JKC8" s="69"/>
      <c r="JKD8" s="69"/>
      <c r="JKE8" s="69"/>
      <c r="JKF8" s="69"/>
      <c r="JKG8" s="69"/>
      <c r="JKH8" s="69"/>
      <c r="JKI8" s="69"/>
      <c r="JKJ8" s="69"/>
      <c r="JKK8" s="69"/>
      <c r="JKL8" s="69"/>
      <c r="JKM8" s="69"/>
      <c r="JKN8" s="69"/>
      <c r="JKO8" s="69"/>
      <c r="JKP8" s="69"/>
      <c r="JKQ8" s="69"/>
      <c r="JKR8" s="69"/>
      <c r="JKS8" s="69"/>
      <c r="JKT8" s="69"/>
      <c r="JKU8" s="69"/>
      <c r="JKV8" s="69"/>
      <c r="JKW8" s="69"/>
      <c r="JKX8" s="69"/>
      <c r="JKY8" s="69"/>
      <c r="JKZ8" s="69"/>
      <c r="JLA8" s="69"/>
      <c r="JLB8" s="69"/>
      <c r="JLC8" s="69"/>
      <c r="JLD8" s="69"/>
      <c r="JLE8" s="69"/>
      <c r="JLF8" s="69"/>
      <c r="JLG8" s="69"/>
      <c r="JLH8" s="69"/>
      <c r="JLI8" s="69"/>
      <c r="JLJ8" s="69"/>
      <c r="JLK8" s="69"/>
      <c r="JLL8" s="69"/>
      <c r="JLM8" s="69"/>
      <c r="JLN8" s="69"/>
      <c r="JLO8" s="69"/>
      <c r="JLP8" s="69"/>
      <c r="JLQ8" s="69"/>
      <c r="JLR8" s="69"/>
      <c r="JLS8" s="69"/>
      <c r="JLT8" s="69"/>
      <c r="JLU8" s="69"/>
      <c r="JLV8" s="69"/>
      <c r="JLW8" s="69"/>
      <c r="JLX8" s="69"/>
      <c r="JLY8" s="69"/>
      <c r="JLZ8" s="69"/>
      <c r="JMA8" s="69"/>
      <c r="JMB8" s="69"/>
      <c r="JMC8" s="69"/>
      <c r="JMD8" s="69"/>
      <c r="JME8" s="69"/>
      <c r="JMF8" s="69"/>
      <c r="JMG8" s="69"/>
      <c r="JMH8" s="69"/>
      <c r="JMI8" s="69"/>
      <c r="JMJ8" s="69"/>
      <c r="JMK8" s="69"/>
      <c r="JML8" s="69"/>
      <c r="JMM8" s="69"/>
      <c r="JMN8" s="69"/>
      <c r="JMO8" s="69"/>
      <c r="JMP8" s="69"/>
      <c r="JMQ8" s="69"/>
      <c r="JMR8" s="69"/>
      <c r="JMS8" s="69"/>
      <c r="JMT8" s="69"/>
      <c r="JMU8" s="69"/>
      <c r="JMV8" s="69"/>
      <c r="JMW8" s="69"/>
      <c r="JMX8" s="69"/>
      <c r="JMY8" s="69"/>
      <c r="JMZ8" s="69"/>
      <c r="JNA8" s="69"/>
      <c r="JNB8" s="69"/>
      <c r="JNC8" s="69"/>
      <c r="JND8" s="69"/>
      <c r="JNE8" s="69"/>
      <c r="JNF8" s="69"/>
      <c r="JNG8" s="69"/>
      <c r="JNH8" s="69"/>
      <c r="JNI8" s="69"/>
      <c r="JNJ8" s="69"/>
      <c r="JNK8" s="69"/>
      <c r="JNL8" s="69"/>
      <c r="JNM8" s="69"/>
      <c r="JNN8" s="69"/>
      <c r="JNO8" s="69"/>
      <c r="JNP8" s="69"/>
      <c r="JNQ8" s="69"/>
      <c r="JNR8" s="69"/>
      <c r="JNS8" s="69"/>
      <c r="JNT8" s="69"/>
      <c r="JNU8" s="69"/>
      <c r="JNV8" s="69"/>
      <c r="JNW8" s="69"/>
      <c r="JNX8" s="69"/>
      <c r="JNY8" s="69"/>
      <c r="JNZ8" s="69"/>
      <c r="JOA8" s="69"/>
      <c r="JOB8" s="69"/>
      <c r="JOC8" s="69"/>
      <c r="JOD8" s="69"/>
      <c r="JOE8" s="69"/>
      <c r="JOF8" s="69"/>
      <c r="JOG8" s="69"/>
      <c r="JOH8" s="69"/>
      <c r="JOI8" s="69"/>
      <c r="JOJ8" s="69"/>
      <c r="JOK8" s="69"/>
      <c r="JOL8" s="69"/>
      <c r="JOM8" s="69"/>
      <c r="JON8" s="69"/>
      <c r="JOO8" s="69"/>
      <c r="JOP8" s="69"/>
      <c r="JOQ8" s="69"/>
      <c r="JOR8" s="69"/>
      <c r="JOS8" s="69"/>
      <c r="JOT8" s="69"/>
      <c r="JOU8" s="69"/>
      <c r="JOV8" s="69"/>
      <c r="JOW8" s="69"/>
      <c r="JOX8" s="69"/>
      <c r="JOY8" s="69"/>
      <c r="JOZ8" s="69"/>
      <c r="JPA8" s="69"/>
      <c r="JPB8" s="69"/>
      <c r="JPC8" s="69"/>
      <c r="JPD8" s="69"/>
      <c r="JPE8" s="69"/>
      <c r="JPF8" s="69"/>
      <c r="JPG8" s="69"/>
      <c r="JPH8" s="69"/>
      <c r="JPI8" s="69"/>
      <c r="JPJ8" s="69"/>
      <c r="JPK8" s="69"/>
      <c r="JPL8" s="69"/>
      <c r="JPM8" s="69"/>
      <c r="JPN8" s="69"/>
      <c r="JPO8" s="69"/>
      <c r="JPP8" s="69"/>
      <c r="JPQ8" s="69"/>
      <c r="JPR8" s="69"/>
      <c r="JPS8" s="69"/>
      <c r="JPT8" s="69"/>
      <c r="JPU8" s="69"/>
      <c r="JPV8" s="69"/>
      <c r="JPW8" s="69"/>
      <c r="JPX8" s="69"/>
      <c r="JPY8" s="69"/>
      <c r="JPZ8" s="69"/>
      <c r="JQA8" s="69"/>
      <c r="JQB8" s="69"/>
      <c r="JQC8" s="69"/>
      <c r="JQD8" s="69"/>
      <c r="JQE8" s="69"/>
      <c r="JQF8" s="69"/>
      <c r="JQG8" s="69"/>
      <c r="JQH8" s="69"/>
      <c r="JQI8" s="69"/>
      <c r="JQJ8" s="69"/>
      <c r="JQK8" s="69"/>
      <c r="JQL8" s="69"/>
      <c r="JQM8" s="69"/>
      <c r="JQN8" s="69"/>
      <c r="JQO8" s="69"/>
      <c r="JQP8" s="69"/>
      <c r="JQQ8" s="69"/>
      <c r="JQR8" s="69"/>
      <c r="JQS8" s="69"/>
      <c r="JQT8" s="69"/>
      <c r="JQU8" s="69"/>
      <c r="JQV8" s="69"/>
      <c r="JQW8" s="69"/>
      <c r="JQX8" s="69"/>
      <c r="JQY8" s="69"/>
      <c r="JQZ8" s="69"/>
      <c r="JRA8" s="69"/>
      <c r="JRB8" s="69"/>
      <c r="JRC8" s="69"/>
      <c r="JRD8" s="69"/>
      <c r="JRE8" s="69"/>
      <c r="JRF8" s="69"/>
      <c r="JRG8" s="69"/>
      <c r="JRH8" s="69"/>
      <c r="JRI8" s="69"/>
      <c r="JRJ8" s="69"/>
      <c r="JRK8" s="69"/>
      <c r="JRL8" s="69"/>
      <c r="JRM8" s="69"/>
      <c r="JRN8" s="69"/>
      <c r="JRO8" s="69"/>
      <c r="JRP8" s="69"/>
      <c r="JRQ8" s="69"/>
      <c r="JRR8" s="69"/>
      <c r="JRS8" s="69"/>
      <c r="JRT8" s="69"/>
      <c r="JRU8" s="69"/>
      <c r="JRV8" s="69"/>
      <c r="JRW8" s="69"/>
      <c r="JRX8" s="69"/>
      <c r="JRY8" s="69"/>
      <c r="JRZ8" s="69"/>
      <c r="JSA8" s="69"/>
      <c r="JSB8" s="69"/>
      <c r="JSC8" s="69"/>
      <c r="JSD8" s="69"/>
      <c r="JSE8" s="69"/>
      <c r="JSF8" s="69"/>
      <c r="JSG8" s="69"/>
      <c r="JSH8" s="69"/>
      <c r="JSI8" s="69"/>
      <c r="JSJ8" s="69"/>
      <c r="JSK8" s="69"/>
      <c r="JSL8" s="69"/>
      <c r="JSM8" s="69"/>
      <c r="JSN8" s="69"/>
      <c r="JSO8" s="69"/>
      <c r="JSP8" s="69"/>
      <c r="JSQ8" s="69"/>
      <c r="JSR8" s="69"/>
      <c r="JSS8" s="69"/>
      <c r="JST8" s="69"/>
      <c r="JSU8" s="69"/>
      <c r="JSV8" s="69"/>
      <c r="JSW8" s="69"/>
      <c r="JSX8" s="69"/>
      <c r="JSY8" s="69"/>
      <c r="JSZ8" s="69"/>
      <c r="JTA8" s="69"/>
      <c r="JTB8" s="69"/>
      <c r="JTC8" s="69"/>
      <c r="JTD8" s="69"/>
      <c r="JTE8" s="69"/>
      <c r="JTF8" s="69"/>
      <c r="JTG8" s="69"/>
      <c r="JTH8" s="69"/>
      <c r="JTI8" s="69"/>
      <c r="JTJ8" s="69"/>
      <c r="JTK8" s="69"/>
      <c r="JTL8" s="69"/>
      <c r="JTM8" s="69"/>
      <c r="JTN8" s="69"/>
      <c r="JTO8" s="69"/>
      <c r="JTP8" s="69"/>
      <c r="JTQ8" s="69"/>
      <c r="JTR8" s="69"/>
      <c r="JTS8" s="69"/>
      <c r="JTT8" s="69"/>
      <c r="JTU8" s="69"/>
      <c r="JTV8" s="69"/>
      <c r="JTW8" s="69"/>
      <c r="JTX8" s="69"/>
      <c r="JTY8" s="69"/>
      <c r="JTZ8" s="69"/>
      <c r="JUA8" s="69"/>
      <c r="JUB8" s="69"/>
      <c r="JUC8" s="69"/>
      <c r="JUD8" s="69"/>
      <c r="JUE8" s="69"/>
      <c r="JUF8" s="69"/>
      <c r="JUG8" s="69"/>
      <c r="JUH8" s="69"/>
      <c r="JUI8" s="69"/>
      <c r="JUJ8" s="69"/>
      <c r="JUK8" s="69"/>
      <c r="JUL8" s="69"/>
      <c r="JUM8" s="69"/>
      <c r="JUN8" s="69"/>
      <c r="JUO8" s="69"/>
      <c r="JUP8" s="69"/>
      <c r="JUQ8" s="69"/>
      <c r="JUR8" s="69"/>
      <c r="JUS8" s="69"/>
      <c r="JUT8" s="69"/>
      <c r="JUU8" s="69"/>
      <c r="JUV8" s="69"/>
      <c r="JUW8" s="69"/>
      <c r="JUX8" s="69"/>
      <c r="JUY8" s="69"/>
      <c r="JUZ8" s="69"/>
      <c r="JVA8" s="69"/>
      <c r="JVB8" s="69"/>
      <c r="JVC8" s="69"/>
      <c r="JVD8" s="69"/>
      <c r="JVE8" s="69"/>
      <c r="JVF8" s="69"/>
      <c r="JVG8" s="69"/>
      <c r="JVH8" s="69"/>
      <c r="JVI8" s="69"/>
      <c r="JVJ8" s="69"/>
      <c r="JVK8" s="69"/>
      <c r="JVL8" s="69"/>
      <c r="JVM8" s="69"/>
      <c r="JVN8" s="69"/>
      <c r="JVO8" s="69"/>
      <c r="JVP8" s="69"/>
      <c r="JVQ8" s="69"/>
      <c r="JVR8" s="69"/>
      <c r="JVS8" s="69"/>
      <c r="JVT8" s="69"/>
      <c r="JVU8" s="69"/>
      <c r="JVV8" s="69"/>
      <c r="JVW8" s="69"/>
      <c r="JVX8" s="69"/>
      <c r="JVY8" s="69"/>
      <c r="JVZ8" s="69"/>
      <c r="JWA8" s="69"/>
      <c r="JWB8" s="69"/>
      <c r="JWC8" s="69"/>
      <c r="JWD8" s="69"/>
      <c r="JWE8" s="69"/>
      <c r="JWF8" s="69"/>
      <c r="JWG8" s="69"/>
      <c r="JWH8" s="69"/>
      <c r="JWI8" s="69"/>
      <c r="JWJ8" s="69"/>
      <c r="JWK8" s="69"/>
      <c r="JWL8" s="69"/>
      <c r="JWM8" s="69"/>
      <c r="JWN8" s="69"/>
      <c r="JWO8" s="69"/>
      <c r="JWP8" s="69"/>
      <c r="JWQ8" s="69"/>
      <c r="JWR8" s="69"/>
      <c r="JWS8" s="69"/>
      <c r="JWT8" s="69"/>
      <c r="JWU8" s="69"/>
      <c r="JWV8" s="69"/>
      <c r="JWW8" s="69"/>
      <c r="JWX8" s="69"/>
      <c r="JWY8" s="69"/>
      <c r="JWZ8" s="69"/>
      <c r="JXA8" s="69"/>
      <c r="JXB8" s="69"/>
      <c r="JXC8" s="69"/>
      <c r="JXD8" s="69"/>
      <c r="JXE8" s="69"/>
      <c r="JXF8" s="69"/>
      <c r="JXG8" s="69"/>
      <c r="JXH8" s="69"/>
      <c r="JXI8" s="69"/>
      <c r="JXJ8" s="69"/>
      <c r="JXK8" s="69"/>
      <c r="JXL8" s="69"/>
      <c r="JXM8" s="69"/>
      <c r="JXN8" s="69"/>
      <c r="JXO8" s="69"/>
      <c r="JXP8" s="69"/>
      <c r="JXQ8" s="69"/>
      <c r="JXR8" s="69"/>
      <c r="JXS8" s="69"/>
      <c r="JXT8" s="69"/>
      <c r="JXU8" s="69"/>
      <c r="JXV8" s="69"/>
      <c r="JXW8" s="69"/>
      <c r="JXX8" s="69"/>
      <c r="JXY8" s="69"/>
      <c r="JXZ8" s="69"/>
      <c r="JYA8" s="69"/>
      <c r="JYB8" s="69"/>
      <c r="JYC8" s="69"/>
      <c r="JYD8" s="69"/>
      <c r="JYE8" s="69"/>
      <c r="JYF8" s="69"/>
      <c r="JYG8" s="69"/>
      <c r="JYH8" s="69"/>
      <c r="JYI8" s="69"/>
      <c r="JYJ8" s="69"/>
      <c r="JYK8" s="69"/>
      <c r="JYL8" s="69"/>
      <c r="JYM8" s="69"/>
      <c r="JYN8" s="69"/>
      <c r="JYO8" s="69"/>
      <c r="JYP8" s="69"/>
      <c r="JYQ8" s="69"/>
      <c r="JYR8" s="69"/>
      <c r="JYS8" s="69"/>
      <c r="JYT8" s="69"/>
      <c r="JYU8" s="69"/>
      <c r="JYV8" s="69"/>
      <c r="JYW8" s="69"/>
      <c r="JYX8" s="69"/>
      <c r="JYY8" s="69"/>
      <c r="JYZ8" s="69"/>
      <c r="JZA8" s="69"/>
      <c r="JZB8" s="69"/>
      <c r="JZC8" s="69"/>
      <c r="JZD8" s="69"/>
      <c r="JZE8" s="69"/>
      <c r="JZF8" s="69"/>
      <c r="JZG8" s="69"/>
      <c r="JZH8" s="69"/>
      <c r="JZI8" s="69"/>
      <c r="JZJ8" s="69"/>
      <c r="JZK8" s="69"/>
      <c r="JZL8" s="69"/>
      <c r="JZM8" s="69"/>
      <c r="JZN8" s="69"/>
      <c r="JZO8" s="69"/>
      <c r="JZP8" s="69"/>
      <c r="JZQ8" s="69"/>
      <c r="JZR8" s="69"/>
      <c r="JZS8" s="69"/>
      <c r="JZT8" s="69"/>
      <c r="JZU8" s="69"/>
      <c r="JZV8" s="69"/>
      <c r="JZW8" s="69"/>
      <c r="JZX8" s="69"/>
      <c r="JZY8" s="69"/>
      <c r="JZZ8" s="69"/>
      <c r="KAA8" s="69"/>
      <c r="KAB8" s="69"/>
      <c r="KAC8" s="69"/>
      <c r="KAD8" s="69"/>
      <c r="KAE8" s="69"/>
      <c r="KAF8" s="69"/>
      <c r="KAG8" s="69"/>
      <c r="KAH8" s="69"/>
      <c r="KAI8" s="69"/>
      <c r="KAJ8" s="69"/>
      <c r="KAK8" s="69"/>
      <c r="KAL8" s="69"/>
      <c r="KAM8" s="69"/>
      <c r="KAN8" s="69"/>
      <c r="KAO8" s="69"/>
      <c r="KAP8" s="69"/>
      <c r="KAQ8" s="69"/>
      <c r="KAR8" s="69"/>
      <c r="KAS8" s="69"/>
      <c r="KAT8" s="69"/>
      <c r="KAU8" s="69"/>
      <c r="KAV8" s="69"/>
      <c r="KAW8" s="69"/>
      <c r="KAX8" s="69"/>
      <c r="KAY8" s="69"/>
      <c r="KAZ8" s="69"/>
      <c r="KBA8" s="69"/>
      <c r="KBB8" s="69"/>
      <c r="KBC8" s="69"/>
      <c r="KBD8" s="69"/>
      <c r="KBE8" s="69"/>
      <c r="KBF8" s="69"/>
      <c r="KBG8" s="69"/>
      <c r="KBH8" s="69"/>
      <c r="KBI8" s="69"/>
      <c r="KBJ8" s="69"/>
      <c r="KBK8" s="69"/>
      <c r="KBL8" s="69"/>
      <c r="KBM8" s="69"/>
      <c r="KBN8" s="69"/>
      <c r="KBO8" s="69"/>
      <c r="KBP8" s="69"/>
      <c r="KBQ8" s="69"/>
      <c r="KBR8" s="69"/>
      <c r="KBS8" s="69"/>
      <c r="KBT8" s="69"/>
      <c r="KBU8" s="69"/>
      <c r="KBV8" s="69"/>
      <c r="KBW8" s="69"/>
      <c r="KBX8" s="69"/>
      <c r="KBY8" s="69"/>
      <c r="KBZ8" s="69"/>
      <c r="KCA8" s="69"/>
      <c r="KCB8" s="69"/>
      <c r="KCC8" s="69"/>
      <c r="KCD8" s="69"/>
      <c r="KCE8" s="69"/>
      <c r="KCF8" s="69"/>
      <c r="KCG8" s="69"/>
      <c r="KCH8" s="69"/>
      <c r="KCI8" s="69"/>
      <c r="KCJ8" s="69"/>
      <c r="KCK8" s="69"/>
      <c r="KCL8" s="69"/>
      <c r="KCM8" s="69"/>
      <c r="KCN8" s="69"/>
      <c r="KCO8" s="69"/>
      <c r="KCP8" s="69"/>
      <c r="KCQ8" s="69"/>
      <c r="KCR8" s="69"/>
      <c r="KCS8" s="69"/>
      <c r="KCT8" s="69"/>
      <c r="KCU8" s="69"/>
      <c r="KCV8" s="69"/>
      <c r="KCW8" s="69"/>
      <c r="KCX8" s="69"/>
      <c r="KCY8" s="69"/>
      <c r="KCZ8" s="69"/>
      <c r="KDA8" s="69"/>
      <c r="KDB8" s="69"/>
      <c r="KDC8" s="69"/>
      <c r="KDD8" s="69"/>
      <c r="KDE8" s="69"/>
      <c r="KDF8" s="69"/>
      <c r="KDG8" s="69"/>
      <c r="KDH8" s="69"/>
      <c r="KDI8" s="69"/>
      <c r="KDJ8" s="69"/>
      <c r="KDK8" s="69"/>
      <c r="KDL8" s="69"/>
      <c r="KDM8" s="69"/>
      <c r="KDN8" s="69"/>
      <c r="KDO8" s="69"/>
      <c r="KDP8" s="69"/>
      <c r="KDQ8" s="69"/>
      <c r="KDR8" s="69"/>
      <c r="KDS8" s="69"/>
      <c r="KDT8" s="69"/>
      <c r="KDU8" s="69"/>
      <c r="KDV8" s="69"/>
      <c r="KDW8" s="69"/>
      <c r="KDX8" s="69"/>
      <c r="KDY8" s="69"/>
      <c r="KDZ8" s="69"/>
      <c r="KEA8" s="69"/>
      <c r="KEB8" s="69"/>
      <c r="KEC8" s="69"/>
      <c r="KED8" s="69"/>
      <c r="KEE8" s="69"/>
      <c r="KEF8" s="69"/>
      <c r="KEG8" s="69"/>
      <c r="KEH8" s="69"/>
      <c r="KEI8" s="69"/>
      <c r="KEJ8" s="69"/>
      <c r="KEK8" s="69"/>
      <c r="KEL8" s="69"/>
      <c r="KEM8" s="69"/>
      <c r="KEN8" s="69"/>
      <c r="KEO8" s="69"/>
      <c r="KEP8" s="69"/>
      <c r="KEQ8" s="69"/>
      <c r="KER8" s="69"/>
      <c r="KES8" s="69"/>
      <c r="KET8" s="69"/>
      <c r="KEU8" s="69"/>
      <c r="KEV8" s="69"/>
      <c r="KEW8" s="69"/>
      <c r="KEX8" s="69"/>
      <c r="KEY8" s="69"/>
      <c r="KEZ8" s="69"/>
      <c r="KFA8" s="69"/>
      <c r="KFB8" s="69"/>
      <c r="KFC8" s="69"/>
      <c r="KFD8" s="69"/>
      <c r="KFE8" s="69"/>
      <c r="KFF8" s="69"/>
      <c r="KFG8" s="69"/>
      <c r="KFH8" s="69"/>
      <c r="KFI8" s="69"/>
      <c r="KFJ8" s="69"/>
      <c r="KFK8" s="69"/>
      <c r="KFL8" s="69"/>
      <c r="KFM8" s="69"/>
      <c r="KFN8" s="69"/>
      <c r="KFO8" s="69"/>
      <c r="KFP8" s="69"/>
      <c r="KFQ8" s="69"/>
      <c r="KFR8" s="69"/>
      <c r="KFS8" s="69"/>
      <c r="KFT8" s="69"/>
      <c r="KFU8" s="69"/>
      <c r="KFV8" s="69"/>
      <c r="KFW8" s="69"/>
      <c r="KFX8" s="69"/>
      <c r="KFY8" s="69"/>
      <c r="KFZ8" s="69"/>
      <c r="KGA8" s="69"/>
      <c r="KGB8" s="69"/>
      <c r="KGC8" s="69"/>
      <c r="KGD8" s="69"/>
      <c r="KGE8" s="69"/>
      <c r="KGF8" s="69"/>
      <c r="KGG8" s="69"/>
      <c r="KGH8" s="69"/>
      <c r="KGI8" s="69"/>
      <c r="KGJ8" s="69"/>
      <c r="KGK8" s="69"/>
      <c r="KGL8" s="69"/>
      <c r="KGM8" s="69"/>
      <c r="KGN8" s="69"/>
      <c r="KGO8" s="69"/>
      <c r="KGP8" s="69"/>
      <c r="KGQ8" s="69"/>
      <c r="KGR8" s="69"/>
      <c r="KGS8" s="69"/>
      <c r="KGT8" s="69"/>
      <c r="KGU8" s="69"/>
      <c r="KGV8" s="69"/>
      <c r="KGW8" s="69"/>
      <c r="KGX8" s="69"/>
      <c r="KGY8" s="69"/>
      <c r="KGZ8" s="69"/>
      <c r="KHA8" s="69"/>
      <c r="KHB8" s="69"/>
      <c r="KHC8" s="69"/>
      <c r="KHD8" s="69"/>
      <c r="KHE8" s="69"/>
      <c r="KHF8" s="69"/>
      <c r="KHG8" s="69"/>
      <c r="KHH8" s="69"/>
      <c r="KHI8" s="69"/>
      <c r="KHJ8" s="69"/>
      <c r="KHK8" s="69"/>
      <c r="KHL8" s="69"/>
      <c r="KHM8" s="69"/>
      <c r="KHN8" s="69"/>
      <c r="KHO8" s="69"/>
      <c r="KHP8" s="69"/>
      <c r="KHQ8" s="69"/>
      <c r="KHR8" s="69"/>
      <c r="KHS8" s="69"/>
      <c r="KHT8" s="69"/>
      <c r="KHU8" s="69"/>
      <c r="KHV8" s="69"/>
      <c r="KHW8" s="69"/>
      <c r="KHX8" s="69"/>
      <c r="KHY8" s="69"/>
      <c r="KHZ8" s="69"/>
      <c r="KIA8" s="69"/>
      <c r="KIB8" s="69"/>
      <c r="KIC8" s="69"/>
      <c r="KID8" s="69"/>
      <c r="KIE8" s="69"/>
      <c r="KIF8" s="69"/>
      <c r="KIG8" s="69"/>
      <c r="KIH8" s="69"/>
      <c r="KII8" s="69"/>
      <c r="KIJ8" s="69"/>
      <c r="KIK8" s="69"/>
      <c r="KIL8" s="69"/>
      <c r="KIM8" s="69"/>
      <c r="KIN8" s="69"/>
      <c r="KIO8" s="69"/>
      <c r="KIP8" s="69"/>
      <c r="KIQ8" s="69"/>
      <c r="KIR8" s="69"/>
      <c r="KIS8" s="69"/>
      <c r="KIT8" s="69"/>
      <c r="KIU8" s="69"/>
      <c r="KIV8" s="69"/>
      <c r="KIW8" s="69"/>
      <c r="KIX8" s="69"/>
      <c r="KIY8" s="69"/>
      <c r="KIZ8" s="69"/>
      <c r="KJA8" s="69"/>
      <c r="KJB8" s="69"/>
      <c r="KJC8" s="69"/>
      <c r="KJD8" s="69"/>
      <c r="KJE8" s="69"/>
      <c r="KJF8" s="69"/>
      <c r="KJG8" s="69"/>
      <c r="KJH8" s="69"/>
      <c r="KJI8" s="69"/>
      <c r="KJJ8" s="69"/>
      <c r="KJK8" s="69"/>
      <c r="KJL8" s="69"/>
      <c r="KJM8" s="69"/>
      <c r="KJN8" s="69"/>
      <c r="KJO8" s="69"/>
      <c r="KJP8" s="69"/>
      <c r="KJQ8" s="69"/>
      <c r="KJR8" s="69"/>
      <c r="KJS8" s="69"/>
      <c r="KJT8" s="69"/>
      <c r="KJU8" s="69"/>
      <c r="KJV8" s="69"/>
      <c r="KJW8" s="69"/>
      <c r="KJX8" s="69"/>
      <c r="KJY8" s="69"/>
      <c r="KJZ8" s="69"/>
      <c r="KKA8" s="69"/>
      <c r="KKB8" s="69"/>
      <c r="KKC8" s="69"/>
      <c r="KKD8" s="69"/>
      <c r="KKE8" s="69"/>
      <c r="KKF8" s="69"/>
      <c r="KKG8" s="69"/>
      <c r="KKH8" s="69"/>
      <c r="KKI8" s="69"/>
      <c r="KKJ8" s="69"/>
      <c r="KKK8" s="69"/>
      <c r="KKL8" s="69"/>
      <c r="KKM8" s="69"/>
      <c r="KKN8" s="69"/>
      <c r="KKO8" s="69"/>
      <c r="KKP8" s="69"/>
      <c r="KKQ8" s="69"/>
      <c r="KKR8" s="69"/>
      <c r="KKS8" s="69"/>
      <c r="KKT8" s="69"/>
      <c r="KKU8" s="69"/>
      <c r="KKV8" s="69"/>
      <c r="KKW8" s="69"/>
      <c r="KKX8" s="69"/>
      <c r="KKY8" s="69"/>
      <c r="KKZ8" s="69"/>
      <c r="KLA8" s="69"/>
      <c r="KLB8" s="69"/>
      <c r="KLC8" s="69"/>
      <c r="KLD8" s="69"/>
      <c r="KLE8" s="69"/>
      <c r="KLF8" s="69"/>
      <c r="KLG8" s="69"/>
      <c r="KLH8" s="69"/>
      <c r="KLI8" s="69"/>
      <c r="KLJ8" s="69"/>
      <c r="KLK8" s="69"/>
      <c r="KLL8" s="69"/>
      <c r="KLM8" s="69"/>
      <c r="KLN8" s="69"/>
      <c r="KLO8" s="69"/>
      <c r="KLP8" s="69"/>
      <c r="KLQ8" s="69"/>
      <c r="KLR8" s="69"/>
      <c r="KLS8" s="69"/>
      <c r="KLT8" s="69"/>
      <c r="KLU8" s="69"/>
      <c r="KLV8" s="69"/>
      <c r="KLW8" s="69"/>
      <c r="KLX8" s="69"/>
      <c r="KLY8" s="69"/>
      <c r="KLZ8" s="69"/>
      <c r="KMA8" s="69"/>
      <c r="KMB8" s="69"/>
      <c r="KMC8" s="69"/>
      <c r="KMD8" s="69"/>
      <c r="KME8" s="69"/>
      <c r="KMF8" s="69"/>
      <c r="KMG8" s="69"/>
      <c r="KMH8" s="69"/>
      <c r="KMI8" s="69"/>
      <c r="KMJ8" s="69"/>
      <c r="KMK8" s="69"/>
      <c r="KML8" s="69"/>
      <c r="KMM8" s="69"/>
      <c r="KMN8" s="69"/>
      <c r="KMO8" s="69"/>
      <c r="KMP8" s="69"/>
      <c r="KMQ8" s="69"/>
      <c r="KMR8" s="69"/>
      <c r="KMS8" s="69"/>
      <c r="KMT8" s="69"/>
      <c r="KMU8" s="69"/>
      <c r="KMV8" s="69"/>
      <c r="KMW8" s="69"/>
      <c r="KMX8" s="69"/>
      <c r="KMY8" s="69"/>
      <c r="KMZ8" s="69"/>
      <c r="KNA8" s="69"/>
      <c r="KNB8" s="69"/>
      <c r="KNC8" s="69"/>
      <c r="KND8" s="69"/>
      <c r="KNE8" s="69"/>
      <c r="KNF8" s="69"/>
      <c r="KNG8" s="69"/>
      <c r="KNH8" s="69"/>
      <c r="KNI8" s="69"/>
      <c r="KNJ8" s="69"/>
      <c r="KNK8" s="69"/>
      <c r="KNL8" s="69"/>
      <c r="KNM8" s="69"/>
      <c r="KNN8" s="69"/>
      <c r="KNO8" s="69"/>
      <c r="KNP8" s="69"/>
      <c r="KNQ8" s="69"/>
      <c r="KNR8" s="69"/>
      <c r="KNS8" s="69"/>
      <c r="KNT8" s="69"/>
      <c r="KNU8" s="69"/>
      <c r="KNV8" s="69"/>
      <c r="KNW8" s="69"/>
      <c r="KNX8" s="69"/>
      <c r="KNY8" s="69"/>
      <c r="KNZ8" s="69"/>
      <c r="KOA8" s="69"/>
      <c r="KOB8" s="69"/>
      <c r="KOC8" s="69"/>
      <c r="KOD8" s="69"/>
      <c r="KOE8" s="69"/>
      <c r="KOF8" s="69"/>
      <c r="KOG8" s="69"/>
      <c r="KOH8" s="69"/>
      <c r="KOI8" s="69"/>
      <c r="KOJ8" s="69"/>
      <c r="KOK8" s="69"/>
      <c r="KOL8" s="69"/>
      <c r="KOM8" s="69"/>
      <c r="KON8" s="69"/>
      <c r="KOO8" s="69"/>
      <c r="KOP8" s="69"/>
      <c r="KOQ8" s="69"/>
      <c r="KOR8" s="69"/>
      <c r="KOS8" s="69"/>
      <c r="KOT8" s="69"/>
      <c r="KOU8" s="69"/>
      <c r="KOV8" s="69"/>
      <c r="KOW8" s="69"/>
      <c r="KOX8" s="69"/>
      <c r="KOY8" s="69"/>
      <c r="KOZ8" s="69"/>
      <c r="KPA8" s="69"/>
      <c r="KPB8" s="69"/>
      <c r="KPC8" s="69"/>
      <c r="KPD8" s="69"/>
      <c r="KPE8" s="69"/>
      <c r="KPF8" s="69"/>
      <c r="KPG8" s="69"/>
      <c r="KPH8" s="69"/>
      <c r="KPI8" s="69"/>
      <c r="KPJ8" s="69"/>
      <c r="KPK8" s="69"/>
      <c r="KPL8" s="69"/>
      <c r="KPM8" s="69"/>
      <c r="KPN8" s="69"/>
      <c r="KPO8" s="69"/>
      <c r="KPP8" s="69"/>
      <c r="KPQ8" s="69"/>
      <c r="KPR8" s="69"/>
      <c r="KPS8" s="69"/>
      <c r="KPT8" s="69"/>
      <c r="KPU8" s="69"/>
      <c r="KPV8" s="69"/>
      <c r="KPW8" s="69"/>
      <c r="KPX8" s="69"/>
      <c r="KPY8" s="69"/>
      <c r="KPZ8" s="69"/>
      <c r="KQA8" s="69"/>
      <c r="KQB8" s="69"/>
      <c r="KQC8" s="69"/>
      <c r="KQD8" s="69"/>
      <c r="KQE8" s="69"/>
      <c r="KQF8" s="69"/>
      <c r="KQG8" s="69"/>
      <c r="KQH8" s="69"/>
      <c r="KQI8" s="69"/>
      <c r="KQJ8" s="69"/>
      <c r="KQK8" s="69"/>
      <c r="KQL8" s="69"/>
      <c r="KQM8" s="69"/>
      <c r="KQN8" s="69"/>
      <c r="KQO8" s="69"/>
      <c r="KQP8" s="69"/>
      <c r="KQQ8" s="69"/>
      <c r="KQR8" s="69"/>
      <c r="KQS8" s="69"/>
      <c r="KQT8" s="69"/>
      <c r="KQU8" s="69"/>
      <c r="KQV8" s="69"/>
      <c r="KQW8" s="69"/>
      <c r="KQX8" s="69"/>
      <c r="KQY8" s="69"/>
      <c r="KQZ8" s="69"/>
      <c r="KRA8" s="69"/>
      <c r="KRB8" s="69"/>
      <c r="KRC8" s="69"/>
      <c r="KRD8" s="69"/>
      <c r="KRE8" s="69"/>
      <c r="KRF8" s="69"/>
      <c r="KRG8" s="69"/>
      <c r="KRH8" s="69"/>
      <c r="KRI8" s="69"/>
      <c r="KRJ8" s="69"/>
      <c r="KRK8" s="69"/>
      <c r="KRL8" s="69"/>
      <c r="KRM8" s="69"/>
      <c r="KRN8" s="69"/>
      <c r="KRO8" s="69"/>
      <c r="KRP8" s="69"/>
      <c r="KRQ8" s="69"/>
      <c r="KRR8" s="69"/>
      <c r="KRS8" s="69"/>
      <c r="KRT8" s="69"/>
      <c r="KRU8" s="69"/>
      <c r="KRV8" s="69"/>
      <c r="KRW8" s="69"/>
      <c r="KRX8" s="69"/>
      <c r="KRY8" s="69"/>
      <c r="KRZ8" s="69"/>
      <c r="KSA8" s="69"/>
      <c r="KSB8" s="69"/>
      <c r="KSC8" s="69"/>
      <c r="KSD8" s="69"/>
      <c r="KSE8" s="69"/>
      <c r="KSF8" s="69"/>
      <c r="KSG8" s="69"/>
      <c r="KSH8" s="69"/>
      <c r="KSI8" s="69"/>
      <c r="KSJ8" s="69"/>
      <c r="KSK8" s="69"/>
      <c r="KSL8" s="69"/>
      <c r="KSM8" s="69"/>
      <c r="KSN8" s="69"/>
      <c r="KSO8" s="69"/>
      <c r="KSP8" s="69"/>
      <c r="KSQ8" s="69"/>
      <c r="KSR8" s="69"/>
      <c r="KSS8" s="69"/>
      <c r="KST8" s="69"/>
      <c r="KSU8" s="69"/>
      <c r="KSV8" s="69"/>
      <c r="KSW8" s="69"/>
      <c r="KSX8" s="69"/>
      <c r="KSY8" s="69"/>
      <c r="KSZ8" s="69"/>
      <c r="KTA8" s="69"/>
      <c r="KTB8" s="69"/>
      <c r="KTC8" s="69"/>
      <c r="KTD8" s="69"/>
      <c r="KTE8" s="69"/>
      <c r="KTF8" s="69"/>
      <c r="KTG8" s="69"/>
      <c r="KTH8" s="69"/>
      <c r="KTI8" s="69"/>
      <c r="KTJ8" s="69"/>
      <c r="KTK8" s="69"/>
      <c r="KTL8" s="69"/>
      <c r="KTM8" s="69"/>
      <c r="KTN8" s="69"/>
      <c r="KTO8" s="69"/>
      <c r="KTP8" s="69"/>
      <c r="KTQ8" s="69"/>
      <c r="KTR8" s="69"/>
      <c r="KTS8" s="69"/>
      <c r="KTT8" s="69"/>
      <c r="KTU8" s="69"/>
      <c r="KTV8" s="69"/>
      <c r="KTW8" s="69"/>
      <c r="KTX8" s="69"/>
      <c r="KTY8" s="69"/>
      <c r="KTZ8" s="69"/>
      <c r="KUA8" s="69"/>
      <c r="KUB8" s="69"/>
      <c r="KUC8" s="69"/>
      <c r="KUD8" s="69"/>
      <c r="KUE8" s="69"/>
      <c r="KUF8" s="69"/>
      <c r="KUG8" s="69"/>
      <c r="KUH8" s="69"/>
      <c r="KUI8" s="69"/>
      <c r="KUJ8" s="69"/>
      <c r="KUK8" s="69"/>
      <c r="KUL8" s="69"/>
      <c r="KUM8" s="69"/>
      <c r="KUN8" s="69"/>
      <c r="KUO8" s="69"/>
      <c r="KUP8" s="69"/>
      <c r="KUQ8" s="69"/>
      <c r="KUR8" s="69"/>
      <c r="KUS8" s="69"/>
      <c r="KUT8" s="69"/>
      <c r="KUU8" s="69"/>
      <c r="KUV8" s="69"/>
      <c r="KUW8" s="69"/>
      <c r="KUX8" s="69"/>
      <c r="KUY8" s="69"/>
      <c r="KUZ8" s="69"/>
      <c r="KVA8" s="69"/>
      <c r="KVB8" s="69"/>
      <c r="KVC8" s="69"/>
      <c r="KVD8" s="69"/>
      <c r="KVE8" s="69"/>
      <c r="KVF8" s="69"/>
      <c r="KVG8" s="69"/>
      <c r="KVH8" s="69"/>
      <c r="KVI8" s="69"/>
      <c r="KVJ8" s="69"/>
      <c r="KVK8" s="69"/>
      <c r="KVL8" s="69"/>
      <c r="KVM8" s="69"/>
      <c r="KVN8" s="69"/>
      <c r="KVO8" s="69"/>
      <c r="KVP8" s="69"/>
      <c r="KVQ8" s="69"/>
      <c r="KVR8" s="69"/>
      <c r="KVS8" s="69"/>
      <c r="KVT8" s="69"/>
      <c r="KVU8" s="69"/>
      <c r="KVV8" s="69"/>
      <c r="KVW8" s="69"/>
      <c r="KVX8" s="69"/>
      <c r="KVY8" s="69"/>
      <c r="KVZ8" s="69"/>
      <c r="KWA8" s="69"/>
      <c r="KWB8" s="69"/>
      <c r="KWC8" s="69"/>
      <c r="KWD8" s="69"/>
      <c r="KWE8" s="69"/>
      <c r="KWF8" s="69"/>
      <c r="KWG8" s="69"/>
      <c r="KWH8" s="69"/>
      <c r="KWI8" s="69"/>
      <c r="KWJ8" s="69"/>
      <c r="KWK8" s="69"/>
      <c r="KWL8" s="69"/>
      <c r="KWM8" s="69"/>
      <c r="KWN8" s="69"/>
      <c r="KWO8" s="69"/>
      <c r="KWP8" s="69"/>
      <c r="KWQ8" s="69"/>
      <c r="KWR8" s="69"/>
      <c r="KWS8" s="69"/>
      <c r="KWT8" s="69"/>
      <c r="KWU8" s="69"/>
      <c r="KWV8" s="69"/>
      <c r="KWW8" s="69"/>
      <c r="KWX8" s="69"/>
      <c r="KWY8" s="69"/>
      <c r="KWZ8" s="69"/>
      <c r="KXA8" s="69"/>
      <c r="KXB8" s="69"/>
      <c r="KXC8" s="69"/>
      <c r="KXD8" s="69"/>
      <c r="KXE8" s="69"/>
      <c r="KXF8" s="69"/>
      <c r="KXG8" s="69"/>
      <c r="KXH8" s="69"/>
      <c r="KXI8" s="69"/>
      <c r="KXJ8" s="69"/>
      <c r="KXK8" s="69"/>
      <c r="KXL8" s="69"/>
      <c r="KXM8" s="69"/>
      <c r="KXN8" s="69"/>
      <c r="KXO8" s="69"/>
      <c r="KXP8" s="69"/>
      <c r="KXQ8" s="69"/>
      <c r="KXR8" s="69"/>
      <c r="KXS8" s="69"/>
      <c r="KXT8" s="69"/>
      <c r="KXU8" s="69"/>
      <c r="KXV8" s="69"/>
      <c r="KXW8" s="69"/>
      <c r="KXX8" s="69"/>
      <c r="KXY8" s="69"/>
      <c r="KXZ8" s="69"/>
      <c r="KYA8" s="69"/>
      <c r="KYB8" s="69"/>
      <c r="KYC8" s="69"/>
      <c r="KYD8" s="69"/>
      <c r="KYE8" s="69"/>
      <c r="KYF8" s="69"/>
      <c r="KYG8" s="69"/>
      <c r="KYH8" s="69"/>
      <c r="KYI8" s="69"/>
      <c r="KYJ8" s="69"/>
      <c r="KYK8" s="69"/>
      <c r="KYL8" s="69"/>
      <c r="KYM8" s="69"/>
      <c r="KYN8" s="69"/>
      <c r="KYO8" s="69"/>
      <c r="KYP8" s="69"/>
      <c r="KYQ8" s="69"/>
      <c r="KYR8" s="69"/>
      <c r="KYS8" s="69"/>
      <c r="KYT8" s="69"/>
      <c r="KYU8" s="69"/>
      <c r="KYV8" s="69"/>
      <c r="KYW8" s="69"/>
      <c r="KYX8" s="69"/>
      <c r="KYY8" s="69"/>
      <c r="KYZ8" s="69"/>
      <c r="KZA8" s="69"/>
      <c r="KZB8" s="69"/>
      <c r="KZC8" s="69"/>
      <c r="KZD8" s="69"/>
      <c r="KZE8" s="69"/>
      <c r="KZF8" s="69"/>
      <c r="KZG8" s="69"/>
      <c r="KZH8" s="69"/>
      <c r="KZI8" s="69"/>
      <c r="KZJ8" s="69"/>
      <c r="KZK8" s="69"/>
      <c r="KZL8" s="69"/>
      <c r="KZM8" s="69"/>
      <c r="KZN8" s="69"/>
      <c r="KZO8" s="69"/>
      <c r="KZP8" s="69"/>
      <c r="KZQ8" s="69"/>
      <c r="KZR8" s="69"/>
      <c r="KZS8" s="69"/>
      <c r="KZT8" s="69"/>
      <c r="KZU8" s="69"/>
      <c r="KZV8" s="69"/>
      <c r="KZW8" s="69"/>
      <c r="KZX8" s="69"/>
      <c r="KZY8" s="69"/>
      <c r="KZZ8" s="69"/>
      <c r="LAA8" s="69"/>
      <c r="LAB8" s="69"/>
      <c r="LAC8" s="69"/>
      <c r="LAD8" s="69"/>
      <c r="LAE8" s="69"/>
      <c r="LAF8" s="69"/>
      <c r="LAG8" s="69"/>
      <c r="LAH8" s="69"/>
      <c r="LAI8" s="69"/>
      <c r="LAJ8" s="69"/>
      <c r="LAK8" s="69"/>
      <c r="LAL8" s="69"/>
      <c r="LAM8" s="69"/>
      <c r="LAN8" s="69"/>
      <c r="LAO8" s="69"/>
      <c r="LAP8" s="69"/>
      <c r="LAQ8" s="69"/>
      <c r="LAR8" s="69"/>
      <c r="LAS8" s="69"/>
      <c r="LAT8" s="69"/>
      <c r="LAU8" s="69"/>
      <c r="LAV8" s="69"/>
      <c r="LAW8" s="69"/>
      <c r="LAX8" s="69"/>
      <c r="LAY8" s="69"/>
      <c r="LAZ8" s="69"/>
      <c r="LBA8" s="69"/>
      <c r="LBB8" s="69"/>
      <c r="LBC8" s="69"/>
      <c r="LBD8" s="69"/>
      <c r="LBE8" s="69"/>
      <c r="LBF8" s="69"/>
      <c r="LBG8" s="69"/>
      <c r="LBH8" s="69"/>
      <c r="LBI8" s="69"/>
      <c r="LBJ8" s="69"/>
      <c r="LBK8" s="69"/>
      <c r="LBL8" s="69"/>
      <c r="LBM8" s="69"/>
      <c r="LBN8" s="69"/>
      <c r="LBO8" s="69"/>
      <c r="LBP8" s="69"/>
      <c r="LBQ8" s="69"/>
      <c r="LBR8" s="69"/>
      <c r="LBS8" s="69"/>
      <c r="LBT8" s="69"/>
      <c r="LBU8" s="69"/>
      <c r="LBV8" s="69"/>
      <c r="LBW8" s="69"/>
      <c r="LBX8" s="69"/>
      <c r="LBY8" s="69"/>
      <c r="LBZ8" s="69"/>
      <c r="LCA8" s="69"/>
      <c r="LCB8" s="69"/>
      <c r="LCC8" s="69"/>
      <c r="LCD8" s="69"/>
      <c r="LCE8" s="69"/>
      <c r="LCF8" s="69"/>
      <c r="LCG8" s="69"/>
      <c r="LCH8" s="69"/>
      <c r="LCI8" s="69"/>
      <c r="LCJ8" s="69"/>
      <c r="LCK8" s="69"/>
      <c r="LCL8" s="69"/>
      <c r="LCM8" s="69"/>
      <c r="LCN8" s="69"/>
      <c r="LCO8" s="69"/>
      <c r="LCP8" s="69"/>
      <c r="LCQ8" s="69"/>
      <c r="LCR8" s="69"/>
      <c r="LCS8" s="69"/>
      <c r="LCT8" s="69"/>
      <c r="LCU8" s="69"/>
      <c r="LCV8" s="69"/>
      <c r="LCW8" s="69"/>
      <c r="LCX8" s="69"/>
      <c r="LCY8" s="69"/>
      <c r="LCZ8" s="69"/>
      <c r="LDA8" s="69"/>
      <c r="LDB8" s="69"/>
      <c r="LDC8" s="69"/>
      <c r="LDD8" s="69"/>
      <c r="LDE8" s="69"/>
      <c r="LDF8" s="69"/>
      <c r="LDG8" s="69"/>
      <c r="LDH8" s="69"/>
      <c r="LDI8" s="69"/>
      <c r="LDJ8" s="69"/>
      <c r="LDK8" s="69"/>
      <c r="LDL8" s="69"/>
      <c r="LDM8" s="69"/>
      <c r="LDN8" s="69"/>
      <c r="LDO8" s="69"/>
      <c r="LDP8" s="69"/>
      <c r="LDQ8" s="69"/>
      <c r="LDR8" s="69"/>
      <c r="LDS8" s="69"/>
      <c r="LDT8" s="69"/>
      <c r="LDU8" s="69"/>
      <c r="LDV8" s="69"/>
      <c r="LDW8" s="69"/>
      <c r="LDX8" s="69"/>
      <c r="LDY8" s="69"/>
      <c r="LDZ8" s="69"/>
      <c r="LEA8" s="69"/>
      <c r="LEB8" s="69"/>
      <c r="LEC8" s="69"/>
      <c r="LED8" s="69"/>
      <c r="LEE8" s="69"/>
      <c r="LEF8" s="69"/>
      <c r="LEG8" s="69"/>
      <c r="LEH8" s="69"/>
      <c r="LEI8" s="69"/>
      <c r="LEJ8" s="69"/>
      <c r="LEK8" s="69"/>
      <c r="LEL8" s="69"/>
      <c r="LEM8" s="69"/>
      <c r="LEN8" s="69"/>
      <c r="LEO8" s="69"/>
      <c r="LEP8" s="69"/>
      <c r="LEQ8" s="69"/>
      <c r="LER8" s="69"/>
      <c r="LES8" s="69"/>
      <c r="LET8" s="69"/>
      <c r="LEU8" s="69"/>
      <c r="LEV8" s="69"/>
      <c r="LEW8" s="69"/>
      <c r="LEX8" s="69"/>
      <c r="LEY8" s="69"/>
      <c r="LEZ8" s="69"/>
      <c r="LFA8" s="69"/>
      <c r="LFB8" s="69"/>
      <c r="LFC8" s="69"/>
      <c r="LFD8" s="69"/>
      <c r="LFE8" s="69"/>
      <c r="LFF8" s="69"/>
      <c r="LFG8" s="69"/>
      <c r="LFH8" s="69"/>
      <c r="LFI8" s="69"/>
      <c r="LFJ8" s="69"/>
      <c r="LFK8" s="69"/>
      <c r="LFL8" s="69"/>
      <c r="LFM8" s="69"/>
      <c r="LFN8" s="69"/>
      <c r="LFO8" s="69"/>
      <c r="LFP8" s="69"/>
      <c r="LFQ8" s="69"/>
      <c r="LFR8" s="69"/>
      <c r="LFS8" s="69"/>
      <c r="LFT8" s="69"/>
      <c r="LFU8" s="69"/>
      <c r="LFV8" s="69"/>
      <c r="LFW8" s="69"/>
      <c r="LFX8" s="69"/>
      <c r="LFY8" s="69"/>
      <c r="LFZ8" s="69"/>
      <c r="LGA8" s="69"/>
      <c r="LGB8" s="69"/>
      <c r="LGC8" s="69"/>
      <c r="LGD8" s="69"/>
      <c r="LGE8" s="69"/>
      <c r="LGF8" s="69"/>
      <c r="LGG8" s="69"/>
      <c r="LGH8" s="69"/>
      <c r="LGI8" s="69"/>
      <c r="LGJ8" s="69"/>
      <c r="LGK8" s="69"/>
      <c r="LGL8" s="69"/>
      <c r="LGM8" s="69"/>
      <c r="LGN8" s="69"/>
      <c r="LGO8" s="69"/>
      <c r="LGP8" s="69"/>
      <c r="LGQ8" s="69"/>
      <c r="LGR8" s="69"/>
      <c r="LGS8" s="69"/>
      <c r="LGT8" s="69"/>
      <c r="LGU8" s="69"/>
      <c r="LGV8" s="69"/>
      <c r="LGW8" s="69"/>
      <c r="LGX8" s="69"/>
      <c r="LGY8" s="69"/>
      <c r="LGZ8" s="69"/>
      <c r="LHA8" s="69"/>
      <c r="LHB8" s="69"/>
      <c r="LHC8" s="69"/>
      <c r="LHD8" s="69"/>
      <c r="LHE8" s="69"/>
      <c r="LHF8" s="69"/>
      <c r="LHG8" s="69"/>
      <c r="LHH8" s="69"/>
      <c r="LHI8" s="69"/>
      <c r="LHJ8" s="69"/>
      <c r="LHK8" s="69"/>
      <c r="LHL8" s="69"/>
      <c r="LHM8" s="69"/>
      <c r="LHN8" s="69"/>
      <c r="LHO8" s="69"/>
      <c r="LHP8" s="69"/>
      <c r="LHQ8" s="69"/>
      <c r="LHR8" s="69"/>
      <c r="LHS8" s="69"/>
      <c r="LHT8" s="69"/>
      <c r="LHU8" s="69"/>
      <c r="LHV8" s="69"/>
      <c r="LHW8" s="69"/>
      <c r="LHX8" s="69"/>
      <c r="LHY8" s="69"/>
      <c r="LHZ8" s="69"/>
      <c r="LIA8" s="69"/>
      <c r="LIB8" s="69"/>
      <c r="LIC8" s="69"/>
      <c r="LID8" s="69"/>
      <c r="LIE8" s="69"/>
      <c r="LIF8" s="69"/>
      <c r="LIG8" s="69"/>
      <c r="LIH8" s="69"/>
      <c r="LII8" s="69"/>
      <c r="LIJ8" s="69"/>
      <c r="LIK8" s="69"/>
      <c r="LIL8" s="69"/>
      <c r="LIM8" s="69"/>
      <c r="LIN8" s="69"/>
      <c r="LIO8" s="69"/>
      <c r="LIP8" s="69"/>
      <c r="LIQ8" s="69"/>
      <c r="LIR8" s="69"/>
      <c r="LIS8" s="69"/>
      <c r="LIT8" s="69"/>
      <c r="LIU8" s="69"/>
      <c r="LIV8" s="69"/>
      <c r="LIW8" s="69"/>
      <c r="LIX8" s="69"/>
      <c r="LIY8" s="69"/>
      <c r="LIZ8" s="69"/>
      <c r="LJA8" s="69"/>
      <c r="LJB8" s="69"/>
      <c r="LJC8" s="69"/>
      <c r="LJD8" s="69"/>
      <c r="LJE8" s="69"/>
      <c r="LJF8" s="69"/>
      <c r="LJG8" s="69"/>
      <c r="LJH8" s="69"/>
      <c r="LJI8" s="69"/>
      <c r="LJJ8" s="69"/>
      <c r="LJK8" s="69"/>
      <c r="LJL8" s="69"/>
      <c r="LJM8" s="69"/>
      <c r="LJN8" s="69"/>
      <c r="LJO8" s="69"/>
      <c r="LJP8" s="69"/>
      <c r="LJQ8" s="69"/>
      <c r="LJR8" s="69"/>
      <c r="LJS8" s="69"/>
      <c r="LJT8" s="69"/>
      <c r="LJU8" s="69"/>
      <c r="LJV8" s="69"/>
      <c r="LJW8" s="69"/>
      <c r="LJX8" s="69"/>
      <c r="LJY8" s="69"/>
      <c r="LJZ8" s="69"/>
      <c r="LKA8" s="69"/>
      <c r="LKB8" s="69"/>
      <c r="LKC8" s="69"/>
      <c r="LKD8" s="69"/>
      <c r="LKE8" s="69"/>
      <c r="LKF8" s="69"/>
      <c r="LKG8" s="69"/>
      <c r="LKH8" s="69"/>
      <c r="LKI8" s="69"/>
      <c r="LKJ8" s="69"/>
      <c r="LKK8" s="69"/>
      <c r="LKL8" s="69"/>
      <c r="LKM8" s="69"/>
      <c r="LKN8" s="69"/>
      <c r="LKO8" s="69"/>
      <c r="LKP8" s="69"/>
      <c r="LKQ8" s="69"/>
      <c r="LKR8" s="69"/>
      <c r="LKS8" s="69"/>
      <c r="LKT8" s="69"/>
      <c r="LKU8" s="69"/>
      <c r="LKV8" s="69"/>
      <c r="LKW8" s="69"/>
      <c r="LKX8" s="69"/>
      <c r="LKY8" s="69"/>
      <c r="LKZ8" s="69"/>
      <c r="LLA8" s="69"/>
      <c r="LLB8" s="69"/>
      <c r="LLC8" s="69"/>
      <c r="LLD8" s="69"/>
      <c r="LLE8" s="69"/>
      <c r="LLF8" s="69"/>
      <c r="LLG8" s="69"/>
      <c r="LLH8" s="69"/>
      <c r="LLI8" s="69"/>
      <c r="LLJ8" s="69"/>
      <c r="LLK8" s="69"/>
      <c r="LLL8" s="69"/>
      <c r="LLM8" s="69"/>
      <c r="LLN8" s="69"/>
      <c r="LLO8" s="69"/>
      <c r="LLP8" s="69"/>
      <c r="LLQ8" s="69"/>
      <c r="LLR8" s="69"/>
      <c r="LLS8" s="69"/>
      <c r="LLT8" s="69"/>
      <c r="LLU8" s="69"/>
      <c r="LLV8" s="69"/>
      <c r="LLW8" s="69"/>
      <c r="LLX8" s="69"/>
      <c r="LLY8" s="69"/>
      <c r="LLZ8" s="69"/>
      <c r="LMA8" s="69"/>
      <c r="LMB8" s="69"/>
      <c r="LMC8" s="69"/>
      <c r="LMD8" s="69"/>
      <c r="LME8" s="69"/>
      <c r="LMF8" s="69"/>
      <c r="LMG8" s="69"/>
      <c r="LMH8" s="69"/>
      <c r="LMI8" s="69"/>
      <c r="LMJ8" s="69"/>
      <c r="LMK8" s="69"/>
      <c r="LML8" s="69"/>
      <c r="LMM8" s="69"/>
      <c r="LMN8" s="69"/>
      <c r="LMO8" s="69"/>
      <c r="LMP8" s="69"/>
      <c r="LMQ8" s="69"/>
      <c r="LMR8" s="69"/>
      <c r="LMS8" s="69"/>
      <c r="LMT8" s="69"/>
      <c r="LMU8" s="69"/>
      <c r="LMV8" s="69"/>
      <c r="LMW8" s="69"/>
      <c r="LMX8" s="69"/>
      <c r="LMY8" s="69"/>
      <c r="LMZ8" s="69"/>
      <c r="LNA8" s="69"/>
      <c r="LNB8" s="69"/>
      <c r="LNC8" s="69"/>
      <c r="LND8" s="69"/>
      <c r="LNE8" s="69"/>
      <c r="LNF8" s="69"/>
      <c r="LNG8" s="69"/>
      <c r="LNH8" s="69"/>
      <c r="LNI8" s="69"/>
      <c r="LNJ8" s="69"/>
      <c r="LNK8" s="69"/>
      <c r="LNL8" s="69"/>
      <c r="LNM8" s="69"/>
      <c r="LNN8" s="69"/>
      <c r="LNO8" s="69"/>
      <c r="LNP8" s="69"/>
      <c r="LNQ8" s="69"/>
      <c r="LNR8" s="69"/>
      <c r="LNS8" s="69"/>
      <c r="LNT8" s="69"/>
      <c r="LNU8" s="69"/>
      <c r="LNV8" s="69"/>
      <c r="LNW8" s="69"/>
      <c r="LNX8" s="69"/>
      <c r="LNY8" s="69"/>
      <c r="LNZ8" s="69"/>
      <c r="LOA8" s="69"/>
      <c r="LOB8" s="69"/>
      <c r="LOC8" s="69"/>
      <c r="LOD8" s="69"/>
      <c r="LOE8" s="69"/>
      <c r="LOF8" s="69"/>
      <c r="LOG8" s="69"/>
      <c r="LOH8" s="69"/>
      <c r="LOI8" s="69"/>
      <c r="LOJ8" s="69"/>
      <c r="LOK8" s="69"/>
      <c r="LOL8" s="69"/>
      <c r="LOM8" s="69"/>
      <c r="LON8" s="69"/>
      <c r="LOO8" s="69"/>
      <c r="LOP8" s="69"/>
      <c r="LOQ8" s="69"/>
      <c r="LOR8" s="69"/>
      <c r="LOS8" s="69"/>
      <c r="LOT8" s="69"/>
      <c r="LOU8" s="69"/>
      <c r="LOV8" s="69"/>
      <c r="LOW8" s="69"/>
      <c r="LOX8" s="69"/>
      <c r="LOY8" s="69"/>
      <c r="LOZ8" s="69"/>
      <c r="LPA8" s="69"/>
      <c r="LPB8" s="69"/>
      <c r="LPC8" s="69"/>
      <c r="LPD8" s="69"/>
      <c r="LPE8" s="69"/>
      <c r="LPF8" s="69"/>
      <c r="LPG8" s="69"/>
      <c r="LPH8" s="69"/>
      <c r="LPI8" s="69"/>
      <c r="LPJ8" s="69"/>
      <c r="LPK8" s="69"/>
      <c r="LPL8" s="69"/>
      <c r="LPM8" s="69"/>
      <c r="LPN8" s="69"/>
      <c r="LPO8" s="69"/>
      <c r="LPP8" s="69"/>
      <c r="LPQ8" s="69"/>
      <c r="LPR8" s="69"/>
      <c r="LPS8" s="69"/>
      <c r="LPT8" s="69"/>
      <c r="LPU8" s="69"/>
      <c r="LPV8" s="69"/>
      <c r="LPW8" s="69"/>
      <c r="LPX8" s="69"/>
      <c r="LPY8" s="69"/>
      <c r="LPZ8" s="69"/>
      <c r="LQA8" s="69"/>
      <c r="LQB8" s="69"/>
      <c r="LQC8" s="69"/>
      <c r="LQD8" s="69"/>
      <c r="LQE8" s="69"/>
      <c r="LQF8" s="69"/>
      <c r="LQG8" s="69"/>
      <c r="LQH8" s="69"/>
      <c r="LQI8" s="69"/>
      <c r="LQJ8" s="69"/>
      <c r="LQK8" s="69"/>
      <c r="LQL8" s="69"/>
      <c r="LQM8" s="69"/>
      <c r="LQN8" s="69"/>
      <c r="LQO8" s="69"/>
      <c r="LQP8" s="69"/>
      <c r="LQQ8" s="69"/>
      <c r="LQR8" s="69"/>
      <c r="LQS8" s="69"/>
      <c r="LQT8" s="69"/>
      <c r="LQU8" s="69"/>
      <c r="LQV8" s="69"/>
      <c r="LQW8" s="69"/>
      <c r="LQX8" s="69"/>
      <c r="LQY8" s="69"/>
      <c r="LQZ8" s="69"/>
      <c r="LRA8" s="69"/>
      <c r="LRB8" s="69"/>
      <c r="LRC8" s="69"/>
      <c r="LRD8" s="69"/>
      <c r="LRE8" s="69"/>
      <c r="LRF8" s="69"/>
      <c r="LRG8" s="69"/>
      <c r="LRH8" s="69"/>
      <c r="LRI8" s="69"/>
      <c r="LRJ8" s="69"/>
      <c r="LRK8" s="69"/>
      <c r="LRL8" s="69"/>
      <c r="LRM8" s="69"/>
      <c r="LRN8" s="69"/>
      <c r="LRO8" s="69"/>
      <c r="LRP8" s="69"/>
      <c r="LRQ8" s="69"/>
      <c r="LRR8" s="69"/>
      <c r="LRS8" s="69"/>
      <c r="LRT8" s="69"/>
      <c r="LRU8" s="69"/>
      <c r="LRV8" s="69"/>
      <c r="LRW8" s="69"/>
      <c r="LRX8" s="69"/>
      <c r="LRY8" s="69"/>
      <c r="LRZ8" s="69"/>
      <c r="LSA8" s="69"/>
      <c r="LSB8" s="69"/>
      <c r="LSC8" s="69"/>
      <c r="LSD8" s="69"/>
      <c r="LSE8" s="69"/>
      <c r="LSF8" s="69"/>
      <c r="LSG8" s="69"/>
      <c r="LSH8" s="69"/>
      <c r="LSI8" s="69"/>
      <c r="LSJ8" s="69"/>
      <c r="LSK8" s="69"/>
      <c r="LSL8" s="69"/>
      <c r="LSM8" s="69"/>
      <c r="LSN8" s="69"/>
      <c r="LSO8" s="69"/>
      <c r="LSP8" s="69"/>
      <c r="LSQ8" s="69"/>
      <c r="LSR8" s="69"/>
      <c r="LSS8" s="69"/>
      <c r="LST8" s="69"/>
      <c r="LSU8" s="69"/>
      <c r="LSV8" s="69"/>
      <c r="LSW8" s="69"/>
      <c r="LSX8" s="69"/>
      <c r="LSY8" s="69"/>
      <c r="LSZ8" s="69"/>
      <c r="LTA8" s="69"/>
      <c r="LTB8" s="69"/>
      <c r="LTC8" s="69"/>
      <c r="LTD8" s="69"/>
      <c r="LTE8" s="69"/>
      <c r="LTF8" s="69"/>
      <c r="LTG8" s="69"/>
      <c r="LTH8" s="69"/>
      <c r="LTI8" s="69"/>
      <c r="LTJ8" s="69"/>
      <c r="LTK8" s="69"/>
      <c r="LTL8" s="69"/>
      <c r="LTM8" s="69"/>
      <c r="LTN8" s="69"/>
      <c r="LTO8" s="69"/>
      <c r="LTP8" s="69"/>
      <c r="LTQ8" s="69"/>
      <c r="LTR8" s="69"/>
      <c r="LTS8" s="69"/>
      <c r="LTT8" s="69"/>
      <c r="LTU8" s="69"/>
      <c r="LTV8" s="69"/>
      <c r="LTW8" s="69"/>
      <c r="LTX8" s="69"/>
      <c r="LTY8" s="69"/>
      <c r="LTZ8" s="69"/>
      <c r="LUA8" s="69"/>
      <c r="LUB8" s="69"/>
      <c r="LUC8" s="69"/>
      <c r="LUD8" s="69"/>
      <c r="LUE8" s="69"/>
      <c r="LUF8" s="69"/>
      <c r="LUG8" s="69"/>
      <c r="LUH8" s="69"/>
      <c r="LUI8" s="69"/>
      <c r="LUJ8" s="69"/>
      <c r="LUK8" s="69"/>
      <c r="LUL8" s="69"/>
      <c r="LUM8" s="69"/>
      <c r="LUN8" s="69"/>
      <c r="LUO8" s="69"/>
      <c r="LUP8" s="69"/>
      <c r="LUQ8" s="69"/>
      <c r="LUR8" s="69"/>
      <c r="LUS8" s="69"/>
      <c r="LUT8" s="69"/>
      <c r="LUU8" s="69"/>
      <c r="LUV8" s="69"/>
      <c r="LUW8" s="69"/>
      <c r="LUX8" s="69"/>
      <c r="LUY8" s="69"/>
      <c r="LUZ8" s="69"/>
      <c r="LVA8" s="69"/>
      <c r="LVB8" s="69"/>
      <c r="LVC8" s="69"/>
      <c r="LVD8" s="69"/>
      <c r="LVE8" s="69"/>
      <c r="LVF8" s="69"/>
      <c r="LVG8" s="69"/>
      <c r="LVH8" s="69"/>
      <c r="LVI8" s="69"/>
      <c r="LVJ8" s="69"/>
      <c r="LVK8" s="69"/>
      <c r="LVL8" s="69"/>
      <c r="LVM8" s="69"/>
      <c r="LVN8" s="69"/>
      <c r="LVO8" s="69"/>
      <c r="LVP8" s="69"/>
      <c r="LVQ8" s="69"/>
      <c r="LVR8" s="69"/>
      <c r="LVS8" s="69"/>
      <c r="LVT8" s="69"/>
      <c r="LVU8" s="69"/>
      <c r="LVV8" s="69"/>
      <c r="LVW8" s="69"/>
      <c r="LVX8" s="69"/>
      <c r="LVY8" s="69"/>
      <c r="LVZ8" s="69"/>
      <c r="LWA8" s="69"/>
      <c r="LWB8" s="69"/>
      <c r="LWC8" s="69"/>
      <c r="LWD8" s="69"/>
      <c r="LWE8" s="69"/>
      <c r="LWF8" s="69"/>
      <c r="LWG8" s="69"/>
      <c r="LWH8" s="69"/>
      <c r="LWI8" s="69"/>
      <c r="LWJ8" s="69"/>
      <c r="LWK8" s="69"/>
      <c r="LWL8" s="69"/>
      <c r="LWM8" s="69"/>
      <c r="LWN8" s="69"/>
      <c r="LWO8" s="69"/>
      <c r="LWP8" s="69"/>
      <c r="LWQ8" s="69"/>
      <c r="LWR8" s="69"/>
      <c r="LWS8" s="69"/>
      <c r="LWT8" s="69"/>
      <c r="LWU8" s="69"/>
      <c r="LWV8" s="69"/>
      <c r="LWW8" s="69"/>
      <c r="LWX8" s="69"/>
      <c r="LWY8" s="69"/>
      <c r="LWZ8" s="69"/>
      <c r="LXA8" s="69"/>
      <c r="LXB8" s="69"/>
      <c r="LXC8" s="69"/>
      <c r="LXD8" s="69"/>
      <c r="LXE8" s="69"/>
      <c r="LXF8" s="69"/>
      <c r="LXG8" s="69"/>
      <c r="LXH8" s="69"/>
      <c r="LXI8" s="69"/>
      <c r="LXJ8" s="69"/>
      <c r="LXK8" s="69"/>
      <c r="LXL8" s="69"/>
      <c r="LXM8" s="69"/>
      <c r="LXN8" s="69"/>
      <c r="LXO8" s="69"/>
      <c r="LXP8" s="69"/>
      <c r="LXQ8" s="69"/>
      <c r="LXR8" s="69"/>
      <c r="LXS8" s="69"/>
      <c r="LXT8" s="69"/>
      <c r="LXU8" s="69"/>
      <c r="LXV8" s="69"/>
      <c r="LXW8" s="69"/>
      <c r="LXX8" s="69"/>
      <c r="LXY8" s="69"/>
      <c r="LXZ8" s="69"/>
      <c r="LYA8" s="69"/>
      <c r="LYB8" s="69"/>
      <c r="LYC8" s="69"/>
      <c r="LYD8" s="69"/>
      <c r="LYE8" s="69"/>
      <c r="LYF8" s="69"/>
      <c r="LYG8" s="69"/>
      <c r="LYH8" s="69"/>
      <c r="LYI8" s="69"/>
      <c r="LYJ8" s="69"/>
      <c r="LYK8" s="69"/>
      <c r="LYL8" s="69"/>
      <c r="LYM8" s="69"/>
      <c r="LYN8" s="69"/>
      <c r="LYO8" s="69"/>
      <c r="LYP8" s="69"/>
      <c r="LYQ8" s="69"/>
      <c r="LYR8" s="69"/>
      <c r="LYS8" s="69"/>
      <c r="LYT8" s="69"/>
      <c r="LYU8" s="69"/>
      <c r="LYV8" s="69"/>
      <c r="LYW8" s="69"/>
      <c r="LYX8" s="69"/>
      <c r="LYY8" s="69"/>
      <c r="LYZ8" s="69"/>
      <c r="LZA8" s="69"/>
      <c r="LZB8" s="69"/>
      <c r="LZC8" s="69"/>
      <c r="LZD8" s="69"/>
      <c r="LZE8" s="69"/>
      <c r="LZF8" s="69"/>
      <c r="LZG8" s="69"/>
      <c r="LZH8" s="69"/>
      <c r="LZI8" s="69"/>
      <c r="LZJ8" s="69"/>
      <c r="LZK8" s="69"/>
      <c r="LZL8" s="69"/>
      <c r="LZM8" s="69"/>
      <c r="LZN8" s="69"/>
      <c r="LZO8" s="69"/>
      <c r="LZP8" s="69"/>
      <c r="LZQ8" s="69"/>
      <c r="LZR8" s="69"/>
      <c r="LZS8" s="69"/>
      <c r="LZT8" s="69"/>
      <c r="LZU8" s="69"/>
      <c r="LZV8" s="69"/>
      <c r="LZW8" s="69"/>
      <c r="LZX8" s="69"/>
      <c r="LZY8" s="69"/>
      <c r="LZZ8" s="69"/>
      <c r="MAA8" s="69"/>
      <c r="MAB8" s="69"/>
      <c r="MAC8" s="69"/>
      <c r="MAD8" s="69"/>
      <c r="MAE8" s="69"/>
      <c r="MAF8" s="69"/>
      <c r="MAG8" s="69"/>
      <c r="MAH8" s="69"/>
      <c r="MAI8" s="69"/>
      <c r="MAJ8" s="69"/>
      <c r="MAK8" s="69"/>
      <c r="MAL8" s="69"/>
      <c r="MAM8" s="69"/>
      <c r="MAN8" s="69"/>
      <c r="MAO8" s="69"/>
      <c r="MAP8" s="69"/>
      <c r="MAQ8" s="69"/>
      <c r="MAR8" s="69"/>
      <c r="MAS8" s="69"/>
      <c r="MAT8" s="69"/>
      <c r="MAU8" s="69"/>
      <c r="MAV8" s="69"/>
      <c r="MAW8" s="69"/>
      <c r="MAX8" s="69"/>
      <c r="MAY8" s="69"/>
      <c r="MAZ8" s="69"/>
      <c r="MBA8" s="69"/>
      <c r="MBB8" s="69"/>
      <c r="MBC8" s="69"/>
      <c r="MBD8" s="69"/>
      <c r="MBE8" s="69"/>
      <c r="MBF8" s="69"/>
      <c r="MBG8" s="69"/>
      <c r="MBH8" s="69"/>
      <c r="MBI8" s="69"/>
      <c r="MBJ8" s="69"/>
      <c r="MBK8" s="69"/>
      <c r="MBL8" s="69"/>
      <c r="MBM8" s="69"/>
      <c r="MBN8" s="69"/>
      <c r="MBO8" s="69"/>
      <c r="MBP8" s="69"/>
      <c r="MBQ8" s="69"/>
      <c r="MBR8" s="69"/>
      <c r="MBS8" s="69"/>
      <c r="MBT8" s="69"/>
      <c r="MBU8" s="69"/>
      <c r="MBV8" s="69"/>
      <c r="MBW8" s="69"/>
      <c r="MBX8" s="69"/>
      <c r="MBY8" s="69"/>
      <c r="MBZ8" s="69"/>
      <c r="MCA8" s="69"/>
      <c r="MCB8" s="69"/>
      <c r="MCC8" s="69"/>
      <c r="MCD8" s="69"/>
      <c r="MCE8" s="69"/>
      <c r="MCF8" s="69"/>
      <c r="MCG8" s="69"/>
      <c r="MCH8" s="69"/>
      <c r="MCI8" s="69"/>
      <c r="MCJ8" s="69"/>
      <c r="MCK8" s="69"/>
      <c r="MCL8" s="69"/>
      <c r="MCM8" s="69"/>
      <c r="MCN8" s="69"/>
      <c r="MCO8" s="69"/>
      <c r="MCP8" s="69"/>
      <c r="MCQ8" s="69"/>
      <c r="MCR8" s="69"/>
      <c r="MCS8" s="69"/>
      <c r="MCT8" s="69"/>
      <c r="MCU8" s="69"/>
      <c r="MCV8" s="69"/>
      <c r="MCW8" s="69"/>
      <c r="MCX8" s="69"/>
      <c r="MCY8" s="69"/>
      <c r="MCZ8" s="69"/>
      <c r="MDA8" s="69"/>
      <c r="MDB8" s="69"/>
      <c r="MDC8" s="69"/>
      <c r="MDD8" s="69"/>
      <c r="MDE8" s="69"/>
      <c r="MDF8" s="69"/>
      <c r="MDG8" s="69"/>
      <c r="MDH8" s="69"/>
      <c r="MDI8" s="69"/>
      <c r="MDJ8" s="69"/>
      <c r="MDK8" s="69"/>
      <c r="MDL8" s="69"/>
      <c r="MDM8" s="69"/>
      <c r="MDN8" s="69"/>
      <c r="MDO8" s="69"/>
      <c r="MDP8" s="69"/>
      <c r="MDQ8" s="69"/>
      <c r="MDR8" s="69"/>
      <c r="MDS8" s="69"/>
      <c r="MDT8" s="69"/>
      <c r="MDU8" s="69"/>
      <c r="MDV8" s="69"/>
      <c r="MDW8" s="69"/>
      <c r="MDX8" s="69"/>
      <c r="MDY8" s="69"/>
      <c r="MDZ8" s="69"/>
      <c r="MEA8" s="69"/>
      <c r="MEB8" s="69"/>
      <c r="MEC8" s="69"/>
      <c r="MED8" s="69"/>
      <c r="MEE8" s="69"/>
      <c r="MEF8" s="69"/>
      <c r="MEG8" s="69"/>
      <c r="MEH8" s="69"/>
      <c r="MEI8" s="69"/>
      <c r="MEJ8" s="69"/>
      <c r="MEK8" s="69"/>
      <c r="MEL8" s="69"/>
      <c r="MEM8" s="69"/>
      <c r="MEN8" s="69"/>
      <c r="MEO8" s="69"/>
      <c r="MEP8" s="69"/>
      <c r="MEQ8" s="69"/>
      <c r="MER8" s="69"/>
      <c r="MES8" s="69"/>
      <c r="MET8" s="69"/>
      <c r="MEU8" s="69"/>
      <c r="MEV8" s="69"/>
      <c r="MEW8" s="69"/>
      <c r="MEX8" s="69"/>
      <c r="MEY8" s="69"/>
      <c r="MEZ8" s="69"/>
      <c r="MFA8" s="69"/>
      <c r="MFB8" s="69"/>
      <c r="MFC8" s="69"/>
      <c r="MFD8" s="69"/>
      <c r="MFE8" s="69"/>
      <c r="MFF8" s="69"/>
      <c r="MFG8" s="69"/>
      <c r="MFH8" s="69"/>
      <c r="MFI8" s="69"/>
      <c r="MFJ8" s="69"/>
      <c r="MFK8" s="69"/>
      <c r="MFL8" s="69"/>
      <c r="MFM8" s="69"/>
      <c r="MFN8" s="69"/>
      <c r="MFO8" s="69"/>
      <c r="MFP8" s="69"/>
      <c r="MFQ8" s="69"/>
      <c r="MFR8" s="69"/>
      <c r="MFS8" s="69"/>
      <c r="MFT8" s="69"/>
      <c r="MFU8" s="69"/>
      <c r="MFV8" s="69"/>
      <c r="MFW8" s="69"/>
      <c r="MFX8" s="69"/>
      <c r="MFY8" s="69"/>
      <c r="MFZ8" s="69"/>
      <c r="MGA8" s="69"/>
      <c r="MGB8" s="69"/>
      <c r="MGC8" s="69"/>
      <c r="MGD8" s="69"/>
      <c r="MGE8" s="69"/>
      <c r="MGF8" s="69"/>
      <c r="MGG8" s="69"/>
      <c r="MGH8" s="69"/>
      <c r="MGI8" s="69"/>
      <c r="MGJ8" s="69"/>
      <c r="MGK8" s="69"/>
      <c r="MGL8" s="69"/>
      <c r="MGM8" s="69"/>
      <c r="MGN8" s="69"/>
      <c r="MGO8" s="69"/>
      <c r="MGP8" s="69"/>
      <c r="MGQ8" s="69"/>
      <c r="MGR8" s="69"/>
      <c r="MGS8" s="69"/>
      <c r="MGT8" s="69"/>
      <c r="MGU8" s="69"/>
      <c r="MGV8" s="69"/>
      <c r="MGW8" s="69"/>
      <c r="MGX8" s="69"/>
      <c r="MGY8" s="69"/>
      <c r="MGZ8" s="69"/>
      <c r="MHA8" s="69"/>
      <c r="MHB8" s="69"/>
      <c r="MHC8" s="69"/>
      <c r="MHD8" s="69"/>
      <c r="MHE8" s="69"/>
      <c r="MHF8" s="69"/>
      <c r="MHG8" s="69"/>
      <c r="MHH8" s="69"/>
      <c r="MHI8" s="69"/>
      <c r="MHJ8" s="69"/>
      <c r="MHK8" s="69"/>
      <c r="MHL8" s="69"/>
      <c r="MHM8" s="69"/>
      <c r="MHN8" s="69"/>
      <c r="MHO8" s="69"/>
      <c r="MHP8" s="69"/>
      <c r="MHQ8" s="69"/>
      <c r="MHR8" s="69"/>
      <c r="MHS8" s="69"/>
      <c r="MHT8" s="69"/>
      <c r="MHU8" s="69"/>
      <c r="MHV8" s="69"/>
      <c r="MHW8" s="69"/>
      <c r="MHX8" s="69"/>
      <c r="MHY8" s="69"/>
      <c r="MHZ8" s="69"/>
      <c r="MIA8" s="69"/>
      <c r="MIB8" s="69"/>
      <c r="MIC8" s="69"/>
      <c r="MID8" s="69"/>
      <c r="MIE8" s="69"/>
      <c r="MIF8" s="69"/>
      <c r="MIG8" s="69"/>
      <c r="MIH8" s="69"/>
      <c r="MII8" s="69"/>
      <c r="MIJ8" s="69"/>
      <c r="MIK8" s="69"/>
      <c r="MIL8" s="69"/>
      <c r="MIM8" s="69"/>
      <c r="MIN8" s="69"/>
      <c r="MIO8" s="69"/>
      <c r="MIP8" s="69"/>
      <c r="MIQ8" s="69"/>
      <c r="MIR8" s="69"/>
      <c r="MIS8" s="69"/>
      <c r="MIT8" s="69"/>
      <c r="MIU8" s="69"/>
      <c r="MIV8" s="69"/>
      <c r="MIW8" s="69"/>
      <c r="MIX8" s="69"/>
      <c r="MIY8" s="69"/>
      <c r="MIZ8" s="69"/>
      <c r="MJA8" s="69"/>
      <c r="MJB8" s="69"/>
      <c r="MJC8" s="69"/>
      <c r="MJD8" s="69"/>
      <c r="MJE8" s="69"/>
      <c r="MJF8" s="69"/>
      <c r="MJG8" s="69"/>
      <c r="MJH8" s="69"/>
      <c r="MJI8" s="69"/>
      <c r="MJJ8" s="69"/>
      <c r="MJK8" s="69"/>
      <c r="MJL8" s="69"/>
      <c r="MJM8" s="69"/>
      <c r="MJN8" s="69"/>
      <c r="MJO8" s="69"/>
      <c r="MJP8" s="69"/>
      <c r="MJQ8" s="69"/>
      <c r="MJR8" s="69"/>
      <c r="MJS8" s="69"/>
      <c r="MJT8" s="69"/>
      <c r="MJU8" s="69"/>
      <c r="MJV8" s="69"/>
      <c r="MJW8" s="69"/>
      <c r="MJX8" s="69"/>
      <c r="MJY8" s="69"/>
      <c r="MJZ8" s="69"/>
      <c r="MKA8" s="69"/>
      <c r="MKB8" s="69"/>
      <c r="MKC8" s="69"/>
      <c r="MKD8" s="69"/>
      <c r="MKE8" s="69"/>
      <c r="MKF8" s="69"/>
      <c r="MKG8" s="69"/>
      <c r="MKH8" s="69"/>
      <c r="MKI8" s="69"/>
      <c r="MKJ8" s="69"/>
      <c r="MKK8" s="69"/>
      <c r="MKL8" s="69"/>
      <c r="MKM8" s="69"/>
      <c r="MKN8" s="69"/>
      <c r="MKO8" s="69"/>
      <c r="MKP8" s="69"/>
      <c r="MKQ8" s="69"/>
      <c r="MKR8" s="69"/>
      <c r="MKS8" s="69"/>
      <c r="MKT8" s="69"/>
      <c r="MKU8" s="69"/>
      <c r="MKV8" s="69"/>
      <c r="MKW8" s="69"/>
      <c r="MKX8" s="69"/>
      <c r="MKY8" s="69"/>
      <c r="MKZ8" s="69"/>
      <c r="MLA8" s="69"/>
      <c r="MLB8" s="69"/>
      <c r="MLC8" s="69"/>
      <c r="MLD8" s="69"/>
      <c r="MLE8" s="69"/>
      <c r="MLF8" s="69"/>
      <c r="MLG8" s="69"/>
      <c r="MLH8" s="69"/>
      <c r="MLI8" s="69"/>
      <c r="MLJ8" s="69"/>
      <c r="MLK8" s="69"/>
      <c r="MLL8" s="69"/>
      <c r="MLM8" s="69"/>
      <c r="MLN8" s="69"/>
      <c r="MLO8" s="69"/>
      <c r="MLP8" s="69"/>
      <c r="MLQ8" s="69"/>
      <c r="MLR8" s="69"/>
      <c r="MLS8" s="69"/>
      <c r="MLT8" s="69"/>
      <c r="MLU8" s="69"/>
      <c r="MLV8" s="69"/>
      <c r="MLW8" s="69"/>
      <c r="MLX8" s="69"/>
      <c r="MLY8" s="69"/>
      <c r="MLZ8" s="69"/>
      <c r="MMA8" s="69"/>
      <c r="MMB8" s="69"/>
      <c r="MMC8" s="69"/>
      <c r="MMD8" s="69"/>
      <c r="MME8" s="69"/>
      <c r="MMF8" s="69"/>
      <c r="MMG8" s="69"/>
      <c r="MMH8" s="69"/>
      <c r="MMI8" s="69"/>
      <c r="MMJ8" s="69"/>
      <c r="MMK8" s="69"/>
      <c r="MML8" s="69"/>
      <c r="MMM8" s="69"/>
      <c r="MMN8" s="69"/>
      <c r="MMO8" s="69"/>
      <c r="MMP8" s="69"/>
      <c r="MMQ8" s="69"/>
      <c r="MMR8" s="69"/>
      <c r="MMS8" s="69"/>
      <c r="MMT8" s="69"/>
      <c r="MMU8" s="69"/>
      <c r="MMV8" s="69"/>
      <c r="MMW8" s="69"/>
      <c r="MMX8" s="69"/>
      <c r="MMY8" s="69"/>
      <c r="MMZ8" s="69"/>
      <c r="MNA8" s="69"/>
      <c r="MNB8" s="69"/>
      <c r="MNC8" s="69"/>
      <c r="MND8" s="69"/>
      <c r="MNE8" s="69"/>
      <c r="MNF8" s="69"/>
      <c r="MNG8" s="69"/>
      <c r="MNH8" s="69"/>
      <c r="MNI8" s="69"/>
      <c r="MNJ8" s="69"/>
      <c r="MNK8" s="69"/>
      <c r="MNL8" s="69"/>
      <c r="MNM8" s="69"/>
      <c r="MNN8" s="69"/>
      <c r="MNO8" s="69"/>
      <c r="MNP8" s="69"/>
      <c r="MNQ8" s="69"/>
      <c r="MNR8" s="69"/>
      <c r="MNS8" s="69"/>
      <c r="MNT8" s="69"/>
      <c r="MNU8" s="69"/>
      <c r="MNV8" s="69"/>
      <c r="MNW8" s="69"/>
      <c r="MNX8" s="69"/>
      <c r="MNY8" s="69"/>
      <c r="MNZ8" s="69"/>
      <c r="MOA8" s="69"/>
      <c r="MOB8" s="69"/>
      <c r="MOC8" s="69"/>
      <c r="MOD8" s="69"/>
      <c r="MOE8" s="69"/>
      <c r="MOF8" s="69"/>
      <c r="MOG8" s="69"/>
      <c r="MOH8" s="69"/>
      <c r="MOI8" s="69"/>
      <c r="MOJ8" s="69"/>
      <c r="MOK8" s="69"/>
      <c r="MOL8" s="69"/>
      <c r="MOM8" s="69"/>
      <c r="MON8" s="69"/>
      <c r="MOO8" s="69"/>
      <c r="MOP8" s="69"/>
      <c r="MOQ8" s="69"/>
      <c r="MOR8" s="69"/>
      <c r="MOS8" s="69"/>
      <c r="MOT8" s="69"/>
      <c r="MOU8" s="69"/>
      <c r="MOV8" s="69"/>
      <c r="MOW8" s="69"/>
      <c r="MOX8" s="69"/>
      <c r="MOY8" s="69"/>
      <c r="MOZ8" s="69"/>
      <c r="MPA8" s="69"/>
      <c r="MPB8" s="69"/>
      <c r="MPC8" s="69"/>
      <c r="MPD8" s="69"/>
      <c r="MPE8" s="69"/>
      <c r="MPF8" s="69"/>
      <c r="MPG8" s="69"/>
      <c r="MPH8" s="69"/>
      <c r="MPI8" s="69"/>
      <c r="MPJ8" s="69"/>
      <c r="MPK8" s="69"/>
      <c r="MPL8" s="69"/>
      <c r="MPM8" s="69"/>
      <c r="MPN8" s="69"/>
      <c r="MPO8" s="69"/>
      <c r="MPP8" s="69"/>
      <c r="MPQ8" s="69"/>
      <c r="MPR8" s="69"/>
      <c r="MPS8" s="69"/>
      <c r="MPT8" s="69"/>
      <c r="MPU8" s="69"/>
      <c r="MPV8" s="69"/>
      <c r="MPW8" s="69"/>
      <c r="MPX8" s="69"/>
      <c r="MPY8" s="69"/>
      <c r="MPZ8" s="69"/>
      <c r="MQA8" s="69"/>
      <c r="MQB8" s="69"/>
      <c r="MQC8" s="69"/>
      <c r="MQD8" s="69"/>
      <c r="MQE8" s="69"/>
      <c r="MQF8" s="69"/>
      <c r="MQG8" s="69"/>
      <c r="MQH8" s="69"/>
      <c r="MQI8" s="69"/>
      <c r="MQJ8" s="69"/>
      <c r="MQK8" s="69"/>
      <c r="MQL8" s="69"/>
      <c r="MQM8" s="69"/>
      <c r="MQN8" s="69"/>
      <c r="MQO8" s="69"/>
      <c r="MQP8" s="69"/>
      <c r="MQQ8" s="69"/>
      <c r="MQR8" s="69"/>
      <c r="MQS8" s="69"/>
      <c r="MQT8" s="69"/>
      <c r="MQU8" s="69"/>
      <c r="MQV8" s="69"/>
      <c r="MQW8" s="69"/>
      <c r="MQX8" s="69"/>
      <c r="MQY8" s="69"/>
      <c r="MQZ8" s="69"/>
      <c r="MRA8" s="69"/>
      <c r="MRB8" s="69"/>
      <c r="MRC8" s="69"/>
      <c r="MRD8" s="69"/>
      <c r="MRE8" s="69"/>
      <c r="MRF8" s="69"/>
      <c r="MRG8" s="69"/>
      <c r="MRH8" s="69"/>
      <c r="MRI8" s="69"/>
      <c r="MRJ8" s="69"/>
      <c r="MRK8" s="69"/>
      <c r="MRL8" s="69"/>
      <c r="MRM8" s="69"/>
      <c r="MRN8" s="69"/>
      <c r="MRO8" s="69"/>
      <c r="MRP8" s="69"/>
      <c r="MRQ8" s="69"/>
      <c r="MRR8" s="69"/>
      <c r="MRS8" s="69"/>
      <c r="MRT8" s="69"/>
      <c r="MRU8" s="69"/>
      <c r="MRV8" s="69"/>
      <c r="MRW8" s="69"/>
      <c r="MRX8" s="69"/>
      <c r="MRY8" s="69"/>
      <c r="MRZ8" s="69"/>
      <c r="MSA8" s="69"/>
      <c r="MSB8" s="69"/>
      <c r="MSC8" s="69"/>
      <c r="MSD8" s="69"/>
      <c r="MSE8" s="69"/>
      <c r="MSF8" s="69"/>
      <c r="MSG8" s="69"/>
      <c r="MSH8" s="69"/>
      <c r="MSI8" s="69"/>
      <c r="MSJ8" s="69"/>
      <c r="MSK8" s="69"/>
      <c r="MSL8" s="69"/>
      <c r="MSM8" s="69"/>
      <c r="MSN8" s="69"/>
      <c r="MSO8" s="69"/>
      <c r="MSP8" s="69"/>
      <c r="MSQ8" s="69"/>
      <c r="MSR8" s="69"/>
      <c r="MSS8" s="69"/>
      <c r="MST8" s="69"/>
      <c r="MSU8" s="69"/>
      <c r="MSV8" s="69"/>
      <c r="MSW8" s="69"/>
      <c r="MSX8" s="69"/>
      <c r="MSY8" s="69"/>
      <c r="MSZ8" s="69"/>
      <c r="MTA8" s="69"/>
      <c r="MTB8" s="69"/>
      <c r="MTC8" s="69"/>
      <c r="MTD8" s="69"/>
      <c r="MTE8" s="69"/>
      <c r="MTF8" s="69"/>
      <c r="MTG8" s="69"/>
      <c r="MTH8" s="69"/>
      <c r="MTI8" s="69"/>
      <c r="MTJ8" s="69"/>
      <c r="MTK8" s="69"/>
      <c r="MTL8" s="69"/>
      <c r="MTM8" s="69"/>
      <c r="MTN8" s="69"/>
      <c r="MTO8" s="69"/>
      <c r="MTP8" s="69"/>
      <c r="MTQ8" s="69"/>
      <c r="MTR8" s="69"/>
      <c r="MTS8" s="69"/>
      <c r="MTT8" s="69"/>
      <c r="MTU8" s="69"/>
      <c r="MTV8" s="69"/>
      <c r="MTW8" s="69"/>
      <c r="MTX8" s="69"/>
      <c r="MTY8" s="69"/>
      <c r="MTZ8" s="69"/>
      <c r="MUA8" s="69"/>
      <c r="MUB8" s="69"/>
      <c r="MUC8" s="69"/>
      <c r="MUD8" s="69"/>
      <c r="MUE8" s="69"/>
      <c r="MUF8" s="69"/>
      <c r="MUG8" s="69"/>
      <c r="MUH8" s="69"/>
      <c r="MUI8" s="69"/>
      <c r="MUJ8" s="69"/>
      <c r="MUK8" s="69"/>
      <c r="MUL8" s="69"/>
      <c r="MUM8" s="69"/>
      <c r="MUN8" s="69"/>
      <c r="MUO8" s="69"/>
      <c r="MUP8" s="69"/>
      <c r="MUQ8" s="69"/>
      <c r="MUR8" s="69"/>
      <c r="MUS8" s="69"/>
      <c r="MUT8" s="69"/>
      <c r="MUU8" s="69"/>
      <c r="MUV8" s="69"/>
      <c r="MUW8" s="69"/>
      <c r="MUX8" s="69"/>
      <c r="MUY8" s="69"/>
      <c r="MUZ8" s="69"/>
      <c r="MVA8" s="69"/>
      <c r="MVB8" s="69"/>
      <c r="MVC8" s="69"/>
      <c r="MVD8" s="69"/>
      <c r="MVE8" s="69"/>
      <c r="MVF8" s="69"/>
      <c r="MVG8" s="69"/>
      <c r="MVH8" s="69"/>
      <c r="MVI8" s="69"/>
      <c r="MVJ8" s="69"/>
      <c r="MVK8" s="69"/>
      <c r="MVL8" s="69"/>
      <c r="MVM8" s="69"/>
      <c r="MVN8" s="69"/>
      <c r="MVO8" s="69"/>
      <c r="MVP8" s="69"/>
      <c r="MVQ8" s="69"/>
      <c r="MVR8" s="69"/>
      <c r="MVS8" s="69"/>
      <c r="MVT8" s="69"/>
      <c r="MVU8" s="69"/>
      <c r="MVV8" s="69"/>
      <c r="MVW8" s="69"/>
      <c r="MVX8" s="69"/>
      <c r="MVY8" s="69"/>
      <c r="MVZ8" s="69"/>
      <c r="MWA8" s="69"/>
      <c r="MWB8" s="69"/>
      <c r="MWC8" s="69"/>
      <c r="MWD8" s="69"/>
      <c r="MWE8" s="69"/>
      <c r="MWF8" s="69"/>
      <c r="MWG8" s="69"/>
      <c r="MWH8" s="69"/>
      <c r="MWI8" s="69"/>
      <c r="MWJ8" s="69"/>
      <c r="MWK8" s="69"/>
      <c r="MWL8" s="69"/>
      <c r="MWM8" s="69"/>
      <c r="MWN8" s="69"/>
      <c r="MWO8" s="69"/>
      <c r="MWP8" s="69"/>
      <c r="MWQ8" s="69"/>
      <c r="MWR8" s="69"/>
      <c r="MWS8" s="69"/>
      <c r="MWT8" s="69"/>
      <c r="MWU8" s="69"/>
      <c r="MWV8" s="69"/>
      <c r="MWW8" s="69"/>
      <c r="MWX8" s="69"/>
      <c r="MWY8" s="69"/>
      <c r="MWZ8" s="69"/>
      <c r="MXA8" s="69"/>
      <c r="MXB8" s="69"/>
      <c r="MXC8" s="69"/>
      <c r="MXD8" s="69"/>
      <c r="MXE8" s="69"/>
      <c r="MXF8" s="69"/>
      <c r="MXG8" s="69"/>
      <c r="MXH8" s="69"/>
      <c r="MXI8" s="69"/>
      <c r="MXJ8" s="69"/>
      <c r="MXK8" s="69"/>
      <c r="MXL8" s="69"/>
      <c r="MXM8" s="69"/>
      <c r="MXN8" s="69"/>
      <c r="MXO8" s="69"/>
      <c r="MXP8" s="69"/>
      <c r="MXQ8" s="69"/>
      <c r="MXR8" s="69"/>
      <c r="MXS8" s="69"/>
      <c r="MXT8" s="69"/>
      <c r="MXU8" s="69"/>
      <c r="MXV8" s="69"/>
      <c r="MXW8" s="69"/>
      <c r="MXX8" s="69"/>
      <c r="MXY8" s="69"/>
      <c r="MXZ8" s="69"/>
      <c r="MYA8" s="69"/>
      <c r="MYB8" s="69"/>
      <c r="MYC8" s="69"/>
      <c r="MYD8" s="69"/>
      <c r="MYE8" s="69"/>
      <c r="MYF8" s="69"/>
      <c r="MYG8" s="69"/>
      <c r="MYH8" s="69"/>
      <c r="MYI8" s="69"/>
      <c r="MYJ8" s="69"/>
      <c r="MYK8" s="69"/>
      <c r="MYL8" s="69"/>
      <c r="MYM8" s="69"/>
      <c r="MYN8" s="69"/>
      <c r="MYO8" s="69"/>
      <c r="MYP8" s="69"/>
      <c r="MYQ8" s="69"/>
      <c r="MYR8" s="69"/>
      <c r="MYS8" s="69"/>
      <c r="MYT8" s="69"/>
      <c r="MYU8" s="69"/>
      <c r="MYV8" s="69"/>
      <c r="MYW8" s="69"/>
      <c r="MYX8" s="69"/>
      <c r="MYY8" s="69"/>
      <c r="MYZ8" s="69"/>
      <c r="MZA8" s="69"/>
      <c r="MZB8" s="69"/>
      <c r="MZC8" s="69"/>
      <c r="MZD8" s="69"/>
      <c r="MZE8" s="69"/>
      <c r="MZF8" s="69"/>
      <c r="MZG8" s="69"/>
      <c r="MZH8" s="69"/>
      <c r="MZI8" s="69"/>
      <c r="MZJ8" s="69"/>
      <c r="MZK8" s="69"/>
      <c r="MZL8" s="69"/>
      <c r="MZM8" s="69"/>
      <c r="MZN8" s="69"/>
      <c r="MZO8" s="69"/>
      <c r="MZP8" s="69"/>
      <c r="MZQ8" s="69"/>
      <c r="MZR8" s="69"/>
      <c r="MZS8" s="69"/>
      <c r="MZT8" s="69"/>
      <c r="MZU8" s="69"/>
      <c r="MZV8" s="69"/>
      <c r="MZW8" s="69"/>
      <c r="MZX8" s="69"/>
      <c r="MZY8" s="69"/>
      <c r="MZZ8" s="69"/>
      <c r="NAA8" s="69"/>
      <c r="NAB8" s="69"/>
      <c r="NAC8" s="69"/>
      <c r="NAD8" s="69"/>
      <c r="NAE8" s="69"/>
      <c r="NAF8" s="69"/>
      <c r="NAG8" s="69"/>
      <c r="NAH8" s="69"/>
      <c r="NAI8" s="69"/>
      <c r="NAJ8" s="69"/>
      <c r="NAK8" s="69"/>
      <c r="NAL8" s="69"/>
      <c r="NAM8" s="69"/>
      <c r="NAN8" s="69"/>
      <c r="NAO8" s="69"/>
      <c r="NAP8" s="69"/>
      <c r="NAQ8" s="69"/>
      <c r="NAR8" s="69"/>
      <c r="NAS8" s="69"/>
      <c r="NAT8" s="69"/>
      <c r="NAU8" s="69"/>
      <c r="NAV8" s="69"/>
      <c r="NAW8" s="69"/>
      <c r="NAX8" s="69"/>
      <c r="NAY8" s="69"/>
      <c r="NAZ8" s="69"/>
      <c r="NBA8" s="69"/>
      <c r="NBB8" s="69"/>
      <c r="NBC8" s="69"/>
      <c r="NBD8" s="69"/>
      <c r="NBE8" s="69"/>
      <c r="NBF8" s="69"/>
      <c r="NBG8" s="69"/>
      <c r="NBH8" s="69"/>
      <c r="NBI8" s="69"/>
      <c r="NBJ8" s="69"/>
      <c r="NBK8" s="69"/>
      <c r="NBL8" s="69"/>
      <c r="NBM8" s="69"/>
      <c r="NBN8" s="69"/>
      <c r="NBO8" s="69"/>
      <c r="NBP8" s="69"/>
      <c r="NBQ8" s="69"/>
      <c r="NBR8" s="69"/>
      <c r="NBS8" s="69"/>
      <c r="NBT8" s="69"/>
      <c r="NBU8" s="69"/>
      <c r="NBV8" s="69"/>
      <c r="NBW8" s="69"/>
      <c r="NBX8" s="69"/>
      <c r="NBY8" s="69"/>
      <c r="NBZ8" s="69"/>
      <c r="NCA8" s="69"/>
      <c r="NCB8" s="69"/>
      <c r="NCC8" s="69"/>
      <c r="NCD8" s="69"/>
      <c r="NCE8" s="69"/>
      <c r="NCF8" s="69"/>
      <c r="NCG8" s="69"/>
      <c r="NCH8" s="69"/>
      <c r="NCI8" s="69"/>
      <c r="NCJ8" s="69"/>
      <c r="NCK8" s="69"/>
      <c r="NCL8" s="69"/>
      <c r="NCM8" s="69"/>
      <c r="NCN8" s="69"/>
      <c r="NCO8" s="69"/>
      <c r="NCP8" s="69"/>
      <c r="NCQ8" s="69"/>
      <c r="NCR8" s="69"/>
      <c r="NCS8" s="69"/>
      <c r="NCT8" s="69"/>
      <c r="NCU8" s="69"/>
      <c r="NCV8" s="69"/>
      <c r="NCW8" s="69"/>
      <c r="NCX8" s="69"/>
      <c r="NCY8" s="69"/>
      <c r="NCZ8" s="69"/>
      <c r="NDA8" s="69"/>
      <c r="NDB8" s="69"/>
      <c r="NDC8" s="69"/>
      <c r="NDD8" s="69"/>
      <c r="NDE8" s="69"/>
      <c r="NDF8" s="69"/>
      <c r="NDG8" s="69"/>
      <c r="NDH8" s="69"/>
      <c r="NDI8" s="69"/>
      <c r="NDJ8" s="69"/>
      <c r="NDK8" s="69"/>
      <c r="NDL8" s="69"/>
      <c r="NDM8" s="69"/>
      <c r="NDN8" s="69"/>
      <c r="NDO8" s="69"/>
      <c r="NDP8" s="69"/>
      <c r="NDQ8" s="69"/>
      <c r="NDR8" s="69"/>
      <c r="NDS8" s="69"/>
      <c r="NDT8" s="69"/>
      <c r="NDU8" s="69"/>
      <c r="NDV8" s="69"/>
      <c r="NDW8" s="69"/>
      <c r="NDX8" s="69"/>
      <c r="NDY8" s="69"/>
      <c r="NDZ8" s="69"/>
      <c r="NEA8" s="69"/>
      <c r="NEB8" s="69"/>
      <c r="NEC8" s="69"/>
      <c r="NED8" s="69"/>
      <c r="NEE8" s="69"/>
      <c r="NEF8" s="69"/>
      <c r="NEG8" s="69"/>
      <c r="NEH8" s="69"/>
      <c r="NEI8" s="69"/>
      <c r="NEJ8" s="69"/>
      <c r="NEK8" s="69"/>
      <c r="NEL8" s="69"/>
      <c r="NEM8" s="69"/>
      <c r="NEN8" s="69"/>
      <c r="NEO8" s="69"/>
      <c r="NEP8" s="69"/>
      <c r="NEQ8" s="69"/>
      <c r="NER8" s="69"/>
      <c r="NES8" s="69"/>
      <c r="NET8" s="69"/>
      <c r="NEU8" s="69"/>
      <c r="NEV8" s="69"/>
      <c r="NEW8" s="69"/>
      <c r="NEX8" s="69"/>
      <c r="NEY8" s="69"/>
      <c r="NEZ8" s="69"/>
      <c r="NFA8" s="69"/>
      <c r="NFB8" s="69"/>
      <c r="NFC8" s="69"/>
      <c r="NFD8" s="69"/>
      <c r="NFE8" s="69"/>
      <c r="NFF8" s="69"/>
      <c r="NFG8" s="69"/>
      <c r="NFH8" s="69"/>
      <c r="NFI8" s="69"/>
      <c r="NFJ8" s="69"/>
      <c r="NFK8" s="69"/>
      <c r="NFL8" s="69"/>
      <c r="NFM8" s="69"/>
      <c r="NFN8" s="69"/>
      <c r="NFO8" s="69"/>
      <c r="NFP8" s="69"/>
      <c r="NFQ8" s="69"/>
      <c r="NFR8" s="69"/>
      <c r="NFS8" s="69"/>
      <c r="NFT8" s="69"/>
      <c r="NFU8" s="69"/>
      <c r="NFV8" s="69"/>
      <c r="NFW8" s="69"/>
      <c r="NFX8" s="69"/>
      <c r="NFY8" s="69"/>
      <c r="NFZ8" s="69"/>
      <c r="NGA8" s="69"/>
      <c r="NGB8" s="69"/>
      <c r="NGC8" s="69"/>
      <c r="NGD8" s="69"/>
      <c r="NGE8" s="69"/>
      <c r="NGF8" s="69"/>
      <c r="NGG8" s="69"/>
      <c r="NGH8" s="69"/>
      <c r="NGI8" s="69"/>
      <c r="NGJ8" s="69"/>
      <c r="NGK8" s="69"/>
      <c r="NGL8" s="69"/>
      <c r="NGM8" s="69"/>
      <c r="NGN8" s="69"/>
      <c r="NGO8" s="69"/>
      <c r="NGP8" s="69"/>
      <c r="NGQ8" s="69"/>
      <c r="NGR8" s="69"/>
      <c r="NGS8" s="69"/>
      <c r="NGT8" s="69"/>
      <c r="NGU8" s="69"/>
      <c r="NGV8" s="69"/>
      <c r="NGW8" s="69"/>
      <c r="NGX8" s="69"/>
      <c r="NGY8" s="69"/>
      <c r="NGZ8" s="69"/>
      <c r="NHA8" s="69"/>
      <c r="NHB8" s="69"/>
      <c r="NHC8" s="69"/>
      <c r="NHD8" s="69"/>
      <c r="NHE8" s="69"/>
      <c r="NHF8" s="69"/>
      <c r="NHG8" s="69"/>
      <c r="NHH8" s="69"/>
      <c r="NHI8" s="69"/>
      <c r="NHJ8" s="69"/>
      <c r="NHK8" s="69"/>
      <c r="NHL8" s="69"/>
      <c r="NHM8" s="69"/>
      <c r="NHN8" s="69"/>
      <c r="NHO8" s="69"/>
      <c r="NHP8" s="69"/>
      <c r="NHQ8" s="69"/>
      <c r="NHR8" s="69"/>
      <c r="NHS8" s="69"/>
      <c r="NHT8" s="69"/>
      <c r="NHU8" s="69"/>
      <c r="NHV8" s="69"/>
      <c r="NHW8" s="69"/>
      <c r="NHX8" s="69"/>
      <c r="NHY8" s="69"/>
      <c r="NHZ8" s="69"/>
      <c r="NIA8" s="69"/>
      <c r="NIB8" s="69"/>
      <c r="NIC8" s="69"/>
      <c r="NID8" s="69"/>
      <c r="NIE8" s="69"/>
      <c r="NIF8" s="69"/>
      <c r="NIG8" s="69"/>
      <c r="NIH8" s="69"/>
      <c r="NII8" s="69"/>
      <c r="NIJ8" s="69"/>
      <c r="NIK8" s="69"/>
      <c r="NIL8" s="69"/>
      <c r="NIM8" s="69"/>
      <c r="NIN8" s="69"/>
      <c r="NIO8" s="69"/>
      <c r="NIP8" s="69"/>
      <c r="NIQ8" s="69"/>
      <c r="NIR8" s="69"/>
      <c r="NIS8" s="69"/>
      <c r="NIT8" s="69"/>
      <c r="NIU8" s="69"/>
      <c r="NIV8" s="69"/>
      <c r="NIW8" s="69"/>
      <c r="NIX8" s="69"/>
      <c r="NIY8" s="69"/>
      <c r="NIZ8" s="69"/>
      <c r="NJA8" s="69"/>
      <c r="NJB8" s="69"/>
      <c r="NJC8" s="69"/>
      <c r="NJD8" s="69"/>
      <c r="NJE8" s="69"/>
      <c r="NJF8" s="69"/>
      <c r="NJG8" s="69"/>
      <c r="NJH8" s="69"/>
      <c r="NJI8" s="69"/>
      <c r="NJJ8" s="69"/>
      <c r="NJK8" s="69"/>
      <c r="NJL8" s="69"/>
      <c r="NJM8" s="69"/>
      <c r="NJN8" s="69"/>
      <c r="NJO8" s="69"/>
      <c r="NJP8" s="69"/>
      <c r="NJQ8" s="69"/>
      <c r="NJR8" s="69"/>
      <c r="NJS8" s="69"/>
      <c r="NJT8" s="69"/>
      <c r="NJU8" s="69"/>
      <c r="NJV8" s="69"/>
      <c r="NJW8" s="69"/>
      <c r="NJX8" s="69"/>
      <c r="NJY8" s="69"/>
      <c r="NJZ8" s="69"/>
      <c r="NKA8" s="69"/>
      <c r="NKB8" s="69"/>
      <c r="NKC8" s="69"/>
      <c r="NKD8" s="69"/>
      <c r="NKE8" s="69"/>
      <c r="NKF8" s="69"/>
      <c r="NKG8" s="69"/>
      <c r="NKH8" s="69"/>
      <c r="NKI8" s="69"/>
      <c r="NKJ8" s="69"/>
      <c r="NKK8" s="69"/>
      <c r="NKL8" s="69"/>
      <c r="NKM8" s="69"/>
      <c r="NKN8" s="69"/>
      <c r="NKO8" s="69"/>
      <c r="NKP8" s="69"/>
      <c r="NKQ8" s="69"/>
      <c r="NKR8" s="69"/>
      <c r="NKS8" s="69"/>
      <c r="NKT8" s="69"/>
      <c r="NKU8" s="69"/>
      <c r="NKV8" s="69"/>
      <c r="NKW8" s="69"/>
      <c r="NKX8" s="69"/>
      <c r="NKY8" s="69"/>
      <c r="NKZ8" s="69"/>
      <c r="NLA8" s="69"/>
      <c r="NLB8" s="69"/>
      <c r="NLC8" s="69"/>
      <c r="NLD8" s="69"/>
      <c r="NLE8" s="69"/>
      <c r="NLF8" s="69"/>
      <c r="NLG8" s="69"/>
      <c r="NLH8" s="69"/>
      <c r="NLI8" s="69"/>
      <c r="NLJ8" s="69"/>
      <c r="NLK8" s="69"/>
      <c r="NLL8" s="69"/>
      <c r="NLM8" s="69"/>
      <c r="NLN8" s="69"/>
      <c r="NLO8" s="69"/>
      <c r="NLP8" s="69"/>
      <c r="NLQ8" s="69"/>
      <c r="NLR8" s="69"/>
      <c r="NLS8" s="69"/>
      <c r="NLT8" s="69"/>
      <c r="NLU8" s="69"/>
      <c r="NLV8" s="69"/>
      <c r="NLW8" s="69"/>
      <c r="NLX8" s="69"/>
      <c r="NLY8" s="69"/>
      <c r="NLZ8" s="69"/>
      <c r="NMA8" s="69"/>
      <c r="NMB8" s="69"/>
      <c r="NMC8" s="69"/>
      <c r="NMD8" s="69"/>
      <c r="NME8" s="69"/>
      <c r="NMF8" s="69"/>
      <c r="NMG8" s="69"/>
      <c r="NMH8" s="69"/>
      <c r="NMI8" s="69"/>
      <c r="NMJ8" s="69"/>
      <c r="NMK8" s="69"/>
      <c r="NML8" s="69"/>
      <c r="NMM8" s="69"/>
      <c r="NMN8" s="69"/>
      <c r="NMO8" s="69"/>
      <c r="NMP8" s="69"/>
      <c r="NMQ8" s="69"/>
      <c r="NMR8" s="69"/>
      <c r="NMS8" s="69"/>
      <c r="NMT8" s="69"/>
      <c r="NMU8" s="69"/>
      <c r="NMV8" s="69"/>
      <c r="NMW8" s="69"/>
      <c r="NMX8" s="69"/>
      <c r="NMY8" s="69"/>
      <c r="NMZ8" s="69"/>
      <c r="NNA8" s="69"/>
      <c r="NNB8" s="69"/>
      <c r="NNC8" s="69"/>
      <c r="NND8" s="69"/>
      <c r="NNE8" s="69"/>
      <c r="NNF8" s="69"/>
      <c r="NNG8" s="69"/>
      <c r="NNH8" s="69"/>
      <c r="NNI8" s="69"/>
      <c r="NNJ8" s="69"/>
      <c r="NNK8" s="69"/>
      <c r="NNL8" s="69"/>
      <c r="NNM8" s="69"/>
      <c r="NNN8" s="69"/>
      <c r="NNO8" s="69"/>
      <c r="NNP8" s="69"/>
      <c r="NNQ8" s="69"/>
      <c r="NNR8" s="69"/>
      <c r="NNS8" s="69"/>
      <c r="NNT8" s="69"/>
      <c r="NNU8" s="69"/>
      <c r="NNV8" s="69"/>
      <c r="NNW8" s="69"/>
      <c r="NNX8" s="69"/>
      <c r="NNY8" s="69"/>
      <c r="NNZ8" s="69"/>
      <c r="NOA8" s="69"/>
      <c r="NOB8" s="69"/>
      <c r="NOC8" s="69"/>
      <c r="NOD8" s="69"/>
      <c r="NOE8" s="69"/>
      <c r="NOF8" s="69"/>
      <c r="NOG8" s="69"/>
      <c r="NOH8" s="69"/>
      <c r="NOI8" s="69"/>
      <c r="NOJ8" s="69"/>
      <c r="NOK8" s="69"/>
      <c r="NOL8" s="69"/>
      <c r="NOM8" s="69"/>
      <c r="NON8" s="69"/>
      <c r="NOO8" s="69"/>
      <c r="NOP8" s="69"/>
      <c r="NOQ8" s="69"/>
      <c r="NOR8" s="69"/>
      <c r="NOS8" s="69"/>
      <c r="NOT8" s="69"/>
      <c r="NOU8" s="69"/>
      <c r="NOV8" s="69"/>
      <c r="NOW8" s="69"/>
      <c r="NOX8" s="69"/>
      <c r="NOY8" s="69"/>
      <c r="NOZ8" s="69"/>
      <c r="NPA8" s="69"/>
      <c r="NPB8" s="69"/>
      <c r="NPC8" s="69"/>
      <c r="NPD8" s="69"/>
      <c r="NPE8" s="69"/>
      <c r="NPF8" s="69"/>
      <c r="NPG8" s="69"/>
      <c r="NPH8" s="69"/>
      <c r="NPI8" s="69"/>
      <c r="NPJ8" s="69"/>
      <c r="NPK8" s="69"/>
      <c r="NPL8" s="69"/>
      <c r="NPM8" s="69"/>
      <c r="NPN8" s="69"/>
      <c r="NPO8" s="69"/>
      <c r="NPP8" s="69"/>
      <c r="NPQ8" s="69"/>
      <c r="NPR8" s="69"/>
      <c r="NPS8" s="69"/>
      <c r="NPT8" s="69"/>
      <c r="NPU8" s="69"/>
      <c r="NPV8" s="69"/>
      <c r="NPW8" s="69"/>
      <c r="NPX8" s="69"/>
      <c r="NPY8" s="69"/>
      <c r="NPZ8" s="69"/>
      <c r="NQA8" s="69"/>
      <c r="NQB8" s="69"/>
      <c r="NQC8" s="69"/>
      <c r="NQD8" s="69"/>
      <c r="NQE8" s="69"/>
      <c r="NQF8" s="69"/>
      <c r="NQG8" s="69"/>
      <c r="NQH8" s="69"/>
      <c r="NQI8" s="69"/>
      <c r="NQJ8" s="69"/>
      <c r="NQK8" s="69"/>
      <c r="NQL8" s="69"/>
      <c r="NQM8" s="69"/>
      <c r="NQN8" s="69"/>
      <c r="NQO8" s="69"/>
      <c r="NQP8" s="69"/>
      <c r="NQQ8" s="69"/>
      <c r="NQR8" s="69"/>
      <c r="NQS8" s="69"/>
      <c r="NQT8" s="69"/>
      <c r="NQU8" s="69"/>
      <c r="NQV8" s="69"/>
      <c r="NQW8" s="69"/>
      <c r="NQX8" s="69"/>
      <c r="NQY8" s="69"/>
      <c r="NQZ8" s="69"/>
      <c r="NRA8" s="69"/>
      <c r="NRB8" s="69"/>
      <c r="NRC8" s="69"/>
      <c r="NRD8" s="69"/>
      <c r="NRE8" s="69"/>
      <c r="NRF8" s="69"/>
      <c r="NRG8" s="69"/>
      <c r="NRH8" s="69"/>
      <c r="NRI8" s="69"/>
      <c r="NRJ8" s="69"/>
      <c r="NRK8" s="69"/>
      <c r="NRL8" s="69"/>
      <c r="NRM8" s="69"/>
      <c r="NRN8" s="69"/>
      <c r="NRO8" s="69"/>
      <c r="NRP8" s="69"/>
      <c r="NRQ8" s="69"/>
      <c r="NRR8" s="69"/>
      <c r="NRS8" s="69"/>
      <c r="NRT8" s="69"/>
      <c r="NRU8" s="69"/>
      <c r="NRV8" s="69"/>
      <c r="NRW8" s="69"/>
      <c r="NRX8" s="69"/>
      <c r="NRY8" s="69"/>
      <c r="NRZ8" s="69"/>
      <c r="NSA8" s="69"/>
      <c r="NSB8" s="69"/>
      <c r="NSC8" s="69"/>
      <c r="NSD8" s="69"/>
      <c r="NSE8" s="69"/>
      <c r="NSF8" s="69"/>
      <c r="NSG8" s="69"/>
      <c r="NSH8" s="69"/>
      <c r="NSI8" s="69"/>
      <c r="NSJ8" s="69"/>
      <c r="NSK8" s="69"/>
      <c r="NSL8" s="69"/>
      <c r="NSM8" s="69"/>
      <c r="NSN8" s="69"/>
      <c r="NSO8" s="69"/>
      <c r="NSP8" s="69"/>
      <c r="NSQ8" s="69"/>
      <c r="NSR8" s="69"/>
      <c r="NSS8" s="69"/>
      <c r="NST8" s="69"/>
      <c r="NSU8" s="69"/>
      <c r="NSV8" s="69"/>
      <c r="NSW8" s="69"/>
      <c r="NSX8" s="69"/>
      <c r="NSY8" s="69"/>
      <c r="NSZ8" s="69"/>
      <c r="NTA8" s="69"/>
      <c r="NTB8" s="69"/>
      <c r="NTC8" s="69"/>
      <c r="NTD8" s="69"/>
      <c r="NTE8" s="69"/>
      <c r="NTF8" s="69"/>
      <c r="NTG8" s="69"/>
      <c r="NTH8" s="69"/>
      <c r="NTI8" s="69"/>
      <c r="NTJ8" s="69"/>
      <c r="NTK8" s="69"/>
      <c r="NTL8" s="69"/>
      <c r="NTM8" s="69"/>
      <c r="NTN8" s="69"/>
      <c r="NTO8" s="69"/>
      <c r="NTP8" s="69"/>
      <c r="NTQ8" s="69"/>
      <c r="NTR8" s="69"/>
      <c r="NTS8" s="69"/>
      <c r="NTT8" s="69"/>
      <c r="NTU8" s="69"/>
      <c r="NTV8" s="69"/>
      <c r="NTW8" s="69"/>
      <c r="NTX8" s="69"/>
      <c r="NTY8" s="69"/>
      <c r="NTZ8" s="69"/>
      <c r="NUA8" s="69"/>
      <c r="NUB8" s="69"/>
      <c r="NUC8" s="69"/>
      <c r="NUD8" s="69"/>
      <c r="NUE8" s="69"/>
      <c r="NUF8" s="69"/>
      <c r="NUG8" s="69"/>
      <c r="NUH8" s="69"/>
      <c r="NUI8" s="69"/>
      <c r="NUJ8" s="69"/>
      <c r="NUK8" s="69"/>
      <c r="NUL8" s="69"/>
      <c r="NUM8" s="69"/>
      <c r="NUN8" s="69"/>
      <c r="NUO8" s="69"/>
      <c r="NUP8" s="69"/>
      <c r="NUQ8" s="69"/>
      <c r="NUR8" s="69"/>
      <c r="NUS8" s="69"/>
      <c r="NUT8" s="69"/>
      <c r="NUU8" s="69"/>
      <c r="NUV8" s="69"/>
      <c r="NUW8" s="69"/>
      <c r="NUX8" s="69"/>
      <c r="NUY8" s="69"/>
      <c r="NUZ8" s="69"/>
      <c r="NVA8" s="69"/>
      <c r="NVB8" s="69"/>
      <c r="NVC8" s="69"/>
      <c r="NVD8" s="69"/>
      <c r="NVE8" s="69"/>
      <c r="NVF8" s="69"/>
      <c r="NVG8" s="69"/>
      <c r="NVH8" s="69"/>
      <c r="NVI8" s="69"/>
      <c r="NVJ8" s="69"/>
      <c r="NVK8" s="69"/>
      <c r="NVL8" s="69"/>
      <c r="NVM8" s="69"/>
      <c r="NVN8" s="69"/>
      <c r="NVO8" s="69"/>
      <c r="NVP8" s="69"/>
      <c r="NVQ8" s="69"/>
      <c r="NVR8" s="69"/>
      <c r="NVS8" s="69"/>
      <c r="NVT8" s="69"/>
      <c r="NVU8" s="69"/>
      <c r="NVV8" s="69"/>
      <c r="NVW8" s="69"/>
      <c r="NVX8" s="69"/>
      <c r="NVY8" s="69"/>
      <c r="NVZ8" s="69"/>
      <c r="NWA8" s="69"/>
      <c r="NWB8" s="69"/>
      <c r="NWC8" s="69"/>
      <c r="NWD8" s="69"/>
      <c r="NWE8" s="69"/>
      <c r="NWF8" s="69"/>
      <c r="NWG8" s="69"/>
      <c r="NWH8" s="69"/>
      <c r="NWI8" s="69"/>
      <c r="NWJ8" s="69"/>
      <c r="NWK8" s="69"/>
      <c r="NWL8" s="69"/>
      <c r="NWM8" s="69"/>
      <c r="NWN8" s="69"/>
      <c r="NWO8" s="69"/>
      <c r="NWP8" s="69"/>
      <c r="NWQ8" s="69"/>
      <c r="NWR8" s="69"/>
      <c r="NWS8" s="69"/>
      <c r="NWT8" s="69"/>
      <c r="NWU8" s="69"/>
      <c r="NWV8" s="69"/>
      <c r="NWW8" s="69"/>
      <c r="NWX8" s="69"/>
      <c r="NWY8" s="69"/>
      <c r="NWZ8" s="69"/>
      <c r="NXA8" s="69"/>
      <c r="NXB8" s="69"/>
      <c r="NXC8" s="69"/>
      <c r="NXD8" s="69"/>
      <c r="NXE8" s="69"/>
      <c r="NXF8" s="69"/>
      <c r="NXG8" s="69"/>
      <c r="NXH8" s="69"/>
      <c r="NXI8" s="69"/>
      <c r="NXJ8" s="69"/>
      <c r="NXK8" s="69"/>
      <c r="NXL8" s="69"/>
      <c r="NXM8" s="69"/>
      <c r="NXN8" s="69"/>
      <c r="NXO8" s="69"/>
      <c r="NXP8" s="69"/>
      <c r="NXQ8" s="69"/>
      <c r="NXR8" s="69"/>
      <c r="NXS8" s="69"/>
      <c r="NXT8" s="69"/>
      <c r="NXU8" s="69"/>
      <c r="NXV8" s="69"/>
      <c r="NXW8" s="69"/>
      <c r="NXX8" s="69"/>
      <c r="NXY8" s="69"/>
      <c r="NXZ8" s="69"/>
      <c r="NYA8" s="69"/>
      <c r="NYB8" s="69"/>
      <c r="NYC8" s="69"/>
      <c r="NYD8" s="69"/>
      <c r="NYE8" s="69"/>
      <c r="NYF8" s="69"/>
      <c r="NYG8" s="69"/>
      <c r="NYH8" s="69"/>
      <c r="NYI8" s="69"/>
      <c r="NYJ8" s="69"/>
      <c r="NYK8" s="69"/>
      <c r="NYL8" s="69"/>
      <c r="NYM8" s="69"/>
      <c r="NYN8" s="69"/>
      <c r="NYO8" s="69"/>
      <c r="NYP8" s="69"/>
      <c r="NYQ8" s="69"/>
      <c r="NYR8" s="69"/>
      <c r="NYS8" s="69"/>
      <c r="NYT8" s="69"/>
      <c r="NYU8" s="69"/>
      <c r="NYV8" s="69"/>
      <c r="NYW8" s="69"/>
      <c r="NYX8" s="69"/>
      <c r="NYY8" s="69"/>
      <c r="NYZ8" s="69"/>
      <c r="NZA8" s="69"/>
      <c r="NZB8" s="69"/>
      <c r="NZC8" s="69"/>
      <c r="NZD8" s="69"/>
      <c r="NZE8" s="69"/>
      <c r="NZF8" s="69"/>
      <c r="NZG8" s="69"/>
      <c r="NZH8" s="69"/>
      <c r="NZI8" s="69"/>
      <c r="NZJ8" s="69"/>
      <c r="NZK8" s="69"/>
      <c r="NZL8" s="69"/>
      <c r="NZM8" s="69"/>
      <c r="NZN8" s="69"/>
      <c r="NZO8" s="69"/>
      <c r="NZP8" s="69"/>
      <c r="NZQ8" s="69"/>
      <c r="NZR8" s="69"/>
      <c r="NZS8" s="69"/>
      <c r="NZT8" s="69"/>
      <c r="NZU8" s="69"/>
      <c r="NZV8" s="69"/>
      <c r="NZW8" s="69"/>
      <c r="NZX8" s="69"/>
      <c r="NZY8" s="69"/>
      <c r="NZZ8" s="69"/>
      <c r="OAA8" s="69"/>
      <c r="OAB8" s="69"/>
      <c r="OAC8" s="69"/>
      <c r="OAD8" s="69"/>
      <c r="OAE8" s="69"/>
      <c r="OAF8" s="69"/>
      <c r="OAG8" s="69"/>
      <c r="OAH8" s="69"/>
      <c r="OAI8" s="69"/>
      <c r="OAJ8" s="69"/>
      <c r="OAK8" s="69"/>
      <c r="OAL8" s="69"/>
      <c r="OAM8" s="69"/>
      <c r="OAN8" s="69"/>
      <c r="OAO8" s="69"/>
      <c r="OAP8" s="69"/>
      <c r="OAQ8" s="69"/>
      <c r="OAR8" s="69"/>
      <c r="OAS8" s="69"/>
      <c r="OAT8" s="69"/>
      <c r="OAU8" s="69"/>
      <c r="OAV8" s="69"/>
      <c r="OAW8" s="69"/>
      <c r="OAX8" s="69"/>
      <c r="OAY8" s="69"/>
      <c r="OAZ8" s="69"/>
      <c r="OBA8" s="69"/>
      <c r="OBB8" s="69"/>
      <c r="OBC8" s="69"/>
      <c r="OBD8" s="69"/>
      <c r="OBE8" s="69"/>
      <c r="OBF8" s="69"/>
      <c r="OBG8" s="69"/>
      <c r="OBH8" s="69"/>
      <c r="OBI8" s="69"/>
      <c r="OBJ8" s="69"/>
      <c r="OBK8" s="69"/>
      <c r="OBL8" s="69"/>
      <c r="OBM8" s="69"/>
      <c r="OBN8" s="69"/>
      <c r="OBO8" s="69"/>
      <c r="OBP8" s="69"/>
      <c r="OBQ8" s="69"/>
      <c r="OBR8" s="69"/>
      <c r="OBS8" s="69"/>
      <c r="OBT8" s="69"/>
      <c r="OBU8" s="69"/>
      <c r="OBV8" s="69"/>
      <c r="OBW8" s="69"/>
      <c r="OBX8" s="69"/>
      <c r="OBY8" s="69"/>
      <c r="OBZ8" s="69"/>
      <c r="OCA8" s="69"/>
      <c r="OCB8" s="69"/>
      <c r="OCC8" s="69"/>
      <c r="OCD8" s="69"/>
      <c r="OCE8" s="69"/>
      <c r="OCF8" s="69"/>
      <c r="OCG8" s="69"/>
      <c r="OCH8" s="69"/>
      <c r="OCI8" s="69"/>
      <c r="OCJ8" s="69"/>
      <c r="OCK8" s="69"/>
      <c r="OCL8" s="69"/>
      <c r="OCM8" s="69"/>
      <c r="OCN8" s="69"/>
      <c r="OCO8" s="69"/>
      <c r="OCP8" s="69"/>
      <c r="OCQ8" s="69"/>
      <c r="OCR8" s="69"/>
      <c r="OCS8" s="69"/>
      <c r="OCT8" s="69"/>
      <c r="OCU8" s="69"/>
      <c r="OCV8" s="69"/>
      <c r="OCW8" s="69"/>
      <c r="OCX8" s="69"/>
      <c r="OCY8" s="69"/>
      <c r="OCZ8" s="69"/>
      <c r="ODA8" s="69"/>
      <c r="ODB8" s="69"/>
      <c r="ODC8" s="69"/>
      <c r="ODD8" s="69"/>
      <c r="ODE8" s="69"/>
      <c r="ODF8" s="69"/>
      <c r="ODG8" s="69"/>
      <c r="ODH8" s="69"/>
      <c r="ODI8" s="69"/>
      <c r="ODJ8" s="69"/>
      <c r="ODK8" s="69"/>
      <c r="ODL8" s="69"/>
      <c r="ODM8" s="69"/>
      <c r="ODN8" s="69"/>
      <c r="ODO8" s="69"/>
      <c r="ODP8" s="69"/>
      <c r="ODQ8" s="69"/>
      <c r="ODR8" s="69"/>
      <c r="ODS8" s="69"/>
      <c r="ODT8" s="69"/>
      <c r="ODU8" s="69"/>
      <c r="ODV8" s="69"/>
      <c r="ODW8" s="69"/>
      <c r="ODX8" s="69"/>
      <c r="ODY8" s="69"/>
      <c r="ODZ8" s="69"/>
      <c r="OEA8" s="69"/>
      <c r="OEB8" s="69"/>
      <c r="OEC8" s="69"/>
      <c r="OED8" s="69"/>
      <c r="OEE8" s="69"/>
      <c r="OEF8" s="69"/>
      <c r="OEG8" s="69"/>
      <c r="OEH8" s="69"/>
      <c r="OEI8" s="69"/>
      <c r="OEJ8" s="69"/>
      <c r="OEK8" s="69"/>
      <c r="OEL8" s="69"/>
      <c r="OEM8" s="69"/>
      <c r="OEN8" s="69"/>
      <c r="OEO8" s="69"/>
      <c r="OEP8" s="69"/>
      <c r="OEQ8" s="69"/>
      <c r="OER8" s="69"/>
      <c r="OES8" s="69"/>
      <c r="OET8" s="69"/>
      <c r="OEU8" s="69"/>
      <c r="OEV8" s="69"/>
      <c r="OEW8" s="69"/>
      <c r="OEX8" s="69"/>
      <c r="OEY8" s="69"/>
      <c r="OEZ8" s="69"/>
      <c r="OFA8" s="69"/>
      <c r="OFB8" s="69"/>
      <c r="OFC8" s="69"/>
      <c r="OFD8" s="69"/>
      <c r="OFE8" s="69"/>
      <c r="OFF8" s="69"/>
      <c r="OFG8" s="69"/>
      <c r="OFH8" s="69"/>
      <c r="OFI8" s="69"/>
      <c r="OFJ8" s="69"/>
      <c r="OFK8" s="69"/>
      <c r="OFL8" s="69"/>
      <c r="OFM8" s="69"/>
      <c r="OFN8" s="69"/>
      <c r="OFO8" s="69"/>
      <c r="OFP8" s="69"/>
      <c r="OFQ8" s="69"/>
      <c r="OFR8" s="69"/>
      <c r="OFS8" s="69"/>
      <c r="OFT8" s="69"/>
      <c r="OFU8" s="69"/>
      <c r="OFV8" s="69"/>
      <c r="OFW8" s="69"/>
      <c r="OFX8" s="69"/>
      <c r="OFY8" s="69"/>
      <c r="OFZ8" s="69"/>
      <c r="OGA8" s="69"/>
      <c r="OGB8" s="69"/>
      <c r="OGC8" s="69"/>
      <c r="OGD8" s="69"/>
      <c r="OGE8" s="69"/>
      <c r="OGF8" s="69"/>
      <c r="OGG8" s="69"/>
      <c r="OGH8" s="69"/>
      <c r="OGI8" s="69"/>
      <c r="OGJ8" s="69"/>
      <c r="OGK8" s="69"/>
      <c r="OGL8" s="69"/>
      <c r="OGM8" s="69"/>
      <c r="OGN8" s="69"/>
      <c r="OGO8" s="69"/>
      <c r="OGP8" s="69"/>
      <c r="OGQ8" s="69"/>
      <c r="OGR8" s="69"/>
      <c r="OGS8" s="69"/>
      <c r="OGT8" s="69"/>
      <c r="OGU8" s="69"/>
      <c r="OGV8" s="69"/>
      <c r="OGW8" s="69"/>
      <c r="OGX8" s="69"/>
      <c r="OGY8" s="69"/>
      <c r="OGZ8" s="69"/>
      <c r="OHA8" s="69"/>
      <c r="OHB8" s="69"/>
      <c r="OHC8" s="69"/>
      <c r="OHD8" s="69"/>
      <c r="OHE8" s="69"/>
      <c r="OHF8" s="69"/>
      <c r="OHG8" s="69"/>
      <c r="OHH8" s="69"/>
      <c r="OHI8" s="69"/>
      <c r="OHJ8" s="69"/>
      <c r="OHK8" s="69"/>
      <c r="OHL8" s="69"/>
      <c r="OHM8" s="69"/>
      <c r="OHN8" s="69"/>
      <c r="OHO8" s="69"/>
      <c r="OHP8" s="69"/>
      <c r="OHQ8" s="69"/>
      <c r="OHR8" s="69"/>
      <c r="OHS8" s="69"/>
      <c r="OHT8" s="69"/>
      <c r="OHU8" s="69"/>
      <c r="OHV8" s="69"/>
      <c r="OHW8" s="69"/>
      <c r="OHX8" s="69"/>
      <c r="OHY8" s="69"/>
      <c r="OHZ8" s="69"/>
      <c r="OIA8" s="69"/>
      <c r="OIB8" s="69"/>
      <c r="OIC8" s="69"/>
      <c r="OID8" s="69"/>
      <c r="OIE8" s="69"/>
      <c r="OIF8" s="69"/>
      <c r="OIG8" s="69"/>
      <c r="OIH8" s="69"/>
      <c r="OII8" s="69"/>
      <c r="OIJ8" s="69"/>
      <c r="OIK8" s="69"/>
      <c r="OIL8" s="69"/>
      <c r="OIM8" s="69"/>
      <c r="OIN8" s="69"/>
      <c r="OIO8" s="69"/>
      <c r="OIP8" s="69"/>
      <c r="OIQ8" s="69"/>
      <c r="OIR8" s="69"/>
      <c r="OIS8" s="69"/>
      <c r="OIT8" s="69"/>
      <c r="OIU8" s="69"/>
      <c r="OIV8" s="69"/>
      <c r="OIW8" s="69"/>
      <c r="OIX8" s="69"/>
      <c r="OIY8" s="69"/>
      <c r="OIZ8" s="69"/>
      <c r="OJA8" s="69"/>
      <c r="OJB8" s="69"/>
      <c r="OJC8" s="69"/>
      <c r="OJD8" s="69"/>
      <c r="OJE8" s="69"/>
      <c r="OJF8" s="69"/>
      <c r="OJG8" s="69"/>
      <c r="OJH8" s="69"/>
      <c r="OJI8" s="69"/>
      <c r="OJJ8" s="69"/>
      <c r="OJK8" s="69"/>
      <c r="OJL8" s="69"/>
      <c r="OJM8" s="69"/>
      <c r="OJN8" s="69"/>
      <c r="OJO8" s="69"/>
      <c r="OJP8" s="69"/>
      <c r="OJQ8" s="69"/>
      <c r="OJR8" s="69"/>
      <c r="OJS8" s="69"/>
      <c r="OJT8" s="69"/>
      <c r="OJU8" s="69"/>
      <c r="OJV8" s="69"/>
      <c r="OJW8" s="69"/>
      <c r="OJX8" s="69"/>
      <c r="OJY8" s="69"/>
      <c r="OJZ8" s="69"/>
      <c r="OKA8" s="69"/>
      <c r="OKB8" s="69"/>
      <c r="OKC8" s="69"/>
      <c r="OKD8" s="69"/>
      <c r="OKE8" s="69"/>
      <c r="OKF8" s="69"/>
      <c r="OKG8" s="69"/>
      <c r="OKH8" s="69"/>
      <c r="OKI8" s="69"/>
      <c r="OKJ8" s="69"/>
      <c r="OKK8" s="69"/>
      <c r="OKL8" s="69"/>
      <c r="OKM8" s="69"/>
      <c r="OKN8" s="69"/>
      <c r="OKO8" s="69"/>
      <c r="OKP8" s="69"/>
      <c r="OKQ8" s="69"/>
      <c r="OKR8" s="69"/>
      <c r="OKS8" s="69"/>
      <c r="OKT8" s="69"/>
      <c r="OKU8" s="69"/>
      <c r="OKV8" s="69"/>
      <c r="OKW8" s="69"/>
      <c r="OKX8" s="69"/>
      <c r="OKY8" s="69"/>
      <c r="OKZ8" s="69"/>
      <c r="OLA8" s="69"/>
      <c r="OLB8" s="69"/>
      <c r="OLC8" s="69"/>
      <c r="OLD8" s="69"/>
      <c r="OLE8" s="69"/>
      <c r="OLF8" s="69"/>
      <c r="OLG8" s="69"/>
      <c r="OLH8" s="69"/>
      <c r="OLI8" s="69"/>
      <c r="OLJ8" s="69"/>
      <c r="OLK8" s="69"/>
      <c r="OLL8" s="69"/>
      <c r="OLM8" s="69"/>
      <c r="OLN8" s="69"/>
      <c r="OLO8" s="69"/>
      <c r="OLP8" s="69"/>
      <c r="OLQ8" s="69"/>
      <c r="OLR8" s="69"/>
      <c r="OLS8" s="69"/>
      <c r="OLT8" s="69"/>
      <c r="OLU8" s="69"/>
      <c r="OLV8" s="69"/>
      <c r="OLW8" s="69"/>
      <c r="OLX8" s="69"/>
      <c r="OLY8" s="69"/>
      <c r="OLZ8" s="69"/>
      <c r="OMA8" s="69"/>
      <c r="OMB8" s="69"/>
      <c r="OMC8" s="69"/>
      <c r="OMD8" s="69"/>
      <c r="OME8" s="69"/>
      <c r="OMF8" s="69"/>
      <c r="OMG8" s="69"/>
      <c r="OMH8" s="69"/>
      <c r="OMI8" s="69"/>
      <c r="OMJ8" s="69"/>
      <c r="OMK8" s="69"/>
      <c r="OML8" s="69"/>
      <c r="OMM8" s="69"/>
      <c r="OMN8" s="69"/>
      <c r="OMO8" s="69"/>
      <c r="OMP8" s="69"/>
      <c r="OMQ8" s="69"/>
      <c r="OMR8" s="69"/>
      <c r="OMS8" s="69"/>
      <c r="OMT8" s="69"/>
      <c r="OMU8" s="69"/>
      <c r="OMV8" s="69"/>
      <c r="OMW8" s="69"/>
      <c r="OMX8" s="69"/>
      <c r="OMY8" s="69"/>
      <c r="OMZ8" s="69"/>
      <c r="ONA8" s="69"/>
      <c r="ONB8" s="69"/>
      <c r="ONC8" s="69"/>
      <c r="OND8" s="69"/>
      <c r="ONE8" s="69"/>
      <c r="ONF8" s="69"/>
      <c r="ONG8" s="69"/>
      <c r="ONH8" s="69"/>
      <c r="ONI8" s="69"/>
      <c r="ONJ8" s="69"/>
      <c r="ONK8" s="69"/>
      <c r="ONL8" s="69"/>
      <c r="ONM8" s="69"/>
      <c r="ONN8" s="69"/>
      <c r="ONO8" s="69"/>
      <c r="ONP8" s="69"/>
      <c r="ONQ8" s="69"/>
      <c r="ONR8" s="69"/>
      <c r="ONS8" s="69"/>
      <c r="ONT8" s="69"/>
      <c r="ONU8" s="69"/>
      <c r="ONV8" s="69"/>
      <c r="ONW8" s="69"/>
      <c r="ONX8" s="69"/>
      <c r="ONY8" s="69"/>
      <c r="ONZ8" s="69"/>
      <c r="OOA8" s="69"/>
      <c r="OOB8" s="69"/>
      <c r="OOC8" s="69"/>
      <c r="OOD8" s="69"/>
      <c r="OOE8" s="69"/>
      <c r="OOF8" s="69"/>
      <c r="OOG8" s="69"/>
      <c r="OOH8" s="69"/>
      <c r="OOI8" s="69"/>
      <c r="OOJ8" s="69"/>
      <c r="OOK8" s="69"/>
      <c r="OOL8" s="69"/>
      <c r="OOM8" s="69"/>
      <c r="OON8" s="69"/>
      <c r="OOO8" s="69"/>
      <c r="OOP8" s="69"/>
      <c r="OOQ8" s="69"/>
      <c r="OOR8" s="69"/>
      <c r="OOS8" s="69"/>
      <c r="OOT8" s="69"/>
      <c r="OOU8" s="69"/>
      <c r="OOV8" s="69"/>
      <c r="OOW8" s="69"/>
      <c r="OOX8" s="69"/>
      <c r="OOY8" s="69"/>
      <c r="OOZ8" s="69"/>
      <c r="OPA8" s="69"/>
      <c r="OPB8" s="69"/>
      <c r="OPC8" s="69"/>
      <c r="OPD8" s="69"/>
      <c r="OPE8" s="69"/>
      <c r="OPF8" s="69"/>
      <c r="OPG8" s="69"/>
      <c r="OPH8" s="69"/>
      <c r="OPI8" s="69"/>
      <c r="OPJ8" s="69"/>
      <c r="OPK8" s="69"/>
      <c r="OPL8" s="69"/>
      <c r="OPM8" s="69"/>
      <c r="OPN8" s="69"/>
      <c r="OPO8" s="69"/>
      <c r="OPP8" s="69"/>
      <c r="OPQ8" s="69"/>
      <c r="OPR8" s="69"/>
      <c r="OPS8" s="69"/>
      <c r="OPT8" s="69"/>
      <c r="OPU8" s="69"/>
      <c r="OPV8" s="69"/>
      <c r="OPW8" s="69"/>
      <c r="OPX8" s="69"/>
      <c r="OPY8" s="69"/>
      <c r="OPZ8" s="69"/>
      <c r="OQA8" s="69"/>
      <c r="OQB8" s="69"/>
      <c r="OQC8" s="69"/>
      <c r="OQD8" s="69"/>
      <c r="OQE8" s="69"/>
      <c r="OQF8" s="69"/>
      <c r="OQG8" s="69"/>
      <c r="OQH8" s="69"/>
      <c r="OQI8" s="69"/>
      <c r="OQJ8" s="69"/>
      <c r="OQK8" s="69"/>
      <c r="OQL8" s="69"/>
      <c r="OQM8" s="69"/>
      <c r="OQN8" s="69"/>
      <c r="OQO8" s="69"/>
      <c r="OQP8" s="69"/>
      <c r="OQQ8" s="69"/>
      <c r="OQR8" s="69"/>
      <c r="OQS8" s="69"/>
      <c r="OQT8" s="69"/>
      <c r="OQU8" s="69"/>
      <c r="OQV8" s="69"/>
      <c r="OQW8" s="69"/>
      <c r="OQX8" s="69"/>
      <c r="OQY8" s="69"/>
      <c r="OQZ8" s="69"/>
      <c r="ORA8" s="69"/>
      <c r="ORB8" s="69"/>
      <c r="ORC8" s="69"/>
      <c r="ORD8" s="69"/>
      <c r="ORE8" s="69"/>
      <c r="ORF8" s="69"/>
      <c r="ORG8" s="69"/>
      <c r="ORH8" s="69"/>
      <c r="ORI8" s="69"/>
      <c r="ORJ8" s="69"/>
      <c r="ORK8" s="69"/>
      <c r="ORL8" s="69"/>
      <c r="ORM8" s="69"/>
      <c r="ORN8" s="69"/>
      <c r="ORO8" s="69"/>
      <c r="ORP8" s="69"/>
      <c r="ORQ8" s="69"/>
      <c r="ORR8" s="69"/>
      <c r="ORS8" s="69"/>
      <c r="ORT8" s="69"/>
      <c r="ORU8" s="69"/>
      <c r="ORV8" s="69"/>
      <c r="ORW8" s="69"/>
      <c r="ORX8" s="69"/>
      <c r="ORY8" s="69"/>
      <c r="ORZ8" s="69"/>
      <c r="OSA8" s="69"/>
      <c r="OSB8" s="69"/>
      <c r="OSC8" s="69"/>
      <c r="OSD8" s="69"/>
      <c r="OSE8" s="69"/>
      <c r="OSF8" s="69"/>
      <c r="OSG8" s="69"/>
      <c r="OSH8" s="69"/>
      <c r="OSI8" s="69"/>
      <c r="OSJ8" s="69"/>
      <c r="OSK8" s="69"/>
      <c r="OSL8" s="69"/>
      <c r="OSM8" s="69"/>
      <c r="OSN8" s="69"/>
      <c r="OSO8" s="69"/>
      <c r="OSP8" s="69"/>
      <c r="OSQ8" s="69"/>
      <c r="OSR8" s="69"/>
      <c r="OSS8" s="69"/>
      <c r="OST8" s="69"/>
      <c r="OSU8" s="69"/>
      <c r="OSV8" s="69"/>
      <c r="OSW8" s="69"/>
      <c r="OSX8" s="69"/>
      <c r="OSY8" s="69"/>
      <c r="OSZ8" s="69"/>
      <c r="OTA8" s="69"/>
      <c r="OTB8" s="69"/>
      <c r="OTC8" s="69"/>
      <c r="OTD8" s="69"/>
      <c r="OTE8" s="69"/>
      <c r="OTF8" s="69"/>
      <c r="OTG8" s="69"/>
      <c r="OTH8" s="69"/>
      <c r="OTI8" s="69"/>
      <c r="OTJ8" s="69"/>
      <c r="OTK8" s="69"/>
      <c r="OTL8" s="69"/>
      <c r="OTM8" s="69"/>
      <c r="OTN8" s="69"/>
      <c r="OTO8" s="69"/>
      <c r="OTP8" s="69"/>
      <c r="OTQ8" s="69"/>
      <c r="OTR8" s="69"/>
      <c r="OTS8" s="69"/>
      <c r="OTT8" s="69"/>
      <c r="OTU8" s="69"/>
      <c r="OTV8" s="69"/>
      <c r="OTW8" s="69"/>
      <c r="OTX8" s="69"/>
      <c r="OTY8" s="69"/>
      <c r="OTZ8" s="69"/>
      <c r="OUA8" s="69"/>
      <c r="OUB8" s="69"/>
      <c r="OUC8" s="69"/>
      <c r="OUD8" s="69"/>
      <c r="OUE8" s="69"/>
      <c r="OUF8" s="69"/>
      <c r="OUG8" s="69"/>
      <c r="OUH8" s="69"/>
      <c r="OUI8" s="69"/>
      <c r="OUJ8" s="69"/>
      <c r="OUK8" s="69"/>
      <c r="OUL8" s="69"/>
      <c r="OUM8" s="69"/>
      <c r="OUN8" s="69"/>
      <c r="OUO8" s="69"/>
      <c r="OUP8" s="69"/>
      <c r="OUQ8" s="69"/>
      <c r="OUR8" s="69"/>
      <c r="OUS8" s="69"/>
      <c r="OUT8" s="69"/>
      <c r="OUU8" s="69"/>
      <c r="OUV8" s="69"/>
      <c r="OUW8" s="69"/>
      <c r="OUX8" s="69"/>
      <c r="OUY8" s="69"/>
      <c r="OUZ8" s="69"/>
      <c r="OVA8" s="69"/>
      <c r="OVB8" s="69"/>
      <c r="OVC8" s="69"/>
      <c r="OVD8" s="69"/>
      <c r="OVE8" s="69"/>
      <c r="OVF8" s="69"/>
      <c r="OVG8" s="69"/>
      <c r="OVH8" s="69"/>
      <c r="OVI8" s="69"/>
      <c r="OVJ8" s="69"/>
      <c r="OVK8" s="69"/>
      <c r="OVL8" s="69"/>
      <c r="OVM8" s="69"/>
      <c r="OVN8" s="69"/>
      <c r="OVO8" s="69"/>
      <c r="OVP8" s="69"/>
      <c r="OVQ8" s="69"/>
      <c r="OVR8" s="69"/>
      <c r="OVS8" s="69"/>
      <c r="OVT8" s="69"/>
      <c r="OVU8" s="69"/>
      <c r="OVV8" s="69"/>
      <c r="OVW8" s="69"/>
      <c r="OVX8" s="69"/>
      <c r="OVY8" s="69"/>
      <c r="OVZ8" s="69"/>
      <c r="OWA8" s="69"/>
      <c r="OWB8" s="69"/>
      <c r="OWC8" s="69"/>
      <c r="OWD8" s="69"/>
      <c r="OWE8" s="69"/>
      <c r="OWF8" s="69"/>
      <c r="OWG8" s="69"/>
      <c r="OWH8" s="69"/>
      <c r="OWI8" s="69"/>
      <c r="OWJ8" s="69"/>
      <c r="OWK8" s="69"/>
      <c r="OWL8" s="69"/>
      <c r="OWM8" s="69"/>
      <c r="OWN8" s="69"/>
      <c r="OWO8" s="69"/>
      <c r="OWP8" s="69"/>
      <c r="OWQ8" s="69"/>
      <c r="OWR8" s="69"/>
      <c r="OWS8" s="69"/>
      <c r="OWT8" s="69"/>
      <c r="OWU8" s="69"/>
      <c r="OWV8" s="69"/>
      <c r="OWW8" s="69"/>
      <c r="OWX8" s="69"/>
      <c r="OWY8" s="69"/>
      <c r="OWZ8" s="69"/>
      <c r="OXA8" s="69"/>
      <c r="OXB8" s="69"/>
      <c r="OXC8" s="69"/>
      <c r="OXD8" s="69"/>
      <c r="OXE8" s="69"/>
      <c r="OXF8" s="69"/>
      <c r="OXG8" s="69"/>
      <c r="OXH8" s="69"/>
      <c r="OXI8" s="69"/>
      <c r="OXJ8" s="69"/>
      <c r="OXK8" s="69"/>
      <c r="OXL8" s="69"/>
      <c r="OXM8" s="69"/>
      <c r="OXN8" s="69"/>
      <c r="OXO8" s="69"/>
      <c r="OXP8" s="69"/>
      <c r="OXQ8" s="69"/>
      <c r="OXR8" s="69"/>
      <c r="OXS8" s="69"/>
      <c r="OXT8" s="69"/>
      <c r="OXU8" s="69"/>
      <c r="OXV8" s="69"/>
      <c r="OXW8" s="69"/>
      <c r="OXX8" s="69"/>
      <c r="OXY8" s="69"/>
      <c r="OXZ8" s="69"/>
      <c r="OYA8" s="69"/>
      <c r="OYB8" s="69"/>
      <c r="OYC8" s="69"/>
      <c r="OYD8" s="69"/>
      <c r="OYE8" s="69"/>
      <c r="OYF8" s="69"/>
      <c r="OYG8" s="69"/>
      <c r="OYH8" s="69"/>
      <c r="OYI8" s="69"/>
      <c r="OYJ8" s="69"/>
      <c r="OYK8" s="69"/>
      <c r="OYL8" s="69"/>
      <c r="OYM8" s="69"/>
      <c r="OYN8" s="69"/>
      <c r="OYO8" s="69"/>
      <c r="OYP8" s="69"/>
      <c r="OYQ8" s="69"/>
      <c r="OYR8" s="69"/>
      <c r="OYS8" s="69"/>
      <c r="OYT8" s="69"/>
      <c r="OYU8" s="69"/>
      <c r="OYV8" s="69"/>
      <c r="OYW8" s="69"/>
      <c r="OYX8" s="69"/>
      <c r="OYY8" s="69"/>
      <c r="OYZ8" s="69"/>
      <c r="OZA8" s="69"/>
      <c r="OZB8" s="69"/>
      <c r="OZC8" s="69"/>
      <c r="OZD8" s="69"/>
      <c r="OZE8" s="69"/>
      <c r="OZF8" s="69"/>
      <c r="OZG8" s="69"/>
      <c r="OZH8" s="69"/>
      <c r="OZI8" s="69"/>
      <c r="OZJ8" s="69"/>
      <c r="OZK8" s="69"/>
      <c r="OZL8" s="69"/>
      <c r="OZM8" s="69"/>
      <c r="OZN8" s="69"/>
      <c r="OZO8" s="69"/>
      <c r="OZP8" s="69"/>
      <c r="OZQ8" s="69"/>
      <c r="OZR8" s="69"/>
      <c r="OZS8" s="69"/>
      <c r="OZT8" s="69"/>
      <c r="OZU8" s="69"/>
      <c r="OZV8" s="69"/>
      <c r="OZW8" s="69"/>
      <c r="OZX8" s="69"/>
      <c r="OZY8" s="69"/>
      <c r="OZZ8" s="69"/>
      <c r="PAA8" s="69"/>
      <c r="PAB8" s="69"/>
      <c r="PAC8" s="69"/>
      <c r="PAD8" s="69"/>
      <c r="PAE8" s="69"/>
      <c r="PAF8" s="69"/>
      <c r="PAG8" s="69"/>
      <c r="PAH8" s="69"/>
      <c r="PAI8" s="69"/>
      <c r="PAJ8" s="69"/>
      <c r="PAK8" s="69"/>
      <c r="PAL8" s="69"/>
      <c r="PAM8" s="69"/>
      <c r="PAN8" s="69"/>
      <c r="PAO8" s="69"/>
      <c r="PAP8" s="69"/>
      <c r="PAQ8" s="69"/>
      <c r="PAR8" s="69"/>
      <c r="PAS8" s="69"/>
      <c r="PAT8" s="69"/>
      <c r="PAU8" s="69"/>
      <c r="PAV8" s="69"/>
      <c r="PAW8" s="69"/>
      <c r="PAX8" s="69"/>
      <c r="PAY8" s="69"/>
      <c r="PAZ8" s="69"/>
      <c r="PBA8" s="69"/>
      <c r="PBB8" s="69"/>
      <c r="PBC8" s="69"/>
      <c r="PBD8" s="69"/>
      <c r="PBE8" s="69"/>
      <c r="PBF8" s="69"/>
      <c r="PBG8" s="69"/>
      <c r="PBH8" s="69"/>
      <c r="PBI8" s="69"/>
      <c r="PBJ8" s="69"/>
      <c r="PBK8" s="69"/>
      <c r="PBL8" s="69"/>
      <c r="PBM8" s="69"/>
      <c r="PBN8" s="69"/>
      <c r="PBO8" s="69"/>
      <c r="PBP8" s="69"/>
      <c r="PBQ8" s="69"/>
      <c r="PBR8" s="69"/>
      <c r="PBS8" s="69"/>
      <c r="PBT8" s="69"/>
      <c r="PBU8" s="69"/>
      <c r="PBV8" s="69"/>
      <c r="PBW8" s="69"/>
      <c r="PBX8" s="69"/>
      <c r="PBY8" s="69"/>
      <c r="PBZ8" s="69"/>
      <c r="PCA8" s="69"/>
      <c r="PCB8" s="69"/>
      <c r="PCC8" s="69"/>
      <c r="PCD8" s="69"/>
      <c r="PCE8" s="69"/>
      <c r="PCF8" s="69"/>
      <c r="PCG8" s="69"/>
      <c r="PCH8" s="69"/>
      <c r="PCI8" s="69"/>
      <c r="PCJ8" s="69"/>
      <c r="PCK8" s="69"/>
      <c r="PCL8" s="69"/>
      <c r="PCM8" s="69"/>
      <c r="PCN8" s="69"/>
      <c r="PCO8" s="69"/>
      <c r="PCP8" s="69"/>
      <c r="PCQ8" s="69"/>
      <c r="PCR8" s="69"/>
      <c r="PCS8" s="69"/>
      <c r="PCT8" s="69"/>
      <c r="PCU8" s="69"/>
      <c r="PCV8" s="69"/>
      <c r="PCW8" s="69"/>
      <c r="PCX8" s="69"/>
      <c r="PCY8" s="69"/>
      <c r="PCZ8" s="69"/>
      <c r="PDA8" s="69"/>
      <c r="PDB8" s="69"/>
      <c r="PDC8" s="69"/>
      <c r="PDD8" s="69"/>
      <c r="PDE8" s="69"/>
      <c r="PDF8" s="69"/>
      <c r="PDG8" s="69"/>
      <c r="PDH8" s="69"/>
      <c r="PDI8" s="69"/>
      <c r="PDJ8" s="69"/>
      <c r="PDK8" s="69"/>
      <c r="PDL8" s="69"/>
      <c r="PDM8" s="69"/>
      <c r="PDN8" s="69"/>
      <c r="PDO8" s="69"/>
      <c r="PDP8" s="69"/>
      <c r="PDQ8" s="69"/>
      <c r="PDR8" s="69"/>
      <c r="PDS8" s="69"/>
      <c r="PDT8" s="69"/>
      <c r="PDU8" s="69"/>
      <c r="PDV8" s="69"/>
      <c r="PDW8" s="69"/>
      <c r="PDX8" s="69"/>
      <c r="PDY8" s="69"/>
      <c r="PDZ8" s="69"/>
      <c r="PEA8" s="69"/>
      <c r="PEB8" s="69"/>
      <c r="PEC8" s="69"/>
      <c r="PED8" s="69"/>
      <c r="PEE8" s="69"/>
      <c r="PEF8" s="69"/>
      <c r="PEG8" s="69"/>
      <c r="PEH8" s="69"/>
      <c r="PEI8" s="69"/>
      <c r="PEJ8" s="69"/>
      <c r="PEK8" s="69"/>
      <c r="PEL8" s="69"/>
      <c r="PEM8" s="69"/>
      <c r="PEN8" s="69"/>
      <c r="PEO8" s="69"/>
      <c r="PEP8" s="69"/>
      <c r="PEQ8" s="69"/>
      <c r="PER8" s="69"/>
      <c r="PES8" s="69"/>
      <c r="PET8" s="69"/>
      <c r="PEU8" s="69"/>
      <c r="PEV8" s="69"/>
      <c r="PEW8" s="69"/>
      <c r="PEX8" s="69"/>
      <c r="PEY8" s="69"/>
      <c r="PEZ8" s="69"/>
      <c r="PFA8" s="69"/>
      <c r="PFB8" s="69"/>
      <c r="PFC8" s="69"/>
      <c r="PFD8" s="69"/>
      <c r="PFE8" s="69"/>
      <c r="PFF8" s="69"/>
      <c r="PFG8" s="69"/>
      <c r="PFH8" s="69"/>
      <c r="PFI8" s="69"/>
      <c r="PFJ8" s="69"/>
      <c r="PFK8" s="69"/>
      <c r="PFL8" s="69"/>
      <c r="PFM8" s="69"/>
      <c r="PFN8" s="69"/>
      <c r="PFO8" s="69"/>
      <c r="PFP8" s="69"/>
      <c r="PFQ8" s="69"/>
      <c r="PFR8" s="69"/>
      <c r="PFS8" s="69"/>
      <c r="PFT8" s="69"/>
      <c r="PFU8" s="69"/>
      <c r="PFV8" s="69"/>
      <c r="PFW8" s="69"/>
      <c r="PFX8" s="69"/>
      <c r="PFY8" s="69"/>
      <c r="PFZ8" s="69"/>
      <c r="PGA8" s="69"/>
      <c r="PGB8" s="69"/>
      <c r="PGC8" s="69"/>
      <c r="PGD8" s="69"/>
      <c r="PGE8" s="69"/>
      <c r="PGF8" s="69"/>
      <c r="PGG8" s="69"/>
      <c r="PGH8" s="69"/>
      <c r="PGI8" s="69"/>
      <c r="PGJ8" s="69"/>
      <c r="PGK8" s="69"/>
      <c r="PGL8" s="69"/>
      <c r="PGM8" s="69"/>
      <c r="PGN8" s="69"/>
      <c r="PGO8" s="69"/>
      <c r="PGP8" s="69"/>
      <c r="PGQ8" s="69"/>
      <c r="PGR8" s="69"/>
      <c r="PGS8" s="69"/>
      <c r="PGT8" s="69"/>
      <c r="PGU8" s="69"/>
      <c r="PGV8" s="69"/>
      <c r="PGW8" s="69"/>
      <c r="PGX8" s="69"/>
      <c r="PGY8" s="69"/>
      <c r="PGZ8" s="69"/>
      <c r="PHA8" s="69"/>
      <c r="PHB8" s="69"/>
      <c r="PHC8" s="69"/>
      <c r="PHD8" s="69"/>
      <c r="PHE8" s="69"/>
      <c r="PHF8" s="69"/>
      <c r="PHG8" s="69"/>
      <c r="PHH8" s="69"/>
      <c r="PHI8" s="69"/>
      <c r="PHJ8" s="69"/>
      <c r="PHK8" s="69"/>
      <c r="PHL8" s="69"/>
      <c r="PHM8" s="69"/>
      <c r="PHN8" s="69"/>
      <c r="PHO8" s="69"/>
      <c r="PHP8" s="69"/>
      <c r="PHQ8" s="69"/>
      <c r="PHR8" s="69"/>
      <c r="PHS8" s="69"/>
      <c r="PHT8" s="69"/>
      <c r="PHU8" s="69"/>
      <c r="PHV8" s="69"/>
      <c r="PHW8" s="69"/>
      <c r="PHX8" s="69"/>
      <c r="PHY8" s="69"/>
      <c r="PHZ8" s="69"/>
      <c r="PIA8" s="69"/>
      <c r="PIB8" s="69"/>
      <c r="PIC8" s="69"/>
      <c r="PID8" s="69"/>
      <c r="PIE8" s="69"/>
      <c r="PIF8" s="69"/>
      <c r="PIG8" s="69"/>
      <c r="PIH8" s="69"/>
      <c r="PII8" s="69"/>
      <c r="PIJ8" s="69"/>
      <c r="PIK8" s="69"/>
      <c r="PIL8" s="69"/>
      <c r="PIM8" s="69"/>
      <c r="PIN8" s="69"/>
      <c r="PIO8" s="69"/>
      <c r="PIP8" s="69"/>
      <c r="PIQ8" s="69"/>
      <c r="PIR8" s="69"/>
      <c r="PIS8" s="69"/>
      <c r="PIT8" s="69"/>
      <c r="PIU8" s="69"/>
      <c r="PIV8" s="69"/>
      <c r="PIW8" s="69"/>
      <c r="PIX8" s="69"/>
      <c r="PIY8" s="69"/>
      <c r="PIZ8" s="69"/>
      <c r="PJA8" s="69"/>
      <c r="PJB8" s="69"/>
      <c r="PJC8" s="69"/>
      <c r="PJD8" s="69"/>
      <c r="PJE8" s="69"/>
      <c r="PJF8" s="69"/>
      <c r="PJG8" s="69"/>
      <c r="PJH8" s="69"/>
      <c r="PJI8" s="69"/>
      <c r="PJJ8" s="69"/>
      <c r="PJK8" s="69"/>
      <c r="PJL8" s="69"/>
      <c r="PJM8" s="69"/>
      <c r="PJN8" s="69"/>
      <c r="PJO8" s="69"/>
      <c r="PJP8" s="69"/>
      <c r="PJQ8" s="69"/>
      <c r="PJR8" s="69"/>
      <c r="PJS8" s="69"/>
      <c r="PJT8" s="69"/>
      <c r="PJU8" s="69"/>
      <c r="PJV8" s="69"/>
      <c r="PJW8" s="69"/>
      <c r="PJX8" s="69"/>
      <c r="PJY8" s="69"/>
      <c r="PJZ8" s="69"/>
      <c r="PKA8" s="69"/>
      <c r="PKB8" s="69"/>
      <c r="PKC8" s="69"/>
      <c r="PKD8" s="69"/>
      <c r="PKE8" s="69"/>
      <c r="PKF8" s="69"/>
      <c r="PKG8" s="69"/>
      <c r="PKH8" s="69"/>
      <c r="PKI8" s="69"/>
      <c r="PKJ8" s="69"/>
      <c r="PKK8" s="69"/>
      <c r="PKL8" s="69"/>
      <c r="PKM8" s="69"/>
      <c r="PKN8" s="69"/>
      <c r="PKO8" s="69"/>
      <c r="PKP8" s="69"/>
      <c r="PKQ8" s="69"/>
      <c r="PKR8" s="69"/>
      <c r="PKS8" s="69"/>
      <c r="PKT8" s="69"/>
      <c r="PKU8" s="69"/>
      <c r="PKV8" s="69"/>
      <c r="PKW8" s="69"/>
      <c r="PKX8" s="69"/>
      <c r="PKY8" s="69"/>
      <c r="PKZ8" s="69"/>
      <c r="PLA8" s="69"/>
      <c r="PLB8" s="69"/>
      <c r="PLC8" s="69"/>
      <c r="PLD8" s="69"/>
      <c r="PLE8" s="69"/>
      <c r="PLF8" s="69"/>
      <c r="PLG8" s="69"/>
      <c r="PLH8" s="69"/>
      <c r="PLI8" s="69"/>
      <c r="PLJ8" s="69"/>
      <c r="PLK8" s="69"/>
      <c r="PLL8" s="69"/>
      <c r="PLM8" s="69"/>
      <c r="PLN8" s="69"/>
      <c r="PLO8" s="69"/>
      <c r="PLP8" s="69"/>
      <c r="PLQ8" s="69"/>
      <c r="PLR8" s="69"/>
      <c r="PLS8" s="69"/>
      <c r="PLT8" s="69"/>
      <c r="PLU8" s="69"/>
      <c r="PLV8" s="69"/>
      <c r="PLW8" s="69"/>
      <c r="PLX8" s="69"/>
      <c r="PLY8" s="69"/>
      <c r="PLZ8" s="69"/>
      <c r="PMA8" s="69"/>
      <c r="PMB8" s="69"/>
      <c r="PMC8" s="69"/>
      <c r="PMD8" s="69"/>
      <c r="PME8" s="69"/>
      <c r="PMF8" s="69"/>
      <c r="PMG8" s="69"/>
      <c r="PMH8" s="69"/>
      <c r="PMI8" s="69"/>
      <c r="PMJ8" s="69"/>
      <c r="PMK8" s="69"/>
      <c r="PML8" s="69"/>
      <c r="PMM8" s="69"/>
      <c r="PMN8" s="69"/>
      <c r="PMO8" s="69"/>
      <c r="PMP8" s="69"/>
      <c r="PMQ8" s="69"/>
      <c r="PMR8" s="69"/>
      <c r="PMS8" s="69"/>
      <c r="PMT8" s="69"/>
      <c r="PMU8" s="69"/>
      <c r="PMV8" s="69"/>
      <c r="PMW8" s="69"/>
      <c r="PMX8" s="69"/>
      <c r="PMY8" s="69"/>
      <c r="PMZ8" s="69"/>
      <c r="PNA8" s="69"/>
      <c r="PNB8" s="69"/>
      <c r="PNC8" s="69"/>
      <c r="PND8" s="69"/>
      <c r="PNE8" s="69"/>
      <c r="PNF8" s="69"/>
      <c r="PNG8" s="69"/>
      <c r="PNH8" s="69"/>
      <c r="PNI8" s="69"/>
      <c r="PNJ8" s="69"/>
      <c r="PNK8" s="69"/>
      <c r="PNL8" s="69"/>
      <c r="PNM8" s="69"/>
      <c r="PNN8" s="69"/>
      <c r="PNO8" s="69"/>
      <c r="PNP8" s="69"/>
      <c r="PNQ8" s="69"/>
      <c r="PNR8" s="69"/>
      <c r="PNS8" s="69"/>
      <c r="PNT8" s="69"/>
      <c r="PNU8" s="69"/>
      <c r="PNV8" s="69"/>
      <c r="PNW8" s="69"/>
      <c r="PNX8" s="69"/>
      <c r="PNY8" s="69"/>
      <c r="PNZ8" s="69"/>
      <c r="POA8" s="69"/>
      <c r="POB8" s="69"/>
      <c r="POC8" s="69"/>
      <c r="POD8" s="69"/>
      <c r="POE8" s="69"/>
      <c r="POF8" s="69"/>
      <c r="POG8" s="69"/>
      <c r="POH8" s="69"/>
      <c r="POI8" s="69"/>
      <c r="POJ8" s="69"/>
      <c r="POK8" s="69"/>
      <c r="POL8" s="69"/>
      <c r="POM8" s="69"/>
      <c r="PON8" s="69"/>
      <c r="POO8" s="69"/>
      <c r="POP8" s="69"/>
      <c r="POQ8" s="69"/>
      <c r="POR8" s="69"/>
      <c r="POS8" s="69"/>
      <c r="POT8" s="69"/>
      <c r="POU8" s="69"/>
      <c r="POV8" s="69"/>
      <c r="POW8" s="69"/>
      <c r="POX8" s="69"/>
      <c r="POY8" s="69"/>
      <c r="POZ8" s="69"/>
      <c r="PPA8" s="69"/>
      <c r="PPB8" s="69"/>
      <c r="PPC8" s="69"/>
      <c r="PPD8" s="69"/>
      <c r="PPE8" s="69"/>
      <c r="PPF8" s="69"/>
      <c r="PPG8" s="69"/>
      <c r="PPH8" s="69"/>
      <c r="PPI8" s="69"/>
      <c r="PPJ8" s="69"/>
      <c r="PPK8" s="69"/>
      <c r="PPL8" s="69"/>
      <c r="PPM8" s="69"/>
      <c r="PPN8" s="69"/>
      <c r="PPO8" s="69"/>
      <c r="PPP8" s="69"/>
      <c r="PPQ8" s="69"/>
      <c r="PPR8" s="69"/>
      <c r="PPS8" s="69"/>
      <c r="PPT8" s="69"/>
      <c r="PPU8" s="69"/>
      <c r="PPV8" s="69"/>
      <c r="PPW8" s="69"/>
      <c r="PPX8" s="69"/>
      <c r="PPY8" s="69"/>
      <c r="PPZ8" s="69"/>
      <c r="PQA8" s="69"/>
      <c r="PQB8" s="69"/>
      <c r="PQC8" s="69"/>
      <c r="PQD8" s="69"/>
      <c r="PQE8" s="69"/>
      <c r="PQF8" s="69"/>
      <c r="PQG8" s="69"/>
      <c r="PQH8" s="69"/>
      <c r="PQI8" s="69"/>
      <c r="PQJ8" s="69"/>
      <c r="PQK8" s="69"/>
      <c r="PQL8" s="69"/>
      <c r="PQM8" s="69"/>
      <c r="PQN8" s="69"/>
      <c r="PQO8" s="69"/>
      <c r="PQP8" s="69"/>
      <c r="PQQ8" s="69"/>
      <c r="PQR8" s="69"/>
      <c r="PQS8" s="69"/>
      <c r="PQT8" s="69"/>
      <c r="PQU8" s="69"/>
      <c r="PQV8" s="69"/>
      <c r="PQW8" s="69"/>
      <c r="PQX8" s="69"/>
      <c r="PQY8" s="69"/>
      <c r="PQZ8" s="69"/>
      <c r="PRA8" s="69"/>
      <c r="PRB8" s="69"/>
      <c r="PRC8" s="69"/>
      <c r="PRD8" s="69"/>
      <c r="PRE8" s="69"/>
      <c r="PRF8" s="69"/>
      <c r="PRG8" s="69"/>
      <c r="PRH8" s="69"/>
      <c r="PRI8" s="69"/>
      <c r="PRJ8" s="69"/>
      <c r="PRK8" s="69"/>
      <c r="PRL8" s="69"/>
      <c r="PRM8" s="69"/>
      <c r="PRN8" s="69"/>
      <c r="PRO8" s="69"/>
      <c r="PRP8" s="69"/>
      <c r="PRQ8" s="69"/>
      <c r="PRR8" s="69"/>
      <c r="PRS8" s="69"/>
      <c r="PRT8" s="69"/>
      <c r="PRU8" s="69"/>
      <c r="PRV8" s="69"/>
      <c r="PRW8" s="69"/>
      <c r="PRX8" s="69"/>
      <c r="PRY8" s="69"/>
      <c r="PRZ8" s="69"/>
      <c r="PSA8" s="69"/>
      <c r="PSB8" s="69"/>
      <c r="PSC8" s="69"/>
      <c r="PSD8" s="69"/>
      <c r="PSE8" s="69"/>
      <c r="PSF8" s="69"/>
      <c r="PSG8" s="69"/>
      <c r="PSH8" s="69"/>
      <c r="PSI8" s="69"/>
      <c r="PSJ8" s="69"/>
      <c r="PSK8" s="69"/>
      <c r="PSL8" s="69"/>
      <c r="PSM8" s="69"/>
      <c r="PSN8" s="69"/>
      <c r="PSO8" s="69"/>
      <c r="PSP8" s="69"/>
      <c r="PSQ8" s="69"/>
      <c r="PSR8" s="69"/>
      <c r="PSS8" s="69"/>
      <c r="PST8" s="69"/>
      <c r="PSU8" s="69"/>
      <c r="PSV8" s="69"/>
      <c r="PSW8" s="69"/>
      <c r="PSX8" s="69"/>
      <c r="PSY8" s="69"/>
      <c r="PSZ8" s="69"/>
      <c r="PTA8" s="69"/>
      <c r="PTB8" s="69"/>
      <c r="PTC8" s="69"/>
      <c r="PTD8" s="69"/>
      <c r="PTE8" s="69"/>
      <c r="PTF8" s="69"/>
      <c r="PTG8" s="69"/>
      <c r="PTH8" s="69"/>
      <c r="PTI8" s="69"/>
      <c r="PTJ8" s="69"/>
      <c r="PTK8" s="69"/>
      <c r="PTL8" s="69"/>
      <c r="PTM8" s="69"/>
      <c r="PTN8" s="69"/>
      <c r="PTO8" s="69"/>
      <c r="PTP8" s="69"/>
      <c r="PTQ8" s="69"/>
      <c r="PTR8" s="69"/>
      <c r="PTS8" s="69"/>
      <c r="PTT8" s="69"/>
      <c r="PTU8" s="69"/>
      <c r="PTV8" s="69"/>
      <c r="PTW8" s="69"/>
      <c r="PTX8" s="69"/>
      <c r="PTY8" s="69"/>
      <c r="PTZ8" s="69"/>
      <c r="PUA8" s="69"/>
      <c r="PUB8" s="69"/>
      <c r="PUC8" s="69"/>
      <c r="PUD8" s="69"/>
      <c r="PUE8" s="69"/>
      <c r="PUF8" s="69"/>
      <c r="PUG8" s="69"/>
      <c r="PUH8" s="69"/>
      <c r="PUI8" s="69"/>
      <c r="PUJ8" s="69"/>
      <c r="PUK8" s="69"/>
      <c r="PUL8" s="69"/>
      <c r="PUM8" s="69"/>
      <c r="PUN8" s="69"/>
      <c r="PUO8" s="69"/>
      <c r="PUP8" s="69"/>
      <c r="PUQ8" s="69"/>
      <c r="PUR8" s="69"/>
      <c r="PUS8" s="69"/>
      <c r="PUT8" s="69"/>
      <c r="PUU8" s="69"/>
      <c r="PUV8" s="69"/>
      <c r="PUW8" s="69"/>
      <c r="PUX8" s="69"/>
      <c r="PUY8" s="69"/>
      <c r="PUZ8" s="69"/>
      <c r="PVA8" s="69"/>
      <c r="PVB8" s="69"/>
      <c r="PVC8" s="69"/>
      <c r="PVD8" s="69"/>
      <c r="PVE8" s="69"/>
      <c r="PVF8" s="69"/>
      <c r="PVG8" s="69"/>
      <c r="PVH8" s="69"/>
      <c r="PVI8" s="69"/>
      <c r="PVJ8" s="69"/>
      <c r="PVK8" s="69"/>
      <c r="PVL8" s="69"/>
      <c r="PVM8" s="69"/>
      <c r="PVN8" s="69"/>
      <c r="PVO8" s="69"/>
      <c r="PVP8" s="69"/>
      <c r="PVQ8" s="69"/>
      <c r="PVR8" s="69"/>
      <c r="PVS8" s="69"/>
      <c r="PVT8" s="69"/>
      <c r="PVU8" s="69"/>
      <c r="PVV8" s="69"/>
      <c r="PVW8" s="69"/>
      <c r="PVX8" s="69"/>
      <c r="PVY8" s="69"/>
      <c r="PVZ8" s="69"/>
      <c r="PWA8" s="69"/>
      <c r="PWB8" s="69"/>
      <c r="PWC8" s="69"/>
      <c r="PWD8" s="69"/>
      <c r="PWE8" s="69"/>
      <c r="PWF8" s="69"/>
      <c r="PWG8" s="69"/>
      <c r="PWH8" s="69"/>
      <c r="PWI8" s="69"/>
      <c r="PWJ8" s="69"/>
      <c r="PWK8" s="69"/>
      <c r="PWL8" s="69"/>
      <c r="PWM8" s="69"/>
      <c r="PWN8" s="69"/>
      <c r="PWO8" s="69"/>
      <c r="PWP8" s="69"/>
      <c r="PWQ8" s="69"/>
      <c r="PWR8" s="69"/>
      <c r="PWS8" s="69"/>
      <c r="PWT8" s="69"/>
      <c r="PWU8" s="69"/>
      <c r="PWV8" s="69"/>
      <c r="PWW8" s="69"/>
      <c r="PWX8" s="69"/>
      <c r="PWY8" s="69"/>
      <c r="PWZ8" s="69"/>
      <c r="PXA8" s="69"/>
      <c r="PXB8" s="69"/>
      <c r="PXC8" s="69"/>
      <c r="PXD8" s="69"/>
      <c r="PXE8" s="69"/>
      <c r="PXF8" s="69"/>
      <c r="PXG8" s="69"/>
      <c r="PXH8" s="69"/>
      <c r="PXI8" s="69"/>
      <c r="PXJ8" s="69"/>
      <c r="PXK8" s="69"/>
      <c r="PXL8" s="69"/>
      <c r="PXM8" s="69"/>
      <c r="PXN8" s="69"/>
      <c r="PXO8" s="69"/>
      <c r="PXP8" s="69"/>
      <c r="PXQ8" s="69"/>
      <c r="PXR8" s="69"/>
      <c r="PXS8" s="69"/>
      <c r="PXT8" s="69"/>
      <c r="PXU8" s="69"/>
      <c r="PXV8" s="69"/>
      <c r="PXW8" s="69"/>
      <c r="PXX8" s="69"/>
      <c r="PXY8" s="69"/>
      <c r="PXZ8" s="69"/>
      <c r="PYA8" s="69"/>
      <c r="PYB8" s="69"/>
      <c r="PYC8" s="69"/>
      <c r="PYD8" s="69"/>
      <c r="PYE8" s="69"/>
      <c r="PYF8" s="69"/>
      <c r="PYG8" s="69"/>
      <c r="PYH8" s="69"/>
      <c r="PYI8" s="69"/>
      <c r="PYJ8" s="69"/>
      <c r="PYK8" s="69"/>
      <c r="PYL8" s="69"/>
      <c r="PYM8" s="69"/>
      <c r="PYN8" s="69"/>
      <c r="PYO8" s="69"/>
      <c r="PYP8" s="69"/>
      <c r="PYQ8" s="69"/>
      <c r="PYR8" s="69"/>
      <c r="PYS8" s="69"/>
      <c r="PYT8" s="69"/>
      <c r="PYU8" s="69"/>
      <c r="PYV8" s="69"/>
      <c r="PYW8" s="69"/>
      <c r="PYX8" s="69"/>
      <c r="PYY8" s="69"/>
      <c r="PYZ8" s="69"/>
      <c r="PZA8" s="69"/>
      <c r="PZB8" s="69"/>
      <c r="PZC8" s="69"/>
      <c r="PZD8" s="69"/>
      <c r="PZE8" s="69"/>
      <c r="PZF8" s="69"/>
      <c r="PZG8" s="69"/>
      <c r="PZH8" s="69"/>
      <c r="PZI8" s="69"/>
      <c r="PZJ8" s="69"/>
      <c r="PZK8" s="69"/>
      <c r="PZL8" s="69"/>
      <c r="PZM8" s="69"/>
      <c r="PZN8" s="69"/>
      <c r="PZO8" s="69"/>
      <c r="PZP8" s="69"/>
      <c r="PZQ8" s="69"/>
      <c r="PZR8" s="69"/>
      <c r="PZS8" s="69"/>
      <c r="PZT8" s="69"/>
      <c r="PZU8" s="69"/>
      <c r="PZV8" s="69"/>
      <c r="PZW8" s="69"/>
      <c r="PZX8" s="69"/>
      <c r="PZY8" s="69"/>
      <c r="PZZ8" s="69"/>
      <c r="QAA8" s="69"/>
      <c r="QAB8" s="69"/>
      <c r="QAC8" s="69"/>
      <c r="QAD8" s="69"/>
      <c r="QAE8" s="69"/>
      <c r="QAF8" s="69"/>
      <c r="QAG8" s="69"/>
      <c r="QAH8" s="69"/>
      <c r="QAI8" s="69"/>
      <c r="QAJ8" s="69"/>
      <c r="QAK8" s="69"/>
      <c r="QAL8" s="69"/>
      <c r="QAM8" s="69"/>
      <c r="QAN8" s="69"/>
      <c r="QAO8" s="69"/>
      <c r="QAP8" s="69"/>
      <c r="QAQ8" s="69"/>
      <c r="QAR8" s="69"/>
      <c r="QAS8" s="69"/>
      <c r="QAT8" s="69"/>
      <c r="QAU8" s="69"/>
      <c r="QAV8" s="69"/>
      <c r="QAW8" s="69"/>
      <c r="QAX8" s="69"/>
      <c r="QAY8" s="69"/>
      <c r="QAZ8" s="69"/>
      <c r="QBA8" s="69"/>
      <c r="QBB8" s="69"/>
      <c r="QBC8" s="69"/>
      <c r="QBD8" s="69"/>
      <c r="QBE8" s="69"/>
      <c r="QBF8" s="69"/>
      <c r="QBG8" s="69"/>
      <c r="QBH8" s="69"/>
      <c r="QBI8" s="69"/>
      <c r="QBJ8" s="69"/>
      <c r="QBK8" s="69"/>
      <c r="QBL8" s="69"/>
      <c r="QBM8" s="69"/>
      <c r="QBN8" s="69"/>
      <c r="QBO8" s="69"/>
      <c r="QBP8" s="69"/>
      <c r="QBQ8" s="69"/>
      <c r="QBR8" s="69"/>
      <c r="QBS8" s="69"/>
      <c r="QBT8" s="69"/>
      <c r="QBU8" s="69"/>
      <c r="QBV8" s="69"/>
      <c r="QBW8" s="69"/>
      <c r="QBX8" s="69"/>
      <c r="QBY8" s="69"/>
      <c r="QBZ8" s="69"/>
      <c r="QCA8" s="69"/>
      <c r="QCB8" s="69"/>
      <c r="QCC8" s="69"/>
      <c r="QCD8" s="69"/>
      <c r="QCE8" s="69"/>
      <c r="QCF8" s="69"/>
      <c r="QCG8" s="69"/>
      <c r="QCH8" s="69"/>
      <c r="QCI8" s="69"/>
      <c r="QCJ8" s="69"/>
      <c r="QCK8" s="69"/>
      <c r="QCL8" s="69"/>
      <c r="QCM8" s="69"/>
      <c r="QCN8" s="69"/>
      <c r="QCO8" s="69"/>
      <c r="QCP8" s="69"/>
      <c r="QCQ8" s="69"/>
      <c r="QCR8" s="69"/>
      <c r="QCS8" s="69"/>
      <c r="QCT8" s="69"/>
      <c r="QCU8" s="69"/>
      <c r="QCV8" s="69"/>
      <c r="QCW8" s="69"/>
      <c r="QCX8" s="69"/>
      <c r="QCY8" s="69"/>
      <c r="QCZ8" s="69"/>
      <c r="QDA8" s="69"/>
      <c r="QDB8" s="69"/>
      <c r="QDC8" s="69"/>
      <c r="QDD8" s="69"/>
      <c r="QDE8" s="69"/>
      <c r="QDF8" s="69"/>
      <c r="QDG8" s="69"/>
      <c r="QDH8" s="69"/>
      <c r="QDI8" s="69"/>
      <c r="QDJ8" s="69"/>
      <c r="QDK8" s="69"/>
      <c r="QDL8" s="69"/>
      <c r="QDM8" s="69"/>
      <c r="QDN8" s="69"/>
      <c r="QDO8" s="69"/>
      <c r="QDP8" s="69"/>
      <c r="QDQ8" s="69"/>
      <c r="QDR8" s="69"/>
      <c r="QDS8" s="69"/>
      <c r="QDT8" s="69"/>
      <c r="QDU8" s="69"/>
      <c r="QDV8" s="69"/>
      <c r="QDW8" s="69"/>
      <c r="QDX8" s="69"/>
      <c r="QDY8" s="69"/>
      <c r="QDZ8" s="69"/>
      <c r="QEA8" s="69"/>
      <c r="QEB8" s="69"/>
      <c r="QEC8" s="69"/>
      <c r="QED8" s="69"/>
      <c r="QEE8" s="69"/>
      <c r="QEF8" s="69"/>
      <c r="QEG8" s="69"/>
      <c r="QEH8" s="69"/>
      <c r="QEI8" s="69"/>
      <c r="QEJ8" s="69"/>
      <c r="QEK8" s="69"/>
      <c r="QEL8" s="69"/>
      <c r="QEM8" s="69"/>
      <c r="QEN8" s="69"/>
      <c r="QEO8" s="69"/>
      <c r="QEP8" s="69"/>
      <c r="QEQ8" s="69"/>
      <c r="QER8" s="69"/>
      <c r="QES8" s="69"/>
      <c r="QET8" s="69"/>
      <c r="QEU8" s="69"/>
      <c r="QEV8" s="69"/>
      <c r="QEW8" s="69"/>
      <c r="QEX8" s="69"/>
      <c r="QEY8" s="69"/>
      <c r="QEZ8" s="69"/>
      <c r="QFA8" s="69"/>
      <c r="QFB8" s="69"/>
      <c r="QFC8" s="69"/>
      <c r="QFD8" s="69"/>
      <c r="QFE8" s="69"/>
      <c r="QFF8" s="69"/>
      <c r="QFG8" s="69"/>
      <c r="QFH8" s="69"/>
      <c r="QFI8" s="69"/>
      <c r="QFJ8" s="69"/>
      <c r="QFK8" s="69"/>
      <c r="QFL8" s="69"/>
      <c r="QFM8" s="69"/>
      <c r="QFN8" s="69"/>
      <c r="QFO8" s="69"/>
      <c r="QFP8" s="69"/>
      <c r="QFQ8" s="69"/>
      <c r="QFR8" s="69"/>
      <c r="QFS8" s="69"/>
      <c r="QFT8" s="69"/>
      <c r="QFU8" s="69"/>
      <c r="QFV8" s="69"/>
      <c r="QFW8" s="69"/>
      <c r="QFX8" s="69"/>
      <c r="QFY8" s="69"/>
      <c r="QFZ8" s="69"/>
      <c r="QGA8" s="69"/>
      <c r="QGB8" s="69"/>
      <c r="QGC8" s="69"/>
      <c r="QGD8" s="69"/>
      <c r="QGE8" s="69"/>
      <c r="QGF8" s="69"/>
      <c r="QGG8" s="69"/>
      <c r="QGH8" s="69"/>
      <c r="QGI8" s="69"/>
      <c r="QGJ8" s="69"/>
      <c r="QGK8" s="69"/>
      <c r="QGL8" s="69"/>
      <c r="QGM8" s="69"/>
      <c r="QGN8" s="69"/>
      <c r="QGO8" s="69"/>
      <c r="QGP8" s="69"/>
      <c r="QGQ8" s="69"/>
      <c r="QGR8" s="69"/>
      <c r="QGS8" s="69"/>
      <c r="QGT8" s="69"/>
      <c r="QGU8" s="69"/>
      <c r="QGV8" s="69"/>
      <c r="QGW8" s="69"/>
      <c r="QGX8" s="69"/>
      <c r="QGY8" s="69"/>
      <c r="QGZ8" s="69"/>
      <c r="QHA8" s="69"/>
      <c r="QHB8" s="69"/>
      <c r="QHC8" s="69"/>
      <c r="QHD8" s="69"/>
      <c r="QHE8" s="69"/>
      <c r="QHF8" s="69"/>
      <c r="QHG8" s="69"/>
      <c r="QHH8" s="69"/>
      <c r="QHI8" s="69"/>
      <c r="QHJ8" s="69"/>
      <c r="QHK8" s="69"/>
      <c r="QHL8" s="69"/>
      <c r="QHM8" s="69"/>
      <c r="QHN8" s="69"/>
      <c r="QHO8" s="69"/>
      <c r="QHP8" s="69"/>
      <c r="QHQ8" s="69"/>
      <c r="QHR8" s="69"/>
      <c r="QHS8" s="69"/>
      <c r="QHT8" s="69"/>
      <c r="QHU8" s="69"/>
      <c r="QHV8" s="69"/>
      <c r="QHW8" s="69"/>
      <c r="QHX8" s="69"/>
      <c r="QHY8" s="69"/>
      <c r="QHZ8" s="69"/>
      <c r="QIA8" s="69"/>
      <c r="QIB8" s="69"/>
      <c r="QIC8" s="69"/>
      <c r="QID8" s="69"/>
      <c r="QIE8" s="69"/>
      <c r="QIF8" s="69"/>
      <c r="QIG8" s="69"/>
      <c r="QIH8" s="69"/>
      <c r="QII8" s="69"/>
      <c r="QIJ8" s="69"/>
      <c r="QIK8" s="69"/>
      <c r="QIL8" s="69"/>
      <c r="QIM8" s="69"/>
      <c r="QIN8" s="69"/>
      <c r="QIO8" s="69"/>
      <c r="QIP8" s="69"/>
      <c r="QIQ8" s="69"/>
      <c r="QIR8" s="69"/>
      <c r="QIS8" s="69"/>
      <c r="QIT8" s="69"/>
      <c r="QIU8" s="69"/>
      <c r="QIV8" s="69"/>
      <c r="QIW8" s="69"/>
      <c r="QIX8" s="69"/>
      <c r="QIY8" s="69"/>
      <c r="QIZ8" s="69"/>
      <c r="QJA8" s="69"/>
      <c r="QJB8" s="69"/>
      <c r="QJC8" s="69"/>
      <c r="QJD8" s="69"/>
      <c r="QJE8" s="69"/>
      <c r="QJF8" s="69"/>
      <c r="QJG8" s="69"/>
      <c r="QJH8" s="69"/>
      <c r="QJI8" s="69"/>
      <c r="QJJ8" s="69"/>
      <c r="QJK8" s="69"/>
      <c r="QJL8" s="69"/>
      <c r="QJM8" s="69"/>
      <c r="QJN8" s="69"/>
      <c r="QJO8" s="69"/>
      <c r="QJP8" s="69"/>
      <c r="QJQ8" s="69"/>
      <c r="QJR8" s="69"/>
      <c r="QJS8" s="69"/>
      <c r="QJT8" s="69"/>
      <c r="QJU8" s="69"/>
      <c r="QJV8" s="69"/>
      <c r="QJW8" s="69"/>
      <c r="QJX8" s="69"/>
      <c r="QJY8" s="69"/>
      <c r="QJZ8" s="69"/>
      <c r="QKA8" s="69"/>
      <c r="QKB8" s="69"/>
      <c r="QKC8" s="69"/>
      <c r="QKD8" s="69"/>
      <c r="QKE8" s="69"/>
      <c r="QKF8" s="69"/>
      <c r="QKG8" s="69"/>
      <c r="QKH8" s="69"/>
      <c r="QKI8" s="69"/>
      <c r="QKJ8" s="69"/>
      <c r="QKK8" s="69"/>
      <c r="QKL8" s="69"/>
      <c r="QKM8" s="69"/>
      <c r="QKN8" s="69"/>
      <c r="QKO8" s="69"/>
      <c r="QKP8" s="69"/>
      <c r="QKQ8" s="69"/>
      <c r="QKR8" s="69"/>
      <c r="QKS8" s="69"/>
      <c r="QKT8" s="69"/>
      <c r="QKU8" s="69"/>
      <c r="QKV8" s="69"/>
      <c r="QKW8" s="69"/>
      <c r="QKX8" s="69"/>
      <c r="QKY8" s="69"/>
      <c r="QKZ8" s="69"/>
      <c r="QLA8" s="69"/>
      <c r="QLB8" s="69"/>
      <c r="QLC8" s="69"/>
      <c r="QLD8" s="69"/>
      <c r="QLE8" s="69"/>
      <c r="QLF8" s="69"/>
      <c r="QLG8" s="69"/>
      <c r="QLH8" s="69"/>
      <c r="QLI8" s="69"/>
      <c r="QLJ8" s="69"/>
      <c r="QLK8" s="69"/>
      <c r="QLL8" s="69"/>
      <c r="QLM8" s="69"/>
      <c r="QLN8" s="69"/>
      <c r="QLO8" s="69"/>
      <c r="QLP8" s="69"/>
      <c r="QLQ8" s="69"/>
      <c r="QLR8" s="69"/>
      <c r="QLS8" s="69"/>
      <c r="QLT8" s="69"/>
      <c r="QLU8" s="69"/>
      <c r="QLV8" s="69"/>
      <c r="QLW8" s="69"/>
      <c r="QLX8" s="69"/>
      <c r="QLY8" s="69"/>
      <c r="QLZ8" s="69"/>
      <c r="QMA8" s="69"/>
      <c r="QMB8" s="69"/>
      <c r="QMC8" s="69"/>
      <c r="QMD8" s="69"/>
      <c r="QME8" s="69"/>
      <c r="QMF8" s="69"/>
      <c r="QMG8" s="69"/>
      <c r="QMH8" s="69"/>
      <c r="QMI8" s="69"/>
      <c r="QMJ8" s="69"/>
      <c r="QMK8" s="69"/>
      <c r="QML8" s="69"/>
      <c r="QMM8" s="69"/>
      <c r="QMN8" s="69"/>
      <c r="QMO8" s="69"/>
      <c r="QMP8" s="69"/>
      <c r="QMQ8" s="69"/>
      <c r="QMR8" s="69"/>
      <c r="QMS8" s="69"/>
      <c r="QMT8" s="69"/>
      <c r="QMU8" s="69"/>
      <c r="QMV8" s="69"/>
      <c r="QMW8" s="69"/>
      <c r="QMX8" s="69"/>
      <c r="QMY8" s="69"/>
      <c r="QMZ8" s="69"/>
      <c r="QNA8" s="69"/>
      <c r="QNB8" s="69"/>
      <c r="QNC8" s="69"/>
      <c r="QND8" s="69"/>
      <c r="QNE8" s="69"/>
      <c r="QNF8" s="69"/>
      <c r="QNG8" s="69"/>
      <c r="QNH8" s="69"/>
      <c r="QNI8" s="69"/>
      <c r="QNJ8" s="69"/>
      <c r="QNK8" s="69"/>
      <c r="QNL8" s="69"/>
      <c r="QNM8" s="69"/>
      <c r="QNN8" s="69"/>
      <c r="QNO8" s="69"/>
      <c r="QNP8" s="69"/>
      <c r="QNQ8" s="69"/>
      <c r="QNR8" s="69"/>
      <c r="QNS8" s="69"/>
      <c r="QNT8" s="69"/>
      <c r="QNU8" s="69"/>
      <c r="QNV8" s="69"/>
      <c r="QNW8" s="69"/>
      <c r="QNX8" s="69"/>
      <c r="QNY8" s="69"/>
      <c r="QNZ8" s="69"/>
      <c r="QOA8" s="69"/>
      <c r="QOB8" s="69"/>
      <c r="QOC8" s="69"/>
      <c r="QOD8" s="69"/>
      <c r="QOE8" s="69"/>
      <c r="QOF8" s="69"/>
      <c r="QOG8" s="69"/>
      <c r="QOH8" s="69"/>
      <c r="QOI8" s="69"/>
      <c r="QOJ8" s="69"/>
      <c r="QOK8" s="69"/>
      <c r="QOL8" s="69"/>
      <c r="QOM8" s="69"/>
      <c r="QON8" s="69"/>
      <c r="QOO8" s="69"/>
      <c r="QOP8" s="69"/>
      <c r="QOQ8" s="69"/>
      <c r="QOR8" s="69"/>
      <c r="QOS8" s="69"/>
      <c r="QOT8" s="69"/>
      <c r="QOU8" s="69"/>
      <c r="QOV8" s="69"/>
      <c r="QOW8" s="69"/>
      <c r="QOX8" s="69"/>
      <c r="QOY8" s="69"/>
      <c r="QOZ8" s="69"/>
      <c r="QPA8" s="69"/>
      <c r="QPB8" s="69"/>
      <c r="QPC8" s="69"/>
      <c r="QPD8" s="69"/>
      <c r="QPE8" s="69"/>
      <c r="QPF8" s="69"/>
      <c r="QPG8" s="69"/>
      <c r="QPH8" s="69"/>
      <c r="QPI8" s="69"/>
      <c r="QPJ8" s="69"/>
      <c r="QPK8" s="69"/>
      <c r="QPL8" s="69"/>
      <c r="QPM8" s="69"/>
      <c r="QPN8" s="69"/>
      <c r="QPO8" s="69"/>
      <c r="QPP8" s="69"/>
      <c r="QPQ8" s="69"/>
      <c r="QPR8" s="69"/>
      <c r="QPS8" s="69"/>
      <c r="QPT8" s="69"/>
      <c r="QPU8" s="69"/>
      <c r="QPV8" s="69"/>
      <c r="QPW8" s="69"/>
      <c r="QPX8" s="69"/>
      <c r="QPY8" s="69"/>
      <c r="QPZ8" s="69"/>
      <c r="QQA8" s="69"/>
      <c r="QQB8" s="69"/>
      <c r="QQC8" s="69"/>
      <c r="QQD8" s="69"/>
      <c r="QQE8" s="69"/>
      <c r="QQF8" s="69"/>
      <c r="QQG8" s="69"/>
      <c r="QQH8" s="69"/>
      <c r="QQI8" s="69"/>
      <c r="QQJ8" s="69"/>
      <c r="QQK8" s="69"/>
      <c r="QQL8" s="69"/>
      <c r="QQM8" s="69"/>
      <c r="QQN8" s="69"/>
      <c r="QQO8" s="69"/>
      <c r="QQP8" s="69"/>
      <c r="QQQ8" s="69"/>
      <c r="QQR8" s="69"/>
      <c r="QQS8" s="69"/>
      <c r="QQT8" s="69"/>
      <c r="QQU8" s="69"/>
      <c r="QQV8" s="69"/>
      <c r="QQW8" s="69"/>
      <c r="QQX8" s="69"/>
      <c r="QQY8" s="69"/>
      <c r="QQZ8" s="69"/>
      <c r="QRA8" s="69"/>
      <c r="QRB8" s="69"/>
      <c r="QRC8" s="69"/>
      <c r="QRD8" s="69"/>
      <c r="QRE8" s="69"/>
      <c r="QRF8" s="69"/>
      <c r="QRG8" s="69"/>
      <c r="QRH8" s="69"/>
      <c r="QRI8" s="69"/>
      <c r="QRJ8" s="69"/>
      <c r="QRK8" s="69"/>
      <c r="QRL8" s="69"/>
      <c r="QRM8" s="69"/>
      <c r="QRN8" s="69"/>
      <c r="QRO8" s="69"/>
      <c r="QRP8" s="69"/>
      <c r="QRQ8" s="69"/>
      <c r="QRR8" s="69"/>
      <c r="QRS8" s="69"/>
      <c r="QRT8" s="69"/>
      <c r="QRU8" s="69"/>
      <c r="QRV8" s="69"/>
      <c r="QRW8" s="69"/>
      <c r="QRX8" s="69"/>
      <c r="QRY8" s="69"/>
      <c r="QRZ8" s="69"/>
      <c r="QSA8" s="69"/>
      <c r="QSB8" s="69"/>
      <c r="QSC8" s="69"/>
      <c r="QSD8" s="69"/>
      <c r="QSE8" s="69"/>
      <c r="QSF8" s="69"/>
      <c r="QSG8" s="69"/>
      <c r="QSH8" s="69"/>
      <c r="QSI8" s="69"/>
      <c r="QSJ8" s="69"/>
      <c r="QSK8" s="69"/>
      <c r="QSL8" s="69"/>
      <c r="QSM8" s="69"/>
      <c r="QSN8" s="69"/>
      <c r="QSO8" s="69"/>
      <c r="QSP8" s="69"/>
      <c r="QSQ8" s="69"/>
      <c r="QSR8" s="69"/>
      <c r="QSS8" s="69"/>
      <c r="QST8" s="69"/>
      <c r="QSU8" s="69"/>
      <c r="QSV8" s="69"/>
      <c r="QSW8" s="69"/>
      <c r="QSX8" s="69"/>
      <c r="QSY8" s="69"/>
      <c r="QSZ8" s="69"/>
      <c r="QTA8" s="69"/>
      <c r="QTB8" s="69"/>
      <c r="QTC8" s="69"/>
      <c r="QTD8" s="69"/>
      <c r="QTE8" s="69"/>
      <c r="QTF8" s="69"/>
      <c r="QTG8" s="69"/>
      <c r="QTH8" s="69"/>
      <c r="QTI8" s="69"/>
      <c r="QTJ8" s="69"/>
      <c r="QTK8" s="69"/>
      <c r="QTL8" s="69"/>
      <c r="QTM8" s="69"/>
      <c r="QTN8" s="69"/>
      <c r="QTO8" s="69"/>
      <c r="QTP8" s="69"/>
      <c r="QTQ8" s="69"/>
      <c r="QTR8" s="69"/>
      <c r="QTS8" s="69"/>
      <c r="QTT8" s="69"/>
      <c r="QTU8" s="69"/>
      <c r="QTV8" s="69"/>
      <c r="QTW8" s="69"/>
      <c r="QTX8" s="69"/>
      <c r="QTY8" s="69"/>
      <c r="QTZ8" s="69"/>
      <c r="QUA8" s="69"/>
      <c r="QUB8" s="69"/>
      <c r="QUC8" s="69"/>
      <c r="QUD8" s="69"/>
      <c r="QUE8" s="69"/>
      <c r="QUF8" s="69"/>
      <c r="QUG8" s="69"/>
      <c r="QUH8" s="69"/>
      <c r="QUI8" s="69"/>
      <c r="QUJ8" s="69"/>
      <c r="QUK8" s="69"/>
      <c r="QUL8" s="69"/>
      <c r="QUM8" s="69"/>
      <c r="QUN8" s="69"/>
      <c r="QUO8" s="69"/>
      <c r="QUP8" s="69"/>
      <c r="QUQ8" s="69"/>
      <c r="QUR8" s="69"/>
      <c r="QUS8" s="69"/>
      <c r="QUT8" s="69"/>
      <c r="QUU8" s="69"/>
      <c r="QUV8" s="69"/>
      <c r="QUW8" s="69"/>
      <c r="QUX8" s="69"/>
      <c r="QUY8" s="69"/>
      <c r="QUZ8" s="69"/>
      <c r="QVA8" s="69"/>
      <c r="QVB8" s="69"/>
      <c r="QVC8" s="69"/>
      <c r="QVD8" s="69"/>
      <c r="QVE8" s="69"/>
      <c r="QVF8" s="69"/>
      <c r="QVG8" s="69"/>
      <c r="QVH8" s="69"/>
      <c r="QVI8" s="69"/>
      <c r="QVJ8" s="69"/>
      <c r="QVK8" s="69"/>
      <c r="QVL8" s="69"/>
      <c r="QVM8" s="69"/>
      <c r="QVN8" s="69"/>
      <c r="QVO8" s="69"/>
      <c r="QVP8" s="69"/>
      <c r="QVQ8" s="69"/>
      <c r="QVR8" s="69"/>
      <c r="QVS8" s="69"/>
      <c r="QVT8" s="69"/>
      <c r="QVU8" s="69"/>
      <c r="QVV8" s="69"/>
      <c r="QVW8" s="69"/>
      <c r="QVX8" s="69"/>
      <c r="QVY8" s="69"/>
      <c r="QVZ8" s="69"/>
      <c r="QWA8" s="69"/>
      <c r="QWB8" s="69"/>
      <c r="QWC8" s="69"/>
      <c r="QWD8" s="69"/>
      <c r="QWE8" s="69"/>
      <c r="QWF8" s="69"/>
      <c r="QWG8" s="69"/>
      <c r="QWH8" s="69"/>
      <c r="QWI8" s="69"/>
      <c r="QWJ8" s="69"/>
      <c r="QWK8" s="69"/>
      <c r="QWL8" s="69"/>
      <c r="QWM8" s="69"/>
      <c r="QWN8" s="69"/>
      <c r="QWO8" s="69"/>
      <c r="QWP8" s="69"/>
      <c r="QWQ8" s="69"/>
      <c r="QWR8" s="69"/>
      <c r="QWS8" s="69"/>
      <c r="QWT8" s="69"/>
      <c r="QWU8" s="69"/>
      <c r="QWV8" s="69"/>
      <c r="QWW8" s="69"/>
      <c r="QWX8" s="69"/>
      <c r="QWY8" s="69"/>
      <c r="QWZ8" s="69"/>
      <c r="QXA8" s="69"/>
      <c r="QXB8" s="69"/>
      <c r="QXC8" s="69"/>
      <c r="QXD8" s="69"/>
      <c r="QXE8" s="69"/>
      <c r="QXF8" s="69"/>
      <c r="QXG8" s="69"/>
      <c r="QXH8" s="69"/>
      <c r="QXI8" s="69"/>
      <c r="QXJ8" s="69"/>
      <c r="QXK8" s="69"/>
      <c r="QXL8" s="69"/>
      <c r="QXM8" s="69"/>
      <c r="QXN8" s="69"/>
      <c r="QXO8" s="69"/>
      <c r="QXP8" s="69"/>
      <c r="QXQ8" s="69"/>
      <c r="QXR8" s="69"/>
      <c r="QXS8" s="69"/>
      <c r="QXT8" s="69"/>
      <c r="QXU8" s="69"/>
      <c r="QXV8" s="69"/>
      <c r="QXW8" s="69"/>
      <c r="QXX8" s="69"/>
      <c r="QXY8" s="69"/>
      <c r="QXZ8" s="69"/>
      <c r="QYA8" s="69"/>
      <c r="QYB8" s="69"/>
      <c r="QYC8" s="69"/>
      <c r="QYD8" s="69"/>
      <c r="QYE8" s="69"/>
      <c r="QYF8" s="69"/>
      <c r="QYG8" s="69"/>
      <c r="QYH8" s="69"/>
      <c r="QYI8" s="69"/>
      <c r="QYJ8" s="69"/>
      <c r="QYK8" s="69"/>
      <c r="QYL8" s="69"/>
      <c r="QYM8" s="69"/>
      <c r="QYN8" s="69"/>
      <c r="QYO8" s="69"/>
      <c r="QYP8" s="69"/>
      <c r="QYQ8" s="69"/>
      <c r="QYR8" s="69"/>
      <c r="QYS8" s="69"/>
      <c r="QYT8" s="69"/>
      <c r="QYU8" s="69"/>
      <c r="QYV8" s="69"/>
      <c r="QYW8" s="69"/>
      <c r="QYX8" s="69"/>
      <c r="QYY8" s="69"/>
      <c r="QYZ8" s="69"/>
      <c r="QZA8" s="69"/>
      <c r="QZB8" s="69"/>
      <c r="QZC8" s="69"/>
      <c r="QZD8" s="69"/>
      <c r="QZE8" s="69"/>
      <c r="QZF8" s="69"/>
      <c r="QZG8" s="69"/>
      <c r="QZH8" s="69"/>
      <c r="QZI8" s="69"/>
      <c r="QZJ8" s="69"/>
      <c r="QZK8" s="69"/>
      <c r="QZL8" s="69"/>
      <c r="QZM8" s="69"/>
      <c r="QZN8" s="69"/>
      <c r="QZO8" s="69"/>
      <c r="QZP8" s="69"/>
      <c r="QZQ8" s="69"/>
      <c r="QZR8" s="69"/>
      <c r="QZS8" s="69"/>
      <c r="QZT8" s="69"/>
      <c r="QZU8" s="69"/>
      <c r="QZV8" s="69"/>
      <c r="QZW8" s="69"/>
      <c r="QZX8" s="69"/>
      <c r="QZY8" s="69"/>
      <c r="QZZ8" s="69"/>
      <c r="RAA8" s="69"/>
      <c r="RAB8" s="69"/>
      <c r="RAC8" s="69"/>
      <c r="RAD8" s="69"/>
      <c r="RAE8" s="69"/>
      <c r="RAF8" s="69"/>
      <c r="RAG8" s="69"/>
      <c r="RAH8" s="69"/>
      <c r="RAI8" s="69"/>
      <c r="RAJ8" s="69"/>
      <c r="RAK8" s="69"/>
      <c r="RAL8" s="69"/>
      <c r="RAM8" s="69"/>
      <c r="RAN8" s="69"/>
      <c r="RAO8" s="69"/>
      <c r="RAP8" s="69"/>
      <c r="RAQ8" s="69"/>
      <c r="RAR8" s="69"/>
      <c r="RAS8" s="69"/>
      <c r="RAT8" s="69"/>
      <c r="RAU8" s="69"/>
      <c r="RAV8" s="69"/>
      <c r="RAW8" s="69"/>
      <c r="RAX8" s="69"/>
      <c r="RAY8" s="69"/>
      <c r="RAZ8" s="69"/>
      <c r="RBA8" s="69"/>
      <c r="RBB8" s="69"/>
      <c r="RBC8" s="69"/>
      <c r="RBD8" s="69"/>
      <c r="RBE8" s="69"/>
      <c r="RBF8" s="69"/>
      <c r="RBG8" s="69"/>
      <c r="RBH8" s="69"/>
      <c r="RBI8" s="69"/>
      <c r="RBJ8" s="69"/>
      <c r="RBK8" s="69"/>
      <c r="RBL8" s="69"/>
      <c r="RBM8" s="69"/>
      <c r="RBN8" s="69"/>
      <c r="RBO8" s="69"/>
      <c r="RBP8" s="69"/>
      <c r="RBQ8" s="69"/>
      <c r="RBR8" s="69"/>
      <c r="RBS8" s="69"/>
      <c r="RBT8" s="69"/>
      <c r="RBU8" s="69"/>
      <c r="RBV8" s="69"/>
      <c r="RBW8" s="69"/>
      <c r="RBX8" s="69"/>
      <c r="RBY8" s="69"/>
      <c r="RBZ8" s="69"/>
      <c r="RCA8" s="69"/>
      <c r="RCB8" s="69"/>
      <c r="RCC8" s="69"/>
      <c r="RCD8" s="69"/>
      <c r="RCE8" s="69"/>
      <c r="RCF8" s="69"/>
      <c r="RCG8" s="69"/>
      <c r="RCH8" s="69"/>
      <c r="RCI8" s="69"/>
      <c r="RCJ8" s="69"/>
      <c r="RCK8" s="69"/>
      <c r="RCL8" s="69"/>
      <c r="RCM8" s="69"/>
      <c r="RCN8" s="69"/>
      <c r="RCO8" s="69"/>
      <c r="RCP8" s="69"/>
      <c r="RCQ8" s="69"/>
      <c r="RCR8" s="69"/>
      <c r="RCS8" s="69"/>
      <c r="RCT8" s="69"/>
      <c r="RCU8" s="69"/>
      <c r="RCV8" s="69"/>
      <c r="RCW8" s="69"/>
      <c r="RCX8" s="69"/>
      <c r="RCY8" s="69"/>
      <c r="RCZ8" s="69"/>
      <c r="RDA8" s="69"/>
      <c r="RDB8" s="69"/>
      <c r="RDC8" s="69"/>
      <c r="RDD8" s="69"/>
      <c r="RDE8" s="69"/>
      <c r="RDF8" s="69"/>
      <c r="RDG8" s="69"/>
      <c r="RDH8" s="69"/>
      <c r="RDI8" s="69"/>
      <c r="RDJ8" s="69"/>
      <c r="RDK8" s="69"/>
      <c r="RDL8" s="69"/>
      <c r="RDM8" s="69"/>
      <c r="RDN8" s="69"/>
      <c r="RDO8" s="69"/>
      <c r="RDP8" s="69"/>
      <c r="RDQ8" s="69"/>
      <c r="RDR8" s="69"/>
      <c r="RDS8" s="69"/>
      <c r="RDT8" s="69"/>
      <c r="RDU8" s="69"/>
      <c r="RDV8" s="69"/>
      <c r="RDW8" s="69"/>
      <c r="RDX8" s="69"/>
      <c r="RDY8" s="69"/>
      <c r="RDZ8" s="69"/>
      <c r="REA8" s="69"/>
      <c r="REB8" s="69"/>
      <c r="REC8" s="69"/>
      <c r="RED8" s="69"/>
      <c r="REE8" s="69"/>
      <c r="REF8" s="69"/>
      <c r="REG8" s="69"/>
      <c r="REH8" s="69"/>
      <c r="REI8" s="69"/>
      <c r="REJ8" s="69"/>
      <c r="REK8" s="69"/>
      <c r="REL8" s="69"/>
      <c r="REM8" s="69"/>
      <c r="REN8" s="69"/>
      <c r="REO8" s="69"/>
      <c r="REP8" s="69"/>
      <c r="REQ8" s="69"/>
      <c r="RER8" s="69"/>
      <c r="RES8" s="69"/>
      <c r="RET8" s="69"/>
      <c r="REU8" s="69"/>
      <c r="REV8" s="69"/>
      <c r="REW8" s="69"/>
      <c r="REX8" s="69"/>
      <c r="REY8" s="69"/>
      <c r="REZ8" s="69"/>
      <c r="RFA8" s="69"/>
      <c r="RFB8" s="69"/>
      <c r="RFC8" s="69"/>
      <c r="RFD8" s="69"/>
      <c r="RFE8" s="69"/>
      <c r="RFF8" s="69"/>
      <c r="RFG8" s="69"/>
      <c r="RFH8" s="69"/>
      <c r="RFI8" s="69"/>
      <c r="RFJ8" s="69"/>
      <c r="RFK8" s="69"/>
      <c r="RFL8" s="69"/>
      <c r="RFM8" s="69"/>
      <c r="RFN8" s="69"/>
      <c r="RFO8" s="69"/>
      <c r="RFP8" s="69"/>
      <c r="RFQ8" s="69"/>
      <c r="RFR8" s="69"/>
      <c r="RFS8" s="69"/>
      <c r="RFT8" s="69"/>
      <c r="RFU8" s="69"/>
      <c r="RFV8" s="69"/>
      <c r="RFW8" s="69"/>
      <c r="RFX8" s="69"/>
      <c r="RFY8" s="69"/>
      <c r="RFZ8" s="69"/>
      <c r="RGA8" s="69"/>
      <c r="RGB8" s="69"/>
      <c r="RGC8" s="69"/>
      <c r="RGD8" s="69"/>
      <c r="RGE8" s="69"/>
      <c r="RGF8" s="69"/>
      <c r="RGG8" s="69"/>
      <c r="RGH8" s="69"/>
      <c r="RGI8" s="69"/>
      <c r="RGJ8" s="69"/>
      <c r="RGK8" s="69"/>
      <c r="RGL8" s="69"/>
      <c r="RGM8" s="69"/>
      <c r="RGN8" s="69"/>
      <c r="RGO8" s="69"/>
      <c r="RGP8" s="69"/>
      <c r="RGQ8" s="69"/>
      <c r="RGR8" s="69"/>
      <c r="RGS8" s="69"/>
      <c r="RGT8" s="69"/>
      <c r="RGU8" s="69"/>
      <c r="RGV8" s="69"/>
      <c r="RGW8" s="69"/>
      <c r="RGX8" s="69"/>
      <c r="RGY8" s="69"/>
      <c r="RGZ8" s="69"/>
      <c r="RHA8" s="69"/>
      <c r="RHB8" s="69"/>
      <c r="RHC8" s="69"/>
      <c r="RHD8" s="69"/>
      <c r="RHE8" s="69"/>
      <c r="RHF8" s="69"/>
      <c r="RHG8" s="69"/>
      <c r="RHH8" s="69"/>
      <c r="RHI8" s="69"/>
      <c r="RHJ8" s="69"/>
      <c r="RHK8" s="69"/>
      <c r="RHL8" s="69"/>
      <c r="RHM8" s="69"/>
      <c r="RHN8" s="69"/>
      <c r="RHO8" s="69"/>
      <c r="RHP8" s="69"/>
      <c r="RHQ8" s="69"/>
      <c r="RHR8" s="69"/>
      <c r="RHS8" s="69"/>
      <c r="RHT8" s="69"/>
      <c r="RHU8" s="69"/>
      <c r="RHV8" s="69"/>
      <c r="RHW8" s="69"/>
      <c r="RHX8" s="69"/>
      <c r="RHY8" s="69"/>
      <c r="RHZ8" s="69"/>
      <c r="RIA8" s="69"/>
      <c r="RIB8" s="69"/>
      <c r="RIC8" s="69"/>
      <c r="RID8" s="69"/>
      <c r="RIE8" s="69"/>
      <c r="RIF8" s="69"/>
      <c r="RIG8" s="69"/>
      <c r="RIH8" s="69"/>
      <c r="RII8" s="69"/>
      <c r="RIJ8" s="69"/>
      <c r="RIK8" s="69"/>
      <c r="RIL8" s="69"/>
      <c r="RIM8" s="69"/>
      <c r="RIN8" s="69"/>
      <c r="RIO8" s="69"/>
      <c r="RIP8" s="69"/>
      <c r="RIQ8" s="69"/>
      <c r="RIR8" s="69"/>
      <c r="RIS8" s="69"/>
      <c r="RIT8" s="69"/>
      <c r="RIU8" s="69"/>
      <c r="RIV8" s="69"/>
      <c r="RIW8" s="69"/>
      <c r="RIX8" s="69"/>
      <c r="RIY8" s="69"/>
      <c r="RIZ8" s="69"/>
      <c r="RJA8" s="69"/>
      <c r="RJB8" s="69"/>
      <c r="RJC8" s="69"/>
      <c r="RJD8" s="69"/>
      <c r="RJE8" s="69"/>
      <c r="RJF8" s="69"/>
      <c r="RJG8" s="69"/>
      <c r="RJH8" s="69"/>
      <c r="RJI8" s="69"/>
      <c r="RJJ8" s="69"/>
      <c r="RJK8" s="69"/>
      <c r="RJL8" s="69"/>
      <c r="RJM8" s="69"/>
      <c r="RJN8" s="69"/>
      <c r="RJO8" s="69"/>
      <c r="RJP8" s="69"/>
      <c r="RJQ8" s="69"/>
      <c r="RJR8" s="69"/>
      <c r="RJS8" s="69"/>
      <c r="RJT8" s="69"/>
      <c r="RJU8" s="69"/>
      <c r="RJV8" s="69"/>
      <c r="RJW8" s="69"/>
      <c r="RJX8" s="69"/>
      <c r="RJY8" s="69"/>
      <c r="RJZ8" s="69"/>
      <c r="RKA8" s="69"/>
      <c r="RKB8" s="69"/>
      <c r="RKC8" s="69"/>
      <c r="RKD8" s="69"/>
      <c r="RKE8" s="69"/>
      <c r="RKF8" s="69"/>
      <c r="RKG8" s="69"/>
      <c r="RKH8" s="69"/>
      <c r="RKI8" s="69"/>
      <c r="RKJ8" s="69"/>
      <c r="RKK8" s="69"/>
      <c r="RKL8" s="69"/>
      <c r="RKM8" s="69"/>
      <c r="RKN8" s="69"/>
      <c r="RKO8" s="69"/>
      <c r="RKP8" s="69"/>
      <c r="RKQ8" s="69"/>
      <c r="RKR8" s="69"/>
      <c r="RKS8" s="69"/>
      <c r="RKT8" s="69"/>
      <c r="RKU8" s="69"/>
      <c r="RKV8" s="69"/>
      <c r="RKW8" s="69"/>
      <c r="RKX8" s="69"/>
      <c r="RKY8" s="69"/>
      <c r="RKZ8" s="69"/>
      <c r="RLA8" s="69"/>
      <c r="RLB8" s="69"/>
      <c r="RLC8" s="69"/>
      <c r="RLD8" s="69"/>
      <c r="RLE8" s="69"/>
      <c r="RLF8" s="69"/>
      <c r="RLG8" s="69"/>
      <c r="RLH8" s="69"/>
      <c r="RLI8" s="69"/>
      <c r="RLJ8" s="69"/>
      <c r="RLK8" s="69"/>
      <c r="RLL8" s="69"/>
      <c r="RLM8" s="69"/>
      <c r="RLN8" s="69"/>
      <c r="RLO8" s="69"/>
      <c r="RLP8" s="69"/>
      <c r="RLQ8" s="69"/>
      <c r="RLR8" s="69"/>
      <c r="RLS8" s="69"/>
      <c r="RLT8" s="69"/>
      <c r="RLU8" s="69"/>
      <c r="RLV8" s="69"/>
      <c r="RLW8" s="69"/>
      <c r="RLX8" s="69"/>
      <c r="RLY8" s="69"/>
      <c r="RLZ8" s="69"/>
      <c r="RMA8" s="69"/>
      <c r="RMB8" s="69"/>
      <c r="RMC8" s="69"/>
      <c r="RMD8" s="69"/>
      <c r="RME8" s="69"/>
      <c r="RMF8" s="69"/>
      <c r="RMG8" s="69"/>
      <c r="RMH8" s="69"/>
      <c r="RMI8" s="69"/>
      <c r="RMJ8" s="69"/>
      <c r="RMK8" s="69"/>
      <c r="RML8" s="69"/>
      <c r="RMM8" s="69"/>
      <c r="RMN8" s="69"/>
      <c r="RMO8" s="69"/>
      <c r="RMP8" s="69"/>
      <c r="RMQ8" s="69"/>
      <c r="RMR8" s="69"/>
      <c r="RMS8" s="69"/>
      <c r="RMT8" s="69"/>
      <c r="RMU8" s="69"/>
      <c r="RMV8" s="69"/>
      <c r="RMW8" s="69"/>
      <c r="RMX8" s="69"/>
      <c r="RMY8" s="69"/>
      <c r="RMZ8" s="69"/>
      <c r="RNA8" s="69"/>
      <c r="RNB8" s="69"/>
      <c r="RNC8" s="69"/>
      <c r="RND8" s="69"/>
      <c r="RNE8" s="69"/>
      <c r="RNF8" s="69"/>
      <c r="RNG8" s="69"/>
      <c r="RNH8" s="69"/>
      <c r="RNI8" s="69"/>
      <c r="RNJ8" s="69"/>
      <c r="RNK8" s="69"/>
      <c r="RNL8" s="69"/>
      <c r="RNM8" s="69"/>
      <c r="RNN8" s="69"/>
      <c r="RNO8" s="69"/>
      <c r="RNP8" s="69"/>
      <c r="RNQ8" s="69"/>
      <c r="RNR8" s="69"/>
      <c r="RNS8" s="69"/>
      <c r="RNT8" s="69"/>
      <c r="RNU8" s="69"/>
      <c r="RNV8" s="69"/>
      <c r="RNW8" s="69"/>
      <c r="RNX8" s="69"/>
      <c r="RNY8" s="69"/>
      <c r="RNZ8" s="69"/>
      <c r="ROA8" s="69"/>
      <c r="ROB8" s="69"/>
      <c r="ROC8" s="69"/>
      <c r="ROD8" s="69"/>
      <c r="ROE8" s="69"/>
      <c r="ROF8" s="69"/>
      <c r="ROG8" s="69"/>
      <c r="ROH8" s="69"/>
      <c r="ROI8" s="69"/>
      <c r="ROJ8" s="69"/>
      <c r="ROK8" s="69"/>
      <c r="ROL8" s="69"/>
      <c r="ROM8" s="69"/>
      <c r="RON8" s="69"/>
      <c r="ROO8" s="69"/>
      <c r="ROP8" s="69"/>
      <c r="ROQ8" s="69"/>
      <c r="ROR8" s="69"/>
      <c r="ROS8" s="69"/>
      <c r="ROT8" s="69"/>
      <c r="ROU8" s="69"/>
      <c r="ROV8" s="69"/>
      <c r="ROW8" s="69"/>
      <c r="ROX8" s="69"/>
      <c r="ROY8" s="69"/>
      <c r="ROZ8" s="69"/>
      <c r="RPA8" s="69"/>
      <c r="RPB8" s="69"/>
      <c r="RPC8" s="69"/>
      <c r="RPD8" s="69"/>
      <c r="RPE8" s="69"/>
      <c r="RPF8" s="69"/>
      <c r="RPG8" s="69"/>
      <c r="RPH8" s="69"/>
      <c r="RPI8" s="69"/>
      <c r="RPJ8" s="69"/>
      <c r="RPK8" s="69"/>
      <c r="RPL8" s="69"/>
      <c r="RPM8" s="69"/>
      <c r="RPN8" s="69"/>
      <c r="RPO8" s="69"/>
      <c r="RPP8" s="69"/>
      <c r="RPQ8" s="69"/>
      <c r="RPR8" s="69"/>
      <c r="RPS8" s="69"/>
      <c r="RPT8" s="69"/>
      <c r="RPU8" s="69"/>
      <c r="RPV8" s="69"/>
      <c r="RPW8" s="69"/>
      <c r="RPX8" s="69"/>
      <c r="RPY8" s="69"/>
      <c r="RPZ8" s="69"/>
      <c r="RQA8" s="69"/>
      <c r="RQB8" s="69"/>
      <c r="RQC8" s="69"/>
      <c r="RQD8" s="69"/>
      <c r="RQE8" s="69"/>
      <c r="RQF8" s="69"/>
      <c r="RQG8" s="69"/>
      <c r="RQH8" s="69"/>
      <c r="RQI8" s="69"/>
      <c r="RQJ8" s="69"/>
      <c r="RQK8" s="69"/>
      <c r="RQL8" s="69"/>
      <c r="RQM8" s="69"/>
      <c r="RQN8" s="69"/>
      <c r="RQO8" s="69"/>
      <c r="RQP8" s="69"/>
      <c r="RQQ8" s="69"/>
      <c r="RQR8" s="69"/>
      <c r="RQS8" s="69"/>
      <c r="RQT8" s="69"/>
      <c r="RQU8" s="69"/>
      <c r="RQV8" s="69"/>
      <c r="RQW8" s="69"/>
      <c r="RQX8" s="69"/>
      <c r="RQY8" s="69"/>
      <c r="RQZ8" s="69"/>
      <c r="RRA8" s="69"/>
      <c r="RRB8" s="69"/>
      <c r="RRC8" s="69"/>
      <c r="RRD8" s="69"/>
      <c r="RRE8" s="69"/>
      <c r="RRF8" s="69"/>
      <c r="RRG8" s="69"/>
      <c r="RRH8" s="69"/>
      <c r="RRI8" s="69"/>
      <c r="RRJ8" s="69"/>
      <c r="RRK8" s="69"/>
      <c r="RRL8" s="69"/>
      <c r="RRM8" s="69"/>
      <c r="RRN8" s="69"/>
      <c r="RRO8" s="69"/>
      <c r="RRP8" s="69"/>
      <c r="RRQ8" s="69"/>
      <c r="RRR8" s="69"/>
      <c r="RRS8" s="69"/>
      <c r="RRT8" s="69"/>
      <c r="RRU8" s="69"/>
      <c r="RRV8" s="69"/>
      <c r="RRW8" s="69"/>
      <c r="RRX8" s="69"/>
      <c r="RRY8" s="69"/>
      <c r="RRZ8" s="69"/>
      <c r="RSA8" s="69"/>
      <c r="RSB8" s="69"/>
      <c r="RSC8" s="69"/>
      <c r="RSD8" s="69"/>
      <c r="RSE8" s="69"/>
      <c r="RSF8" s="69"/>
      <c r="RSG8" s="69"/>
      <c r="RSH8" s="69"/>
      <c r="RSI8" s="69"/>
      <c r="RSJ8" s="69"/>
      <c r="RSK8" s="69"/>
      <c r="RSL8" s="69"/>
      <c r="RSM8" s="69"/>
      <c r="RSN8" s="69"/>
      <c r="RSO8" s="69"/>
      <c r="RSP8" s="69"/>
      <c r="RSQ8" s="69"/>
      <c r="RSR8" s="69"/>
      <c r="RSS8" s="69"/>
      <c r="RST8" s="69"/>
      <c r="RSU8" s="69"/>
      <c r="RSV8" s="69"/>
      <c r="RSW8" s="69"/>
      <c r="RSX8" s="69"/>
      <c r="RSY8" s="69"/>
      <c r="RSZ8" s="69"/>
      <c r="RTA8" s="69"/>
      <c r="RTB8" s="69"/>
      <c r="RTC8" s="69"/>
      <c r="RTD8" s="69"/>
      <c r="RTE8" s="69"/>
      <c r="RTF8" s="69"/>
      <c r="RTG8" s="69"/>
      <c r="RTH8" s="69"/>
      <c r="RTI8" s="69"/>
      <c r="RTJ8" s="69"/>
      <c r="RTK8" s="69"/>
      <c r="RTL8" s="69"/>
      <c r="RTM8" s="69"/>
      <c r="RTN8" s="69"/>
      <c r="RTO8" s="69"/>
      <c r="RTP8" s="69"/>
      <c r="RTQ8" s="69"/>
      <c r="RTR8" s="69"/>
      <c r="RTS8" s="69"/>
      <c r="RTT8" s="69"/>
      <c r="RTU8" s="69"/>
      <c r="RTV8" s="69"/>
      <c r="RTW8" s="69"/>
      <c r="RTX8" s="69"/>
      <c r="RTY8" s="69"/>
      <c r="RTZ8" s="69"/>
      <c r="RUA8" s="69"/>
      <c r="RUB8" s="69"/>
      <c r="RUC8" s="69"/>
      <c r="RUD8" s="69"/>
      <c r="RUE8" s="69"/>
      <c r="RUF8" s="69"/>
      <c r="RUG8" s="69"/>
      <c r="RUH8" s="69"/>
      <c r="RUI8" s="69"/>
      <c r="RUJ8" s="69"/>
      <c r="RUK8" s="69"/>
      <c r="RUL8" s="69"/>
      <c r="RUM8" s="69"/>
      <c r="RUN8" s="69"/>
      <c r="RUO8" s="69"/>
      <c r="RUP8" s="69"/>
      <c r="RUQ8" s="69"/>
      <c r="RUR8" s="69"/>
      <c r="RUS8" s="69"/>
      <c r="RUT8" s="69"/>
      <c r="RUU8" s="69"/>
      <c r="RUV8" s="69"/>
      <c r="RUW8" s="69"/>
      <c r="RUX8" s="69"/>
      <c r="RUY8" s="69"/>
      <c r="RUZ8" s="69"/>
      <c r="RVA8" s="69"/>
      <c r="RVB8" s="69"/>
      <c r="RVC8" s="69"/>
      <c r="RVD8" s="69"/>
      <c r="RVE8" s="69"/>
      <c r="RVF8" s="69"/>
      <c r="RVG8" s="69"/>
      <c r="RVH8" s="69"/>
      <c r="RVI8" s="69"/>
      <c r="RVJ8" s="69"/>
      <c r="RVK8" s="69"/>
      <c r="RVL8" s="69"/>
      <c r="RVM8" s="69"/>
      <c r="RVN8" s="69"/>
      <c r="RVO8" s="69"/>
      <c r="RVP8" s="69"/>
      <c r="RVQ8" s="69"/>
      <c r="RVR8" s="69"/>
      <c r="RVS8" s="69"/>
      <c r="RVT8" s="69"/>
      <c r="RVU8" s="69"/>
      <c r="RVV8" s="69"/>
      <c r="RVW8" s="69"/>
      <c r="RVX8" s="69"/>
      <c r="RVY8" s="69"/>
      <c r="RVZ8" s="69"/>
      <c r="RWA8" s="69"/>
      <c r="RWB8" s="69"/>
      <c r="RWC8" s="69"/>
      <c r="RWD8" s="69"/>
      <c r="RWE8" s="69"/>
      <c r="RWF8" s="69"/>
      <c r="RWG8" s="69"/>
      <c r="RWH8" s="69"/>
      <c r="RWI8" s="69"/>
      <c r="RWJ8" s="69"/>
      <c r="RWK8" s="69"/>
      <c r="RWL8" s="69"/>
      <c r="RWM8" s="69"/>
      <c r="RWN8" s="69"/>
      <c r="RWO8" s="69"/>
      <c r="RWP8" s="69"/>
      <c r="RWQ8" s="69"/>
      <c r="RWR8" s="69"/>
      <c r="RWS8" s="69"/>
      <c r="RWT8" s="69"/>
      <c r="RWU8" s="69"/>
      <c r="RWV8" s="69"/>
      <c r="RWW8" s="69"/>
      <c r="RWX8" s="69"/>
      <c r="RWY8" s="69"/>
      <c r="RWZ8" s="69"/>
      <c r="RXA8" s="69"/>
      <c r="RXB8" s="69"/>
      <c r="RXC8" s="69"/>
      <c r="RXD8" s="69"/>
      <c r="RXE8" s="69"/>
      <c r="RXF8" s="69"/>
      <c r="RXG8" s="69"/>
      <c r="RXH8" s="69"/>
      <c r="RXI8" s="69"/>
      <c r="RXJ8" s="69"/>
      <c r="RXK8" s="69"/>
      <c r="RXL8" s="69"/>
      <c r="RXM8" s="69"/>
      <c r="RXN8" s="69"/>
      <c r="RXO8" s="69"/>
      <c r="RXP8" s="69"/>
      <c r="RXQ8" s="69"/>
      <c r="RXR8" s="69"/>
      <c r="RXS8" s="69"/>
      <c r="RXT8" s="69"/>
      <c r="RXU8" s="69"/>
      <c r="RXV8" s="69"/>
      <c r="RXW8" s="69"/>
      <c r="RXX8" s="69"/>
      <c r="RXY8" s="69"/>
      <c r="RXZ8" s="69"/>
      <c r="RYA8" s="69"/>
      <c r="RYB8" s="69"/>
      <c r="RYC8" s="69"/>
      <c r="RYD8" s="69"/>
      <c r="RYE8" s="69"/>
      <c r="RYF8" s="69"/>
      <c r="RYG8" s="69"/>
      <c r="RYH8" s="69"/>
      <c r="RYI8" s="69"/>
      <c r="RYJ8" s="69"/>
      <c r="RYK8" s="69"/>
      <c r="RYL8" s="69"/>
      <c r="RYM8" s="69"/>
      <c r="RYN8" s="69"/>
      <c r="RYO8" s="69"/>
      <c r="RYP8" s="69"/>
      <c r="RYQ8" s="69"/>
      <c r="RYR8" s="69"/>
      <c r="RYS8" s="69"/>
      <c r="RYT8" s="69"/>
      <c r="RYU8" s="69"/>
      <c r="RYV8" s="69"/>
      <c r="RYW8" s="69"/>
      <c r="RYX8" s="69"/>
      <c r="RYY8" s="69"/>
      <c r="RYZ8" s="69"/>
      <c r="RZA8" s="69"/>
      <c r="RZB8" s="69"/>
      <c r="RZC8" s="69"/>
      <c r="RZD8" s="69"/>
      <c r="RZE8" s="69"/>
      <c r="RZF8" s="69"/>
      <c r="RZG8" s="69"/>
      <c r="RZH8" s="69"/>
      <c r="RZI8" s="69"/>
      <c r="RZJ8" s="69"/>
      <c r="RZK8" s="69"/>
      <c r="RZL8" s="69"/>
      <c r="RZM8" s="69"/>
      <c r="RZN8" s="69"/>
      <c r="RZO8" s="69"/>
      <c r="RZP8" s="69"/>
      <c r="RZQ8" s="69"/>
      <c r="RZR8" s="69"/>
      <c r="RZS8" s="69"/>
      <c r="RZT8" s="69"/>
      <c r="RZU8" s="69"/>
      <c r="RZV8" s="69"/>
      <c r="RZW8" s="69"/>
      <c r="RZX8" s="69"/>
      <c r="RZY8" s="69"/>
      <c r="RZZ8" s="69"/>
      <c r="SAA8" s="69"/>
      <c r="SAB8" s="69"/>
      <c r="SAC8" s="69"/>
      <c r="SAD8" s="69"/>
      <c r="SAE8" s="69"/>
      <c r="SAF8" s="69"/>
      <c r="SAG8" s="69"/>
      <c r="SAH8" s="69"/>
      <c r="SAI8" s="69"/>
      <c r="SAJ8" s="69"/>
      <c r="SAK8" s="69"/>
      <c r="SAL8" s="69"/>
      <c r="SAM8" s="69"/>
      <c r="SAN8" s="69"/>
      <c r="SAO8" s="69"/>
      <c r="SAP8" s="69"/>
      <c r="SAQ8" s="69"/>
      <c r="SAR8" s="69"/>
      <c r="SAS8" s="69"/>
      <c r="SAT8" s="69"/>
      <c r="SAU8" s="69"/>
      <c r="SAV8" s="69"/>
      <c r="SAW8" s="69"/>
      <c r="SAX8" s="69"/>
      <c r="SAY8" s="69"/>
      <c r="SAZ8" s="69"/>
      <c r="SBA8" s="69"/>
      <c r="SBB8" s="69"/>
      <c r="SBC8" s="69"/>
      <c r="SBD8" s="69"/>
      <c r="SBE8" s="69"/>
      <c r="SBF8" s="69"/>
      <c r="SBG8" s="69"/>
      <c r="SBH8" s="69"/>
      <c r="SBI8" s="69"/>
      <c r="SBJ8" s="69"/>
      <c r="SBK8" s="69"/>
      <c r="SBL8" s="69"/>
      <c r="SBM8" s="69"/>
      <c r="SBN8" s="69"/>
      <c r="SBO8" s="69"/>
      <c r="SBP8" s="69"/>
      <c r="SBQ8" s="69"/>
      <c r="SBR8" s="69"/>
      <c r="SBS8" s="69"/>
      <c r="SBT8" s="69"/>
      <c r="SBU8" s="69"/>
      <c r="SBV8" s="69"/>
      <c r="SBW8" s="69"/>
      <c r="SBX8" s="69"/>
      <c r="SBY8" s="69"/>
      <c r="SBZ8" s="69"/>
      <c r="SCA8" s="69"/>
      <c r="SCB8" s="69"/>
      <c r="SCC8" s="69"/>
      <c r="SCD8" s="69"/>
      <c r="SCE8" s="69"/>
      <c r="SCF8" s="69"/>
      <c r="SCG8" s="69"/>
      <c r="SCH8" s="69"/>
      <c r="SCI8" s="69"/>
      <c r="SCJ8" s="69"/>
      <c r="SCK8" s="69"/>
      <c r="SCL8" s="69"/>
      <c r="SCM8" s="69"/>
      <c r="SCN8" s="69"/>
      <c r="SCO8" s="69"/>
      <c r="SCP8" s="69"/>
      <c r="SCQ8" s="69"/>
      <c r="SCR8" s="69"/>
      <c r="SCS8" s="69"/>
      <c r="SCT8" s="69"/>
      <c r="SCU8" s="69"/>
      <c r="SCV8" s="69"/>
      <c r="SCW8" s="69"/>
      <c r="SCX8" s="69"/>
      <c r="SCY8" s="69"/>
      <c r="SCZ8" s="69"/>
      <c r="SDA8" s="69"/>
      <c r="SDB8" s="69"/>
      <c r="SDC8" s="69"/>
      <c r="SDD8" s="69"/>
      <c r="SDE8" s="69"/>
      <c r="SDF8" s="69"/>
      <c r="SDG8" s="69"/>
      <c r="SDH8" s="69"/>
      <c r="SDI8" s="69"/>
      <c r="SDJ8" s="69"/>
      <c r="SDK8" s="69"/>
      <c r="SDL8" s="69"/>
      <c r="SDM8" s="69"/>
      <c r="SDN8" s="69"/>
      <c r="SDO8" s="69"/>
      <c r="SDP8" s="69"/>
      <c r="SDQ8" s="69"/>
      <c r="SDR8" s="69"/>
      <c r="SDS8" s="69"/>
      <c r="SDT8" s="69"/>
      <c r="SDU8" s="69"/>
      <c r="SDV8" s="69"/>
      <c r="SDW8" s="69"/>
      <c r="SDX8" s="69"/>
      <c r="SDY8" s="69"/>
      <c r="SDZ8" s="69"/>
      <c r="SEA8" s="69"/>
      <c r="SEB8" s="69"/>
      <c r="SEC8" s="69"/>
      <c r="SED8" s="69"/>
      <c r="SEE8" s="69"/>
      <c r="SEF8" s="69"/>
      <c r="SEG8" s="69"/>
      <c r="SEH8" s="69"/>
      <c r="SEI8" s="69"/>
      <c r="SEJ8" s="69"/>
      <c r="SEK8" s="69"/>
      <c r="SEL8" s="69"/>
      <c r="SEM8" s="69"/>
      <c r="SEN8" s="69"/>
      <c r="SEO8" s="69"/>
      <c r="SEP8" s="69"/>
      <c r="SEQ8" s="69"/>
      <c r="SER8" s="69"/>
      <c r="SES8" s="69"/>
      <c r="SET8" s="69"/>
      <c r="SEU8" s="69"/>
      <c r="SEV8" s="69"/>
      <c r="SEW8" s="69"/>
      <c r="SEX8" s="69"/>
      <c r="SEY8" s="69"/>
      <c r="SEZ8" s="69"/>
      <c r="SFA8" s="69"/>
      <c r="SFB8" s="69"/>
      <c r="SFC8" s="69"/>
      <c r="SFD8" s="69"/>
      <c r="SFE8" s="69"/>
      <c r="SFF8" s="69"/>
      <c r="SFG8" s="69"/>
      <c r="SFH8" s="69"/>
      <c r="SFI8" s="69"/>
      <c r="SFJ8" s="69"/>
      <c r="SFK8" s="69"/>
      <c r="SFL8" s="69"/>
      <c r="SFM8" s="69"/>
      <c r="SFN8" s="69"/>
      <c r="SFO8" s="69"/>
      <c r="SFP8" s="69"/>
      <c r="SFQ8" s="69"/>
      <c r="SFR8" s="69"/>
      <c r="SFS8" s="69"/>
      <c r="SFT8" s="69"/>
      <c r="SFU8" s="69"/>
      <c r="SFV8" s="69"/>
      <c r="SFW8" s="69"/>
      <c r="SFX8" s="69"/>
      <c r="SFY8" s="69"/>
      <c r="SFZ8" s="69"/>
      <c r="SGA8" s="69"/>
      <c r="SGB8" s="69"/>
      <c r="SGC8" s="69"/>
      <c r="SGD8" s="69"/>
      <c r="SGE8" s="69"/>
      <c r="SGF8" s="69"/>
      <c r="SGG8" s="69"/>
      <c r="SGH8" s="69"/>
      <c r="SGI8" s="69"/>
      <c r="SGJ8" s="69"/>
      <c r="SGK8" s="69"/>
      <c r="SGL8" s="69"/>
      <c r="SGM8" s="69"/>
      <c r="SGN8" s="69"/>
      <c r="SGO8" s="69"/>
      <c r="SGP8" s="69"/>
      <c r="SGQ8" s="69"/>
      <c r="SGR8" s="69"/>
      <c r="SGS8" s="69"/>
      <c r="SGT8" s="69"/>
      <c r="SGU8" s="69"/>
      <c r="SGV8" s="69"/>
      <c r="SGW8" s="69"/>
      <c r="SGX8" s="69"/>
      <c r="SGY8" s="69"/>
      <c r="SGZ8" s="69"/>
      <c r="SHA8" s="69"/>
      <c r="SHB8" s="69"/>
      <c r="SHC8" s="69"/>
      <c r="SHD8" s="69"/>
      <c r="SHE8" s="69"/>
      <c r="SHF8" s="69"/>
      <c r="SHG8" s="69"/>
      <c r="SHH8" s="69"/>
      <c r="SHI8" s="69"/>
      <c r="SHJ8" s="69"/>
      <c r="SHK8" s="69"/>
      <c r="SHL8" s="69"/>
      <c r="SHM8" s="69"/>
      <c r="SHN8" s="69"/>
      <c r="SHO8" s="69"/>
      <c r="SHP8" s="69"/>
      <c r="SHQ8" s="69"/>
      <c r="SHR8" s="69"/>
      <c r="SHS8" s="69"/>
      <c r="SHT8" s="69"/>
      <c r="SHU8" s="69"/>
      <c r="SHV8" s="69"/>
      <c r="SHW8" s="69"/>
      <c r="SHX8" s="69"/>
      <c r="SHY8" s="69"/>
      <c r="SHZ8" s="69"/>
      <c r="SIA8" s="69"/>
      <c r="SIB8" s="69"/>
      <c r="SIC8" s="69"/>
      <c r="SID8" s="69"/>
      <c r="SIE8" s="69"/>
      <c r="SIF8" s="69"/>
      <c r="SIG8" s="69"/>
      <c r="SIH8" s="69"/>
      <c r="SII8" s="69"/>
      <c r="SIJ8" s="69"/>
      <c r="SIK8" s="69"/>
      <c r="SIL8" s="69"/>
      <c r="SIM8" s="69"/>
      <c r="SIN8" s="69"/>
      <c r="SIO8" s="69"/>
      <c r="SIP8" s="69"/>
      <c r="SIQ8" s="69"/>
      <c r="SIR8" s="69"/>
      <c r="SIS8" s="69"/>
      <c r="SIT8" s="69"/>
      <c r="SIU8" s="69"/>
      <c r="SIV8" s="69"/>
      <c r="SIW8" s="69"/>
      <c r="SIX8" s="69"/>
      <c r="SIY8" s="69"/>
      <c r="SIZ8" s="69"/>
      <c r="SJA8" s="69"/>
      <c r="SJB8" s="69"/>
      <c r="SJC8" s="69"/>
      <c r="SJD8" s="69"/>
      <c r="SJE8" s="69"/>
      <c r="SJF8" s="69"/>
      <c r="SJG8" s="69"/>
      <c r="SJH8" s="69"/>
      <c r="SJI8" s="69"/>
      <c r="SJJ8" s="69"/>
      <c r="SJK8" s="69"/>
      <c r="SJL8" s="69"/>
      <c r="SJM8" s="69"/>
      <c r="SJN8" s="69"/>
      <c r="SJO8" s="69"/>
      <c r="SJP8" s="69"/>
      <c r="SJQ8" s="69"/>
      <c r="SJR8" s="69"/>
      <c r="SJS8" s="69"/>
      <c r="SJT8" s="69"/>
      <c r="SJU8" s="69"/>
      <c r="SJV8" s="69"/>
      <c r="SJW8" s="69"/>
      <c r="SJX8" s="69"/>
      <c r="SJY8" s="69"/>
      <c r="SJZ8" s="69"/>
      <c r="SKA8" s="69"/>
      <c r="SKB8" s="69"/>
      <c r="SKC8" s="69"/>
      <c r="SKD8" s="69"/>
      <c r="SKE8" s="69"/>
      <c r="SKF8" s="69"/>
      <c r="SKG8" s="69"/>
      <c r="SKH8" s="69"/>
      <c r="SKI8" s="69"/>
      <c r="SKJ8" s="69"/>
      <c r="SKK8" s="69"/>
      <c r="SKL8" s="69"/>
      <c r="SKM8" s="69"/>
      <c r="SKN8" s="69"/>
      <c r="SKO8" s="69"/>
      <c r="SKP8" s="69"/>
      <c r="SKQ8" s="69"/>
      <c r="SKR8" s="69"/>
      <c r="SKS8" s="69"/>
      <c r="SKT8" s="69"/>
      <c r="SKU8" s="69"/>
      <c r="SKV8" s="69"/>
      <c r="SKW8" s="69"/>
      <c r="SKX8" s="69"/>
      <c r="SKY8" s="69"/>
      <c r="SKZ8" s="69"/>
      <c r="SLA8" s="69"/>
      <c r="SLB8" s="69"/>
      <c r="SLC8" s="69"/>
      <c r="SLD8" s="69"/>
      <c r="SLE8" s="69"/>
      <c r="SLF8" s="69"/>
      <c r="SLG8" s="69"/>
      <c r="SLH8" s="69"/>
      <c r="SLI8" s="69"/>
      <c r="SLJ8" s="69"/>
      <c r="SLK8" s="69"/>
      <c r="SLL8" s="69"/>
      <c r="SLM8" s="69"/>
      <c r="SLN8" s="69"/>
      <c r="SLO8" s="69"/>
      <c r="SLP8" s="69"/>
      <c r="SLQ8" s="69"/>
      <c r="SLR8" s="69"/>
      <c r="SLS8" s="69"/>
      <c r="SLT8" s="69"/>
      <c r="SLU8" s="69"/>
      <c r="SLV8" s="69"/>
      <c r="SLW8" s="69"/>
      <c r="SLX8" s="69"/>
      <c r="SLY8" s="69"/>
      <c r="SLZ8" s="69"/>
      <c r="SMA8" s="69"/>
      <c r="SMB8" s="69"/>
      <c r="SMC8" s="69"/>
      <c r="SMD8" s="69"/>
      <c r="SME8" s="69"/>
      <c r="SMF8" s="69"/>
      <c r="SMG8" s="69"/>
      <c r="SMH8" s="69"/>
      <c r="SMI8" s="69"/>
      <c r="SMJ8" s="69"/>
      <c r="SMK8" s="69"/>
      <c r="SML8" s="69"/>
      <c r="SMM8" s="69"/>
      <c r="SMN8" s="69"/>
      <c r="SMO8" s="69"/>
      <c r="SMP8" s="69"/>
      <c r="SMQ8" s="69"/>
      <c r="SMR8" s="69"/>
      <c r="SMS8" s="69"/>
      <c r="SMT8" s="69"/>
      <c r="SMU8" s="69"/>
      <c r="SMV8" s="69"/>
      <c r="SMW8" s="69"/>
      <c r="SMX8" s="69"/>
      <c r="SMY8" s="69"/>
      <c r="SMZ8" s="69"/>
      <c r="SNA8" s="69"/>
      <c r="SNB8" s="69"/>
      <c r="SNC8" s="69"/>
      <c r="SND8" s="69"/>
      <c r="SNE8" s="69"/>
      <c r="SNF8" s="69"/>
      <c r="SNG8" s="69"/>
      <c r="SNH8" s="69"/>
      <c r="SNI8" s="69"/>
      <c r="SNJ8" s="69"/>
      <c r="SNK8" s="69"/>
      <c r="SNL8" s="69"/>
      <c r="SNM8" s="69"/>
      <c r="SNN8" s="69"/>
      <c r="SNO8" s="69"/>
      <c r="SNP8" s="69"/>
      <c r="SNQ8" s="69"/>
      <c r="SNR8" s="69"/>
      <c r="SNS8" s="69"/>
      <c r="SNT8" s="69"/>
      <c r="SNU8" s="69"/>
      <c r="SNV8" s="69"/>
      <c r="SNW8" s="69"/>
      <c r="SNX8" s="69"/>
      <c r="SNY8" s="69"/>
      <c r="SNZ8" s="69"/>
      <c r="SOA8" s="69"/>
      <c r="SOB8" s="69"/>
      <c r="SOC8" s="69"/>
      <c r="SOD8" s="69"/>
      <c r="SOE8" s="69"/>
      <c r="SOF8" s="69"/>
      <c r="SOG8" s="69"/>
      <c r="SOH8" s="69"/>
      <c r="SOI8" s="69"/>
      <c r="SOJ8" s="69"/>
      <c r="SOK8" s="69"/>
      <c r="SOL8" s="69"/>
      <c r="SOM8" s="69"/>
      <c r="SON8" s="69"/>
      <c r="SOO8" s="69"/>
      <c r="SOP8" s="69"/>
      <c r="SOQ8" s="69"/>
      <c r="SOR8" s="69"/>
      <c r="SOS8" s="69"/>
      <c r="SOT8" s="69"/>
      <c r="SOU8" s="69"/>
      <c r="SOV8" s="69"/>
      <c r="SOW8" s="69"/>
      <c r="SOX8" s="69"/>
      <c r="SOY8" s="69"/>
      <c r="SOZ8" s="69"/>
      <c r="SPA8" s="69"/>
      <c r="SPB8" s="69"/>
      <c r="SPC8" s="69"/>
      <c r="SPD8" s="69"/>
      <c r="SPE8" s="69"/>
      <c r="SPF8" s="69"/>
      <c r="SPG8" s="69"/>
      <c r="SPH8" s="69"/>
      <c r="SPI8" s="69"/>
      <c r="SPJ8" s="69"/>
      <c r="SPK8" s="69"/>
      <c r="SPL8" s="69"/>
      <c r="SPM8" s="69"/>
      <c r="SPN8" s="69"/>
      <c r="SPO8" s="69"/>
      <c r="SPP8" s="69"/>
      <c r="SPQ8" s="69"/>
      <c r="SPR8" s="69"/>
      <c r="SPS8" s="69"/>
      <c r="SPT8" s="69"/>
      <c r="SPU8" s="69"/>
      <c r="SPV8" s="69"/>
      <c r="SPW8" s="69"/>
      <c r="SPX8" s="69"/>
      <c r="SPY8" s="69"/>
      <c r="SPZ8" s="69"/>
      <c r="SQA8" s="69"/>
      <c r="SQB8" s="69"/>
      <c r="SQC8" s="69"/>
      <c r="SQD8" s="69"/>
      <c r="SQE8" s="69"/>
      <c r="SQF8" s="69"/>
      <c r="SQG8" s="69"/>
      <c r="SQH8" s="69"/>
      <c r="SQI8" s="69"/>
      <c r="SQJ8" s="69"/>
      <c r="SQK8" s="69"/>
      <c r="SQL8" s="69"/>
      <c r="SQM8" s="69"/>
      <c r="SQN8" s="69"/>
      <c r="SQO8" s="69"/>
      <c r="SQP8" s="69"/>
      <c r="SQQ8" s="69"/>
      <c r="SQR8" s="69"/>
      <c r="SQS8" s="69"/>
      <c r="SQT8" s="69"/>
      <c r="SQU8" s="69"/>
      <c r="SQV8" s="69"/>
      <c r="SQW8" s="69"/>
      <c r="SQX8" s="69"/>
      <c r="SQY8" s="69"/>
      <c r="SQZ8" s="69"/>
      <c r="SRA8" s="69"/>
      <c r="SRB8" s="69"/>
      <c r="SRC8" s="69"/>
      <c r="SRD8" s="69"/>
      <c r="SRE8" s="69"/>
      <c r="SRF8" s="69"/>
      <c r="SRG8" s="69"/>
      <c r="SRH8" s="69"/>
      <c r="SRI8" s="69"/>
      <c r="SRJ8" s="69"/>
      <c r="SRK8" s="69"/>
      <c r="SRL8" s="69"/>
      <c r="SRM8" s="69"/>
      <c r="SRN8" s="69"/>
      <c r="SRO8" s="69"/>
      <c r="SRP8" s="69"/>
      <c r="SRQ8" s="69"/>
      <c r="SRR8" s="69"/>
      <c r="SRS8" s="69"/>
      <c r="SRT8" s="69"/>
      <c r="SRU8" s="69"/>
      <c r="SRV8" s="69"/>
      <c r="SRW8" s="69"/>
      <c r="SRX8" s="69"/>
      <c r="SRY8" s="69"/>
      <c r="SRZ8" s="69"/>
      <c r="SSA8" s="69"/>
      <c r="SSB8" s="69"/>
      <c r="SSC8" s="69"/>
      <c r="SSD8" s="69"/>
      <c r="SSE8" s="69"/>
      <c r="SSF8" s="69"/>
      <c r="SSG8" s="69"/>
      <c r="SSH8" s="69"/>
      <c r="SSI8" s="69"/>
      <c r="SSJ8" s="69"/>
      <c r="SSK8" s="69"/>
      <c r="SSL8" s="69"/>
      <c r="SSM8" s="69"/>
      <c r="SSN8" s="69"/>
      <c r="SSO8" s="69"/>
      <c r="SSP8" s="69"/>
      <c r="SSQ8" s="69"/>
      <c r="SSR8" s="69"/>
      <c r="SSS8" s="69"/>
      <c r="SST8" s="69"/>
      <c r="SSU8" s="69"/>
      <c r="SSV8" s="69"/>
      <c r="SSW8" s="69"/>
      <c r="SSX8" s="69"/>
      <c r="SSY8" s="69"/>
      <c r="SSZ8" s="69"/>
      <c r="STA8" s="69"/>
      <c r="STB8" s="69"/>
      <c r="STC8" s="69"/>
      <c r="STD8" s="69"/>
      <c r="STE8" s="69"/>
      <c r="STF8" s="69"/>
      <c r="STG8" s="69"/>
      <c r="STH8" s="69"/>
      <c r="STI8" s="69"/>
      <c r="STJ8" s="69"/>
      <c r="STK8" s="69"/>
      <c r="STL8" s="69"/>
      <c r="STM8" s="69"/>
      <c r="STN8" s="69"/>
      <c r="STO8" s="69"/>
      <c r="STP8" s="69"/>
      <c r="STQ8" s="69"/>
      <c r="STR8" s="69"/>
      <c r="STS8" s="69"/>
      <c r="STT8" s="69"/>
      <c r="STU8" s="69"/>
      <c r="STV8" s="69"/>
      <c r="STW8" s="69"/>
      <c r="STX8" s="69"/>
      <c r="STY8" s="69"/>
      <c r="STZ8" s="69"/>
      <c r="SUA8" s="69"/>
      <c r="SUB8" s="69"/>
      <c r="SUC8" s="69"/>
      <c r="SUD8" s="69"/>
      <c r="SUE8" s="69"/>
      <c r="SUF8" s="69"/>
      <c r="SUG8" s="69"/>
      <c r="SUH8" s="69"/>
      <c r="SUI8" s="69"/>
      <c r="SUJ8" s="69"/>
      <c r="SUK8" s="69"/>
      <c r="SUL8" s="69"/>
      <c r="SUM8" s="69"/>
      <c r="SUN8" s="69"/>
      <c r="SUO8" s="69"/>
      <c r="SUP8" s="69"/>
      <c r="SUQ8" s="69"/>
      <c r="SUR8" s="69"/>
      <c r="SUS8" s="69"/>
      <c r="SUT8" s="69"/>
      <c r="SUU8" s="69"/>
      <c r="SUV8" s="69"/>
      <c r="SUW8" s="69"/>
      <c r="SUX8" s="69"/>
      <c r="SUY8" s="69"/>
      <c r="SUZ8" s="69"/>
      <c r="SVA8" s="69"/>
      <c r="SVB8" s="69"/>
      <c r="SVC8" s="69"/>
      <c r="SVD8" s="69"/>
      <c r="SVE8" s="69"/>
      <c r="SVF8" s="69"/>
      <c r="SVG8" s="69"/>
      <c r="SVH8" s="69"/>
      <c r="SVI8" s="69"/>
      <c r="SVJ8" s="69"/>
      <c r="SVK8" s="69"/>
      <c r="SVL8" s="69"/>
      <c r="SVM8" s="69"/>
      <c r="SVN8" s="69"/>
      <c r="SVO8" s="69"/>
      <c r="SVP8" s="69"/>
      <c r="SVQ8" s="69"/>
      <c r="SVR8" s="69"/>
      <c r="SVS8" s="69"/>
      <c r="SVT8" s="69"/>
      <c r="SVU8" s="69"/>
      <c r="SVV8" s="69"/>
      <c r="SVW8" s="69"/>
      <c r="SVX8" s="69"/>
      <c r="SVY8" s="69"/>
      <c r="SVZ8" s="69"/>
      <c r="SWA8" s="69"/>
      <c r="SWB8" s="69"/>
      <c r="SWC8" s="69"/>
      <c r="SWD8" s="69"/>
      <c r="SWE8" s="69"/>
      <c r="SWF8" s="69"/>
      <c r="SWG8" s="69"/>
      <c r="SWH8" s="69"/>
      <c r="SWI8" s="69"/>
      <c r="SWJ8" s="69"/>
      <c r="SWK8" s="69"/>
      <c r="SWL8" s="69"/>
      <c r="SWM8" s="69"/>
      <c r="SWN8" s="69"/>
      <c r="SWO8" s="69"/>
      <c r="SWP8" s="69"/>
      <c r="SWQ8" s="69"/>
      <c r="SWR8" s="69"/>
      <c r="SWS8" s="69"/>
      <c r="SWT8" s="69"/>
      <c r="SWU8" s="69"/>
      <c r="SWV8" s="69"/>
      <c r="SWW8" s="69"/>
      <c r="SWX8" s="69"/>
      <c r="SWY8" s="69"/>
      <c r="SWZ8" s="69"/>
      <c r="SXA8" s="69"/>
      <c r="SXB8" s="69"/>
      <c r="SXC8" s="69"/>
      <c r="SXD8" s="69"/>
      <c r="SXE8" s="69"/>
      <c r="SXF8" s="69"/>
      <c r="SXG8" s="69"/>
      <c r="SXH8" s="69"/>
      <c r="SXI8" s="69"/>
      <c r="SXJ8" s="69"/>
      <c r="SXK8" s="69"/>
      <c r="SXL8" s="69"/>
      <c r="SXM8" s="69"/>
      <c r="SXN8" s="69"/>
      <c r="SXO8" s="69"/>
      <c r="SXP8" s="69"/>
      <c r="SXQ8" s="69"/>
      <c r="SXR8" s="69"/>
      <c r="SXS8" s="69"/>
      <c r="SXT8" s="69"/>
      <c r="SXU8" s="69"/>
      <c r="SXV8" s="69"/>
      <c r="SXW8" s="69"/>
      <c r="SXX8" s="69"/>
      <c r="SXY8" s="69"/>
      <c r="SXZ8" s="69"/>
      <c r="SYA8" s="69"/>
      <c r="SYB8" s="69"/>
      <c r="SYC8" s="69"/>
      <c r="SYD8" s="69"/>
      <c r="SYE8" s="69"/>
      <c r="SYF8" s="69"/>
      <c r="SYG8" s="69"/>
      <c r="SYH8" s="69"/>
      <c r="SYI8" s="69"/>
      <c r="SYJ8" s="69"/>
      <c r="SYK8" s="69"/>
      <c r="SYL8" s="69"/>
      <c r="SYM8" s="69"/>
      <c r="SYN8" s="69"/>
      <c r="SYO8" s="69"/>
      <c r="SYP8" s="69"/>
      <c r="SYQ8" s="69"/>
      <c r="SYR8" s="69"/>
      <c r="SYS8" s="69"/>
      <c r="SYT8" s="69"/>
      <c r="SYU8" s="69"/>
      <c r="SYV8" s="69"/>
      <c r="SYW8" s="69"/>
      <c r="SYX8" s="69"/>
      <c r="SYY8" s="69"/>
      <c r="SYZ8" s="69"/>
      <c r="SZA8" s="69"/>
      <c r="SZB8" s="69"/>
      <c r="SZC8" s="69"/>
      <c r="SZD8" s="69"/>
      <c r="SZE8" s="69"/>
      <c r="SZF8" s="69"/>
      <c r="SZG8" s="69"/>
      <c r="SZH8" s="69"/>
      <c r="SZI8" s="69"/>
      <c r="SZJ8" s="69"/>
      <c r="SZK8" s="69"/>
      <c r="SZL8" s="69"/>
      <c r="SZM8" s="69"/>
      <c r="SZN8" s="69"/>
      <c r="SZO8" s="69"/>
      <c r="SZP8" s="69"/>
      <c r="SZQ8" s="69"/>
      <c r="SZR8" s="69"/>
      <c r="SZS8" s="69"/>
      <c r="SZT8" s="69"/>
      <c r="SZU8" s="69"/>
      <c r="SZV8" s="69"/>
      <c r="SZW8" s="69"/>
      <c r="SZX8" s="69"/>
      <c r="SZY8" s="69"/>
      <c r="SZZ8" s="69"/>
      <c r="TAA8" s="69"/>
      <c r="TAB8" s="69"/>
      <c r="TAC8" s="69"/>
      <c r="TAD8" s="69"/>
      <c r="TAE8" s="69"/>
      <c r="TAF8" s="69"/>
      <c r="TAG8" s="69"/>
      <c r="TAH8" s="69"/>
      <c r="TAI8" s="69"/>
      <c r="TAJ8" s="69"/>
      <c r="TAK8" s="69"/>
      <c r="TAL8" s="69"/>
      <c r="TAM8" s="69"/>
      <c r="TAN8" s="69"/>
      <c r="TAO8" s="69"/>
      <c r="TAP8" s="69"/>
      <c r="TAQ8" s="69"/>
      <c r="TAR8" s="69"/>
      <c r="TAS8" s="69"/>
      <c r="TAT8" s="69"/>
      <c r="TAU8" s="69"/>
      <c r="TAV8" s="69"/>
      <c r="TAW8" s="69"/>
      <c r="TAX8" s="69"/>
      <c r="TAY8" s="69"/>
      <c r="TAZ8" s="69"/>
      <c r="TBA8" s="69"/>
      <c r="TBB8" s="69"/>
      <c r="TBC8" s="69"/>
      <c r="TBD8" s="69"/>
      <c r="TBE8" s="69"/>
      <c r="TBF8" s="69"/>
      <c r="TBG8" s="69"/>
      <c r="TBH8" s="69"/>
      <c r="TBI8" s="69"/>
      <c r="TBJ8" s="69"/>
      <c r="TBK8" s="69"/>
      <c r="TBL8" s="69"/>
      <c r="TBM8" s="69"/>
      <c r="TBN8" s="69"/>
      <c r="TBO8" s="69"/>
      <c r="TBP8" s="69"/>
      <c r="TBQ8" s="69"/>
      <c r="TBR8" s="69"/>
      <c r="TBS8" s="69"/>
      <c r="TBT8" s="69"/>
      <c r="TBU8" s="69"/>
      <c r="TBV8" s="69"/>
      <c r="TBW8" s="69"/>
      <c r="TBX8" s="69"/>
      <c r="TBY8" s="69"/>
      <c r="TBZ8" s="69"/>
      <c r="TCA8" s="69"/>
      <c r="TCB8" s="69"/>
      <c r="TCC8" s="69"/>
      <c r="TCD8" s="69"/>
      <c r="TCE8" s="69"/>
      <c r="TCF8" s="69"/>
      <c r="TCG8" s="69"/>
      <c r="TCH8" s="69"/>
      <c r="TCI8" s="69"/>
      <c r="TCJ8" s="69"/>
      <c r="TCK8" s="69"/>
      <c r="TCL8" s="69"/>
      <c r="TCM8" s="69"/>
      <c r="TCN8" s="69"/>
      <c r="TCO8" s="69"/>
      <c r="TCP8" s="69"/>
      <c r="TCQ8" s="69"/>
      <c r="TCR8" s="69"/>
      <c r="TCS8" s="69"/>
      <c r="TCT8" s="69"/>
      <c r="TCU8" s="69"/>
      <c r="TCV8" s="69"/>
      <c r="TCW8" s="69"/>
      <c r="TCX8" s="69"/>
      <c r="TCY8" s="69"/>
      <c r="TCZ8" s="69"/>
      <c r="TDA8" s="69"/>
      <c r="TDB8" s="69"/>
      <c r="TDC8" s="69"/>
      <c r="TDD8" s="69"/>
      <c r="TDE8" s="69"/>
      <c r="TDF8" s="69"/>
      <c r="TDG8" s="69"/>
      <c r="TDH8" s="69"/>
      <c r="TDI8" s="69"/>
      <c r="TDJ8" s="69"/>
      <c r="TDK8" s="69"/>
      <c r="TDL8" s="69"/>
      <c r="TDM8" s="69"/>
      <c r="TDN8" s="69"/>
      <c r="TDO8" s="69"/>
      <c r="TDP8" s="69"/>
      <c r="TDQ8" s="69"/>
      <c r="TDR8" s="69"/>
      <c r="TDS8" s="69"/>
      <c r="TDT8" s="69"/>
      <c r="TDU8" s="69"/>
      <c r="TDV8" s="69"/>
      <c r="TDW8" s="69"/>
      <c r="TDX8" s="69"/>
      <c r="TDY8" s="69"/>
      <c r="TDZ8" s="69"/>
      <c r="TEA8" s="69"/>
      <c r="TEB8" s="69"/>
      <c r="TEC8" s="69"/>
      <c r="TED8" s="69"/>
      <c r="TEE8" s="69"/>
      <c r="TEF8" s="69"/>
      <c r="TEG8" s="69"/>
      <c r="TEH8" s="69"/>
      <c r="TEI8" s="69"/>
      <c r="TEJ8" s="69"/>
      <c r="TEK8" s="69"/>
      <c r="TEL8" s="69"/>
      <c r="TEM8" s="69"/>
      <c r="TEN8" s="69"/>
      <c r="TEO8" s="69"/>
      <c r="TEP8" s="69"/>
      <c r="TEQ8" s="69"/>
      <c r="TER8" s="69"/>
      <c r="TES8" s="69"/>
      <c r="TET8" s="69"/>
      <c r="TEU8" s="69"/>
      <c r="TEV8" s="69"/>
      <c r="TEW8" s="69"/>
      <c r="TEX8" s="69"/>
      <c r="TEY8" s="69"/>
      <c r="TEZ8" s="69"/>
      <c r="TFA8" s="69"/>
      <c r="TFB8" s="69"/>
      <c r="TFC8" s="69"/>
      <c r="TFD8" s="69"/>
      <c r="TFE8" s="69"/>
      <c r="TFF8" s="69"/>
      <c r="TFG8" s="69"/>
      <c r="TFH8" s="69"/>
      <c r="TFI8" s="69"/>
      <c r="TFJ8" s="69"/>
      <c r="TFK8" s="69"/>
      <c r="TFL8" s="69"/>
      <c r="TFM8" s="69"/>
      <c r="TFN8" s="69"/>
      <c r="TFO8" s="69"/>
      <c r="TFP8" s="69"/>
      <c r="TFQ8" s="69"/>
      <c r="TFR8" s="69"/>
      <c r="TFS8" s="69"/>
      <c r="TFT8" s="69"/>
      <c r="TFU8" s="69"/>
      <c r="TFV8" s="69"/>
      <c r="TFW8" s="69"/>
      <c r="TFX8" s="69"/>
      <c r="TFY8" s="69"/>
      <c r="TFZ8" s="69"/>
      <c r="TGA8" s="69"/>
      <c r="TGB8" s="69"/>
      <c r="TGC8" s="69"/>
      <c r="TGD8" s="69"/>
      <c r="TGE8" s="69"/>
      <c r="TGF8" s="69"/>
      <c r="TGG8" s="69"/>
      <c r="TGH8" s="69"/>
      <c r="TGI8" s="69"/>
      <c r="TGJ8" s="69"/>
      <c r="TGK8" s="69"/>
      <c r="TGL8" s="69"/>
      <c r="TGM8" s="69"/>
      <c r="TGN8" s="69"/>
      <c r="TGO8" s="69"/>
      <c r="TGP8" s="69"/>
      <c r="TGQ8" s="69"/>
      <c r="TGR8" s="69"/>
      <c r="TGS8" s="69"/>
      <c r="TGT8" s="69"/>
      <c r="TGU8" s="69"/>
      <c r="TGV8" s="69"/>
      <c r="TGW8" s="69"/>
      <c r="TGX8" s="69"/>
      <c r="TGY8" s="69"/>
      <c r="TGZ8" s="69"/>
      <c r="THA8" s="69"/>
      <c r="THB8" s="69"/>
      <c r="THC8" s="69"/>
      <c r="THD8" s="69"/>
      <c r="THE8" s="69"/>
      <c r="THF8" s="69"/>
      <c r="THG8" s="69"/>
      <c r="THH8" s="69"/>
      <c r="THI8" s="69"/>
      <c r="THJ8" s="69"/>
      <c r="THK8" s="69"/>
      <c r="THL8" s="69"/>
      <c r="THM8" s="69"/>
      <c r="THN8" s="69"/>
      <c r="THO8" s="69"/>
      <c r="THP8" s="69"/>
      <c r="THQ8" s="69"/>
      <c r="THR8" s="69"/>
      <c r="THS8" s="69"/>
      <c r="THT8" s="69"/>
      <c r="THU8" s="69"/>
      <c r="THV8" s="69"/>
      <c r="THW8" s="69"/>
      <c r="THX8" s="69"/>
      <c r="THY8" s="69"/>
      <c r="THZ8" s="69"/>
      <c r="TIA8" s="69"/>
      <c r="TIB8" s="69"/>
      <c r="TIC8" s="69"/>
      <c r="TID8" s="69"/>
      <c r="TIE8" s="69"/>
      <c r="TIF8" s="69"/>
      <c r="TIG8" s="69"/>
      <c r="TIH8" s="69"/>
      <c r="TII8" s="69"/>
      <c r="TIJ8" s="69"/>
      <c r="TIK8" s="69"/>
      <c r="TIL8" s="69"/>
      <c r="TIM8" s="69"/>
      <c r="TIN8" s="69"/>
      <c r="TIO8" s="69"/>
      <c r="TIP8" s="69"/>
      <c r="TIQ8" s="69"/>
      <c r="TIR8" s="69"/>
      <c r="TIS8" s="69"/>
      <c r="TIT8" s="69"/>
      <c r="TIU8" s="69"/>
      <c r="TIV8" s="69"/>
      <c r="TIW8" s="69"/>
      <c r="TIX8" s="69"/>
      <c r="TIY8" s="69"/>
      <c r="TIZ8" s="69"/>
      <c r="TJA8" s="69"/>
      <c r="TJB8" s="69"/>
      <c r="TJC8" s="69"/>
      <c r="TJD8" s="69"/>
      <c r="TJE8" s="69"/>
      <c r="TJF8" s="69"/>
      <c r="TJG8" s="69"/>
      <c r="TJH8" s="69"/>
      <c r="TJI8" s="69"/>
      <c r="TJJ8" s="69"/>
      <c r="TJK8" s="69"/>
      <c r="TJL8" s="69"/>
      <c r="TJM8" s="69"/>
      <c r="TJN8" s="69"/>
      <c r="TJO8" s="69"/>
      <c r="TJP8" s="69"/>
      <c r="TJQ8" s="69"/>
      <c r="TJR8" s="69"/>
      <c r="TJS8" s="69"/>
      <c r="TJT8" s="69"/>
      <c r="TJU8" s="69"/>
      <c r="TJV8" s="69"/>
      <c r="TJW8" s="69"/>
      <c r="TJX8" s="69"/>
      <c r="TJY8" s="69"/>
      <c r="TJZ8" s="69"/>
      <c r="TKA8" s="69"/>
      <c r="TKB8" s="69"/>
      <c r="TKC8" s="69"/>
      <c r="TKD8" s="69"/>
      <c r="TKE8" s="69"/>
      <c r="TKF8" s="69"/>
      <c r="TKG8" s="69"/>
      <c r="TKH8" s="69"/>
      <c r="TKI8" s="69"/>
      <c r="TKJ8" s="69"/>
      <c r="TKK8" s="69"/>
      <c r="TKL8" s="69"/>
      <c r="TKM8" s="69"/>
      <c r="TKN8" s="69"/>
      <c r="TKO8" s="69"/>
      <c r="TKP8" s="69"/>
      <c r="TKQ8" s="69"/>
      <c r="TKR8" s="69"/>
      <c r="TKS8" s="69"/>
      <c r="TKT8" s="69"/>
      <c r="TKU8" s="69"/>
      <c r="TKV8" s="69"/>
      <c r="TKW8" s="69"/>
      <c r="TKX8" s="69"/>
      <c r="TKY8" s="69"/>
      <c r="TKZ8" s="69"/>
      <c r="TLA8" s="69"/>
      <c r="TLB8" s="69"/>
      <c r="TLC8" s="69"/>
      <c r="TLD8" s="69"/>
      <c r="TLE8" s="69"/>
      <c r="TLF8" s="69"/>
      <c r="TLG8" s="69"/>
      <c r="TLH8" s="69"/>
      <c r="TLI8" s="69"/>
      <c r="TLJ8" s="69"/>
      <c r="TLK8" s="69"/>
      <c r="TLL8" s="69"/>
      <c r="TLM8" s="69"/>
      <c r="TLN8" s="69"/>
      <c r="TLO8" s="69"/>
      <c r="TLP8" s="69"/>
      <c r="TLQ8" s="69"/>
      <c r="TLR8" s="69"/>
      <c r="TLS8" s="69"/>
      <c r="TLT8" s="69"/>
      <c r="TLU8" s="69"/>
      <c r="TLV8" s="69"/>
      <c r="TLW8" s="69"/>
      <c r="TLX8" s="69"/>
      <c r="TLY8" s="69"/>
      <c r="TLZ8" s="69"/>
      <c r="TMA8" s="69"/>
      <c r="TMB8" s="69"/>
      <c r="TMC8" s="69"/>
      <c r="TMD8" s="69"/>
      <c r="TME8" s="69"/>
      <c r="TMF8" s="69"/>
      <c r="TMG8" s="69"/>
      <c r="TMH8" s="69"/>
      <c r="TMI8" s="69"/>
      <c r="TMJ8" s="69"/>
      <c r="TMK8" s="69"/>
      <c r="TML8" s="69"/>
      <c r="TMM8" s="69"/>
      <c r="TMN8" s="69"/>
      <c r="TMO8" s="69"/>
      <c r="TMP8" s="69"/>
      <c r="TMQ8" s="69"/>
      <c r="TMR8" s="69"/>
      <c r="TMS8" s="69"/>
      <c r="TMT8" s="69"/>
      <c r="TMU8" s="69"/>
      <c r="TMV8" s="69"/>
      <c r="TMW8" s="69"/>
      <c r="TMX8" s="69"/>
      <c r="TMY8" s="69"/>
      <c r="TMZ8" s="69"/>
      <c r="TNA8" s="69"/>
      <c r="TNB8" s="69"/>
      <c r="TNC8" s="69"/>
      <c r="TND8" s="69"/>
      <c r="TNE8" s="69"/>
      <c r="TNF8" s="69"/>
      <c r="TNG8" s="69"/>
      <c r="TNH8" s="69"/>
      <c r="TNI8" s="69"/>
      <c r="TNJ8" s="69"/>
      <c r="TNK8" s="69"/>
      <c r="TNL8" s="69"/>
      <c r="TNM8" s="69"/>
      <c r="TNN8" s="69"/>
      <c r="TNO8" s="69"/>
      <c r="TNP8" s="69"/>
      <c r="TNQ8" s="69"/>
      <c r="TNR8" s="69"/>
      <c r="TNS8" s="69"/>
      <c r="TNT8" s="69"/>
      <c r="TNU8" s="69"/>
      <c r="TNV8" s="69"/>
      <c r="TNW8" s="69"/>
      <c r="TNX8" s="69"/>
      <c r="TNY8" s="69"/>
      <c r="TNZ8" s="69"/>
      <c r="TOA8" s="69"/>
      <c r="TOB8" s="69"/>
      <c r="TOC8" s="69"/>
      <c r="TOD8" s="69"/>
      <c r="TOE8" s="69"/>
      <c r="TOF8" s="69"/>
      <c r="TOG8" s="69"/>
      <c r="TOH8" s="69"/>
      <c r="TOI8" s="69"/>
      <c r="TOJ8" s="69"/>
      <c r="TOK8" s="69"/>
      <c r="TOL8" s="69"/>
      <c r="TOM8" s="69"/>
      <c r="TON8" s="69"/>
      <c r="TOO8" s="69"/>
      <c r="TOP8" s="69"/>
      <c r="TOQ8" s="69"/>
      <c r="TOR8" s="69"/>
      <c r="TOS8" s="69"/>
      <c r="TOT8" s="69"/>
      <c r="TOU8" s="69"/>
      <c r="TOV8" s="69"/>
      <c r="TOW8" s="69"/>
      <c r="TOX8" s="69"/>
      <c r="TOY8" s="69"/>
      <c r="TOZ8" s="69"/>
      <c r="TPA8" s="69"/>
      <c r="TPB8" s="69"/>
      <c r="TPC8" s="69"/>
      <c r="TPD8" s="69"/>
      <c r="TPE8" s="69"/>
      <c r="TPF8" s="69"/>
      <c r="TPG8" s="69"/>
      <c r="TPH8" s="69"/>
      <c r="TPI8" s="69"/>
      <c r="TPJ8" s="69"/>
      <c r="TPK8" s="69"/>
      <c r="TPL8" s="69"/>
      <c r="TPM8" s="69"/>
      <c r="TPN8" s="69"/>
      <c r="TPO8" s="69"/>
      <c r="TPP8" s="69"/>
      <c r="TPQ8" s="69"/>
      <c r="TPR8" s="69"/>
      <c r="TPS8" s="69"/>
      <c r="TPT8" s="69"/>
      <c r="TPU8" s="69"/>
      <c r="TPV8" s="69"/>
      <c r="TPW8" s="69"/>
      <c r="TPX8" s="69"/>
      <c r="TPY8" s="69"/>
      <c r="TPZ8" s="69"/>
      <c r="TQA8" s="69"/>
      <c r="TQB8" s="69"/>
      <c r="TQC8" s="69"/>
      <c r="TQD8" s="69"/>
      <c r="TQE8" s="69"/>
      <c r="TQF8" s="69"/>
      <c r="TQG8" s="69"/>
      <c r="TQH8" s="69"/>
      <c r="TQI8" s="69"/>
      <c r="TQJ8" s="69"/>
      <c r="TQK8" s="69"/>
      <c r="TQL8" s="69"/>
      <c r="TQM8" s="69"/>
      <c r="TQN8" s="69"/>
      <c r="TQO8" s="69"/>
      <c r="TQP8" s="69"/>
      <c r="TQQ8" s="69"/>
      <c r="TQR8" s="69"/>
      <c r="TQS8" s="69"/>
      <c r="TQT8" s="69"/>
      <c r="TQU8" s="69"/>
      <c r="TQV8" s="69"/>
      <c r="TQW8" s="69"/>
      <c r="TQX8" s="69"/>
      <c r="TQY8" s="69"/>
      <c r="TQZ8" s="69"/>
      <c r="TRA8" s="69"/>
      <c r="TRB8" s="69"/>
      <c r="TRC8" s="69"/>
      <c r="TRD8" s="69"/>
      <c r="TRE8" s="69"/>
      <c r="TRF8" s="69"/>
      <c r="TRG8" s="69"/>
      <c r="TRH8" s="69"/>
      <c r="TRI8" s="69"/>
      <c r="TRJ8" s="69"/>
      <c r="TRK8" s="69"/>
      <c r="TRL8" s="69"/>
      <c r="TRM8" s="69"/>
      <c r="TRN8" s="69"/>
      <c r="TRO8" s="69"/>
      <c r="TRP8" s="69"/>
      <c r="TRQ8" s="69"/>
      <c r="TRR8" s="69"/>
      <c r="TRS8" s="69"/>
      <c r="TRT8" s="69"/>
      <c r="TRU8" s="69"/>
      <c r="TRV8" s="69"/>
      <c r="TRW8" s="69"/>
      <c r="TRX8" s="69"/>
      <c r="TRY8" s="69"/>
      <c r="TRZ8" s="69"/>
      <c r="TSA8" s="69"/>
      <c r="TSB8" s="69"/>
      <c r="TSC8" s="69"/>
      <c r="TSD8" s="69"/>
      <c r="TSE8" s="69"/>
      <c r="TSF8" s="69"/>
      <c r="TSG8" s="69"/>
      <c r="TSH8" s="69"/>
      <c r="TSI8" s="69"/>
      <c r="TSJ8" s="69"/>
      <c r="TSK8" s="69"/>
      <c r="TSL8" s="69"/>
      <c r="TSM8" s="69"/>
      <c r="TSN8" s="69"/>
      <c r="TSO8" s="69"/>
      <c r="TSP8" s="69"/>
      <c r="TSQ8" s="69"/>
      <c r="TSR8" s="69"/>
      <c r="TSS8" s="69"/>
      <c r="TST8" s="69"/>
      <c r="TSU8" s="69"/>
      <c r="TSV8" s="69"/>
      <c r="TSW8" s="69"/>
      <c r="TSX8" s="69"/>
      <c r="TSY8" s="69"/>
      <c r="TSZ8" s="69"/>
      <c r="TTA8" s="69"/>
      <c r="TTB8" s="69"/>
      <c r="TTC8" s="69"/>
      <c r="TTD8" s="69"/>
      <c r="TTE8" s="69"/>
      <c r="TTF8" s="69"/>
      <c r="TTG8" s="69"/>
      <c r="TTH8" s="69"/>
      <c r="TTI8" s="69"/>
      <c r="TTJ8" s="69"/>
      <c r="TTK8" s="69"/>
      <c r="TTL8" s="69"/>
      <c r="TTM8" s="69"/>
      <c r="TTN8" s="69"/>
      <c r="TTO8" s="69"/>
      <c r="TTP8" s="69"/>
      <c r="TTQ8" s="69"/>
      <c r="TTR8" s="69"/>
      <c r="TTS8" s="69"/>
      <c r="TTT8" s="69"/>
      <c r="TTU8" s="69"/>
      <c r="TTV8" s="69"/>
      <c r="TTW8" s="69"/>
      <c r="TTX8" s="69"/>
      <c r="TTY8" s="69"/>
      <c r="TTZ8" s="69"/>
      <c r="TUA8" s="69"/>
      <c r="TUB8" s="69"/>
      <c r="TUC8" s="69"/>
      <c r="TUD8" s="69"/>
      <c r="TUE8" s="69"/>
      <c r="TUF8" s="69"/>
      <c r="TUG8" s="69"/>
      <c r="TUH8" s="69"/>
      <c r="TUI8" s="69"/>
      <c r="TUJ8" s="69"/>
      <c r="TUK8" s="69"/>
      <c r="TUL8" s="69"/>
      <c r="TUM8" s="69"/>
      <c r="TUN8" s="69"/>
      <c r="TUO8" s="69"/>
      <c r="TUP8" s="69"/>
      <c r="TUQ8" s="69"/>
      <c r="TUR8" s="69"/>
      <c r="TUS8" s="69"/>
      <c r="TUT8" s="69"/>
      <c r="TUU8" s="69"/>
      <c r="TUV8" s="69"/>
      <c r="TUW8" s="69"/>
      <c r="TUX8" s="69"/>
      <c r="TUY8" s="69"/>
      <c r="TUZ8" s="69"/>
      <c r="TVA8" s="69"/>
      <c r="TVB8" s="69"/>
      <c r="TVC8" s="69"/>
      <c r="TVD8" s="69"/>
      <c r="TVE8" s="69"/>
      <c r="TVF8" s="69"/>
      <c r="TVG8" s="69"/>
      <c r="TVH8" s="69"/>
      <c r="TVI8" s="69"/>
      <c r="TVJ8" s="69"/>
      <c r="TVK8" s="69"/>
      <c r="TVL8" s="69"/>
      <c r="TVM8" s="69"/>
      <c r="TVN8" s="69"/>
      <c r="TVO8" s="69"/>
      <c r="TVP8" s="69"/>
      <c r="TVQ8" s="69"/>
      <c r="TVR8" s="69"/>
      <c r="TVS8" s="69"/>
      <c r="TVT8" s="69"/>
      <c r="TVU8" s="69"/>
      <c r="TVV8" s="69"/>
      <c r="TVW8" s="69"/>
      <c r="TVX8" s="69"/>
      <c r="TVY8" s="69"/>
      <c r="TVZ8" s="69"/>
      <c r="TWA8" s="69"/>
      <c r="TWB8" s="69"/>
      <c r="TWC8" s="69"/>
      <c r="TWD8" s="69"/>
      <c r="TWE8" s="69"/>
      <c r="TWF8" s="69"/>
      <c r="TWG8" s="69"/>
      <c r="TWH8" s="69"/>
      <c r="TWI8" s="69"/>
      <c r="TWJ8" s="69"/>
      <c r="TWK8" s="69"/>
      <c r="TWL8" s="69"/>
      <c r="TWM8" s="69"/>
      <c r="TWN8" s="69"/>
      <c r="TWO8" s="69"/>
      <c r="TWP8" s="69"/>
      <c r="TWQ8" s="69"/>
      <c r="TWR8" s="69"/>
      <c r="TWS8" s="69"/>
      <c r="TWT8" s="69"/>
      <c r="TWU8" s="69"/>
      <c r="TWV8" s="69"/>
      <c r="TWW8" s="69"/>
      <c r="TWX8" s="69"/>
      <c r="TWY8" s="69"/>
      <c r="TWZ8" s="69"/>
      <c r="TXA8" s="69"/>
      <c r="TXB8" s="69"/>
      <c r="TXC8" s="69"/>
      <c r="TXD8" s="69"/>
      <c r="TXE8" s="69"/>
      <c r="TXF8" s="69"/>
      <c r="TXG8" s="69"/>
      <c r="TXH8" s="69"/>
      <c r="TXI8" s="69"/>
      <c r="TXJ8" s="69"/>
      <c r="TXK8" s="69"/>
      <c r="TXL8" s="69"/>
      <c r="TXM8" s="69"/>
      <c r="TXN8" s="69"/>
      <c r="TXO8" s="69"/>
      <c r="TXP8" s="69"/>
      <c r="TXQ8" s="69"/>
      <c r="TXR8" s="69"/>
      <c r="TXS8" s="69"/>
      <c r="TXT8" s="69"/>
      <c r="TXU8" s="69"/>
      <c r="TXV8" s="69"/>
      <c r="TXW8" s="69"/>
      <c r="TXX8" s="69"/>
      <c r="TXY8" s="69"/>
      <c r="TXZ8" s="69"/>
      <c r="TYA8" s="69"/>
      <c r="TYB8" s="69"/>
      <c r="TYC8" s="69"/>
      <c r="TYD8" s="69"/>
      <c r="TYE8" s="69"/>
      <c r="TYF8" s="69"/>
      <c r="TYG8" s="69"/>
      <c r="TYH8" s="69"/>
      <c r="TYI8" s="69"/>
      <c r="TYJ8" s="69"/>
      <c r="TYK8" s="69"/>
      <c r="TYL8" s="69"/>
      <c r="TYM8" s="69"/>
      <c r="TYN8" s="69"/>
      <c r="TYO8" s="69"/>
      <c r="TYP8" s="69"/>
      <c r="TYQ8" s="69"/>
      <c r="TYR8" s="69"/>
      <c r="TYS8" s="69"/>
      <c r="TYT8" s="69"/>
      <c r="TYU8" s="69"/>
      <c r="TYV8" s="69"/>
      <c r="TYW8" s="69"/>
      <c r="TYX8" s="69"/>
      <c r="TYY8" s="69"/>
      <c r="TYZ8" s="69"/>
      <c r="TZA8" s="69"/>
      <c r="TZB8" s="69"/>
      <c r="TZC8" s="69"/>
      <c r="TZD8" s="69"/>
      <c r="TZE8" s="69"/>
      <c r="TZF8" s="69"/>
      <c r="TZG8" s="69"/>
      <c r="TZH8" s="69"/>
      <c r="TZI8" s="69"/>
      <c r="TZJ8" s="69"/>
      <c r="TZK8" s="69"/>
      <c r="TZL8" s="69"/>
      <c r="TZM8" s="69"/>
      <c r="TZN8" s="69"/>
      <c r="TZO8" s="69"/>
      <c r="TZP8" s="69"/>
      <c r="TZQ8" s="69"/>
      <c r="TZR8" s="69"/>
      <c r="TZS8" s="69"/>
      <c r="TZT8" s="69"/>
      <c r="TZU8" s="69"/>
      <c r="TZV8" s="69"/>
      <c r="TZW8" s="69"/>
      <c r="TZX8" s="69"/>
      <c r="TZY8" s="69"/>
      <c r="TZZ8" s="69"/>
      <c r="UAA8" s="69"/>
      <c r="UAB8" s="69"/>
      <c r="UAC8" s="69"/>
      <c r="UAD8" s="69"/>
      <c r="UAE8" s="69"/>
      <c r="UAF8" s="69"/>
      <c r="UAG8" s="69"/>
      <c r="UAH8" s="69"/>
      <c r="UAI8" s="69"/>
      <c r="UAJ8" s="69"/>
      <c r="UAK8" s="69"/>
      <c r="UAL8" s="69"/>
      <c r="UAM8" s="69"/>
      <c r="UAN8" s="69"/>
      <c r="UAO8" s="69"/>
      <c r="UAP8" s="69"/>
      <c r="UAQ8" s="69"/>
      <c r="UAR8" s="69"/>
      <c r="UAS8" s="69"/>
      <c r="UAT8" s="69"/>
      <c r="UAU8" s="69"/>
      <c r="UAV8" s="69"/>
      <c r="UAW8" s="69"/>
      <c r="UAX8" s="69"/>
      <c r="UAY8" s="69"/>
      <c r="UAZ8" s="69"/>
      <c r="UBA8" s="69"/>
      <c r="UBB8" s="69"/>
      <c r="UBC8" s="69"/>
      <c r="UBD8" s="69"/>
      <c r="UBE8" s="69"/>
      <c r="UBF8" s="69"/>
      <c r="UBG8" s="69"/>
      <c r="UBH8" s="69"/>
      <c r="UBI8" s="69"/>
      <c r="UBJ8" s="69"/>
      <c r="UBK8" s="69"/>
      <c r="UBL8" s="69"/>
      <c r="UBM8" s="69"/>
      <c r="UBN8" s="69"/>
      <c r="UBO8" s="69"/>
      <c r="UBP8" s="69"/>
      <c r="UBQ8" s="69"/>
      <c r="UBR8" s="69"/>
      <c r="UBS8" s="69"/>
      <c r="UBT8" s="69"/>
      <c r="UBU8" s="69"/>
      <c r="UBV8" s="69"/>
      <c r="UBW8" s="69"/>
      <c r="UBX8" s="69"/>
      <c r="UBY8" s="69"/>
      <c r="UBZ8" s="69"/>
      <c r="UCA8" s="69"/>
      <c r="UCB8" s="69"/>
      <c r="UCC8" s="69"/>
      <c r="UCD8" s="69"/>
      <c r="UCE8" s="69"/>
      <c r="UCF8" s="69"/>
      <c r="UCG8" s="69"/>
      <c r="UCH8" s="69"/>
      <c r="UCI8" s="69"/>
      <c r="UCJ8" s="69"/>
      <c r="UCK8" s="69"/>
      <c r="UCL8" s="69"/>
      <c r="UCM8" s="69"/>
      <c r="UCN8" s="69"/>
      <c r="UCO8" s="69"/>
      <c r="UCP8" s="69"/>
      <c r="UCQ8" s="69"/>
      <c r="UCR8" s="69"/>
      <c r="UCS8" s="69"/>
      <c r="UCT8" s="69"/>
      <c r="UCU8" s="69"/>
      <c r="UCV8" s="69"/>
      <c r="UCW8" s="69"/>
      <c r="UCX8" s="69"/>
      <c r="UCY8" s="69"/>
      <c r="UCZ8" s="69"/>
      <c r="UDA8" s="69"/>
      <c r="UDB8" s="69"/>
      <c r="UDC8" s="69"/>
      <c r="UDD8" s="69"/>
      <c r="UDE8" s="69"/>
      <c r="UDF8" s="69"/>
      <c r="UDG8" s="69"/>
      <c r="UDH8" s="69"/>
      <c r="UDI8" s="69"/>
      <c r="UDJ8" s="69"/>
      <c r="UDK8" s="69"/>
      <c r="UDL8" s="69"/>
      <c r="UDM8" s="69"/>
      <c r="UDN8" s="69"/>
      <c r="UDO8" s="69"/>
      <c r="UDP8" s="69"/>
      <c r="UDQ8" s="69"/>
      <c r="UDR8" s="69"/>
      <c r="UDS8" s="69"/>
      <c r="UDT8" s="69"/>
      <c r="UDU8" s="69"/>
      <c r="UDV8" s="69"/>
      <c r="UDW8" s="69"/>
      <c r="UDX8" s="69"/>
      <c r="UDY8" s="69"/>
      <c r="UDZ8" s="69"/>
      <c r="UEA8" s="69"/>
      <c r="UEB8" s="69"/>
      <c r="UEC8" s="69"/>
      <c r="UED8" s="69"/>
      <c r="UEE8" s="69"/>
      <c r="UEF8" s="69"/>
      <c r="UEG8" s="69"/>
      <c r="UEH8" s="69"/>
      <c r="UEI8" s="69"/>
      <c r="UEJ8" s="69"/>
      <c r="UEK8" s="69"/>
      <c r="UEL8" s="69"/>
      <c r="UEM8" s="69"/>
      <c r="UEN8" s="69"/>
      <c r="UEO8" s="69"/>
      <c r="UEP8" s="69"/>
      <c r="UEQ8" s="69"/>
      <c r="UER8" s="69"/>
      <c r="UES8" s="69"/>
      <c r="UET8" s="69"/>
      <c r="UEU8" s="69"/>
      <c r="UEV8" s="69"/>
      <c r="UEW8" s="69"/>
      <c r="UEX8" s="69"/>
      <c r="UEY8" s="69"/>
      <c r="UEZ8" s="69"/>
      <c r="UFA8" s="69"/>
      <c r="UFB8" s="69"/>
      <c r="UFC8" s="69"/>
      <c r="UFD8" s="69"/>
      <c r="UFE8" s="69"/>
      <c r="UFF8" s="69"/>
      <c r="UFG8" s="69"/>
      <c r="UFH8" s="69"/>
      <c r="UFI8" s="69"/>
      <c r="UFJ8" s="69"/>
      <c r="UFK8" s="69"/>
      <c r="UFL8" s="69"/>
      <c r="UFM8" s="69"/>
      <c r="UFN8" s="69"/>
      <c r="UFO8" s="69"/>
      <c r="UFP8" s="69"/>
      <c r="UFQ8" s="69"/>
      <c r="UFR8" s="69"/>
      <c r="UFS8" s="69"/>
      <c r="UFT8" s="69"/>
      <c r="UFU8" s="69"/>
      <c r="UFV8" s="69"/>
      <c r="UFW8" s="69"/>
      <c r="UFX8" s="69"/>
      <c r="UFY8" s="69"/>
      <c r="UFZ8" s="69"/>
      <c r="UGA8" s="69"/>
      <c r="UGB8" s="69"/>
      <c r="UGC8" s="69"/>
      <c r="UGD8" s="69"/>
      <c r="UGE8" s="69"/>
      <c r="UGF8" s="69"/>
      <c r="UGG8" s="69"/>
      <c r="UGH8" s="69"/>
      <c r="UGI8" s="69"/>
      <c r="UGJ8" s="69"/>
      <c r="UGK8" s="69"/>
      <c r="UGL8" s="69"/>
      <c r="UGM8" s="69"/>
      <c r="UGN8" s="69"/>
      <c r="UGO8" s="69"/>
      <c r="UGP8" s="69"/>
      <c r="UGQ8" s="69"/>
      <c r="UGR8" s="69"/>
      <c r="UGS8" s="69"/>
      <c r="UGT8" s="69"/>
      <c r="UGU8" s="69"/>
      <c r="UGV8" s="69"/>
      <c r="UGW8" s="69"/>
      <c r="UGX8" s="69"/>
      <c r="UGY8" s="69"/>
      <c r="UGZ8" s="69"/>
      <c r="UHA8" s="69"/>
      <c r="UHB8" s="69"/>
      <c r="UHC8" s="69"/>
      <c r="UHD8" s="69"/>
      <c r="UHE8" s="69"/>
      <c r="UHF8" s="69"/>
      <c r="UHG8" s="69"/>
      <c r="UHH8" s="69"/>
      <c r="UHI8" s="69"/>
      <c r="UHJ8" s="69"/>
      <c r="UHK8" s="69"/>
      <c r="UHL8" s="69"/>
      <c r="UHM8" s="69"/>
      <c r="UHN8" s="69"/>
      <c r="UHO8" s="69"/>
      <c r="UHP8" s="69"/>
      <c r="UHQ8" s="69"/>
      <c r="UHR8" s="69"/>
      <c r="UHS8" s="69"/>
      <c r="UHT8" s="69"/>
      <c r="UHU8" s="69"/>
      <c r="UHV8" s="69"/>
      <c r="UHW8" s="69"/>
      <c r="UHX8" s="69"/>
      <c r="UHY8" s="69"/>
      <c r="UHZ8" s="69"/>
      <c r="UIA8" s="69"/>
      <c r="UIB8" s="69"/>
      <c r="UIC8" s="69"/>
      <c r="UID8" s="69"/>
      <c r="UIE8" s="69"/>
      <c r="UIF8" s="69"/>
      <c r="UIG8" s="69"/>
      <c r="UIH8" s="69"/>
      <c r="UII8" s="69"/>
      <c r="UIJ8" s="69"/>
      <c r="UIK8" s="69"/>
      <c r="UIL8" s="69"/>
      <c r="UIM8" s="69"/>
      <c r="UIN8" s="69"/>
      <c r="UIO8" s="69"/>
      <c r="UIP8" s="69"/>
      <c r="UIQ8" s="69"/>
      <c r="UIR8" s="69"/>
      <c r="UIS8" s="69"/>
      <c r="UIT8" s="69"/>
      <c r="UIU8" s="69"/>
      <c r="UIV8" s="69"/>
      <c r="UIW8" s="69"/>
      <c r="UIX8" s="69"/>
      <c r="UIY8" s="69"/>
      <c r="UIZ8" s="69"/>
      <c r="UJA8" s="69"/>
      <c r="UJB8" s="69"/>
      <c r="UJC8" s="69"/>
      <c r="UJD8" s="69"/>
      <c r="UJE8" s="69"/>
      <c r="UJF8" s="69"/>
      <c r="UJG8" s="69"/>
      <c r="UJH8" s="69"/>
      <c r="UJI8" s="69"/>
      <c r="UJJ8" s="69"/>
      <c r="UJK8" s="69"/>
      <c r="UJL8" s="69"/>
      <c r="UJM8" s="69"/>
      <c r="UJN8" s="69"/>
      <c r="UJO8" s="69"/>
      <c r="UJP8" s="69"/>
      <c r="UJQ8" s="69"/>
      <c r="UJR8" s="69"/>
      <c r="UJS8" s="69"/>
      <c r="UJT8" s="69"/>
      <c r="UJU8" s="69"/>
      <c r="UJV8" s="69"/>
      <c r="UJW8" s="69"/>
      <c r="UJX8" s="69"/>
      <c r="UJY8" s="69"/>
      <c r="UJZ8" s="69"/>
      <c r="UKA8" s="69"/>
      <c r="UKB8" s="69"/>
      <c r="UKC8" s="69"/>
      <c r="UKD8" s="69"/>
      <c r="UKE8" s="69"/>
      <c r="UKF8" s="69"/>
      <c r="UKG8" s="69"/>
      <c r="UKH8" s="69"/>
      <c r="UKI8" s="69"/>
      <c r="UKJ8" s="69"/>
      <c r="UKK8" s="69"/>
      <c r="UKL8" s="69"/>
      <c r="UKM8" s="69"/>
      <c r="UKN8" s="69"/>
      <c r="UKO8" s="69"/>
      <c r="UKP8" s="69"/>
      <c r="UKQ8" s="69"/>
      <c r="UKR8" s="69"/>
      <c r="UKS8" s="69"/>
      <c r="UKT8" s="69"/>
      <c r="UKU8" s="69"/>
      <c r="UKV8" s="69"/>
      <c r="UKW8" s="69"/>
      <c r="UKX8" s="69"/>
      <c r="UKY8" s="69"/>
      <c r="UKZ8" s="69"/>
      <c r="ULA8" s="69"/>
      <c r="ULB8" s="69"/>
      <c r="ULC8" s="69"/>
      <c r="ULD8" s="69"/>
      <c r="ULE8" s="69"/>
      <c r="ULF8" s="69"/>
      <c r="ULG8" s="69"/>
      <c r="ULH8" s="69"/>
      <c r="ULI8" s="69"/>
      <c r="ULJ8" s="69"/>
      <c r="ULK8" s="69"/>
      <c r="ULL8" s="69"/>
      <c r="ULM8" s="69"/>
      <c r="ULN8" s="69"/>
      <c r="ULO8" s="69"/>
      <c r="ULP8" s="69"/>
      <c r="ULQ8" s="69"/>
      <c r="ULR8" s="69"/>
      <c r="ULS8" s="69"/>
      <c r="ULT8" s="69"/>
      <c r="ULU8" s="69"/>
      <c r="ULV8" s="69"/>
      <c r="ULW8" s="69"/>
      <c r="ULX8" s="69"/>
      <c r="ULY8" s="69"/>
      <c r="ULZ8" s="69"/>
      <c r="UMA8" s="69"/>
      <c r="UMB8" s="69"/>
      <c r="UMC8" s="69"/>
      <c r="UMD8" s="69"/>
      <c r="UME8" s="69"/>
      <c r="UMF8" s="69"/>
      <c r="UMG8" s="69"/>
      <c r="UMH8" s="69"/>
      <c r="UMI8" s="69"/>
      <c r="UMJ8" s="69"/>
      <c r="UMK8" s="69"/>
      <c r="UML8" s="69"/>
      <c r="UMM8" s="69"/>
      <c r="UMN8" s="69"/>
      <c r="UMO8" s="69"/>
      <c r="UMP8" s="69"/>
      <c r="UMQ8" s="69"/>
      <c r="UMR8" s="69"/>
      <c r="UMS8" s="69"/>
      <c r="UMT8" s="69"/>
      <c r="UMU8" s="69"/>
      <c r="UMV8" s="69"/>
      <c r="UMW8" s="69"/>
      <c r="UMX8" s="69"/>
      <c r="UMY8" s="69"/>
      <c r="UMZ8" s="69"/>
      <c r="UNA8" s="69"/>
      <c r="UNB8" s="69"/>
      <c r="UNC8" s="69"/>
      <c r="UND8" s="69"/>
      <c r="UNE8" s="69"/>
      <c r="UNF8" s="69"/>
      <c r="UNG8" s="69"/>
      <c r="UNH8" s="69"/>
      <c r="UNI8" s="69"/>
      <c r="UNJ8" s="69"/>
      <c r="UNK8" s="69"/>
      <c r="UNL8" s="69"/>
      <c r="UNM8" s="69"/>
      <c r="UNN8" s="69"/>
      <c r="UNO8" s="69"/>
      <c r="UNP8" s="69"/>
      <c r="UNQ8" s="69"/>
      <c r="UNR8" s="69"/>
      <c r="UNS8" s="69"/>
      <c r="UNT8" s="69"/>
      <c r="UNU8" s="69"/>
      <c r="UNV8" s="69"/>
      <c r="UNW8" s="69"/>
      <c r="UNX8" s="69"/>
      <c r="UNY8" s="69"/>
      <c r="UNZ8" s="69"/>
      <c r="UOA8" s="69"/>
      <c r="UOB8" s="69"/>
      <c r="UOC8" s="69"/>
      <c r="UOD8" s="69"/>
      <c r="UOE8" s="69"/>
      <c r="UOF8" s="69"/>
      <c r="UOG8" s="69"/>
      <c r="UOH8" s="69"/>
      <c r="UOI8" s="69"/>
      <c r="UOJ8" s="69"/>
      <c r="UOK8" s="69"/>
      <c r="UOL8" s="69"/>
      <c r="UOM8" s="69"/>
      <c r="UON8" s="69"/>
      <c r="UOO8" s="69"/>
      <c r="UOP8" s="69"/>
      <c r="UOQ8" s="69"/>
      <c r="UOR8" s="69"/>
      <c r="UOS8" s="69"/>
      <c r="UOT8" s="69"/>
      <c r="UOU8" s="69"/>
      <c r="UOV8" s="69"/>
      <c r="UOW8" s="69"/>
      <c r="UOX8" s="69"/>
      <c r="UOY8" s="69"/>
      <c r="UOZ8" s="69"/>
      <c r="UPA8" s="69"/>
      <c r="UPB8" s="69"/>
      <c r="UPC8" s="69"/>
      <c r="UPD8" s="69"/>
      <c r="UPE8" s="69"/>
      <c r="UPF8" s="69"/>
      <c r="UPG8" s="69"/>
      <c r="UPH8" s="69"/>
      <c r="UPI8" s="69"/>
      <c r="UPJ8" s="69"/>
      <c r="UPK8" s="69"/>
      <c r="UPL8" s="69"/>
      <c r="UPM8" s="69"/>
      <c r="UPN8" s="69"/>
      <c r="UPO8" s="69"/>
      <c r="UPP8" s="69"/>
      <c r="UPQ8" s="69"/>
      <c r="UPR8" s="69"/>
      <c r="UPS8" s="69"/>
      <c r="UPT8" s="69"/>
      <c r="UPU8" s="69"/>
      <c r="UPV8" s="69"/>
      <c r="UPW8" s="69"/>
      <c r="UPX8" s="69"/>
      <c r="UPY8" s="69"/>
      <c r="UPZ8" s="69"/>
      <c r="UQA8" s="69"/>
      <c r="UQB8" s="69"/>
      <c r="UQC8" s="69"/>
      <c r="UQD8" s="69"/>
      <c r="UQE8" s="69"/>
      <c r="UQF8" s="69"/>
      <c r="UQG8" s="69"/>
      <c r="UQH8" s="69"/>
      <c r="UQI8" s="69"/>
      <c r="UQJ8" s="69"/>
      <c r="UQK8" s="69"/>
      <c r="UQL8" s="69"/>
      <c r="UQM8" s="69"/>
      <c r="UQN8" s="69"/>
      <c r="UQO8" s="69"/>
      <c r="UQP8" s="69"/>
      <c r="UQQ8" s="69"/>
      <c r="UQR8" s="69"/>
      <c r="UQS8" s="69"/>
      <c r="UQT8" s="69"/>
      <c r="UQU8" s="69"/>
      <c r="UQV8" s="69"/>
      <c r="UQW8" s="69"/>
      <c r="UQX8" s="69"/>
      <c r="UQY8" s="69"/>
      <c r="UQZ8" s="69"/>
      <c r="URA8" s="69"/>
      <c r="URB8" s="69"/>
      <c r="URC8" s="69"/>
      <c r="URD8" s="69"/>
      <c r="URE8" s="69"/>
      <c r="URF8" s="69"/>
      <c r="URG8" s="69"/>
      <c r="URH8" s="69"/>
      <c r="URI8" s="69"/>
      <c r="URJ8" s="69"/>
      <c r="URK8" s="69"/>
      <c r="URL8" s="69"/>
      <c r="URM8" s="69"/>
      <c r="URN8" s="69"/>
      <c r="URO8" s="69"/>
      <c r="URP8" s="69"/>
      <c r="URQ8" s="69"/>
      <c r="URR8" s="69"/>
      <c r="URS8" s="69"/>
      <c r="URT8" s="69"/>
      <c r="URU8" s="69"/>
      <c r="URV8" s="69"/>
      <c r="URW8" s="69"/>
      <c r="URX8" s="69"/>
      <c r="URY8" s="69"/>
      <c r="URZ8" s="69"/>
      <c r="USA8" s="69"/>
      <c r="USB8" s="69"/>
      <c r="USC8" s="69"/>
      <c r="USD8" s="69"/>
      <c r="USE8" s="69"/>
      <c r="USF8" s="69"/>
      <c r="USG8" s="69"/>
      <c r="USH8" s="69"/>
      <c r="USI8" s="69"/>
      <c r="USJ8" s="69"/>
      <c r="USK8" s="69"/>
      <c r="USL8" s="69"/>
      <c r="USM8" s="69"/>
      <c r="USN8" s="69"/>
      <c r="USO8" s="69"/>
      <c r="USP8" s="69"/>
      <c r="USQ8" s="69"/>
      <c r="USR8" s="69"/>
      <c r="USS8" s="69"/>
      <c r="UST8" s="69"/>
      <c r="USU8" s="69"/>
      <c r="USV8" s="69"/>
      <c r="USW8" s="69"/>
      <c r="USX8" s="69"/>
      <c r="USY8" s="69"/>
      <c r="USZ8" s="69"/>
      <c r="UTA8" s="69"/>
      <c r="UTB8" s="69"/>
      <c r="UTC8" s="69"/>
      <c r="UTD8" s="69"/>
      <c r="UTE8" s="69"/>
      <c r="UTF8" s="69"/>
      <c r="UTG8" s="69"/>
      <c r="UTH8" s="69"/>
      <c r="UTI8" s="69"/>
      <c r="UTJ8" s="69"/>
      <c r="UTK8" s="69"/>
      <c r="UTL8" s="69"/>
      <c r="UTM8" s="69"/>
      <c r="UTN8" s="69"/>
      <c r="UTO8" s="69"/>
      <c r="UTP8" s="69"/>
      <c r="UTQ8" s="69"/>
      <c r="UTR8" s="69"/>
      <c r="UTS8" s="69"/>
      <c r="UTT8" s="69"/>
      <c r="UTU8" s="69"/>
      <c r="UTV8" s="69"/>
      <c r="UTW8" s="69"/>
      <c r="UTX8" s="69"/>
      <c r="UTY8" s="69"/>
      <c r="UTZ8" s="69"/>
      <c r="UUA8" s="69"/>
      <c r="UUB8" s="69"/>
      <c r="UUC8" s="69"/>
      <c r="UUD8" s="69"/>
      <c r="UUE8" s="69"/>
      <c r="UUF8" s="69"/>
      <c r="UUG8" s="69"/>
      <c r="UUH8" s="69"/>
      <c r="UUI8" s="69"/>
      <c r="UUJ8" s="69"/>
      <c r="UUK8" s="69"/>
      <c r="UUL8" s="69"/>
      <c r="UUM8" s="69"/>
      <c r="UUN8" s="69"/>
      <c r="UUO8" s="69"/>
      <c r="UUP8" s="69"/>
      <c r="UUQ8" s="69"/>
      <c r="UUR8" s="69"/>
      <c r="UUS8" s="69"/>
      <c r="UUT8" s="69"/>
      <c r="UUU8" s="69"/>
      <c r="UUV8" s="69"/>
      <c r="UUW8" s="69"/>
      <c r="UUX8" s="69"/>
      <c r="UUY8" s="69"/>
      <c r="UUZ8" s="69"/>
      <c r="UVA8" s="69"/>
      <c r="UVB8" s="69"/>
      <c r="UVC8" s="69"/>
      <c r="UVD8" s="69"/>
      <c r="UVE8" s="69"/>
      <c r="UVF8" s="69"/>
      <c r="UVG8" s="69"/>
      <c r="UVH8" s="69"/>
      <c r="UVI8" s="69"/>
      <c r="UVJ8" s="69"/>
      <c r="UVK8" s="69"/>
      <c r="UVL8" s="69"/>
      <c r="UVM8" s="69"/>
      <c r="UVN8" s="69"/>
      <c r="UVO8" s="69"/>
      <c r="UVP8" s="69"/>
      <c r="UVQ8" s="69"/>
      <c r="UVR8" s="69"/>
      <c r="UVS8" s="69"/>
      <c r="UVT8" s="69"/>
      <c r="UVU8" s="69"/>
      <c r="UVV8" s="69"/>
      <c r="UVW8" s="69"/>
      <c r="UVX8" s="69"/>
      <c r="UVY8" s="69"/>
      <c r="UVZ8" s="69"/>
      <c r="UWA8" s="69"/>
      <c r="UWB8" s="69"/>
      <c r="UWC8" s="69"/>
      <c r="UWD8" s="69"/>
      <c r="UWE8" s="69"/>
      <c r="UWF8" s="69"/>
      <c r="UWG8" s="69"/>
      <c r="UWH8" s="69"/>
      <c r="UWI8" s="69"/>
      <c r="UWJ8" s="69"/>
      <c r="UWK8" s="69"/>
      <c r="UWL8" s="69"/>
      <c r="UWM8" s="69"/>
      <c r="UWN8" s="69"/>
      <c r="UWO8" s="69"/>
      <c r="UWP8" s="69"/>
      <c r="UWQ8" s="69"/>
      <c r="UWR8" s="69"/>
      <c r="UWS8" s="69"/>
      <c r="UWT8" s="69"/>
      <c r="UWU8" s="69"/>
      <c r="UWV8" s="69"/>
      <c r="UWW8" s="69"/>
      <c r="UWX8" s="69"/>
      <c r="UWY8" s="69"/>
      <c r="UWZ8" s="69"/>
      <c r="UXA8" s="69"/>
      <c r="UXB8" s="69"/>
      <c r="UXC8" s="69"/>
      <c r="UXD8" s="69"/>
      <c r="UXE8" s="69"/>
      <c r="UXF8" s="69"/>
      <c r="UXG8" s="69"/>
      <c r="UXH8" s="69"/>
      <c r="UXI8" s="69"/>
      <c r="UXJ8" s="69"/>
      <c r="UXK8" s="69"/>
      <c r="UXL8" s="69"/>
      <c r="UXM8" s="69"/>
      <c r="UXN8" s="69"/>
      <c r="UXO8" s="69"/>
      <c r="UXP8" s="69"/>
      <c r="UXQ8" s="69"/>
      <c r="UXR8" s="69"/>
      <c r="UXS8" s="69"/>
      <c r="UXT8" s="69"/>
      <c r="UXU8" s="69"/>
      <c r="UXV8" s="69"/>
      <c r="UXW8" s="69"/>
      <c r="UXX8" s="69"/>
      <c r="UXY8" s="69"/>
      <c r="UXZ8" s="69"/>
      <c r="UYA8" s="69"/>
      <c r="UYB8" s="69"/>
      <c r="UYC8" s="69"/>
      <c r="UYD8" s="69"/>
      <c r="UYE8" s="69"/>
      <c r="UYF8" s="69"/>
      <c r="UYG8" s="69"/>
      <c r="UYH8" s="69"/>
      <c r="UYI8" s="69"/>
      <c r="UYJ8" s="69"/>
      <c r="UYK8" s="69"/>
      <c r="UYL8" s="69"/>
      <c r="UYM8" s="69"/>
      <c r="UYN8" s="69"/>
      <c r="UYO8" s="69"/>
      <c r="UYP8" s="69"/>
      <c r="UYQ8" s="69"/>
      <c r="UYR8" s="69"/>
      <c r="UYS8" s="69"/>
      <c r="UYT8" s="69"/>
      <c r="UYU8" s="69"/>
      <c r="UYV8" s="69"/>
      <c r="UYW8" s="69"/>
      <c r="UYX8" s="69"/>
      <c r="UYY8" s="69"/>
      <c r="UYZ8" s="69"/>
      <c r="UZA8" s="69"/>
      <c r="UZB8" s="69"/>
      <c r="UZC8" s="69"/>
      <c r="UZD8" s="69"/>
      <c r="UZE8" s="69"/>
      <c r="UZF8" s="69"/>
      <c r="UZG8" s="69"/>
      <c r="UZH8" s="69"/>
      <c r="UZI8" s="69"/>
      <c r="UZJ8" s="69"/>
      <c r="UZK8" s="69"/>
      <c r="UZL8" s="69"/>
      <c r="UZM8" s="69"/>
      <c r="UZN8" s="69"/>
      <c r="UZO8" s="69"/>
      <c r="UZP8" s="69"/>
      <c r="UZQ8" s="69"/>
      <c r="UZR8" s="69"/>
      <c r="UZS8" s="69"/>
      <c r="UZT8" s="69"/>
      <c r="UZU8" s="69"/>
      <c r="UZV8" s="69"/>
      <c r="UZW8" s="69"/>
      <c r="UZX8" s="69"/>
      <c r="UZY8" s="69"/>
      <c r="UZZ8" s="69"/>
      <c r="VAA8" s="69"/>
      <c r="VAB8" s="69"/>
      <c r="VAC8" s="69"/>
      <c r="VAD8" s="69"/>
      <c r="VAE8" s="69"/>
      <c r="VAF8" s="69"/>
      <c r="VAG8" s="69"/>
      <c r="VAH8" s="69"/>
      <c r="VAI8" s="69"/>
      <c r="VAJ8" s="69"/>
      <c r="VAK8" s="69"/>
      <c r="VAL8" s="69"/>
      <c r="VAM8" s="69"/>
      <c r="VAN8" s="69"/>
      <c r="VAO8" s="69"/>
      <c r="VAP8" s="69"/>
      <c r="VAQ8" s="69"/>
      <c r="VAR8" s="69"/>
      <c r="VAS8" s="69"/>
      <c r="VAT8" s="69"/>
      <c r="VAU8" s="69"/>
      <c r="VAV8" s="69"/>
      <c r="VAW8" s="69"/>
      <c r="VAX8" s="69"/>
      <c r="VAY8" s="69"/>
      <c r="VAZ8" s="69"/>
      <c r="VBA8" s="69"/>
      <c r="VBB8" s="69"/>
      <c r="VBC8" s="69"/>
      <c r="VBD8" s="69"/>
      <c r="VBE8" s="69"/>
      <c r="VBF8" s="69"/>
      <c r="VBG8" s="69"/>
      <c r="VBH8" s="69"/>
      <c r="VBI8" s="69"/>
      <c r="VBJ8" s="69"/>
      <c r="VBK8" s="69"/>
      <c r="VBL8" s="69"/>
      <c r="VBM8" s="69"/>
      <c r="VBN8" s="69"/>
      <c r="VBO8" s="69"/>
      <c r="VBP8" s="69"/>
      <c r="VBQ8" s="69"/>
      <c r="VBR8" s="69"/>
      <c r="VBS8" s="69"/>
      <c r="VBT8" s="69"/>
      <c r="VBU8" s="69"/>
      <c r="VBV8" s="69"/>
      <c r="VBW8" s="69"/>
      <c r="VBX8" s="69"/>
      <c r="VBY8" s="69"/>
      <c r="VBZ8" s="69"/>
      <c r="VCA8" s="69"/>
      <c r="VCB8" s="69"/>
      <c r="VCC8" s="69"/>
      <c r="VCD8" s="69"/>
      <c r="VCE8" s="69"/>
      <c r="VCF8" s="69"/>
      <c r="VCG8" s="69"/>
      <c r="VCH8" s="69"/>
      <c r="VCI8" s="69"/>
      <c r="VCJ8" s="69"/>
      <c r="VCK8" s="69"/>
      <c r="VCL8" s="69"/>
      <c r="VCM8" s="69"/>
      <c r="VCN8" s="69"/>
      <c r="VCO8" s="69"/>
      <c r="VCP8" s="69"/>
      <c r="VCQ8" s="69"/>
      <c r="VCR8" s="69"/>
      <c r="VCS8" s="69"/>
      <c r="VCT8" s="69"/>
      <c r="VCU8" s="69"/>
      <c r="VCV8" s="69"/>
      <c r="VCW8" s="69"/>
      <c r="VCX8" s="69"/>
      <c r="VCY8" s="69"/>
      <c r="VCZ8" s="69"/>
      <c r="VDA8" s="69"/>
      <c r="VDB8" s="69"/>
      <c r="VDC8" s="69"/>
      <c r="VDD8" s="69"/>
      <c r="VDE8" s="69"/>
      <c r="VDF8" s="69"/>
      <c r="VDG8" s="69"/>
      <c r="VDH8" s="69"/>
      <c r="VDI8" s="69"/>
      <c r="VDJ8" s="69"/>
      <c r="VDK8" s="69"/>
      <c r="VDL8" s="69"/>
      <c r="VDM8" s="69"/>
      <c r="VDN8" s="69"/>
      <c r="VDO8" s="69"/>
      <c r="VDP8" s="69"/>
      <c r="VDQ8" s="69"/>
      <c r="VDR8" s="69"/>
      <c r="VDS8" s="69"/>
      <c r="VDT8" s="69"/>
      <c r="VDU8" s="69"/>
      <c r="VDV8" s="69"/>
      <c r="VDW8" s="69"/>
      <c r="VDX8" s="69"/>
      <c r="VDY8" s="69"/>
      <c r="VDZ8" s="69"/>
      <c r="VEA8" s="69"/>
      <c r="VEB8" s="69"/>
      <c r="VEC8" s="69"/>
      <c r="VED8" s="69"/>
      <c r="VEE8" s="69"/>
      <c r="VEF8" s="69"/>
      <c r="VEG8" s="69"/>
      <c r="VEH8" s="69"/>
      <c r="VEI8" s="69"/>
      <c r="VEJ8" s="69"/>
      <c r="VEK8" s="69"/>
      <c r="VEL8" s="69"/>
      <c r="VEM8" s="69"/>
      <c r="VEN8" s="69"/>
      <c r="VEO8" s="69"/>
      <c r="VEP8" s="69"/>
      <c r="VEQ8" s="69"/>
      <c r="VER8" s="69"/>
      <c r="VES8" s="69"/>
      <c r="VET8" s="69"/>
      <c r="VEU8" s="69"/>
      <c r="VEV8" s="69"/>
      <c r="VEW8" s="69"/>
      <c r="VEX8" s="69"/>
      <c r="VEY8" s="69"/>
      <c r="VEZ8" s="69"/>
      <c r="VFA8" s="69"/>
      <c r="VFB8" s="69"/>
      <c r="VFC8" s="69"/>
      <c r="VFD8" s="69"/>
      <c r="VFE8" s="69"/>
      <c r="VFF8" s="69"/>
      <c r="VFG8" s="69"/>
      <c r="VFH8" s="69"/>
      <c r="VFI8" s="69"/>
      <c r="VFJ8" s="69"/>
      <c r="VFK8" s="69"/>
      <c r="VFL8" s="69"/>
      <c r="VFM8" s="69"/>
      <c r="VFN8" s="69"/>
      <c r="VFO8" s="69"/>
      <c r="VFP8" s="69"/>
      <c r="VFQ8" s="69"/>
      <c r="VFR8" s="69"/>
      <c r="VFS8" s="69"/>
      <c r="VFT8" s="69"/>
      <c r="VFU8" s="69"/>
      <c r="VFV8" s="69"/>
      <c r="VFW8" s="69"/>
      <c r="VFX8" s="69"/>
      <c r="VFY8" s="69"/>
      <c r="VFZ8" s="69"/>
      <c r="VGA8" s="69"/>
      <c r="VGB8" s="69"/>
      <c r="VGC8" s="69"/>
      <c r="VGD8" s="69"/>
      <c r="VGE8" s="69"/>
      <c r="VGF8" s="69"/>
      <c r="VGG8" s="69"/>
      <c r="VGH8" s="69"/>
      <c r="VGI8" s="69"/>
      <c r="VGJ8" s="69"/>
      <c r="VGK8" s="69"/>
      <c r="VGL8" s="69"/>
      <c r="VGM8" s="69"/>
      <c r="VGN8" s="69"/>
      <c r="VGO8" s="69"/>
      <c r="VGP8" s="69"/>
      <c r="VGQ8" s="69"/>
      <c r="VGR8" s="69"/>
      <c r="VGS8" s="69"/>
      <c r="VGT8" s="69"/>
      <c r="VGU8" s="69"/>
      <c r="VGV8" s="69"/>
      <c r="VGW8" s="69"/>
      <c r="VGX8" s="69"/>
      <c r="VGY8" s="69"/>
      <c r="VGZ8" s="69"/>
      <c r="VHA8" s="69"/>
      <c r="VHB8" s="69"/>
      <c r="VHC8" s="69"/>
      <c r="VHD8" s="69"/>
      <c r="VHE8" s="69"/>
      <c r="VHF8" s="69"/>
      <c r="VHG8" s="69"/>
      <c r="VHH8" s="69"/>
      <c r="VHI8" s="69"/>
      <c r="VHJ8" s="69"/>
      <c r="VHK8" s="69"/>
      <c r="VHL8" s="69"/>
      <c r="VHM8" s="69"/>
      <c r="VHN8" s="69"/>
      <c r="VHO8" s="69"/>
      <c r="VHP8" s="69"/>
      <c r="VHQ8" s="69"/>
      <c r="VHR8" s="69"/>
      <c r="VHS8" s="69"/>
      <c r="VHT8" s="69"/>
      <c r="VHU8" s="69"/>
      <c r="VHV8" s="69"/>
      <c r="VHW8" s="69"/>
      <c r="VHX8" s="69"/>
      <c r="VHY8" s="69"/>
      <c r="VHZ8" s="69"/>
      <c r="VIA8" s="69"/>
      <c r="VIB8" s="69"/>
      <c r="VIC8" s="69"/>
      <c r="VID8" s="69"/>
      <c r="VIE8" s="69"/>
      <c r="VIF8" s="69"/>
      <c r="VIG8" s="69"/>
      <c r="VIH8" s="69"/>
      <c r="VII8" s="69"/>
      <c r="VIJ8" s="69"/>
      <c r="VIK8" s="69"/>
      <c r="VIL8" s="69"/>
      <c r="VIM8" s="69"/>
      <c r="VIN8" s="69"/>
      <c r="VIO8" s="69"/>
      <c r="VIP8" s="69"/>
      <c r="VIQ8" s="69"/>
      <c r="VIR8" s="69"/>
      <c r="VIS8" s="69"/>
      <c r="VIT8" s="69"/>
      <c r="VIU8" s="69"/>
      <c r="VIV8" s="69"/>
      <c r="VIW8" s="69"/>
      <c r="VIX8" s="69"/>
      <c r="VIY8" s="69"/>
      <c r="VIZ8" s="69"/>
      <c r="VJA8" s="69"/>
      <c r="VJB8" s="69"/>
      <c r="VJC8" s="69"/>
      <c r="VJD8" s="69"/>
      <c r="VJE8" s="69"/>
      <c r="VJF8" s="69"/>
      <c r="VJG8" s="69"/>
      <c r="VJH8" s="69"/>
      <c r="VJI8" s="69"/>
      <c r="VJJ8" s="69"/>
      <c r="VJK8" s="69"/>
      <c r="VJL8" s="69"/>
      <c r="VJM8" s="69"/>
      <c r="VJN8" s="69"/>
      <c r="VJO8" s="69"/>
      <c r="VJP8" s="69"/>
      <c r="VJQ8" s="69"/>
      <c r="VJR8" s="69"/>
      <c r="VJS8" s="69"/>
      <c r="VJT8" s="69"/>
      <c r="VJU8" s="69"/>
      <c r="VJV8" s="69"/>
      <c r="VJW8" s="69"/>
      <c r="VJX8" s="69"/>
      <c r="VJY8" s="69"/>
      <c r="VJZ8" s="69"/>
      <c r="VKA8" s="69"/>
      <c r="VKB8" s="69"/>
      <c r="VKC8" s="69"/>
      <c r="VKD8" s="69"/>
      <c r="VKE8" s="69"/>
      <c r="VKF8" s="69"/>
      <c r="VKG8" s="69"/>
      <c r="VKH8" s="69"/>
      <c r="VKI8" s="69"/>
      <c r="VKJ8" s="69"/>
      <c r="VKK8" s="69"/>
      <c r="VKL8" s="69"/>
      <c r="VKM8" s="69"/>
      <c r="VKN8" s="69"/>
      <c r="VKO8" s="69"/>
      <c r="VKP8" s="69"/>
      <c r="VKQ8" s="69"/>
      <c r="VKR8" s="69"/>
      <c r="VKS8" s="69"/>
      <c r="VKT8" s="69"/>
      <c r="VKU8" s="69"/>
      <c r="VKV8" s="69"/>
      <c r="VKW8" s="69"/>
      <c r="VKX8" s="69"/>
      <c r="VKY8" s="69"/>
      <c r="VKZ8" s="69"/>
      <c r="VLA8" s="69"/>
      <c r="VLB8" s="69"/>
      <c r="VLC8" s="69"/>
      <c r="VLD8" s="69"/>
      <c r="VLE8" s="69"/>
      <c r="VLF8" s="69"/>
      <c r="VLG8" s="69"/>
      <c r="VLH8" s="69"/>
      <c r="VLI8" s="69"/>
      <c r="VLJ8" s="69"/>
      <c r="VLK8" s="69"/>
      <c r="VLL8" s="69"/>
      <c r="VLM8" s="69"/>
      <c r="VLN8" s="69"/>
      <c r="VLO8" s="69"/>
      <c r="VLP8" s="69"/>
      <c r="VLQ8" s="69"/>
      <c r="VLR8" s="69"/>
      <c r="VLS8" s="69"/>
      <c r="VLT8" s="69"/>
      <c r="VLU8" s="69"/>
      <c r="VLV8" s="69"/>
      <c r="VLW8" s="69"/>
      <c r="VLX8" s="69"/>
      <c r="VLY8" s="69"/>
      <c r="VLZ8" s="69"/>
      <c r="VMA8" s="69"/>
      <c r="VMB8" s="69"/>
      <c r="VMC8" s="69"/>
      <c r="VMD8" s="69"/>
      <c r="VME8" s="69"/>
      <c r="VMF8" s="69"/>
      <c r="VMG8" s="69"/>
      <c r="VMH8" s="69"/>
      <c r="VMI8" s="69"/>
      <c r="VMJ8" s="69"/>
      <c r="VMK8" s="69"/>
      <c r="VML8" s="69"/>
      <c r="VMM8" s="69"/>
      <c r="VMN8" s="69"/>
      <c r="VMO8" s="69"/>
      <c r="VMP8" s="69"/>
      <c r="VMQ8" s="69"/>
      <c r="VMR8" s="69"/>
      <c r="VMS8" s="69"/>
      <c r="VMT8" s="69"/>
      <c r="VMU8" s="69"/>
      <c r="VMV8" s="69"/>
      <c r="VMW8" s="69"/>
      <c r="VMX8" s="69"/>
      <c r="VMY8" s="69"/>
      <c r="VMZ8" s="69"/>
      <c r="VNA8" s="69"/>
      <c r="VNB8" s="69"/>
      <c r="VNC8" s="69"/>
      <c r="VND8" s="69"/>
      <c r="VNE8" s="69"/>
      <c r="VNF8" s="69"/>
      <c r="VNG8" s="69"/>
      <c r="VNH8" s="69"/>
      <c r="VNI8" s="69"/>
      <c r="VNJ8" s="69"/>
      <c r="VNK8" s="69"/>
      <c r="VNL8" s="69"/>
      <c r="VNM8" s="69"/>
      <c r="VNN8" s="69"/>
      <c r="VNO8" s="69"/>
      <c r="VNP8" s="69"/>
      <c r="VNQ8" s="69"/>
      <c r="VNR8" s="69"/>
      <c r="VNS8" s="69"/>
      <c r="VNT8" s="69"/>
      <c r="VNU8" s="69"/>
      <c r="VNV8" s="69"/>
      <c r="VNW8" s="69"/>
      <c r="VNX8" s="69"/>
      <c r="VNY8" s="69"/>
      <c r="VNZ8" s="69"/>
      <c r="VOA8" s="69"/>
      <c r="VOB8" s="69"/>
      <c r="VOC8" s="69"/>
      <c r="VOD8" s="69"/>
      <c r="VOE8" s="69"/>
      <c r="VOF8" s="69"/>
      <c r="VOG8" s="69"/>
      <c r="VOH8" s="69"/>
      <c r="VOI8" s="69"/>
      <c r="VOJ8" s="69"/>
      <c r="VOK8" s="69"/>
      <c r="VOL8" s="69"/>
      <c r="VOM8" s="69"/>
      <c r="VON8" s="69"/>
      <c r="VOO8" s="69"/>
      <c r="VOP8" s="69"/>
      <c r="VOQ8" s="69"/>
      <c r="VOR8" s="69"/>
      <c r="VOS8" s="69"/>
      <c r="VOT8" s="69"/>
      <c r="VOU8" s="69"/>
      <c r="VOV8" s="69"/>
      <c r="VOW8" s="69"/>
      <c r="VOX8" s="69"/>
      <c r="VOY8" s="69"/>
      <c r="VOZ8" s="69"/>
      <c r="VPA8" s="69"/>
      <c r="VPB8" s="69"/>
      <c r="VPC8" s="69"/>
      <c r="VPD8" s="69"/>
      <c r="VPE8" s="69"/>
      <c r="VPF8" s="69"/>
      <c r="VPG8" s="69"/>
      <c r="VPH8" s="69"/>
      <c r="VPI8" s="69"/>
      <c r="VPJ8" s="69"/>
      <c r="VPK8" s="69"/>
      <c r="VPL8" s="69"/>
      <c r="VPM8" s="69"/>
      <c r="VPN8" s="69"/>
      <c r="VPO8" s="69"/>
      <c r="VPP8" s="69"/>
      <c r="VPQ8" s="69"/>
      <c r="VPR8" s="69"/>
      <c r="VPS8" s="69"/>
      <c r="VPT8" s="69"/>
      <c r="VPU8" s="69"/>
      <c r="VPV8" s="69"/>
      <c r="VPW8" s="69"/>
      <c r="VPX8" s="69"/>
      <c r="VPY8" s="69"/>
      <c r="VPZ8" s="69"/>
      <c r="VQA8" s="69"/>
      <c r="VQB8" s="69"/>
      <c r="VQC8" s="69"/>
      <c r="VQD8" s="69"/>
      <c r="VQE8" s="69"/>
      <c r="VQF8" s="69"/>
      <c r="VQG8" s="69"/>
      <c r="VQH8" s="69"/>
      <c r="VQI8" s="69"/>
      <c r="VQJ8" s="69"/>
      <c r="VQK8" s="69"/>
      <c r="VQL8" s="69"/>
      <c r="VQM8" s="69"/>
      <c r="VQN8" s="69"/>
      <c r="VQO8" s="69"/>
      <c r="VQP8" s="69"/>
      <c r="VQQ8" s="69"/>
      <c r="VQR8" s="69"/>
      <c r="VQS8" s="69"/>
      <c r="VQT8" s="69"/>
      <c r="VQU8" s="69"/>
      <c r="VQV8" s="69"/>
      <c r="VQW8" s="69"/>
      <c r="VQX8" s="69"/>
      <c r="VQY8" s="69"/>
      <c r="VQZ8" s="69"/>
      <c r="VRA8" s="69"/>
      <c r="VRB8" s="69"/>
      <c r="VRC8" s="69"/>
      <c r="VRD8" s="69"/>
      <c r="VRE8" s="69"/>
      <c r="VRF8" s="69"/>
      <c r="VRG8" s="69"/>
      <c r="VRH8" s="69"/>
      <c r="VRI8" s="69"/>
      <c r="VRJ8" s="69"/>
      <c r="VRK8" s="69"/>
      <c r="VRL8" s="69"/>
      <c r="VRM8" s="69"/>
      <c r="VRN8" s="69"/>
      <c r="VRO8" s="69"/>
      <c r="VRP8" s="69"/>
      <c r="VRQ8" s="69"/>
      <c r="VRR8" s="69"/>
      <c r="VRS8" s="69"/>
      <c r="VRT8" s="69"/>
      <c r="VRU8" s="69"/>
      <c r="VRV8" s="69"/>
      <c r="VRW8" s="69"/>
      <c r="VRX8" s="69"/>
      <c r="VRY8" s="69"/>
      <c r="VRZ8" s="69"/>
      <c r="VSA8" s="69"/>
      <c r="VSB8" s="69"/>
      <c r="VSC8" s="69"/>
      <c r="VSD8" s="69"/>
      <c r="VSE8" s="69"/>
      <c r="VSF8" s="69"/>
      <c r="VSG8" s="69"/>
      <c r="VSH8" s="69"/>
      <c r="VSI8" s="69"/>
      <c r="VSJ8" s="69"/>
      <c r="VSK8" s="69"/>
      <c r="VSL8" s="69"/>
      <c r="VSM8" s="69"/>
      <c r="VSN8" s="69"/>
      <c r="VSO8" s="69"/>
      <c r="VSP8" s="69"/>
      <c r="VSQ8" s="69"/>
      <c r="VSR8" s="69"/>
      <c r="VSS8" s="69"/>
      <c r="VST8" s="69"/>
      <c r="VSU8" s="69"/>
      <c r="VSV8" s="69"/>
      <c r="VSW8" s="69"/>
      <c r="VSX8" s="69"/>
      <c r="VSY8" s="69"/>
      <c r="VSZ8" s="69"/>
      <c r="VTA8" s="69"/>
      <c r="VTB8" s="69"/>
      <c r="VTC8" s="69"/>
      <c r="VTD8" s="69"/>
      <c r="VTE8" s="69"/>
      <c r="VTF8" s="69"/>
      <c r="VTG8" s="69"/>
      <c r="VTH8" s="69"/>
      <c r="VTI8" s="69"/>
      <c r="VTJ8" s="69"/>
      <c r="VTK8" s="69"/>
      <c r="VTL8" s="69"/>
      <c r="VTM8" s="69"/>
      <c r="VTN8" s="69"/>
      <c r="VTO8" s="69"/>
      <c r="VTP8" s="69"/>
      <c r="VTQ8" s="69"/>
      <c r="VTR8" s="69"/>
      <c r="VTS8" s="69"/>
      <c r="VTT8" s="69"/>
      <c r="VTU8" s="69"/>
      <c r="VTV8" s="69"/>
      <c r="VTW8" s="69"/>
      <c r="VTX8" s="69"/>
      <c r="VTY8" s="69"/>
      <c r="VTZ8" s="69"/>
      <c r="VUA8" s="69"/>
      <c r="VUB8" s="69"/>
      <c r="VUC8" s="69"/>
      <c r="VUD8" s="69"/>
      <c r="VUE8" s="69"/>
      <c r="VUF8" s="69"/>
      <c r="VUG8" s="69"/>
      <c r="VUH8" s="69"/>
      <c r="VUI8" s="69"/>
      <c r="VUJ8" s="69"/>
      <c r="VUK8" s="69"/>
      <c r="VUL8" s="69"/>
      <c r="VUM8" s="69"/>
      <c r="VUN8" s="69"/>
      <c r="VUO8" s="69"/>
      <c r="VUP8" s="69"/>
      <c r="VUQ8" s="69"/>
      <c r="VUR8" s="69"/>
      <c r="VUS8" s="69"/>
      <c r="VUT8" s="69"/>
      <c r="VUU8" s="69"/>
      <c r="VUV8" s="69"/>
      <c r="VUW8" s="69"/>
      <c r="VUX8" s="69"/>
      <c r="VUY8" s="69"/>
      <c r="VUZ8" s="69"/>
      <c r="VVA8" s="69"/>
      <c r="VVB8" s="69"/>
      <c r="VVC8" s="69"/>
      <c r="VVD8" s="69"/>
      <c r="VVE8" s="69"/>
      <c r="VVF8" s="69"/>
      <c r="VVG8" s="69"/>
      <c r="VVH8" s="69"/>
      <c r="VVI8" s="69"/>
      <c r="VVJ8" s="69"/>
      <c r="VVK8" s="69"/>
      <c r="VVL8" s="69"/>
      <c r="VVM8" s="69"/>
      <c r="VVN8" s="69"/>
      <c r="VVO8" s="69"/>
      <c r="VVP8" s="69"/>
      <c r="VVQ8" s="69"/>
      <c r="VVR8" s="69"/>
      <c r="VVS8" s="69"/>
      <c r="VVT8" s="69"/>
      <c r="VVU8" s="69"/>
      <c r="VVV8" s="69"/>
      <c r="VVW8" s="69"/>
      <c r="VVX8" s="69"/>
      <c r="VVY8" s="69"/>
      <c r="VVZ8" s="69"/>
      <c r="VWA8" s="69"/>
      <c r="VWB8" s="69"/>
      <c r="VWC8" s="69"/>
      <c r="VWD8" s="69"/>
      <c r="VWE8" s="69"/>
      <c r="VWF8" s="69"/>
      <c r="VWG8" s="69"/>
      <c r="VWH8" s="69"/>
      <c r="VWI8" s="69"/>
      <c r="VWJ8" s="69"/>
      <c r="VWK8" s="69"/>
      <c r="VWL8" s="69"/>
      <c r="VWM8" s="69"/>
      <c r="VWN8" s="69"/>
      <c r="VWO8" s="69"/>
      <c r="VWP8" s="69"/>
      <c r="VWQ8" s="69"/>
      <c r="VWR8" s="69"/>
      <c r="VWS8" s="69"/>
      <c r="VWT8" s="69"/>
      <c r="VWU8" s="69"/>
      <c r="VWV8" s="69"/>
      <c r="VWW8" s="69"/>
      <c r="VWX8" s="69"/>
      <c r="VWY8" s="69"/>
      <c r="VWZ8" s="69"/>
      <c r="VXA8" s="69"/>
      <c r="VXB8" s="69"/>
      <c r="VXC8" s="69"/>
      <c r="VXD8" s="69"/>
      <c r="VXE8" s="69"/>
      <c r="VXF8" s="69"/>
      <c r="VXG8" s="69"/>
      <c r="VXH8" s="69"/>
      <c r="VXI8" s="69"/>
      <c r="VXJ8" s="69"/>
      <c r="VXK8" s="69"/>
      <c r="VXL8" s="69"/>
      <c r="VXM8" s="69"/>
      <c r="VXN8" s="69"/>
      <c r="VXO8" s="69"/>
      <c r="VXP8" s="69"/>
      <c r="VXQ8" s="69"/>
      <c r="VXR8" s="69"/>
      <c r="VXS8" s="69"/>
      <c r="VXT8" s="69"/>
      <c r="VXU8" s="69"/>
      <c r="VXV8" s="69"/>
      <c r="VXW8" s="69"/>
      <c r="VXX8" s="69"/>
      <c r="VXY8" s="69"/>
      <c r="VXZ8" s="69"/>
      <c r="VYA8" s="69"/>
      <c r="VYB8" s="69"/>
      <c r="VYC8" s="69"/>
      <c r="VYD8" s="69"/>
      <c r="VYE8" s="69"/>
      <c r="VYF8" s="69"/>
      <c r="VYG8" s="69"/>
      <c r="VYH8" s="69"/>
      <c r="VYI8" s="69"/>
      <c r="VYJ8" s="69"/>
      <c r="VYK8" s="69"/>
      <c r="VYL8" s="69"/>
      <c r="VYM8" s="69"/>
      <c r="VYN8" s="69"/>
      <c r="VYO8" s="69"/>
      <c r="VYP8" s="69"/>
      <c r="VYQ8" s="69"/>
      <c r="VYR8" s="69"/>
      <c r="VYS8" s="69"/>
      <c r="VYT8" s="69"/>
      <c r="VYU8" s="69"/>
      <c r="VYV8" s="69"/>
      <c r="VYW8" s="69"/>
      <c r="VYX8" s="69"/>
      <c r="VYY8" s="69"/>
      <c r="VYZ8" s="69"/>
      <c r="VZA8" s="69"/>
      <c r="VZB8" s="69"/>
      <c r="VZC8" s="69"/>
      <c r="VZD8" s="69"/>
      <c r="VZE8" s="69"/>
      <c r="VZF8" s="69"/>
      <c r="VZG8" s="69"/>
      <c r="VZH8" s="69"/>
      <c r="VZI8" s="69"/>
      <c r="VZJ8" s="69"/>
      <c r="VZK8" s="69"/>
      <c r="VZL8" s="69"/>
      <c r="VZM8" s="69"/>
      <c r="VZN8" s="69"/>
      <c r="VZO8" s="69"/>
      <c r="VZP8" s="69"/>
      <c r="VZQ8" s="69"/>
      <c r="VZR8" s="69"/>
      <c r="VZS8" s="69"/>
      <c r="VZT8" s="69"/>
      <c r="VZU8" s="69"/>
      <c r="VZV8" s="69"/>
      <c r="VZW8" s="69"/>
      <c r="VZX8" s="69"/>
      <c r="VZY8" s="69"/>
      <c r="VZZ8" s="69"/>
      <c r="WAA8" s="69"/>
      <c r="WAB8" s="69"/>
      <c r="WAC8" s="69"/>
      <c r="WAD8" s="69"/>
      <c r="WAE8" s="69"/>
      <c r="WAF8" s="69"/>
      <c r="WAG8" s="69"/>
      <c r="WAH8" s="69"/>
      <c r="WAI8" s="69"/>
      <c r="WAJ8" s="69"/>
      <c r="WAK8" s="69"/>
      <c r="WAL8" s="69"/>
      <c r="WAM8" s="69"/>
      <c r="WAN8" s="69"/>
      <c r="WAO8" s="69"/>
      <c r="WAP8" s="69"/>
      <c r="WAQ8" s="69"/>
      <c r="WAR8" s="69"/>
      <c r="WAS8" s="69"/>
      <c r="WAT8" s="69"/>
      <c r="WAU8" s="69"/>
      <c r="WAV8" s="69"/>
      <c r="WAW8" s="69"/>
      <c r="WAX8" s="69"/>
      <c r="WAY8" s="69"/>
      <c r="WAZ8" s="69"/>
      <c r="WBA8" s="69"/>
      <c r="WBB8" s="69"/>
      <c r="WBC8" s="69"/>
      <c r="WBD8" s="69"/>
      <c r="WBE8" s="69"/>
      <c r="WBF8" s="69"/>
      <c r="WBG8" s="69"/>
      <c r="WBH8" s="69"/>
      <c r="WBI8" s="69"/>
      <c r="WBJ8" s="69"/>
      <c r="WBK8" s="69"/>
      <c r="WBL8" s="69"/>
      <c r="WBM8" s="69"/>
      <c r="WBN8" s="69"/>
      <c r="WBO8" s="69"/>
      <c r="WBP8" s="69"/>
      <c r="WBQ8" s="69"/>
      <c r="WBR8" s="69"/>
      <c r="WBS8" s="69"/>
      <c r="WBT8" s="69"/>
      <c r="WBU8" s="69"/>
      <c r="WBV8" s="69"/>
      <c r="WBW8" s="69"/>
      <c r="WBX8" s="69"/>
      <c r="WBY8" s="69"/>
      <c r="WBZ8" s="69"/>
      <c r="WCA8" s="69"/>
      <c r="WCB8" s="69"/>
      <c r="WCC8" s="69"/>
      <c r="WCD8" s="69"/>
      <c r="WCE8" s="69"/>
      <c r="WCF8" s="69"/>
      <c r="WCG8" s="69"/>
      <c r="WCH8" s="69"/>
      <c r="WCI8" s="69"/>
      <c r="WCJ8" s="69"/>
      <c r="WCK8" s="69"/>
      <c r="WCL8" s="69"/>
      <c r="WCM8" s="69"/>
      <c r="WCN8" s="69"/>
      <c r="WCO8" s="69"/>
      <c r="WCP8" s="69"/>
      <c r="WCQ8" s="69"/>
      <c r="WCR8" s="69"/>
      <c r="WCS8" s="69"/>
      <c r="WCT8" s="69"/>
      <c r="WCU8" s="69"/>
      <c r="WCV8" s="69"/>
      <c r="WCW8" s="69"/>
      <c r="WCX8" s="69"/>
      <c r="WCY8" s="69"/>
      <c r="WCZ8" s="69"/>
      <c r="WDA8" s="69"/>
      <c r="WDB8" s="69"/>
      <c r="WDC8" s="69"/>
      <c r="WDD8" s="69"/>
      <c r="WDE8" s="69"/>
      <c r="WDF8" s="69"/>
      <c r="WDG8" s="69"/>
      <c r="WDH8" s="69"/>
      <c r="WDI8" s="69"/>
      <c r="WDJ8" s="69"/>
      <c r="WDK8" s="69"/>
      <c r="WDL8" s="69"/>
      <c r="WDM8" s="69"/>
      <c r="WDN8" s="69"/>
      <c r="WDO8" s="69"/>
      <c r="WDP8" s="69"/>
      <c r="WDQ8" s="69"/>
      <c r="WDR8" s="69"/>
      <c r="WDS8" s="69"/>
      <c r="WDT8" s="69"/>
      <c r="WDU8" s="69"/>
      <c r="WDV8" s="69"/>
      <c r="WDW8" s="69"/>
      <c r="WDX8" s="69"/>
      <c r="WDY8" s="69"/>
      <c r="WDZ8" s="69"/>
      <c r="WEA8" s="69"/>
      <c r="WEB8" s="69"/>
      <c r="WEC8" s="69"/>
      <c r="WED8" s="69"/>
      <c r="WEE8" s="69"/>
      <c r="WEF8" s="69"/>
      <c r="WEG8" s="69"/>
      <c r="WEH8" s="69"/>
      <c r="WEI8" s="69"/>
      <c r="WEJ8" s="69"/>
      <c r="WEK8" s="69"/>
      <c r="WEL8" s="69"/>
      <c r="WEM8" s="69"/>
      <c r="WEN8" s="69"/>
      <c r="WEO8" s="69"/>
      <c r="WEP8" s="69"/>
      <c r="WEQ8" s="69"/>
      <c r="WER8" s="69"/>
      <c r="WES8" s="69"/>
      <c r="WET8" s="69"/>
      <c r="WEU8" s="69"/>
      <c r="WEV8" s="69"/>
      <c r="WEW8" s="69"/>
      <c r="WEX8" s="69"/>
      <c r="WEY8" s="69"/>
      <c r="WEZ8" s="69"/>
      <c r="WFA8" s="69"/>
      <c r="WFB8" s="69"/>
      <c r="WFC8" s="69"/>
      <c r="WFD8" s="69"/>
      <c r="WFE8" s="69"/>
      <c r="WFF8" s="69"/>
      <c r="WFG8" s="69"/>
      <c r="WFH8" s="69"/>
      <c r="WFI8" s="69"/>
      <c r="WFJ8" s="69"/>
      <c r="WFK8" s="69"/>
      <c r="WFL8" s="69"/>
      <c r="WFM8" s="69"/>
      <c r="WFN8" s="69"/>
      <c r="WFO8" s="69"/>
      <c r="WFP8" s="69"/>
      <c r="WFQ8" s="69"/>
      <c r="WFR8" s="69"/>
      <c r="WFS8" s="69"/>
      <c r="WFT8" s="69"/>
      <c r="WFU8" s="69"/>
      <c r="WFV8" s="69"/>
      <c r="WFW8" s="69"/>
      <c r="WFX8" s="69"/>
      <c r="WFY8" s="69"/>
      <c r="WFZ8" s="69"/>
      <c r="WGA8" s="69"/>
      <c r="WGB8" s="69"/>
      <c r="WGC8" s="69"/>
      <c r="WGD8" s="69"/>
      <c r="WGE8" s="69"/>
      <c r="WGF8" s="69"/>
      <c r="WGG8" s="69"/>
      <c r="WGH8" s="69"/>
      <c r="WGI8" s="69"/>
      <c r="WGJ8" s="69"/>
      <c r="WGK8" s="69"/>
      <c r="WGL8" s="69"/>
      <c r="WGM8" s="69"/>
      <c r="WGN8" s="69"/>
      <c r="WGO8" s="69"/>
      <c r="WGP8" s="69"/>
      <c r="WGQ8" s="69"/>
      <c r="WGR8" s="69"/>
      <c r="WGS8" s="69"/>
      <c r="WGT8" s="69"/>
      <c r="WGU8" s="69"/>
      <c r="WGV8" s="69"/>
      <c r="WGW8" s="69"/>
      <c r="WGX8" s="69"/>
      <c r="WGY8" s="69"/>
      <c r="WGZ8" s="69"/>
      <c r="WHA8" s="69"/>
      <c r="WHB8" s="69"/>
      <c r="WHC8" s="69"/>
      <c r="WHD8" s="69"/>
      <c r="WHE8" s="69"/>
      <c r="WHF8" s="69"/>
      <c r="WHG8" s="69"/>
      <c r="WHH8" s="69"/>
      <c r="WHI8" s="69"/>
      <c r="WHJ8" s="69"/>
      <c r="WHK8" s="69"/>
      <c r="WHL8" s="69"/>
      <c r="WHM8" s="69"/>
      <c r="WHN8" s="69"/>
      <c r="WHO8" s="69"/>
      <c r="WHP8" s="69"/>
      <c r="WHQ8" s="69"/>
      <c r="WHR8" s="69"/>
      <c r="WHS8" s="69"/>
      <c r="WHT8" s="69"/>
      <c r="WHU8" s="69"/>
      <c r="WHV8" s="69"/>
      <c r="WHW8" s="69"/>
      <c r="WHX8" s="69"/>
      <c r="WHY8" s="69"/>
      <c r="WHZ8" s="69"/>
      <c r="WIA8" s="69"/>
      <c r="WIB8" s="69"/>
      <c r="WIC8" s="69"/>
      <c r="WID8" s="69"/>
      <c r="WIE8" s="69"/>
      <c r="WIF8" s="69"/>
      <c r="WIG8" s="69"/>
      <c r="WIH8" s="69"/>
      <c r="WII8" s="69"/>
      <c r="WIJ8" s="69"/>
      <c r="WIK8" s="69"/>
      <c r="WIL8" s="69"/>
      <c r="WIM8" s="69"/>
      <c r="WIN8" s="69"/>
      <c r="WIO8" s="69"/>
      <c r="WIP8" s="69"/>
      <c r="WIQ8" s="69"/>
      <c r="WIR8" s="69"/>
      <c r="WIS8" s="69"/>
      <c r="WIT8" s="69"/>
      <c r="WIU8" s="69"/>
      <c r="WIV8" s="69"/>
      <c r="WIW8" s="69"/>
      <c r="WIX8" s="69"/>
      <c r="WIY8" s="69"/>
      <c r="WIZ8" s="69"/>
      <c r="WJA8" s="69"/>
      <c r="WJB8" s="69"/>
      <c r="WJC8" s="69"/>
      <c r="WJD8" s="69"/>
      <c r="WJE8" s="69"/>
      <c r="WJF8" s="69"/>
      <c r="WJG8" s="69"/>
      <c r="WJH8" s="69"/>
      <c r="WJI8" s="69"/>
      <c r="WJJ8" s="69"/>
      <c r="WJK8" s="69"/>
      <c r="WJL8" s="69"/>
      <c r="WJM8" s="69"/>
      <c r="WJN8" s="69"/>
      <c r="WJO8" s="69"/>
      <c r="WJP8" s="69"/>
      <c r="WJQ8" s="69"/>
      <c r="WJR8" s="69"/>
      <c r="WJS8" s="69"/>
      <c r="WJT8" s="69"/>
      <c r="WJU8" s="69"/>
      <c r="WJV8" s="69"/>
      <c r="WJW8" s="69"/>
      <c r="WJX8" s="69"/>
      <c r="WJY8" s="69"/>
      <c r="WJZ8" s="69"/>
      <c r="WKA8" s="69"/>
      <c r="WKB8" s="69"/>
      <c r="WKC8" s="69"/>
      <c r="WKD8" s="69"/>
      <c r="WKE8" s="69"/>
      <c r="WKF8" s="69"/>
      <c r="WKG8" s="69"/>
      <c r="WKH8" s="69"/>
      <c r="WKI8" s="69"/>
      <c r="WKJ8" s="69"/>
      <c r="WKK8" s="69"/>
      <c r="WKL8" s="69"/>
      <c r="WKM8" s="69"/>
      <c r="WKN8" s="69"/>
      <c r="WKO8" s="69"/>
      <c r="WKP8" s="69"/>
      <c r="WKQ8" s="69"/>
      <c r="WKR8" s="69"/>
      <c r="WKS8" s="69"/>
      <c r="WKT8" s="69"/>
      <c r="WKU8" s="69"/>
      <c r="WKV8" s="69"/>
      <c r="WKW8" s="69"/>
      <c r="WKX8" s="69"/>
      <c r="WKY8" s="69"/>
      <c r="WKZ8" s="69"/>
      <c r="WLA8" s="69"/>
      <c r="WLB8" s="69"/>
      <c r="WLC8" s="69"/>
      <c r="WLD8" s="69"/>
      <c r="WLE8" s="69"/>
      <c r="WLF8" s="69"/>
      <c r="WLG8" s="69"/>
      <c r="WLH8" s="69"/>
      <c r="WLI8" s="69"/>
      <c r="WLJ8" s="69"/>
      <c r="WLK8" s="69"/>
      <c r="WLL8" s="69"/>
      <c r="WLM8" s="69"/>
      <c r="WLN8" s="69"/>
      <c r="WLO8" s="69"/>
      <c r="WLP8" s="69"/>
      <c r="WLQ8" s="69"/>
      <c r="WLR8" s="69"/>
      <c r="WLS8" s="69"/>
      <c r="WLT8" s="69"/>
      <c r="WLU8" s="69"/>
      <c r="WLV8" s="69"/>
      <c r="WLW8" s="69"/>
      <c r="WLX8" s="69"/>
      <c r="WLY8" s="69"/>
      <c r="WLZ8" s="69"/>
      <c r="WMA8" s="69"/>
      <c r="WMB8" s="69"/>
      <c r="WMC8" s="69"/>
      <c r="WMD8" s="69"/>
      <c r="WME8" s="69"/>
      <c r="WMF8" s="69"/>
      <c r="WMG8" s="69"/>
      <c r="WMH8" s="69"/>
      <c r="WMI8" s="69"/>
      <c r="WMJ8" s="69"/>
      <c r="WMK8" s="69"/>
      <c r="WML8" s="69"/>
      <c r="WMM8" s="69"/>
      <c r="WMN8" s="69"/>
      <c r="WMO8" s="69"/>
      <c r="WMP8" s="69"/>
      <c r="WMQ8" s="69"/>
      <c r="WMR8" s="69"/>
      <c r="WMS8" s="69"/>
      <c r="WMT8" s="69"/>
      <c r="WMU8" s="69"/>
      <c r="WMV8" s="69"/>
      <c r="WMW8" s="69"/>
      <c r="WMX8" s="69"/>
      <c r="WMY8" s="69"/>
      <c r="WMZ8" s="69"/>
      <c r="WNA8" s="69"/>
      <c r="WNB8" s="69"/>
      <c r="WNC8" s="69"/>
      <c r="WND8" s="69"/>
      <c r="WNE8" s="69"/>
      <c r="WNF8" s="69"/>
      <c r="WNG8" s="69"/>
      <c r="WNH8" s="69"/>
      <c r="WNI8" s="69"/>
      <c r="WNJ8" s="69"/>
      <c r="WNK8" s="69"/>
      <c r="WNL8" s="69"/>
      <c r="WNM8" s="69"/>
      <c r="WNN8" s="69"/>
      <c r="WNO8" s="69"/>
      <c r="WNP8" s="69"/>
      <c r="WNQ8" s="69"/>
      <c r="WNR8" s="69"/>
      <c r="WNS8" s="69"/>
      <c r="WNT8" s="69"/>
      <c r="WNU8" s="69"/>
      <c r="WNV8" s="69"/>
      <c r="WNW8" s="69"/>
      <c r="WNX8" s="69"/>
      <c r="WNY8" s="69"/>
      <c r="WNZ8" s="69"/>
      <c r="WOA8" s="69"/>
      <c r="WOB8" s="69"/>
      <c r="WOC8" s="69"/>
      <c r="WOD8" s="69"/>
      <c r="WOE8" s="69"/>
      <c r="WOF8" s="69"/>
      <c r="WOG8" s="69"/>
      <c r="WOH8" s="69"/>
      <c r="WOI8" s="69"/>
      <c r="WOJ8" s="69"/>
      <c r="WOK8" s="69"/>
      <c r="WOL8" s="69"/>
      <c r="WOM8" s="69"/>
      <c r="WON8" s="69"/>
      <c r="WOO8" s="69"/>
      <c r="WOP8" s="69"/>
      <c r="WOQ8" s="69"/>
      <c r="WOR8" s="69"/>
      <c r="WOS8" s="69"/>
      <c r="WOT8" s="69"/>
      <c r="WOU8" s="69"/>
      <c r="WOV8" s="69"/>
      <c r="WOW8" s="69"/>
      <c r="WOX8" s="69"/>
      <c r="WOY8" s="69"/>
      <c r="WOZ8" s="69"/>
      <c r="WPA8" s="69"/>
      <c r="WPB8" s="69"/>
      <c r="WPC8" s="69"/>
      <c r="WPD8" s="69"/>
      <c r="WPE8" s="69"/>
      <c r="WPF8" s="69"/>
      <c r="WPG8" s="69"/>
      <c r="WPH8" s="69"/>
      <c r="WPI8" s="69"/>
      <c r="WPJ8" s="69"/>
      <c r="WPK8" s="69"/>
      <c r="WPL8" s="69"/>
      <c r="WPM8" s="69"/>
      <c r="WPN8" s="69"/>
      <c r="WPO8" s="69"/>
      <c r="WPP8" s="69"/>
      <c r="WPQ8" s="69"/>
      <c r="WPR8" s="69"/>
      <c r="WPS8" s="69"/>
      <c r="WPT8" s="69"/>
      <c r="WPU8" s="69"/>
      <c r="WPV8" s="69"/>
      <c r="WPW8" s="69"/>
      <c r="WPX8" s="69"/>
      <c r="WPY8" s="69"/>
      <c r="WPZ8" s="69"/>
      <c r="WQA8" s="69"/>
      <c r="WQB8" s="69"/>
      <c r="WQC8" s="69"/>
      <c r="WQD8" s="69"/>
      <c r="WQE8" s="69"/>
      <c r="WQF8" s="69"/>
      <c r="WQG8" s="69"/>
      <c r="WQH8" s="69"/>
      <c r="WQI8" s="69"/>
      <c r="WQJ8" s="69"/>
      <c r="WQK8" s="69"/>
      <c r="WQL8" s="69"/>
      <c r="WQM8" s="69"/>
      <c r="WQN8" s="69"/>
      <c r="WQO8" s="69"/>
      <c r="WQP8" s="69"/>
      <c r="WQQ8" s="69"/>
      <c r="WQR8" s="69"/>
      <c r="WQS8" s="69"/>
      <c r="WQT8" s="69"/>
      <c r="WQU8" s="69"/>
      <c r="WQV8" s="69"/>
      <c r="WQW8" s="69"/>
      <c r="WQX8" s="69"/>
      <c r="WQY8" s="69"/>
      <c r="WQZ8" s="69"/>
      <c r="WRA8" s="69"/>
      <c r="WRB8" s="69"/>
      <c r="WRC8" s="69"/>
      <c r="WRD8" s="69"/>
      <c r="WRE8" s="69"/>
      <c r="WRF8" s="69"/>
      <c r="WRG8" s="69"/>
      <c r="WRH8" s="69"/>
      <c r="WRI8" s="69"/>
      <c r="WRJ8" s="69"/>
      <c r="WRK8" s="69"/>
      <c r="WRL8" s="69"/>
      <c r="WRM8" s="69"/>
      <c r="WRN8" s="69"/>
      <c r="WRO8" s="69"/>
      <c r="WRP8" s="69"/>
      <c r="WRQ8" s="69"/>
      <c r="WRR8" s="69"/>
      <c r="WRS8" s="69"/>
      <c r="WRT8" s="69"/>
      <c r="WRU8" s="69"/>
      <c r="WRV8" s="69"/>
      <c r="WRW8" s="69"/>
      <c r="WRX8" s="69"/>
      <c r="WRY8" s="69"/>
      <c r="WRZ8" s="69"/>
      <c r="WSA8" s="69"/>
      <c r="WSB8" s="69"/>
      <c r="WSC8" s="69"/>
      <c r="WSD8" s="69"/>
      <c r="WSE8" s="69"/>
      <c r="WSF8" s="69"/>
      <c r="WSG8" s="69"/>
      <c r="WSH8" s="69"/>
      <c r="WSI8" s="69"/>
      <c r="WSJ8" s="69"/>
      <c r="WSK8" s="69"/>
      <c r="WSL8" s="69"/>
      <c r="WSM8" s="69"/>
      <c r="WSN8" s="69"/>
      <c r="WSO8" s="69"/>
      <c r="WSP8" s="69"/>
      <c r="WSQ8" s="69"/>
      <c r="WSR8" s="69"/>
      <c r="WSS8" s="69"/>
      <c r="WST8" s="69"/>
      <c r="WSU8" s="69"/>
      <c r="WSV8" s="69"/>
      <c r="WSW8" s="69"/>
      <c r="WSX8" s="69"/>
      <c r="WSY8" s="69"/>
      <c r="WSZ8" s="69"/>
      <c r="WTA8" s="69"/>
      <c r="WTB8" s="69"/>
      <c r="WTC8" s="69"/>
      <c r="WTD8" s="69"/>
      <c r="WTE8" s="69"/>
      <c r="WTF8" s="69"/>
      <c r="WTG8" s="69"/>
      <c r="WTH8" s="69"/>
      <c r="WTI8" s="69"/>
      <c r="WTJ8" s="69"/>
      <c r="WTK8" s="69"/>
      <c r="WTL8" s="69"/>
      <c r="WTM8" s="69"/>
      <c r="WTN8" s="69"/>
      <c r="WTO8" s="69"/>
      <c r="WTP8" s="69"/>
      <c r="WTQ8" s="69"/>
      <c r="WTR8" s="69"/>
      <c r="WTS8" s="69"/>
      <c r="WTT8" s="69"/>
      <c r="WTU8" s="69"/>
      <c r="WTV8" s="69"/>
      <c r="WTW8" s="69"/>
      <c r="WTX8" s="69"/>
      <c r="WTY8" s="69"/>
      <c r="WTZ8" s="69"/>
      <c r="WUA8" s="69"/>
      <c r="WUB8" s="69"/>
      <c r="WUC8" s="69"/>
      <c r="WUD8" s="69"/>
      <c r="WUE8" s="69"/>
      <c r="WUF8" s="69"/>
      <c r="WUG8" s="69"/>
      <c r="WUH8" s="69"/>
      <c r="WUI8" s="69"/>
      <c r="WUJ8" s="69"/>
      <c r="WUK8" s="69"/>
      <c r="WUL8" s="69"/>
      <c r="WUM8" s="69"/>
      <c r="WUN8" s="69"/>
      <c r="WUO8" s="69"/>
      <c r="WUP8" s="69"/>
      <c r="WUQ8" s="69"/>
      <c r="WUR8" s="69"/>
      <c r="WUS8" s="69"/>
      <c r="WUT8" s="69"/>
      <c r="WUU8" s="69"/>
      <c r="WUV8" s="69"/>
      <c r="WUW8" s="69"/>
      <c r="WUX8" s="69"/>
      <c r="WUY8" s="69"/>
      <c r="WUZ8" s="69"/>
      <c r="WVA8" s="69"/>
      <c r="WVB8" s="69"/>
      <c r="WVC8" s="69"/>
      <c r="WVD8" s="69"/>
      <c r="WVE8" s="69"/>
      <c r="WVF8" s="69"/>
      <c r="WVG8" s="69"/>
      <c r="WVH8" s="69"/>
      <c r="WVI8" s="69"/>
      <c r="WVJ8" s="69"/>
      <c r="WVK8" s="69"/>
      <c r="WVL8" s="69"/>
      <c r="WVM8" s="69"/>
      <c r="WVN8" s="69"/>
      <c r="WVO8" s="69"/>
      <c r="WVP8" s="69"/>
      <c r="WVQ8" s="69"/>
      <c r="WVR8" s="69"/>
      <c r="WVS8" s="69"/>
      <c r="WVT8" s="69"/>
      <c r="WVU8" s="69"/>
      <c r="WVV8" s="69"/>
      <c r="WVW8" s="69"/>
      <c r="WVX8" s="69"/>
      <c r="WVY8" s="69"/>
      <c r="WVZ8" s="69"/>
      <c r="WWA8" s="69"/>
      <c r="WWB8" s="69"/>
      <c r="WWC8" s="69"/>
      <c r="WWD8" s="69"/>
      <c r="WWE8" s="69"/>
      <c r="WWF8" s="69"/>
      <c r="WWG8" s="69"/>
      <c r="WWH8" s="69"/>
      <c r="WWI8" s="69"/>
      <c r="WWJ8" s="69"/>
      <c r="WWK8" s="69"/>
      <c r="WWL8" s="69"/>
      <c r="WWM8" s="69"/>
      <c r="WWN8" s="69"/>
      <c r="WWO8" s="69"/>
      <c r="WWP8" s="69"/>
      <c r="WWQ8" s="69"/>
      <c r="WWR8" s="69"/>
      <c r="WWS8" s="69"/>
      <c r="WWT8" s="69"/>
      <c r="WWU8" s="69"/>
      <c r="WWV8" s="69"/>
      <c r="WWW8" s="69"/>
      <c r="WWX8" s="69"/>
      <c r="WWY8" s="69"/>
      <c r="WWZ8" s="69"/>
      <c r="WXA8" s="69"/>
      <c r="WXB8" s="69"/>
      <c r="WXC8" s="69"/>
      <c r="WXD8" s="69"/>
      <c r="WXE8" s="69"/>
      <c r="WXF8" s="69"/>
      <c r="WXG8" s="69"/>
      <c r="WXH8" s="69"/>
      <c r="WXI8" s="69"/>
      <c r="WXJ8" s="69"/>
      <c r="WXK8" s="69"/>
      <c r="WXL8" s="69"/>
      <c r="WXM8" s="69"/>
      <c r="WXN8" s="69"/>
      <c r="WXO8" s="69"/>
      <c r="WXP8" s="69"/>
      <c r="WXQ8" s="69"/>
      <c r="WXR8" s="69"/>
      <c r="WXS8" s="69"/>
      <c r="WXT8" s="69"/>
      <c r="WXU8" s="69"/>
      <c r="WXV8" s="69"/>
      <c r="WXW8" s="69"/>
      <c r="WXX8" s="69"/>
      <c r="WXY8" s="69"/>
      <c r="WXZ8" s="69"/>
      <c r="WYA8" s="69"/>
      <c r="WYB8" s="69"/>
      <c r="WYC8" s="69"/>
      <c r="WYD8" s="69"/>
      <c r="WYE8" s="69"/>
      <c r="WYF8" s="69"/>
      <c r="WYG8" s="69"/>
      <c r="WYH8" s="69"/>
      <c r="WYI8" s="69"/>
      <c r="WYJ8" s="69"/>
      <c r="WYK8" s="69"/>
      <c r="WYL8" s="69"/>
      <c r="WYM8" s="69"/>
      <c r="WYN8" s="69"/>
      <c r="WYO8" s="69"/>
      <c r="WYP8" s="69"/>
      <c r="WYQ8" s="69"/>
      <c r="WYR8" s="69"/>
      <c r="WYS8" s="69"/>
      <c r="WYT8" s="69"/>
      <c r="WYU8" s="69"/>
      <c r="WYV8" s="69"/>
      <c r="WYW8" s="69"/>
      <c r="WYX8" s="69"/>
      <c r="WYY8" s="69"/>
      <c r="WYZ8" s="69"/>
      <c r="WZA8" s="69"/>
      <c r="WZB8" s="69"/>
      <c r="WZC8" s="69"/>
      <c r="WZD8" s="69"/>
      <c r="WZE8" s="69"/>
      <c r="WZF8" s="69"/>
      <c r="WZG8" s="69"/>
      <c r="WZH8" s="69"/>
      <c r="WZI8" s="69"/>
      <c r="WZJ8" s="69"/>
      <c r="WZK8" s="69"/>
      <c r="WZL8" s="69"/>
      <c r="WZM8" s="69"/>
      <c r="WZN8" s="69"/>
      <c r="WZO8" s="69"/>
      <c r="WZP8" s="69"/>
      <c r="WZQ8" s="69"/>
      <c r="WZR8" s="69"/>
      <c r="WZS8" s="69"/>
      <c r="WZT8" s="69"/>
      <c r="WZU8" s="69"/>
      <c r="WZV8" s="69"/>
      <c r="WZW8" s="69"/>
      <c r="WZX8" s="69"/>
      <c r="WZY8" s="69"/>
      <c r="WZZ8" s="69"/>
      <c r="XAA8" s="69"/>
      <c r="XAB8" s="69"/>
      <c r="XAC8" s="69"/>
      <c r="XAD8" s="69"/>
      <c r="XAE8" s="69"/>
      <c r="XAF8" s="69"/>
      <c r="XAG8" s="69"/>
      <c r="XAH8" s="69"/>
      <c r="XAI8" s="69"/>
      <c r="XAJ8" s="69"/>
      <c r="XAK8" s="69"/>
      <c r="XAL8" s="69"/>
      <c r="XAM8" s="69"/>
      <c r="XAN8" s="69"/>
      <c r="XAO8" s="69"/>
      <c r="XAP8" s="69"/>
      <c r="XAQ8" s="69"/>
      <c r="XAR8" s="69"/>
      <c r="XAS8" s="69"/>
      <c r="XAT8" s="69"/>
      <c r="XAU8" s="69"/>
      <c r="XAV8" s="69"/>
      <c r="XAW8" s="69"/>
      <c r="XAX8" s="69"/>
      <c r="XAY8" s="69"/>
      <c r="XAZ8" s="69"/>
      <c r="XBA8" s="69"/>
      <c r="XBB8" s="69"/>
      <c r="XBC8" s="69"/>
      <c r="XBD8" s="69"/>
      <c r="XBE8" s="69"/>
      <c r="XBF8" s="69"/>
      <c r="XBG8" s="69"/>
      <c r="XBH8" s="69"/>
      <c r="XBI8" s="69"/>
      <c r="XBJ8" s="69"/>
      <c r="XBK8" s="69"/>
      <c r="XBL8" s="69"/>
      <c r="XBM8" s="69"/>
      <c r="XBN8" s="69"/>
      <c r="XBO8" s="69"/>
      <c r="XBP8" s="69"/>
      <c r="XBQ8" s="69"/>
      <c r="XBR8" s="69"/>
      <c r="XBS8" s="69"/>
      <c r="XBT8" s="69"/>
      <c r="XBU8" s="69"/>
      <c r="XBV8" s="69"/>
      <c r="XBW8" s="69"/>
      <c r="XBX8" s="69"/>
      <c r="XBY8" s="69"/>
      <c r="XBZ8" s="69"/>
      <c r="XCA8" s="69"/>
      <c r="XCB8" s="69"/>
      <c r="XCC8" s="69"/>
      <c r="XCD8" s="69"/>
      <c r="XCE8" s="69"/>
      <c r="XCF8" s="69"/>
      <c r="XCG8" s="69"/>
      <c r="XCH8" s="69"/>
      <c r="XCI8" s="69"/>
      <c r="XCJ8" s="69"/>
      <c r="XCK8" s="69"/>
      <c r="XCL8" s="69"/>
      <c r="XCM8" s="69"/>
      <c r="XCN8" s="69"/>
      <c r="XCO8" s="69"/>
      <c r="XCP8" s="69"/>
      <c r="XCQ8" s="69"/>
      <c r="XCR8" s="69"/>
      <c r="XCS8" s="69"/>
      <c r="XCT8" s="69"/>
      <c r="XCU8" s="69"/>
      <c r="XCV8" s="69"/>
      <c r="XCW8" s="69"/>
      <c r="XCX8" s="69"/>
      <c r="XCY8" s="69"/>
      <c r="XCZ8" s="69"/>
      <c r="XDA8" s="69"/>
      <c r="XDB8" s="69"/>
      <c r="XDC8" s="69"/>
      <c r="XDD8" s="69"/>
      <c r="XDE8" s="69"/>
      <c r="XDF8" s="69"/>
      <c r="XDG8" s="69"/>
      <c r="XDH8" s="69"/>
      <c r="XDI8" s="69"/>
      <c r="XDJ8" s="69"/>
      <c r="XDK8" s="69"/>
      <c r="XDL8" s="69"/>
      <c r="XDM8" s="69"/>
      <c r="XDN8" s="69"/>
      <c r="XDO8" s="69"/>
      <c r="XDP8" s="69"/>
      <c r="XDQ8" s="69"/>
      <c r="XDR8" s="69"/>
      <c r="XDS8" s="69"/>
      <c r="XDT8" s="69"/>
      <c r="XDU8" s="69"/>
      <c r="XDV8" s="69"/>
      <c r="XDW8" s="69"/>
      <c r="XDX8" s="69"/>
      <c r="XDY8" s="69"/>
      <c r="XDZ8" s="69"/>
      <c r="XEA8" s="69"/>
      <c r="XEB8" s="69"/>
      <c r="XEC8" s="69"/>
      <c r="XED8" s="69"/>
      <c r="XEE8" s="69"/>
      <c r="XEF8" s="69"/>
      <c r="XEG8" s="69"/>
      <c r="XEH8" s="69"/>
      <c r="XEI8" s="69"/>
      <c r="XEJ8" s="69"/>
      <c r="XEK8" s="69"/>
      <c r="XEL8" s="69"/>
      <c r="XEM8" s="69"/>
      <c r="XEN8" s="69"/>
      <c r="XEO8" s="69"/>
      <c r="XEP8" s="69"/>
      <c r="XEQ8" s="69"/>
      <c r="XER8" s="69"/>
      <c r="XES8" s="69"/>
      <c r="XET8" s="69"/>
      <c r="XEU8" s="69"/>
      <c r="XEV8" s="69"/>
    </row>
    <row r="9" spans="1:16376" s="72" customFormat="1" ht="15" customHeight="1" x14ac:dyDescent="0.25">
      <c r="A9" s="192" t="s">
        <v>2</v>
      </c>
      <c r="B9" s="192"/>
      <c r="C9" s="192"/>
      <c r="D9" s="192" t="s">
        <v>0</v>
      </c>
      <c r="E9" s="192"/>
      <c r="F9" s="192"/>
      <c r="G9" s="155"/>
      <c r="H9" s="222" t="s">
        <v>1</v>
      </c>
      <c r="I9" s="192" t="s">
        <v>127</v>
      </c>
      <c r="J9" s="192"/>
      <c r="K9" s="192"/>
      <c r="L9" s="192"/>
      <c r="M9" s="192"/>
      <c r="N9" s="263" t="s">
        <v>174</v>
      </c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 t="s">
        <v>37</v>
      </c>
      <c r="AA9" s="135">
        <f>COUNTIF(F60:F119,"Matemática")</f>
        <v>0</v>
      </c>
      <c r="AB9" s="135">
        <f>COUNTIF(F48:F52,"Matemática")</f>
        <v>0</v>
      </c>
      <c r="AC9" s="135"/>
      <c r="AD9" s="135">
        <v>160</v>
      </c>
      <c r="AE9" s="135" t="s">
        <v>83</v>
      </c>
      <c r="AF9" s="135">
        <f>COUNTIF(J47:J63,"160")</f>
        <v>0</v>
      </c>
      <c r="AG9" s="135">
        <f>COUNTIF(J35:J39,"160")</f>
        <v>0</v>
      </c>
      <c r="AH9" s="135"/>
      <c r="AI9" s="135"/>
      <c r="AJ9" s="135"/>
      <c r="AK9" s="135">
        <v>7</v>
      </c>
      <c r="AL9" s="135"/>
      <c r="AM9" s="135" t="s">
        <v>206</v>
      </c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70"/>
      <c r="BX9" s="70"/>
      <c r="BY9" s="70"/>
      <c r="BZ9" s="70"/>
      <c r="CA9" s="70"/>
      <c r="CB9" s="70"/>
      <c r="CC9" s="70"/>
      <c r="CD9" s="70"/>
      <c r="CE9" s="70"/>
      <c r="CF9" s="70"/>
      <c r="CG9" s="70"/>
      <c r="CH9" s="70"/>
      <c r="CI9" s="70"/>
      <c r="CJ9" s="70"/>
      <c r="CK9" s="70"/>
      <c r="CL9" s="70"/>
      <c r="CM9" s="70"/>
      <c r="CN9" s="70"/>
      <c r="CO9" s="70"/>
      <c r="CP9" s="70"/>
      <c r="CQ9" s="70"/>
      <c r="CR9" s="70"/>
      <c r="CS9" s="70"/>
      <c r="CT9" s="70"/>
      <c r="CU9" s="70"/>
      <c r="CV9" s="70"/>
      <c r="CW9" s="70"/>
      <c r="CX9" s="70"/>
      <c r="CY9" s="70"/>
      <c r="CZ9" s="70"/>
      <c r="DA9" s="70"/>
      <c r="DB9" s="70"/>
      <c r="DC9" s="70"/>
      <c r="DD9" s="70"/>
      <c r="DE9" s="70"/>
      <c r="DF9" s="70"/>
      <c r="DG9" s="70"/>
      <c r="DH9" s="70"/>
      <c r="DI9" s="70"/>
      <c r="DJ9" s="70"/>
      <c r="DK9" s="70"/>
      <c r="DL9" s="70"/>
      <c r="DM9" s="70"/>
      <c r="DN9" s="70"/>
      <c r="DO9" s="70"/>
      <c r="DP9" s="70"/>
      <c r="DQ9" s="70"/>
      <c r="DR9" s="70"/>
      <c r="DS9" s="70"/>
      <c r="DT9" s="70"/>
      <c r="DU9" s="70"/>
      <c r="DV9" s="70"/>
      <c r="DW9" s="70"/>
      <c r="DX9" s="70"/>
      <c r="DY9" s="70"/>
      <c r="DZ9" s="70"/>
      <c r="EA9" s="70"/>
      <c r="EB9" s="70"/>
      <c r="EC9" s="70"/>
      <c r="ED9" s="70"/>
      <c r="EE9" s="70"/>
      <c r="EF9" s="70"/>
      <c r="EG9" s="70"/>
      <c r="EH9" s="70"/>
      <c r="EI9" s="70"/>
      <c r="EJ9" s="70"/>
      <c r="EK9" s="70"/>
      <c r="EL9" s="70"/>
      <c r="EM9" s="70"/>
      <c r="EN9" s="70"/>
      <c r="EO9" s="70"/>
      <c r="EP9" s="70"/>
      <c r="EQ9" s="70"/>
      <c r="ER9" s="70"/>
      <c r="ES9" s="70"/>
      <c r="ET9" s="70"/>
      <c r="EU9" s="70"/>
      <c r="EV9" s="70"/>
      <c r="EW9" s="70"/>
      <c r="EX9" s="70"/>
      <c r="EY9" s="70"/>
      <c r="EZ9" s="70"/>
      <c r="FA9" s="70"/>
      <c r="FB9" s="70"/>
      <c r="FC9" s="70"/>
      <c r="FD9" s="70"/>
      <c r="FE9" s="70"/>
      <c r="FF9" s="70"/>
      <c r="FG9" s="70"/>
      <c r="FH9" s="70"/>
      <c r="FI9" s="70"/>
      <c r="FJ9" s="70"/>
      <c r="FK9" s="70"/>
      <c r="FL9" s="70"/>
      <c r="FM9" s="70"/>
      <c r="FN9" s="70"/>
      <c r="FO9" s="70"/>
      <c r="FP9" s="70"/>
      <c r="FQ9" s="70"/>
      <c r="FR9" s="70"/>
      <c r="FS9" s="70"/>
      <c r="FT9" s="70"/>
      <c r="FU9" s="70"/>
      <c r="FV9" s="70"/>
      <c r="FW9" s="70"/>
      <c r="FX9" s="70"/>
      <c r="FY9" s="70"/>
      <c r="FZ9" s="70"/>
      <c r="GA9" s="70"/>
      <c r="GB9" s="70"/>
      <c r="GC9" s="70"/>
      <c r="GD9" s="70"/>
      <c r="GE9" s="70"/>
      <c r="GF9" s="70"/>
      <c r="GG9" s="70"/>
      <c r="GH9" s="70"/>
      <c r="GI9" s="70"/>
      <c r="GJ9" s="70"/>
      <c r="GK9" s="70"/>
      <c r="GL9" s="70"/>
      <c r="GM9" s="70"/>
      <c r="GN9" s="70"/>
      <c r="GO9" s="70"/>
      <c r="GP9" s="70"/>
      <c r="GQ9" s="70"/>
      <c r="GR9" s="70"/>
      <c r="GS9" s="70"/>
      <c r="GT9" s="70"/>
      <c r="GU9" s="70"/>
      <c r="GV9" s="70"/>
      <c r="GW9" s="70"/>
      <c r="GX9" s="70"/>
      <c r="GY9" s="70"/>
      <c r="GZ9" s="70"/>
      <c r="HA9" s="70"/>
      <c r="HB9" s="70"/>
      <c r="HC9" s="70"/>
      <c r="HD9" s="70"/>
      <c r="HE9" s="70"/>
      <c r="HF9" s="70"/>
      <c r="HG9" s="70"/>
      <c r="HH9" s="70"/>
      <c r="HI9" s="70"/>
      <c r="HJ9" s="70"/>
      <c r="HK9" s="70"/>
      <c r="HL9" s="70"/>
      <c r="HM9" s="70"/>
      <c r="HN9" s="70"/>
      <c r="HO9" s="70"/>
      <c r="HP9" s="70"/>
      <c r="HQ9" s="70"/>
      <c r="HR9" s="70"/>
      <c r="HS9" s="70"/>
      <c r="HT9" s="70"/>
      <c r="HU9" s="70"/>
      <c r="HV9" s="70"/>
      <c r="HW9" s="70"/>
      <c r="HX9" s="70"/>
      <c r="HY9" s="70"/>
      <c r="HZ9" s="70"/>
      <c r="IA9" s="70"/>
      <c r="IB9" s="70"/>
      <c r="IC9" s="70"/>
      <c r="ID9" s="70"/>
      <c r="IE9" s="70"/>
      <c r="IF9" s="70"/>
      <c r="IG9" s="70"/>
      <c r="IH9" s="70"/>
      <c r="II9" s="70"/>
      <c r="IJ9" s="70"/>
      <c r="IK9" s="70"/>
      <c r="IL9" s="70"/>
      <c r="IM9" s="70"/>
      <c r="IN9" s="70"/>
      <c r="IO9" s="70"/>
      <c r="IP9" s="70"/>
      <c r="IQ9" s="70"/>
      <c r="IR9" s="70"/>
      <c r="IS9" s="70"/>
      <c r="IT9" s="70"/>
      <c r="IU9" s="70"/>
      <c r="IV9" s="70"/>
      <c r="IW9" s="70"/>
      <c r="IX9" s="70"/>
      <c r="IY9" s="70"/>
      <c r="IZ9" s="70"/>
      <c r="JA9" s="70"/>
      <c r="JB9" s="70"/>
      <c r="JC9" s="70"/>
      <c r="JD9" s="70"/>
      <c r="JE9" s="70"/>
      <c r="JF9" s="70"/>
      <c r="JG9" s="70"/>
      <c r="JH9" s="70"/>
      <c r="JI9" s="70"/>
      <c r="JJ9" s="70"/>
      <c r="JK9" s="70"/>
      <c r="JL9" s="70"/>
      <c r="JM9" s="70"/>
      <c r="JN9" s="70"/>
      <c r="JO9" s="70"/>
      <c r="JP9" s="70"/>
      <c r="JQ9" s="70"/>
      <c r="JR9" s="70"/>
      <c r="JS9" s="70"/>
      <c r="JT9" s="70"/>
      <c r="JU9" s="70"/>
      <c r="JV9" s="70"/>
      <c r="JW9" s="70"/>
      <c r="JX9" s="70"/>
      <c r="JY9" s="70"/>
      <c r="JZ9" s="70"/>
      <c r="KA9" s="70"/>
      <c r="KB9" s="70"/>
      <c r="KC9" s="70"/>
      <c r="KD9" s="70"/>
      <c r="KE9" s="70"/>
      <c r="KF9" s="70"/>
      <c r="KG9" s="70"/>
      <c r="KH9" s="70"/>
      <c r="KI9" s="70"/>
      <c r="KJ9" s="70"/>
      <c r="KK9" s="70"/>
      <c r="KL9" s="70"/>
      <c r="KM9" s="70"/>
      <c r="KN9" s="70"/>
      <c r="KO9" s="70"/>
      <c r="KP9" s="70"/>
      <c r="KQ9" s="70"/>
      <c r="KR9" s="70"/>
      <c r="KS9" s="70"/>
      <c r="KT9" s="70"/>
      <c r="KU9" s="70"/>
      <c r="KV9" s="70"/>
      <c r="KW9" s="70"/>
      <c r="KX9" s="70"/>
      <c r="KY9" s="70"/>
      <c r="KZ9" s="70"/>
      <c r="LA9" s="70"/>
      <c r="LB9" s="70"/>
      <c r="LC9" s="70"/>
      <c r="LD9" s="70"/>
      <c r="LE9" s="70"/>
      <c r="LF9" s="70"/>
      <c r="LG9" s="70"/>
      <c r="LH9" s="70"/>
      <c r="LI9" s="70"/>
      <c r="LJ9" s="70"/>
      <c r="LK9" s="70"/>
      <c r="LL9" s="70"/>
      <c r="LM9" s="70"/>
      <c r="LN9" s="70"/>
      <c r="LO9" s="70"/>
      <c r="LP9" s="70"/>
      <c r="LQ9" s="70"/>
      <c r="LR9" s="70"/>
      <c r="LS9" s="70"/>
      <c r="LT9" s="70"/>
      <c r="LU9" s="70"/>
      <c r="LV9" s="70"/>
      <c r="LW9" s="70"/>
      <c r="LX9" s="70"/>
      <c r="LY9" s="70"/>
      <c r="LZ9" s="70"/>
      <c r="MA9" s="70"/>
      <c r="MB9" s="70"/>
      <c r="MC9" s="70"/>
      <c r="MD9" s="70"/>
      <c r="ME9" s="70"/>
      <c r="MF9" s="70"/>
      <c r="MG9" s="70"/>
      <c r="MH9" s="70"/>
      <c r="MI9" s="70"/>
      <c r="MJ9" s="70"/>
      <c r="MK9" s="70"/>
      <c r="ML9" s="70"/>
      <c r="MM9" s="70"/>
      <c r="MN9" s="70"/>
      <c r="MO9" s="70"/>
      <c r="MP9" s="70"/>
      <c r="MQ9" s="70"/>
      <c r="MR9" s="70"/>
      <c r="MS9" s="70"/>
      <c r="MT9" s="70"/>
      <c r="MU9" s="70"/>
      <c r="MV9" s="70"/>
      <c r="MW9" s="70"/>
      <c r="MX9" s="70"/>
      <c r="MY9" s="70"/>
      <c r="MZ9" s="70"/>
      <c r="NA9" s="70"/>
      <c r="NB9" s="70"/>
      <c r="NC9" s="70"/>
      <c r="ND9" s="70"/>
      <c r="NE9" s="70"/>
      <c r="NF9" s="70"/>
      <c r="NG9" s="70"/>
      <c r="NH9" s="70"/>
      <c r="NI9" s="70"/>
      <c r="NJ9" s="70"/>
      <c r="NK9" s="70"/>
      <c r="NL9" s="70"/>
      <c r="NM9" s="70"/>
      <c r="NN9" s="70"/>
      <c r="NO9" s="70"/>
      <c r="NP9" s="70"/>
      <c r="NQ9" s="70"/>
      <c r="NR9" s="70"/>
      <c r="NS9" s="70"/>
      <c r="NT9" s="70"/>
      <c r="NU9" s="70"/>
      <c r="NV9" s="70"/>
      <c r="NW9" s="70"/>
      <c r="NX9" s="70"/>
      <c r="NY9" s="70"/>
      <c r="NZ9" s="70"/>
      <c r="OA9" s="70"/>
      <c r="OB9" s="70"/>
      <c r="OC9" s="70"/>
      <c r="OD9" s="70"/>
      <c r="OE9" s="70"/>
      <c r="OF9" s="70"/>
      <c r="OG9" s="70"/>
      <c r="OH9" s="70"/>
      <c r="OI9" s="70"/>
      <c r="OJ9" s="70"/>
      <c r="OK9" s="70"/>
      <c r="OL9" s="70"/>
      <c r="OM9" s="70"/>
      <c r="ON9" s="70"/>
      <c r="OO9" s="70"/>
      <c r="OP9" s="70"/>
      <c r="OQ9" s="70"/>
      <c r="OR9" s="70"/>
      <c r="OS9" s="70"/>
      <c r="OT9" s="70"/>
      <c r="OU9" s="70"/>
      <c r="OV9" s="70"/>
      <c r="OW9" s="70"/>
      <c r="OX9" s="70"/>
      <c r="OY9" s="70"/>
      <c r="OZ9" s="70"/>
      <c r="PA9" s="70"/>
      <c r="PB9" s="70"/>
      <c r="PC9" s="70"/>
      <c r="PD9" s="70"/>
      <c r="PE9" s="70"/>
      <c r="PF9" s="70"/>
      <c r="PG9" s="70"/>
      <c r="PH9" s="70"/>
      <c r="PI9" s="70"/>
      <c r="PJ9" s="70"/>
      <c r="PK9" s="70"/>
      <c r="PL9" s="70"/>
      <c r="PM9" s="70"/>
      <c r="PN9" s="70"/>
      <c r="PO9" s="70"/>
      <c r="PP9" s="70"/>
      <c r="PQ9" s="70"/>
      <c r="PR9" s="70"/>
      <c r="PS9" s="70"/>
      <c r="PT9" s="70"/>
      <c r="PU9" s="70"/>
      <c r="PV9" s="70"/>
      <c r="PW9" s="70"/>
      <c r="PX9" s="70"/>
      <c r="PY9" s="70"/>
      <c r="PZ9" s="70"/>
      <c r="QA9" s="70"/>
      <c r="QB9" s="70"/>
      <c r="QC9" s="70"/>
      <c r="QD9" s="70"/>
      <c r="QE9" s="70"/>
      <c r="QF9" s="70"/>
      <c r="QG9" s="70"/>
      <c r="QH9" s="70"/>
      <c r="QI9" s="70"/>
      <c r="QJ9" s="70"/>
      <c r="QK9" s="70"/>
      <c r="QL9" s="70"/>
      <c r="QM9" s="70"/>
      <c r="QN9" s="70"/>
      <c r="QO9" s="70"/>
      <c r="QP9" s="70"/>
      <c r="QQ9" s="70"/>
      <c r="QR9" s="70"/>
      <c r="QS9" s="70"/>
      <c r="QT9" s="70"/>
      <c r="QU9" s="70"/>
      <c r="QV9" s="70"/>
      <c r="QW9" s="70"/>
      <c r="QX9" s="70"/>
      <c r="QY9" s="70"/>
      <c r="QZ9" s="70"/>
      <c r="RA9" s="70"/>
      <c r="RB9" s="70"/>
      <c r="RC9" s="70"/>
      <c r="RD9" s="70"/>
      <c r="RE9" s="70"/>
      <c r="RF9" s="70"/>
      <c r="RG9" s="70"/>
      <c r="RH9" s="70"/>
      <c r="RI9" s="70"/>
      <c r="RJ9" s="70"/>
      <c r="RK9" s="70"/>
      <c r="RL9" s="70"/>
      <c r="RM9" s="70"/>
      <c r="RN9" s="70"/>
      <c r="RO9" s="70"/>
      <c r="RP9" s="70"/>
      <c r="RQ9" s="70"/>
      <c r="RR9" s="70"/>
      <c r="RS9" s="70"/>
      <c r="RT9" s="70"/>
      <c r="RU9" s="70"/>
      <c r="RV9" s="70"/>
      <c r="RW9" s="70"/>
      <c r="RX9" s="70"/>
      <c r="RY9" s="70"/>
      <c r="RZ9" s="70"/>
      <c r="SA9" s="70"/>
      <c r="SB9" s="70"/>
      <c r="SC9" s="70"/>
      <c r="SD9" s="70"/>
      <c r="SE9" s="70"/>
      <c r="SF9" s="70"/>
      <c r="SG9" s="70"/>
      <c r="SH9" s="70"/>
      <c r="SI9" s="70"/>
      <c r="SJ9" s="70"/>
      <c r="SK9" s="70"/>
      <c r="SL9" s="70"/>
      <c r="SM9" s="70"/>
      <c r="SN9" s="70"/>
      <c r="SO9" s="70"/>
      <c r="SP9" s="70"/>
      <c r="SQ9" s="70"/>
      <c r="SR9" s="70"/>
      <c r="SS9" s="70"/>
      <c r="ST9" s="70"/>
      <c r="SU9" s="70"/>
      <c r="SV9" s="70"/>
      <c r="SW9" s="70"/>
      <c r="SX9" s="70"/>
      <c r="SY9" s="70"/>
      <c r="SZ9" s="70"/>
      <c r="TA9" s="70"/>
      <c r="TB9" s="70"/>
      <c r="TC9" s="70"/>
      <c r="TD9" s="70"/>
      <c r="TE9" s="70"/>
      <c r="TF9" s="70"/>
      <c r="TG9" s="70"/>
      <c r="TH9" s="70"/>
      <c r="TI9" s="70"/>
      <c r="TJ9" s="70"/>
      <c r="TK9" s="70"/>
      <c r="TL9" s="70"/>
      <c r="TM9" s="70"/>
      <c r="TN9" s="70"/>
      <c r="TO9" s="70"/>
      <c r="TP9" s="70"/>
      <c r="TQ9" s="70"/>
      <c r="TR9" s="70"/>
      <c r="TS9" s="70"/>
      <c r="TT9" s="70"/>
      <c r="TU9" s="70"/>
      <c r="TV9" s="70"/>
      <c r="TW9" s="70"/>
      <c r="TX9" s="70"/>
      <c r="TY9" s="70"/>
      <c r="TZ9" s="70"/>
      <c r="UA9" s="70"/>
      <c r="UB9" s="70"/>
      <c r="UC9" s="70"/>
      <c r="UD9" s="70"/>
      <c r="UE9" s="70"/>
      <c r="UF9" s="70"/>
      <c r="UG9" s="70"/>
      <c r="UH9" s="70"/>
      <c r="UI9" s="70"/>
      <c r="UJ9" s="70"/>
      <c r="UK9" s="70"/>
      <c r="UL9" s="70"/>
      <c r="UM9" s="70"/>
      <c r="UN9" s="70"/>
      <c r="UO9" s="70"/>
      <c r="UP9" s="70"/>
      <c r="UQ9" s="70"/>
      <c r="UR9" s="70"/>
      <c r="US9" s="70"/>
      <c r="UT9" s="70"/>
      <c r="UU9" s="70"/>
      <c r="UV9" s="70"/>
      <c r="UW9" s="70"/>
      <c r="UX9" s="70"/>
      <c r="UY9" s="70"/>
      <c r="UZ9" s="70"/>
      <c r="VA9" s="70"/>
      <c r="VB9" s="70"/>
      <c r="VC9" s="70"/>
      <c r="VD9" s="70"/>
      <c r="VE9" s="70"/>
      <c r="VF9" s="70"/>
      <c r="VG9" s="70"/>
      <c r="VH9" s="70"/>
      <c r="VI9" s="70"/>
      <c r="VJ9" s="70"/>
      <c r="VK9" s="70"/>
      <c r="VL9" s="70"/>
      <c r="VM9" s="70"/>
      <c r="VN9" s="70"/>
      <c r="VO9" s="70"/>
      <c r="VP9" s="70"/>
      <c r="VQ9" s="70"/>
      <c r="VR9" s="70"/>
      <c r="VS9" s="70"/>
      <c r="VT9" s="70"/>
      <c r="VU9" s="70"/>
      <c r="VV9" s="70"/>
      <c r="VW9" s="70"/>
      <c r="VX9" s="70"/>
      <c r="VY9" s="70"/>
      <c r="VZ9" s="70"/>
      <c r="WA9" s="70"/>
      <c r="WB9" s="70"/>
      <c r="WC9" s="70"/>
      <c r="WD9" s="70"/>
      <c r="WE9" s="70"/>
      <c r="WF9" s="70"/>
      <c r="WG9" s="70"/>
      <c r="WH9" s="70"/>
      <c r="WI9" s="70"/>
      <c r="WJ9" s="70"/>
      <c r="WK9" s="70"/>
      <c r="WL9" s="70"/>
      <c r="WM9" s="70"/>
      <c r="WN9" s="70"/>
      <c r="WO9" s="70"/>
      <c r="WP9" s="70"/>
      <c r="WQ9" s="70"/>
      <c r="WR9" s="70"/>
      <c r="WS9" s="70"/>
      <c r="WT9" s="70"/>
      <c r="WU9" s="70"/>
      <c r="WV9" s="70"/>
      <c r="WW9" s="70"/>
      <c r="WX9" s="70"/>
      <c r="WY9" s="70"/>
      <c r="WZ9" s="70"/>
      <c r="XA9" s="70"/>
      <c r="XB9" s="70"/>
      <c r="XC9" s="70"/>
      <c r="XD9" s="70"/>
      <c r="XE9" s="70"/>
      <c r="XF9" s="70"/>
      <c r="XG9" s="70"/>
      <c r="XH9" s="70"/>
      <c r="XI9" s="70"/>
      <c r="XJ9" s="70"/>
      <c r="XK9" s="70"/>
      <c r="XL9" s="70"/>
      <c r="XM9" s="70"/>
      <c r="XN9" s="70"/>
      <c r="XO9" s="70"/>
      <c r="XP9" s="70"/>
      <c r="XQ9" s="70"/>
      <c r="XR9" s="70"/>
      <c r="XS9" s="70"/>
      <c r="XT9" s="70"/>
      <c r="XU9" s="70"/>
      <c r="XV9" s="70"/>
      <c r="XW9" s="70"/>
      <c r="XX9" s="70"/>
      <c r="XY9" s="70"/>
      <c r="XZ9" s="70"/>
      <c r="YA9" s="70"/>
      <c r="YB9" s="70"/>
      <c r="YC9" s="70"/>
      <c r="YD9" s="70"/>
      <c r="YE9" s="70"/>
      <c r="YF9" s="70"/>
      <c r="YG9" s="70"/>
      <c r="YH9" s="70"/>
      <c r="YI9" s="70"/>
      <c r="YJ9" s="70"/>
      <c r="YK9" s="70"/>
      <c r="YL9" s="70"/>
      <c r="YM9" s="70"/>
      <c r="YN9" s="70"/>
      <c r="YO9" s="70"/>
      <c r="YP9" s="70"/>
      <c r="YQ9" s="70"/>
      <c r="YR9" s="70"/>
      <c r="YS9" s="70"/>
      <c r="YT9" s="70"/>
      <c r="YU9" s="70"/>
      <c r="YV9" s="70"/>
      <c r="YW9" s="70"/>
      <c r="YX9" s="70"/>
      <c r="YY9" s="70"/>
      <c r="YZ9" s="70"/>
      <c r="ZA9" s="70"/>
      <c r="ZB9" s="70"/>
      <c r="ZC9" s="70"/>
      <c r="ZD9" s="70"/>
      <c r="ZE9" s="70"/>
      <c r="ZF9" s="70"/>
      <c r="ZG9" s="70"/>
      <c r="ZH9" s="70"/>
      <c r="ZI9" s="70"/>
      <c r="ZJ9" s="70"/>
      <c r="ZK9" s="70"/>
      <c r="ZL9" s="70"/>
      <c r="ZM9" s="70"/>
      <c r="ZN9" s="70"/>
      <c r="ZO9" s="70"/>
      <c r="ZP9" s="70"/>
      <c r="ZQ9" s="70"/>
      <c r="ZR9" s="70"/>
      <c r="ZS9" s="70"/>
      <c r="ZT9" s="70"/>
      <c r="ZU9" s="70"/>
      <c r="ZV9" s="70"/>
      <c r="ZW9" s="70"/>
      <c r="ZX9" s="70"/>
      <c r="ZY9" s="70"/>
      <c r="ZZ9" s="70"/>
      <c r="AAA9" s="70"/>
      <c r="AAB9" s="70"/>
      <c r="AAC9" s="70"/>
      <c r="AAD9" s="70"/>
      <c r="AAE9" s="70"/>
      <c r="AAF9" s="70"/>
      <c r="AAG9" s="70"/>
      <c r="AAH9" s="70"/>
      <c r="AAI9" s="70"/>
      <c r="AAJ9" s="70"/>
      <c r="AAK9" s="70"/>
      <c r="AAL9" s="70"/>
      <c r="AAM9" s="70"/>
      <c r="AAN9" s="70"/>
      <c r="AAO9" s="70"/>
      <c r="AAP9" s="70"/>
      <c r="AAQ9" s="70"/>
      <c r="AAR9" s="70"/>
      <c r="AAS9" s="70"/>
      <c r="AAT9" s="70"/>
      <c r="AAU9" s="70"/>
      <c r="AAV9" s="70"/>
      <c r="AAW9" s="70"/>
      <c r="AAX9" s="70"/>
      <c r="AAY9" s="70"/>
      <c r="AAZ9" s="70"/>
      <c r="ABA9" s="70"/>
      <c r="ABB9" s="70"/>
      <c r="ABC9" s="70"/>
      <c r="ABD9" s="70"/>
      <c r="ABE9" s="70"/>
      <c r="ABF9" s="70"/>
      <c r="ABG9" s="70"/>
      <c r="ABH9" s="70"/>
      <c r="ABI9" s="70"/>
      <c r="ABJ9" s="70"/>
      <c r="ABK9" s="70"/>
      <c r="ABL9" s="70"/>
      <c r="ABM9" s="70"/>
      <c r="ABN9" s="70"/>
      <c r="ABO9" s="70"/>
      <c r="ABP9" s="70"/>
      <c r="ABQ9" s="70"/>
      <c r="ABR9" s="70"/>
      <c r="ABS9" s="70"/>
      <c r="ABT9" s="70"/>
      <c r="ABU9" s="70"/>
      <c r="ABV9" s="70"/>
      <c r="ABW9" s="70"/>
      <c r="ABX9" s="70"/>
      <c r="ABY9" s="70"/>
      <c r="ABZ9" s="70"/>
      <c r="ACA9" s="70"/>
      <c r="ACB9" s="70"/>
      <c r="ACC9" s="70"/>
      <c r="ACD9" s="70"/>
      <c r="ACE9" s="70"/>
      <c r="ACF9" s="70"/>
      <c r="ACG9" s="70"/>
      <c r="ACH9" s="70"/>
      <c r="ACI9" s="70"/>
      <c r="ACJ9" s="70"/>
      <c r="ACK9" s="70"/>
      <c r="ACL9" s="70"/>
      <c r="ACM9" s="70"/>
      <c r="ACN9" s="70"/>
      <c r="ACO9" s="70"/>
      <c r="ACP9" s="70"/>
      <c r="ACQ9" s="70"/>
      <c r="ACR9" s="70"/>
      <c r="ACS9" s="70"/>
      <c r="ACT9" s="70"/>
      <c r="ACU9" s="70"/>
      <c r="ACV9" s="70"/>
      <c r="ACW9" s="70"/>
      <c r="ACX9" s="70"/>
      <c r="ACY9" s="70"/>
      <c r="ACZ9" s="70"/>
      <c r="ADA9" s="70"/>
      <c r="ADB9" s="70"/>
      <c r="ADC9" s="70"/>
      <c r="ADD9" s="70"/>
      <c r="ADE9" s="70"/>
      <c r="ADF9" s="70"/>
      <c r="ADG9" s="70"/>
      <c r="ADH9" s="70"/>
      <c r="ADI9" s="70"/>
      <c r="ADJ9" s="70"/>
      <c r="ADK9" s="70"/>
      <c r="ADL9" s="70"/>
      <c r="ADM9" s="70"/>
      <c r="ADN9" s="70"/>
      <c r="ADO9" s="70"/>
      <c r="ADP9" s="70"/>
      <c r="ADQ9" s="70"/>
      <c r="ADR9" s="70"/>
      <c r="ADS9" s="70"/>
      <c r="ADT9" s="70"/>
      <c r="ADU9" s="70"/>
      <c r="ADV9" s="70"/>
      <c r="ADW9" s="70"/>
      <c r="ADX9" s="70"/>
      <c r="ADY9" s="70"/>
      <c r="ADZ9" s="70"/>
      <c r="AEA9" s="70"/>
      <c r="AEB9" s="70"/>
      <c r="AEC9" s="70"/>
      <c r="AED9" s="70"/>
      <c r="AEE9" s="70"/>
      <c r="AEF9" s="70"/>
      <c r="AEG9" s="70"/>
      <c r="AEH9" s="70"/>
      <c r="AEI9" s="70"/>
      <c r="AEJ9" s="70"/>
      <c r="AEK9" s="70"/>
      <c r="AEL9" s="70"/>
      <c r="AEM9" s="70"/>
      <c r="AEN9" s="70"/>
      <c r="AEO9" s="70"/>
      <c r="AEP9" s="70"/>
      <c r="AEQ9" s="70"/>
      <c r="AER9" s="70"/>
      <c r="AES9" s="70"/>
      <c r="AET9" s="70"/>
      <c r="AEU9" s="70"/>
      <c r="AEV9" s="70"/>
      <c r="AEW9" s="70"/>
      <c r="AEX9" s="70"/>
      <c r="AEY9" s="70"/>
      <c r="AEZ9" s="70"/>
      <c r="AFA9" s="70"/>
      <c r="AFB9" s="70"/>
      <c r="AFC9" s="70"/>
      <c r="AFD9" s="70"/>
      <c r="AFE9" s="70"/>
      <c r="AFF9" s="70"/>
      <c r="AFG9" s="70"/>
      <c r="AFH9" s="70"/>
      <c r="AFI9" s="70"/>
      <c r="AFJ9" s="70"/>
      <c r="AFK9" s="70"/>
      <c r="AFL9" s="70"/>
      <c r="AFM9" s="70"/>
      <c r="AFN9" s="70"/>
      <c r="AFO9" s="70"/>
      <c r="AFP9" s="70"/>
      <c r="AFQ9" s="70"/>
      <c r="AFR9" s="70"/>
      <c r="AFS9" s="70"/>
      <c r="AFT9" s="70"/>
      <c r="AFU9" s="70"/>
      <c r="AFV9" s="70"/>
      <c r="AFW9" s="70"/>
      <c r="AFX9" s="70"/>
      <c r="AFY9" s="70"/>
      <c r="AFZ9" s="70"/>
      <c r="AGA9" s="70"/>
      <c r="AGB9" s="70"/>
      <c r="AGC9" s="70"/>
      <c r="AGD9" s="70"/>
      <c r="AGE9" s="70"/>
      <c r="AGF9" s="70"/>
      <c r="AGG9" s="70"/>
      <c r="AGH9" s="70"/>
      <c r="AGI9" s="70"/>
      <c r="AGJ9" s="70"/>
      <c r="AGK9" s="70"/>
      <c r="AGL9" s="70"/>
      <c r="AGM9" s="70"/>
      <c r="AGN9" s="70"/>
      <c r="AGO9" s="70"/>
      <c r="AGP9" s="70"/>
      <c r="AGQ9" s="70"/>
      <c r="AGR9" s="70"/>
      <c r="AGS9" s="70"/>
      <c r="AGT9" s="70"/>
      <c r="AGU9" s="70"/>
      <c r="AGV9" s="70"/>
      <c r="AGW9" s="70"/>
      <c r="AGX9" s="70"/>
      <c r="AGY9" s="70"/>
      <c r="AGZ9" s="70"/>
      <c r="AHA9" s="70"/>
      <c r="AHB9" s="70"/>
      <c r="AHC9" s="70"/>
      <c r="AHD9" s="70"/>
      <c r="AHE9" s="70"/>
      <c r="AHF9" s="70"/>
      <c r="AHG9" s="70"/>
      <c r="AHH9" s="70"/>
      <c r="AHI9" s="70"/>
      <c r="AHJ9" s="70"/>
      <c r="AHK9" s="70"/>
      <c r="AHL9" s="70"/>
      <c r="AHM9" s="70"/>
      <c r="AHN9" s="70"/>
      <c r="AHO9" s="70"/>
      <c r="AHP9" s="70"/>
      <c r="AHQ9" s="70"/>
      <c r="AHR9" s="70"/>
      <c r="AHS9" s="70"/>
      <c r="AHT9" s="70"/>
      <c r="AHU9" s="70"/>
      <c r="AHV9" s="70"/>
      <c r="AHW9" s="70"/>
      <c r="AHX9" s="70"/>
      <c r="AHY9" s="70"/>
      <c r="AHZ9" s="70"/>
      <c r="AIA9" s="70"/>
      <c r="AIB9" s="70"/>
      <c r="AIC9" s="70"/>
      <c r="AID9" s="70"/>
      <c r="AIE9" s="70"/>
      <c r="AIF9" s="70"/>
      <c r="AIG9" s="70"/>
      <c r="AIH9" s="70"/>
      <c r="AII9" s="70"/>
      <c r="AIJ9" s="70"/>
      <c r="AIK9" s="70"/>
      <c r="AIL9" s="70"/>
      <c r="AIM9" s="70"/>
      <c r="AIN9" s="70"/>
      <c r="AIO9" s="70"/>
      <c r="AIP9" s="70"/>
      <c r="AIQ9" s="70"/>
      <c r="AIR9" s="70"/>
      <c r="AIS9" s="70"/>
      <c r="AIT9" s="70"/>
      <c r="AIU9" s="70"/>
      <c r="AIV9" s="70"/>
      <c r="AIW9" s="70"/>
      <c r="AIX9" s="70"/>
      <c r="AIY9" s="70"/>
      <c r="AIZ9" s="70"/>
      <c r="AJA9" s="70"/>
      <c r="AJB9" s="70"/>
      <c r="AJC9" s="70"/>
      <c r="AJD9" s="70"/>
      <c r="AJE9" s="70"/>
      <c r="AJF9" s="70"/>
      <c r="AJG9" s="70"/>
      <c r="AJH9" s="70"/>
      <c r="AJI9" s="70"/>
      <c r="AJJ9" s="70"/>
      <c r="AJK9" s="70"/>
      <c r="AJL9" s="70"/>
      <c r="AJM9" s="70"/>
      <c r="AJN9" s="70"/>
      <c r="AJO9" s="70"/>
      <c r="AJP9" s="70"/>
      <c r="AJQ9" s="70"/>
      <c r="AJR9" s="70"/>
      <c r="AJS9" s="70"/>
      <c r="AJT9" s="70"/>
      <c r="AJU9" s="70"/>
      <c r="AJV9" s="70"/>
      <c r="AJW9" s="70"/>
      <c r="AJX9" s="70"/>
      <c r="AJY9" s="70"/>
      <c r="AJZ9" s="70"/>
      <c r="AKA9" s="70"/>
      <c r="AKB9" s="70"/>
      <c r="AKC9" s="70"/>
      <c r="AKD9" s="70"/>
      <c r="AKE9" s="70"/>
      <c r="AKF9" s="70"/>
      <c r="AKG9" s="70"/>
      <c r="AKH9" s="70"/>
      <c r="AKI9" s="70"/>
      <c r="AKJ9" s="70"/>
      <c r="AKK9" s="70"/>
      <c r="AKL9" s="70"/>
      <c r="AKM9" s="70"/>
      <c r="AKN9" s="70"/>
      <c r="AKO9" s="70"/>
      <c r="AKP9" s="70"/>
      <c r="AKQ9" s="70"/>
      <c r="AKR9" s="70"/>
      <c r="AKS9" s="70"/>
      <c r="AKT9" s="70"/>
      <c r="AKU9" s="70"/>
      <c r="AKV9" s="70"/>
      <c r="AKW9" s="70"/>
      <c r="AKX9" s="70"/>
      <c r="AKY9" s="70"/>
      <c r="AKZ9" s="70"/>
      <c r="ALA9" s="70"/>
      <c r="ALB9" s="70"/>
      <c r="ALC9" s="70"/>
      <c r="ALD9" s="70"/>
      <c r="ALE9" s="70"/>
      <c r="ALF9" s="70"/>
      <c r="ALG9" s="70"/>
      <c r="ALH9" s="70"/>
      <c r="ALI9" s="70"/>
      <c r="ALJ9" s="70"/>
      <c r="ALK9" s="70"/>
      <c r="ALL9" s="70"/>
      <c r="ALM9" s="70"/>
      <c r="ALN9" s="70"/>
      <c r="ALO9" s="70"/>
      <c r="ALP9" s="70"/>
      <c r="ALQ9" s="70"/>
      <c r="ALR9" s="70"/>
      <c r="ALS9" s="70"/>
      <c r="ALT9" s="70"/>
      <c r="ALU9" s="70"/>
      <c r="ALV9" s="70"/>
      <c r="ALW9" s="70"/>
      <c r="ALX9" s="70"/>
      <c r="ALY9" s="70"/>
      <c r="ALZ9" s="70"/>
      <c r="AMA9" s="70"/>
      <c r="AMB9" s="70"/>
      <c r="AMC9" s="70"/>
      <c r="AMD9" s="70"/>
      <c r="AME9" s="70"/>
      <c r="AMF9" s="70"/>
      <c r="AMG9" s="70"/>
      <c r="AMH9" s="70"/>
      <c r="AMI9" s="70"/>
      <c r="AMJ9" s="70"/>
      <c r="AMK9" s="70"/>
      <c r="AML9" s="70"/>
      <c r="AMM9" s="70"/>
      <c r="AMN9" s="70"/>
      <c r="AMO9" s="70"/>
      <c r="AMP9" s="70"/>
      <c r="AMQ9" s="70"/>
      <c r="AMR9" s="70"/>
      <c r="AMS9" s="70"/>
      <c r="AMT9" s="70"/>
      <c r="AMU9" s="70"/>
      <c r="AMV9" s="70"/>
      <c r="AMW9" s="70"/>
      <c r="AMX9" s="70"/>
      <c r="AMY9" s="70"/>
      <c r="AMZ9" s="70"/>
      <c r="ANA9" s="70"/>
      <c r="ANB9" s="70"/>
      <c r="ANC9" s="70"/>
      <c r="AND9" s="70"/>
      <c r="ANE9" s="70"/>
      <c r="ANF9" s="70"/>
      <c r="ANG9" s="70"/>
      <c r="ANH9" s="70"/>
      <c r="ANI9" s="70"/>
      <c r="ANJ9" s="70"/>
      <c r="ANK9" s="70"/>
      <c r="ANL9" s="70"/>
      <c r="ANM9" s="70"/>
      <c r="ANN9" s="70"/>
      <c r="ANO9" s="70"/>
      <c r="ANP9" s="70"/>
      <c r="ANQ9" s="70"/>
      <c r="ANR9" s="70"/>
      <c r="ANS9" s="70"/>
      <c r="ANT9" s="70"/>
      <c r="ANU9" s="70"/>
      <c r="ANV9" s="70"/>
      <c r="ANW9" s="70"/>
      <c r="ANX9" s="70"/>
      <c r="ANY9" s="70"/>
      <c r="ANZ9" s="70"/>
      <c r="AOA9" s="70"/>
      <c r="AOB9" s="70"/>
      <c r="AOC9" s="70"/>
      <c r="AOD9" s="70"/>
      <c r="AOE9" s="70"/>
      <c r="AOF9" s="70"/>
      <c r="AOG9" s="70"/>
      <c r="AOH9" s="70"/>
      <c r="AOI9" s="70"/>
      <c r="AOJ9" s="70"/>
      <c r="AOK9" s="70"/>
      <c r="AOL9" s="70"/>
      <c r="AOM9" s="70"/>
      <c r="AON9" s="70"/>
      <c r="AOO9" s="70"/>
      <c r="AOP9" s="70"/>
      <c r="AOQ9" s="70"/>
      <c r="AOR9" s="70"/>
      <c r="AOS9" s="70"/>
      <c r="AOT9" s="70"/>
      <c r="AOU9" s="70"/>
      <c r="AOV9" s="70"/>
      <c r="AOW9" s="70"/>
      <c r="AOX9" s="70"/>
      <c r="AOY9" s="70"/>
      <c r="AOZ9" s="70"/>
      <c r="APA9" s="70"/>
      <c r="APB9" s="70"/>
      <c r="APC9" s="70"/>
      <c r="APD9" s="70"/>
      <c r="APE9" s="70"/>
      <c r="APF9" s="70"/>
      <c r="APG9" s="70"/>
      <c r="APH9" s="70"/>
      <c r="API9" s="70"/>
      <c r="APJ9" s="70"/>
      <c r="APK9" s="70"/>
      <c r="APL9" s="70"/>
      <c r="APM9" s="70"/>
      <c r="APN9" s="70"/>
      <c r="APO9" s="70"/>
      <c r="APP9" s="70"/>
      <c r="APQ9" s="70"/>
      <c r="APR9" s="70"/>
      <c r="APS9" s="70"/>
      <c r="APT9" s="70"/>
      <c r="APU9" s="70"/>
      <c r="APV9" s="70"/>
      <c r="APW9" s="70"/>
      <c r="APX9" s="70"/>
      <c r="APY9" s="70"/>
      <c r="APZ9" s="70"/>
      <c r="AQA9" s="70"/>
      <c r="AQB9" s="70"/>
      <c r="AQC9" s="70"/>
      <c r="AQD9" s="70"/>
      <c r="AQE9" s="70"/>
      <c r="AQF9" s="70"/>
      <c r="AQG9" s="70"/>
      <c r="AQH9" s="70"/>
      <c r="AQI9" s="70"/>
      <c r="AQJ9" s="70"/>
      <c r="AQK9" s="70"/>
      <c r="AQL9" s="70"/>
      <c r="AQM9" s="70"/>
      <c r="AQN9" s="70"/>
      <c r="AQO9" s="70"/>
      <c r="AQP9" s="70"/>
      <c r="AQQ9" s="70"/>
      <c r="AQR9" s="70"/>
      <c r="AQS9" s="70"/>
      <c r="AQT9" s="70"/>
      <c r="AQU9" s="70"/>
      <c r="AQV9" s="70"/>
      <c r="AQW9" s="70"/>
      <c r="AQX9" s="70"/>
      <c r="AQY9" s="70"/>
      <c r="AQZ9" s="70"/>
      <c r="ARA9" s="70"/>
      <c r="ARB9" s="70"/>
      <c r="ARC9" s="70"/>
      <c r="ARD9" s="70"/>
      <c r="ARE9" s="70"/>
      <c r="ARF9" s="70"/>
      <c r="ARG9" s="70"/>
      <c r="ARH9" s="70"/>
      <c r="ARI9" s="70"/>
      <c r="ARJ9" s="70"/>
      <c r="ARK9" s="70"/>
      <c r="ARL9" s="70"/>
      <c r="ARM9" s="70"/>
      <c r="ARN9" s="70"/>
      <c r="ARO9" s="70"/>
      <c r="ARP9" s="70"/>
      <c r="ARQ9" s="70"/>
      <c r="ARR9" s="70"/>
      <c r="ARS9" s="70"/>
      <c r="ART9" s="70"/>
      <c r="ARU9" s="70"/>
      <c r="ARV9" s="70"/>
      <c r="ARW9" s="70"/>
      <c r="ARX9" s="70"/>
      <c r="ARY9" s="70"/>
      <c r="ARZ9" s="70"/>
      <c r="ASA9" s="70"/>
      <c r="ASB9" s="70"/>
      <c r="ASC9" s="70"/>
      <c r="ASD9" s="70"/>
      <c r="ASE9" s="70"/>
      <c r="ASF9" s="70"/>
      <c r="ASG9" s="70"/>
      <c r="ASH9" s="70"/>
      <c r="ASI9" s="70"/>
      <c r="ASJ9" s="70"/>
      <c r="ASK9" s="70"/>
      <c r="ASL9" s="70"/>
      <c r="ASM9" s="70"/>
      <c r="ASN9" s="70"/>
      <c r="ASO9" s="70"/>
      <c r="ASP9" s="70"/>
      <c r="ASQ9" s="70"/>
      <c r="ASR9" s="70"/>
      <c r="ASS9" s="70"/>
      <c r="AST9" s="70"/>
      <c r="ASU9" s="70"/>
      <c r="ASV9" s="70"/>
      <c r="ASW9" s="70"/>
      <c r="ASX9" s="70"/>
      <c r="ASY9" s="70"/>
      <c r="ASZ9" s="70"/>
      <c r="ATA9" s="70"/>
      <c r="ATB9" s="70"/>
      <c r="ATC9" s="70"/>
      <c r="ATD9" s="70"/>
      <c r="ATE9" s="70"/>
      <c r="ATF9" s="70"/>
      <c r="ATG9" s="70"/>
      <c r="ATH9" s="70"/>
      <c r="ATI9" s="70"/>
      <c r="ATJ9" s="70"/>
      <c r="ATK9" s="70"/>
      <c r="ATL9" s="70"/>
      <c r="ATM9" s="70"/>
      <c r="ATN9" s="70"/>
      <c r="ATO9" s="70"/>
      <c r="ATP9" s="70"/>
      <c r="ATQ9" s="70"/>
      <c r="ATR9" s="70"/>
      <c r="ATS9" s="70"/>
      <c r="ATT9" s="70"/>
      <c r="ATU9" s="70"/>
      <c r="ATV9" s="70"/>
      <c r="ATW9" s="70"/>
      <c r="ATX9" s="70"/>
      <c r="ATY9" s="70"/>
      <c r="ATZ9" s="70"/>
      <c r="AUA9" s="70"/>
      <c r="AUB9" s="70"/>
      <c r="AUC9" s="70"/>
      <c r="AUD9" s="70"/>
      <c r="AUE9" s="70"/>
      <c r="AUF9" s="70"/>
      <c r="AUG9" s="70"/>
      <c r="AUH9" s="70"/>
      <c r="AUI9" s="70"/>
      <c r="AUJ9" s="70"/>
      <c r="AUK9" s="70"/>
      <c r="AUL9" s="70"/>
      <c r="AUM9" s="70"/>
      <c r="AUN9" s="70"/>
      <c r="AUO9" s="70"/>
      <c r="AUP9" s="70"/>
      <c r="AUQ9" s="70"/>
      <c r="AUR9" s="70"/>
      <c r="AUS9" s="70"/>
      <c r="AUT9" s="70"/>
      <c r="AUU9" s="70"/>
      <c r="AUV9" s="70"/>
      <c r="AUW9" s="70"/>
      <c r="AUX9" s="70"/>
      <c r="AUY9" s="70"/>
      <c r="AUZ9" s="70"/>
      <c r="AVA9" s="70"/>
      <c r="AVB9" s="70"/>
      <c r="AVC9" s="70"/>
      <c r="AVD9" s="70"/>
      <c r="AVE9" s="70"/>
      <c r="AVF9" s="70"/>
      <c r="AVG9" s="70"/>
      <c r="AVH9" s="70"/>
      <c r="AVI9" s="70"/>
      <c r="AVJ9" s="70"/>
      <c r="AVK9" s="70"/>
      <c r="AVL9" s="70"/>
      <c r="AVM9" s="70"/>
      <c r="AVN9" s="70"/>
      <c r="AVO9" s="70"/>
      <c r="AVP9" s="70"/>
      <c r="AVQ9" s="70"/>
      <c r="AVR9" s="70"/>
      <c r="AVS9" s="70"/>
      <c r="AVT9" s="70"/>
      <c r="AVU9" s="70"/>
      <c r="AVV9" s="70"/>
      <c r="AVW9" s="70"/>
      <c r="AVX9" s="70"/>
      <c r="AVY9" s="70"/>
      <c r="AVZ9" s="70"/>
      <c r="AWA9" s="70"/>
      <c r="AWB9" s="70"/>
      <c r="AWC9" s="70"/>
      <c r="AWD9" s="70"/>
      <c r="AWE9" s="70"/>
      <c r="AWF9" s="70"/>
      <c r="AWG9" s="70"/>
      <c r="AWH9" s="70"/>
      <c r="AWI9" s="70"/>
      <c r="AWJ9" s="70"/>
      <c r="AWK9" s="70"/>
      <c r="AWL9" s="70"/>
      <c r="AWM9" s="70"/>
      <c r="AWN9" s="70"/>
      <c r="AWO9" s="70"/>
      <c r="AWP9" s="70"/>
      <c r="AWQ9" s="70"/>
      <c r="AWR9" s="70"/>
      <c r="AWS9" s="70"/>
      <c r="AWT9" s="70"/>
      <c r="AWU9" s="70"/>
      <c r="AWV9" s="70"/>
      <c r="AWW9" s="70"/>
      <c r="AWX9" s="70"/>
      <c r="AWY9" s="70"/>
      <c r="AWZ9" s="70"/>
      <c r="AXA9" s="70"/>
      <c r="AXB9" s="70"/>
      <c r="AXC9" s="70"/>
      <c r="AXD9" s="70"/>
      <c r="AXE9" s="70"/>
      <c r="AXF9" s="70"/>
      <c r="AXG9" s="70"/>
      <c r="AXH9" s="70"/>
      <c r="AXI9" s="70"/>
      <c r="AXJ9" s="70"/>
      <c r="AXK9" s="70"/>
      <c r="AXL9" s="70"/>
      <c r="AXM9" s="70"/>
      <c r="AXN9" s="70"/>
      <c r="AXO9" s="70"/>
      <c r="AXP9" s="70"/>
      <c r="AXQ9" s="70"/>
      <c r="AXR9" s="70"/>
      <c r="AXS9" s="70"/>
      <c r="AXT9" s="70"/>
      <c r="AXU9" s="70"/>
      <c r="AXV9" s="70"/>
      <c r="AXW9" s="70"/>
      <c r="AXX9" s="70"/>
      <c r="AXY9" s="70"/>
      <c r="AXZ9" s="70"/>
      <c r="AYA9" s="70"/>
      <c r="AYB9" s="70"/>
      <c r="AYC9" s="70"/>
      <c r="AYD9" s="70"/>
      <c r="AYE9" s="70"/>
      <c r="AYF9" s="70"/>
      <c r="AYG9" s="70"/>
      <c r="AYH9" s="70"/>
      <c r="AYI9" s="70"/>
      <c r="AYJ9" s="70"/>
      <c r="AYK9" s="70"/>
      <c r="AYL9" s="70"/>
      <c r="AYM9" s="70"/>
      <c r="AYN9" s="70"/>
      <c r="AYO9" s="70"/>
      <c r="AYP9" s="70"/>
      <c r="AYQ9" s="70"/>
      <c r="AYR9" s="70"/>
      <c r="AYS9" s="70"/>
      <c r="AYT9" s="70"/>
      <c r="AYU9" s="70"/>
      <c r="AYV9" s="70"/>
      <c r="AYW9" s="70"/>
      <c r="AYX9" s="70"/>
      <c r="AYY9" s="70"/>
      <c r="AYZ9" s="70"/>
      <c r="AZA9" s="70"/>
      <c r="AZB9" s="70"/>
      <c r="AZC9" s="70"/>
      <c r="AZD9" s="70"/>
      <c r="AZE9" s="70"/>
      <c r="AZF9" s="70"/>
      <c r="AZG9" s="70"/>
      <c r="AZH9" s="70"/>
      <c r="AZI9" s="70"/>
      <c r="AZJ9" s="70"/>
      <c r="AZK9" s="70"/>
      <c r="AZL9" s="70"/>
      <c r="AZM9" s="70"/>
      <c r="AZN9" s="70"/>
      <c r="AZO9" s="70"/>
      <c r="AZP9" s="70"/>
      <c r="AZQ9" s="70"/>
      <c r="AZR9" s="70"/>
      <c r="AZS9" s="70"/>
      <c r="AZT9" s="70"/>
      <c r="AZU9" s="70"/>
      <c r="AZV9" s="70"/>
      <c r="AZW9" s="70"/>
      <c r="AZX9" s="70"/>
      <c r="AZY9" s="70"/>
      <c r="AZZ9" s="70"/>
      <c r="BAA9" s="70"/>
      <c r="BAB9" s="70"/>
      <c r="BAC9" s="70"/>
      <c r="BAD9" s="70"/>
      <c r="BAE9" s="70"/>
      <c r="BAF9" s="70"/>
      <c r="BAG9" s="70"/>
      <c r="BAH9" s="70"/>
      <c r="BAI9" s="70"/>
      <c r="BAJ9" s="70"/>
      <c r="BAK9" s="70"/>
      <c r="BAL9" s="70"/>
      <c r="BAM9" s="70"/>
      <c r="BAN9" s="70"/>
      <c r="BAO9" s="70"/>
      <c r="BAP9" s="70"/>
      <c r="BAQ9" s="70"/>
      <c r="BAR9" s="70"/>
      <c r="BAS9" s="70"/>
      <c r="BAT9" s="70"/>
      <c r="BAU9" s="70"/>
      <c r="BAV9" s="70"/>
      <c r="BAW9" s="70"/>
      <c r="BAX9" s="70"/>
      <c r="BAY9" s="70"/>
      <c r="BAZ9" s="70"/>
      <c r="BBA9" s="70"/>
      <c r="BBB9" s="70"/>
      <c r="BBC9" s="70"/>
      <c r="BBD9" s="70"/>
      <c r="BBE9" s="70"/>
      <c r="BBF9" s="70"/>
      <c r="BBG9" s="70"/>
      <c r="BBH9" s="70"/>
      <c r="BBI9" s="70"/>
      <c r="BBJ9" s="70"/>
      <c r="BBK9" s="70"/>
      <c r="BBL9" s="70"/>
      <c r="BBM9" s="70"/>
      <c r="BBN9" s="70"/>
      <c r="BBO9" s="70"/>
      <c r="BBP9" s="70"/>
      <c r="BBQ9" s="70"/>
      <c r="BBR9" s="70"/>
      <c r="BBS9" s="70"/>
      <c r="BBT9" s="70"/>
      <c r="BBU9" s="70"/>
      <c r="BBV9" s="70"/>
      <c r="BBW9" s="70"/>
      <c r="BBX9" s="70"/>
      <c r="BBY9" s="70"/>
      <c r="BBZ9" s="70"/>
      <c r="BCA9" s="70"/>
      <c r="BCB9" s="70"/>
      <c r="BCC9" s="70"/>
      <c r="BCD9" s="70"/>
      <c r="BCE9" s="70"/>
      <c r="BCF9" s="70"/>
      <c r="BCG9" s="70"/>
      <c r="BCH9" s="70"/>
      <c r="BCI9" s="70"/>
      <c r="BCJ9" s="70"/>
      <c r="BCK9" s="70"/>
      <c r="BCL9" s="70"/>
      <c r="BCM9" s="70"/>
      <c r="BCN9" s="70"/>
      <c r="BCO9" s="70"/>
      <c r="BCP9" s="70"/>
      <c r="BCQ9" s="70"/>
      <c r="BCR9" s="70"/>
      <c r="BCS9" s="70"/>
      <c r="BCT9" s="70"/>
      <c r="BCU9" s="70"/>
      <c r="BCV9" s="70"/>
      <c r="BCW9" s="70"/>
      <c r="BCX9" s="70"/>
      <c r="BCY9" s="70"/>
      <c r="BCZ9" s="70"/>
      <c r="BDA9" s="70"/>
      <c r="BDB9" s="70"/>
      <c r="BDC9" s="70"/>
      <c r="BDD9" s="70"/>
      <c r="BDE9" s="70"/>
      <c r="BDF9" s="70"/>
      <c r="BDG9" s="70"/>
      <c r="BDH9" s="70"/>
      <c r="BDI9" s="70"/>
      <c r="BDJ9" s="70"/>
      <c r="BDK9" s="70"/>
      <c r="BDL9" s="70"/>
      <c r="BDM9" s="70"/>
      <c r="BDN9" s="70"/>
      <c r="BDO9" s="70"/>
      <c r="BDP9" s="70"/>
      <c r="BDQ9" s="70"/>
      <c r="BDR9" s="70"/>
      <c r="BDS9" s="70"/>
      <c r="BDT9" s="70"/>
      <c r="BDU9" s="70"/>
      <c r="BDV9" s="70"/>
      <c r="BDW9" s="70"/>
      <c r="BDX9" s="70"/>
      <c r="BDY9" s="70"/>
      <c r="BDZ9" s="70"/>
      <c r="BEA9" s="70"/>
      <c r="BEB9" s="70"/>
      <c r="BEC9" s="70"/>
      <c r="BED9" s="70"/>
      <c r="BEE9" s="70"/>
      <c r="BEF9" s="70"/>
      <c r="BEG9" s="70"/>
      <c r="BEH9" s="70"/>
      <c r="BEI9" s="70"/>
      <c r="BEJ9" s="70"/>
      <c r="BEK9" s="70"/>
      <c r="BEL9" s="70"/>
      <c r="BEM9" s="70"/>
      <c r="BEN9" s="70"/>
      <c r="BEO9" s="70"/>
      <c r="BEP9" s="70"/>
      <c r="BEQ9" s="70"/>
      <c r="BER9" s="70"/>
      <c r="BES9" s="70"/>
      <c r="BET9" s="70"/>
      <c r="BEU9" s="70"/>
      <c r="BEV9" s="70"/>
      <c r="BEW9" s="70"/>
      <c r="BEX9" s="70"/>
      <c r="BEY9" s="70"/>
      <c r="BEZ9" s="70"/>
      <c r="BFA9" s="70"/>
      <c r="BFB9" s="70"/>
      <c r="BFC9" s="70"/>
      <c r="BFD9" s="70"/>
      <c r="BFE9" s="70"/>
      <c r="BFF9" s="70"/>
      <c r="BFG9" s="70"/>
      <c r="BFH9" s="70"/>
      <c r="BFI9" s="70"/>
      <c r="BFJ9" s="70"/>
      <c r="BFK9" s="70"/>
      <c r="BFL9" s="70"/>
      <c r="BFM9" s="70"/>
      <c r="BFN9" s="70"/>
      <c r="BFO9" s="70"/>
      <c r="BFP9" s="70"/>
      <c r="BFQ9" s="70"/>
      <c r="BFR9" s="70"/>
      <c r="BFS9" s="70"/>
      <c r="BFT9" s="70"/>
      <c r="BFU9" s="70"/>
      <c r="BFV9" s="70"/>
      <c r="BFW9" s="70"/>
      <c r="BFX9" s="70"/>
      <c r="BFY9" s="70"/>
      <c r="BFZ9" s="70"/>
      <c r="BGA9" s="70"/>
      <c r="BGB9" s="70"/>
      <c r="BGC9" s="70"/>
      <c r="BGD9" s="70"/>
      <c r="BGE9" s="70"/>
      <c r="BGF9" s="70"/>
      <c r="BGG9" s="70"/>
      <c r="BGH9" s="70"/>
      <c r="BGI9" s="70"/>
      <c r="BGJ9" s="70"/>
      <c r="BGK9" s="70"/>
      <c r="BGL9" s="70"/>
      <c r="BGM9" s="70"/>
      <c r="BGN9" s="70"/>
      <c r="BGO9" s="70"/>
      <c r="BGP9" s="70"/>
      <c r="BGQ9" s="70"/>
      <c r="BGR9" s="70"/>
      <c r="BGS9" s="70"/>
      <c r="BGT9" s="70"/>
      <c r="BGU9" s="70"/>
      <c r="BGV9" s="70"/>
      <c r="BGW9" s="70"/>
      <c r="BGX9" s="70"/>
      <c r="BGY9" s="70"/>
      <c r="BGZ9" s="70"/>
      <c r="BHA9" s="70"/>
      <c r="BHB9" s="70"/>
      <c r="BHC9" s="70"/>
      <c r="BHD9" s="70"/>
      <c r="BHE9" s="70"/>
      <c r="BHF9" s="70"/>
      <c r="BHG9" s="70"/>
      <c r="BHH9" s="70"/>
      <c r="BHI9" s="70"/>
      <c r="BHJ9" s="70"/>
      <c r="BHK9" s="70"/>
      <c r="BHL9" s="70"/>
      <c r="BHM9" s="70"/>
      <c r="BHN9" s="70"/>
      <c r="BHO9" s="70"/>
      <c r="BHP9" s="70"/>
      <c r="BHQ9" s="70"/>
      <c r="BHR9" s="70"/>
      <c r="BHS9" s="70"/>
      <c r="BHT9" s="70"/>
      <c r="BHU9" s="70"/>
      <c r="BHV9" s="70"/>
      <c r="BHW9" s="70"/>
      <c r="BHX9" s="70"/>
      <c r="BHY9" s="70"/>
      <c r="BHZ9" s="70"/>
      <c r="BIA9" s="70"/>
      <c r="BIB9" s="70"/>
      <c r="BIC9" s="70"/>
      <c r="BID9" s="70"/>
      <c r="BIE9" s="70"/>
      <c r="BIF9" s="70"/>
      <c r="BIG9" s="70"/>
      <c r="BIH9" s="70"/>
      <c r="BII9" s="70"/>
      <c r="BIJ9" s="70"/>
      <c r="BIK9" s="70"/>
      <c r="BIL9" s="70"/>
      <c r="BIM9" s="70"/>
      <c r="BIN9" s="70"/>
      <c r="BIO9" s="70"/>
      <c r="BIP9" s="70"/>
      <c r="BIQ9" s="70"/>
      <c r="BIR9" s="70"/>
      <c r="BIS9" s="70"/>
      <c r="BIT9" s="70"/>
      <c r="BIU9" s="70"/>
      <c r="BIV9" s="70"/>
      <c r="BIW9" s="70"/>
      <c r="BIX9" s="70"/>
      <c r="BIY9" s="70"/>
      <c r="BIZ9" s="70"/>
      <c r="BJA9" s="70"/>
      <c r="BJB9" s="70"/>
      <c r="BJC9" s="70"/>
      <c r="BJD9" s="70"/>
      <c r="BJE9" s="70"/>
      <c r="BJF9" s="70"/>
      <c r="BJG9" s="70"/>
      <c r="BJH9" s="70"/>
      <c r="BJI9" s="70"/>
      <c r="BJJ9" s="70"/>
      <c r="BJK9" s="70"/>
      <c r="BJL9" s="70"/>
      <c r="BJM9" s="70"/>
      <c r="BJN9" s="70"/>
      <c r="BJO9" s="70"/>
      <c r="BJP9" s="70"/>
      <c r="BJQ9" s="70"/>
      <c r="BJR9" s="70"/>
      <c r="BJS9" s="70"/>
      <c r="BJT9" s="70"/>
      <c r="BJU9" s="70"/>
      <c r="BJV9" s="70"/>
      <c r="BJW9" s="70"/>
      <c r="BJX9" s="70"/>
      <c r="BJY9" s="70"/>
      <c r="BJZ9" s="70"/>
      <c r="BKA9" s="70"/>
      <c r="BKB9" s="70"/>
      <c r="BKC9" s="70"/>
      <c r="BKD9" s="70"/>
      <c r="BKE9" s="70"/>
      <c r="BKF9" s="70"/>
      <c r="BKG9" s="70"/>
      <c r="BKH9" s="70"/>
      <c r="BKI9" s="70"/>
      <c r="BKJ9" s="70"/>
      <c r="BKK9" s="70"/>
      <c r="BKL9" s="70"/>
      <c r="BKM9" s="70"/>
      <c r="BKN9" s="70"/>
      <c r="BKO9" s="70"/>
      <c r="BKP9" s="70"/>
      <c r="BKQ9" s="70"/>
      <c r="BKR9" s="70"/>
      <c r="BKS9" s="70"/>
      <c r="BKT9" s="70"/>
      <c r="BKU9" s="70"/>
      <c r="BKV9" s="70"/>
      <c r="BKW9" s="70"/>
      <c r="BKX9" s="70"/>
      <c r="BKY9" s="70"/>
      <c r="BKZ9" s="70"/>
      <c r="BLA9" s="70"/>
      <c r="BLB9" s="70"/>
      <c r="BLC9" s="70"/>
      <c r="BLD9" s="70"/>
      <c r="BLE9" s="70"/>
      <c r="BLF9" s="70"/>
      <c r="BLG9" s="70"/>
      <c r="BLH9" s="70"/>
      <c r="BLI9" s="70"/>
      <c r="BLJ9" s="70"/>
      <c r="BLK9" s="70"/>
      <c r="BLL9" s="70"/>
      <c r="BLM9" s="70"/>
      <c r="BLN9" s="70"/>
      <c r="BLO9" s="70"/>
      <c r="BLP9" s="70"/>
      <c r="BLQ9" s="70"/>
      <c r="BLR9" s="70"/>
      <c r="BLS9" s="70"/>
      <c r="BLT9" s="70"/>
      <c r="BLU9" s="70"/>
      <c r="BLV9" s="70"/>
      <c r="BLW9" s="70"/>
      <c r="BLX9" s="70"/>
      <c r="BLY9" s="70"/>
      <c r="BLZ9" s="70"/>
      <c r="BMA9" s="70"/>
      <c r="BMB9" s="70"/>
      <c r="BMC9" s="70"/>
      <c r="BMD9" s="70"/>
      <c r="BME9" s="70"/>
      <c r="BMF9" s="70"/>
      <c r="BMG9" s="70"/>
      <c r="BMH9" s="70"/>
      <c r="BMI9" s="70"/>
      <c r="BMJ9" s="70"/>
      <c r="BMK9" s="70"/>
      <c r="BML9" s="70"/>
      <c r="BMM9" s="70"/>
      <c r="BMN9" s="70"/>
      <c r="BMO9" s="70"/>
      <c r="BMP9" s="70"/>
      <c r="BMQ9" s="70"/>
      <c r="BMR9" s="70"/>
      <c r="BMS9" s="70"/>
      <c r="BMT9" s="70"/>
      <c r="BMU9" s="70"/>
      <c r="BMV9" s="70"/>
      <c r="BMW9" s="70"/>
      <c r="BMX9" s="70"/>
      <c r="BMY9" s="70"/>
      <c r="BMZ9" s="70"/>
      <c r="BNA9" s="70"/>
      <c r="BNB9" s="70"/>
      <c r="BNC9" s="70"/>
      <c r="BND9" s="70"/>
      <c r="BNE9" s="70"/>
      <c r="BNF9" s="70"/>
      <c r="BNG9" s="70"/>
      <c r="BNH9" s="70"/>
      <c r="BNI9" s="70"/>
      <c r="BNJ9" s="70"/>
      <c r="BNK9" s="70"/>
      <c r="BNL9" s="70"/>
      <c r="BNM9" s="70"/>
      <c r="BNN9" s="70"/>
      <c r="BNO9" s="70"/>
      <c r="BNP9" s="70"/>
      <c r="BNQ9" s="70"/>
      <c r="BNR9" s="70"/>
      <c r="BNS9" s="70"/>
      <c r="BNT9" s="70"/>
      <c r="BNU9" s="70"/>
      <c r="BNV9" s="70"/>
      <c r="BNW9" s="70"/>
      <c r="BNX9" s="70"/>
      <c r="BNY9" s="70"/>
      <c r="BNZ9" s="70"/>
      <c r="BOA9" s="70"/>
      <c r="BOB9" s="70"/>
      <c r="BOC9" s="70"/>
      <c r="BOD9" s="70"/>
      <c r="BOE9" s="70"/>
      <c r="BOF9" s="70"/>
      <c r="BOG9" s="70"/>
      <c r="BOH9" s="70"/>
      <c r="BOI9" s="70"/>
      <c r="BOJ9" s="70"/>
      <c r="BOK9" s="70"/>
      <c r="BOL9" s="70"/>
      <c r="BOM9" s="70"/>
      <c r="BON9" s="70"/>
      <c r="BOO9" s="70"/>
      <c r="BOP9" s="70"/>
      <c r="BOQ9" s="70"/>
      <c r="BOR9" s="70"/>
      <c r="BOS9" s="70"/>
      <c r="BOT9" s="70"/>
      <c r="BOU9" s="70"/>
      <c r="BOV9" s="70"/>
      <c r="BOW9" s="70"/>
      <c r="BOX9" s="70"/>
      <c r="BOY9" s="70"/>
      <c r="BOZ9" s="70"/>
      <c r="BPA9" s="70"/>
      <c r="BPB9" s="70"/>
      <c r="BPC9" s="70"/>
      <c r="BPD9" s="70"/>
      <c r="BPE9" s="70"/>
      <c r="BPF9" s="70"/>
      <c r="BPG9" s="70"/>
      <c r="BPH9" s="70"/>
      <c r="BPI9" s="70"/>
      <c r="BPJ9" s="70"/>
      <c r="BPK9" s="70"/>
      <c r="BPL9" s="70"/>
      <c r="BPM9" s="70"/>
      <c r="BPN9" s="70"/>
      <c r="BPO9" s="70"/>
      <c r="BPP9" s="70"/>
      <c r="BPQ9" s="70"/>
      <c r="BPR9" s="70"/>
      <c r="BPS9" s="70"/>
      <c r="BPT9" s="70"/>
      <c r="BPU9" s="70"/>
      <c r="BPV9" s="70"/>
      <c r="BPW9" s="70"/>
      <c r="BPX9" s="70"/>
      <c r="BPY9" s="70"/>
      <c r="BPZ9" s="70"/>
      <c r="BQA9" s="70"/>
      <c r="BQB9" s="70"/>
      <c r="BQC9" s="70"/>
      <c r="BQD9" s="70"/>
      <c r="BQE9" s="70"/>
      <c r="BQF9" s="70"/>
      <c r="BQG9" s="70"/>
      <c r="BQH9" s="70"/>
      <c r="BQI9" s="70"/>
      <c r="BQJ9" s="70"/>
      <c r="BQK9" s="70"/>
      <c r="BQL9" s="70"/>
      <c r="BQM9" s="70"/>
      <c r="BQN9" s="70"/>
      <c r="BQO9" s="70"/>
      <c r="BQP9" s="70"/>
      <c r="BQQ9" s="70"/>
      <c r="BQR9" s="70"/>
      <c r="BQS9" s="70"/>
      <c r="BQT9" s="70"/>
      <c r="BQU9" s="70"/>
      <c r="BQV9" s="70"/>
      <c r="BQW9" s="70"/>
      <c r="BQX9" s="70"/>
      <c r="BQY9" s="70"/>
      <c r="BQZ9" s="70"/>
      <c r="BRA9" s="70"/>
      <c r="BRB9" s="70"/>
      <c r="BRC9" s="70"/>
      <c r="BRD9" s="70"/>
      <c r="BRE9" s="70"/>
      <c r="BRF9" s="70"/>
      <c r="BRG9" s="70"/>
      <c r="BRH9" s="70"/>
      <c r="BRI9" s="70"/>
      <c r="BRJ9" s="70"/>
      <c r="BRK9" s="70"/>
      <c r="BRL9" s="70"/>
      <c r="BRM9" s="70"/>
      <c r="BRN9" s="70"/>
      <c r="BRO9" s="70"/>
      <c r="BRP9" s="70"/>
      <c r="BRQ9" s="70"/>
      <c r="BRR9" s="70"/>
      <c r="BRS9" s="70"/>
      <c r="BRT9" s="70"/>
      <c r="BRU9" s="70"/>
      <c r="BRV9" s="70"/>
      <c r="BRW9" s="70"/>
      <c r="BRX9" s="70"/>
      <c r="BRY9" s="70"/>
      <c r="BRZ9" s="70"/>
      <c r="BSA9" s="70"/>
      <c r="BSB9" s="70"/>
      <c r="BSC9" s="70"/>
      <c r="BSD9" s="70"/>
      <c r="BSE9" s="70"/>
      <c r="BSF9" s="70"/>
      <c r="BSG9" s="70"/>
      <c r="BSH9" s="70"/>
      <c r="BSI9" s="70"/>
      <c r="BSJ9" s="70"/>
      <c r="BSK9" s="70"/>
      <c r="BSL9" s="70"/>
      <c r="BSM9" s="70"/>
      <c r="BSN9" s="70"/>
      <c r="BSO9" s="70"/>
      <c r="BSP9" s="70"/>
      <c r="BSQ9" s="70"/>
      <c r="BSR9" s="70"/>
      <c r="BSS9" s="70"/>
      <c r="BST9" s="70"/>
      <c r="BSU9" s="70"/>
      <c r="BSV9" s="70"/>
      <c r="BSW9" s="70"/>
      <c r="BSX9" s="70"/>
      <c r="BSY9" s="70"/>
      <c r="BSZ9" s="70"/>
      <c r="BTA9" s="70"/>
      <c r="BTB9" s="70"/>
      <c r="BTC9" s="70"/>
      <c r="BTD9" s="70"/>
      <c r="BTE9" s="70"/>
      <c r="BTF9" s="70"/>
      <c r="BTG9" s="70"/>
      <c r="BTH9" s="70"/>
      <c r="BTI9" s="70"/>
      <c r="BTJ9" s="70"/>
      <c r="BTK9" s="70"/>
      <c r="BTL9" s="70"/>
      <c r="BTM9" s="70"/>
      <c r="BTN9" s="70"/>
      <c r="BTO9" s="70"/>
      <c r="BTP9" s="70"/>
      <c r="BTQ9" s="70"/>
      <c r="BTR9" s="70"/>
      <c r="BTS9" s="70"/>
      <c r="BTT9" s="70"/>
      <c r="BTU9" s="70"/>
      <c r="BTV9" s="70"/>
      <c r="BTW9" s="70"/>
      <c r="BTX9" s="70"/>
      <c r="BTY9" s="70"/>
      <c r="BTZ9" s="70"/>
      <c r="BUA9" s="70"/>
      <c r="BUB9" s="70"/>
      <c r="BUC9" s="70"/>
      <c r="BUD9" s="70"/>
      <c r="BUE9" s="70"/>
      <c r="BUF9" s="70"/>
      <c r="BUG9" s="70"/>
      <c r="BUH9" s="70"/>
      <c r="BUI9" s="70"/>
      <c r="BUJ9" s="70"/>
      <c r="BUK9" s="70"/>
      <c r="BUL9" s="70"/>
      <c r="BUM9" s="70"/>
      <c r="BUN9" s="70"/>
      <c r="BUO9" s="70"/>
      <c r="BUP9" s="70"/>
      <c r="BUQ9" s="70"/>
      <c r="BUR9" s="70"/>
      <c r="BUS9" s="70"/>
      <c r="BUT9" s="70"/>
      <c r="BUU9" s="70"/>
      <c r="BUV9" s="70"/>
      <c r="BUW9" s="70"/>
      <c r="BUX9" s="70"/>
      <c r="BUY9" s="70"/>
      <c r="BUZ9" s="70"/>
      <c r="BVA9" s="70"/>
      <c r="BVB9" s="70"/>
      <c r="BVC9" s="70"/>
      <c r="BVD9" s="70"/>
      <c r="BVE9" s="70"/>
      <c r="BVF9" s="70"/>
      <c r="BVG9" s="70"/>
      <c r="BVH9" s="70"/>
      <c r="BVI9" s="70"/>
      <c r="BVJ9" s="70"/>
      <c r="BVK9" s="70"/>
      <c r="BVL9" s="70"/>
      <c r="BVM9" s="70"/>
      <c r="BVN9" s="70"/>
      <c r="BVO9" s="70"/>
      <c r="BVP9" s="70"/>
      <c r="BVQ9" s="70"/>
      <c r="BVR9" s="70"/>
      <c r="BVS9" s="70"/>
      <c r="BVT9" s="70"/>
      <c r="BVU9" s="70"/>
      <c r="BVV9" s="70"/>
      <c r="BVW9" s="70"/>
      <c r="BVX9" s="70"/>
      <c r="BVY9" s="70"/>
      <c r="BVZ9" s="70"/>
      <c r="BWA9" s="70"/>
      <c r="BWB9" s="70"/>
      <c r="BWC9" s="70"/>
      <c r="BWD9" s="70"/>
      <c r="BWE9" s="70"/>
      <c r="BWF9" s="70"/>
      <c r="BWG9" s="70"/>
      <c r="BWH9" s="70"/>
      <c r="BWI9" s="70"/>
      <c r="BWJ9" s="70"/>
      <c r="BWK9" s="70"/>
      <c r="BWL9" s="70"/>
      <c r="BWM9" s="70"/>
      <c r="BWN9" s="70"/>
      <c r="BWO9" s="70"/>
      <c r="BWP9" s="70"/>
      <c r="BWQ9" s="70"/>
      <c r="BWR9" s="70"/>
      <c r="BWS9" s="70"/>
      <c r="BWT9" s="70"/>
      <c r="BWU9" s="70"/>
      <c r="BWV9" s="70"/>
      <c r="BWW9" s="70"/>
      <c r="BWX9" s="70"/>
      <c r="BWY9" s="70"/>
      <c r="BWZ9" s="70"/>
      <c r="BXA9" s="70"/>
      <c r="BXB9" s="70"/>
      <c r="BXC9" s="70"/>
      <c r="BXD9" s="70"/>
      <c r="BXE9" s="70"/>
      <c r="BXF9" s="70"/>
      <c r="BXG9" s="70"/>
      <c r="BXH9" s="70"/>
      <c r="BXI9" s="70"/>
      <c r="BXJ9" s="70"/>
      <c r="BXK9" s="70"/>
      <c r="BXL9" s="70"/>
      <c r="BXM9" s="70"/>
      <c r="BXN9" s="70"/>
      <c r="BXO9" s="70"/>
      <c r="BXP9" s="70"/>
      <c r="BXQ9" s="70"/>
      <c r="BXR9" s="70"/>
      <c r="BXS9" s="70"/>
      <c r="BXT9" s="70"/>
      <c r="BXU9" s="70"/>
      <c r="BXV9" s="70"/>
      <c r="BXW9" s="70"/>
      <c r="BXX9" s="70"/>
      <c r="BXY9" s="70"/>
      <c r="BXZ9" s="70"/>
      <c r="BYA9" s="70"/>
      <c r="BYB9" s="70"/>
      <c r="BYC9" s="70"/>
      <c r="BYD9" s="70"/>
      <c r="BYE9" s="70"/>
      <c r="BYF9" s="70"/>
      <c r="BYG9" s="70"/>
      <c r="BYH9" s="70"/>
      <c r="BYI9" s="70"/>
      <c r="BYJ9" s="70"/>
      <c r="BYK9" s="70"/>
      <c r="BYL9" s="70"/>
      <c r="BYM9" s="70"/>
      <c r="BYN9" s="70"/>
      <c r="BYO9" s="70"/>
      <c r="BYP9" s="70"/>
      <c r="BYQ9" s="70"/>
      <c r="BYR9" s="70"/>
      <c r="BYS9" s="70"/>
      <c r="BYT9" s="70"/>
      <c r="BYU9" s="70"/>
      <c r="BYV9" s="70"/>
      <c r="BYW9" s="70"/>
      <c r="BYX9" s="70"/>
      <c r="BYY9" s="70"/>
      <c r="BYZ9" s="70"/>
      <c r="BZA9" s="70"/>
      <c r="BZB9" s="70"/>
      <c r="BZC9" s="70"/>
      <c r="BZD9" s="70"/>
      <c r="BZE9" s="70"/>
      <c r="BZF9" s="70"/>
      <c r="BZG9" s="70"/>
      <c r="BZH9" s="70"/>
      <c r="BZI9" s="70"/>
      <c r="BZJ9" s="70"/>
      <c r="BZK9" s="70"/>
      <c r="BZL9" s="70"/>
      <c r="BZM9" s="70"/>
      <c r="BZN9" s="70"/>
      <c r="BZO9" s="70"/>
      <c r="BZP9" s="70"/>
      <c r="BZQ9" s="70"/>
      <c r="BZR9" s="70"/>
      <c r="BZS9" s="70"/>
      <c r="BZT9" s="70"/>
      <c r="BZU9" s="70"/>
      <c r="BZV9" s="70"/>
      <c r="BZW9" s="70"/>
      <c r="BZX9" s="70"/>
      <c r="BZY9" s="70"/>
      <c r="BZZ9" s="70"/>
      <c r="CAA9" s="70"/>
      <c r="CAB9" s="70"/>
      <c r="CAC9" s="70"/>
      <c r="CAD9" s="70"/>
      <c r="CAE9" s="70"/>
      <c r="CAF9" s="70"/>
      <c r="CAG9" s="70"/>
      <c r="CAH9" s="70"/>
      <c r="CAI9" s="70"/>
      <c r="CAJ9" s="70"/>
      <c r="CAK9" s="70"/>
      <c r="CAL9" s="70"/>
      <c r="CAM9" s="70"/>
      <c r="CAN9" s="70"/>
      <c r="CAO9" s="70"/>
      <c r="CAP9" s="70"/>
      <c r="CAQ9" s="70"/>
      <c r="CAR9" s="70"/>
      <c r="CAS9" s="70"/>
      <c r="CAT9" s="70"/>
      <c r="CAU9" s="70"/>
      <c r="CAV9" s="70"/>
      <c r="CAW9" s="70"/>
      <c r="CAX9" s="70"/>
      <c r="CAY9" s="70"/>
      <c r="CAZ9" s="70"/>
      <c r="CBA9" s="70"/>
      <c r="CBB9" s="70"/>
      <c r="CBC9" s="70"/>
      <c r="CBD9" s="70"/>
      <c r="CBE9" s="70"/>
      <c r="CBF9" s="70"/>
      <c r="CBG9" s="70"/>
      <c r="CBH9" s="70"/>
      <c r="CBI9" s="70"/>
      <c r="CBJ9" s="70"/>
      <c r="CBK9" s="70"/>
      <c r="CBL9" s="70"/>
      <c r="CBM9" s="70"/>
      <c r="CBN9" s="70"/>
      <c r="CBO9" s="70"/>
      <c r="CBP9" s="70"/>
      <c r="CBQ9" s="70"/>
      <c r="CBR9" s="70"/>
      <c r="CBS9" s="70"/>
      <c r="CBT9" s="70"/>
      <c r="CBU9" s="70"/>
      <c r="CBV9" s="70"/>
      <c r="CBW9" s="70"/>
      <c r="CBX9" s="70"/>
      <c r="CBY9" s="70"/>
      <c r="CBZ9" s="70"/>
      <c r="CCA9" s="70"/>
      <c r="CCB9" s="70"/>
      <c r="CCC9" s="70"/>
      <c r="CCD9" s="70"/>
      <c r="CCE9" s="70"/>
      <c r="CCF9" s="70"/>
      <c r="CCG9" s="70"/>
      <c r="CCH9" s="70"/>
      <c r="CCI9" s="70"/>
      <c r="CCJ9" s="70"/>
      <c r="CCK9" s="70"/>
      <c r="CCL9" s="70"/>
      <c r="CCM9" s="70"/>
      <c r="CCN9" s="70"/>
      <c r="CCO9" s="70"/>
      <c r="CCP9" s="70"/>
      <c r="CCQ9" s="70"/>
      <c r="CCR9" s="70"/>
      <c r="CCS9" s="70"/>
      <c r="CCT9" s="70"/>
      <c r="CCU9" s="70"/>
      <c r="CCV9" s="70"/>
      <c r="CCW9" s="70"/>
      <c r="CCX9" s="70"/>
      <c r="CCY9" s="70"/>
      <c r="CCZ9" s="70"/>
      <c r="CDA9" s="70"/>
      <c r="CDB9" s="70"/>
      <c r="CDC9" s="70"/>
      <c r="CDD9" s="70"/>
      <c r="CDE9" s="70"/>
      <c r="CDF9" s="70"/>
      <c r="CDG9" s="70"/>
      <c r="CDH9" s="70"/>
      <c r="CDI9" s="70"/>
      <c r="CDJ9" s="70"/>
      <c r="CDK9" s="70"/>
      <c r="CDL9" s="70"/>
      <c r="CDM9" s="70"/>
      <c r="CDN9" s="70"/>
      <c r="CDO9" s="70"/>
      <c r="CDP9" s="70"/>
      <c r="CDQ9" s="70"/>
      <c r="CDR9" s="70"/>
      <c r="CDS9" s="70"/>
      <c r="CDT9" s="70"/>
      <c r="CDU9" s="70"/>
      <c r="CDV9" s="70"/>
      <c r="CDW9" s="70"/>
      <c r="CDX9" s="70"/>
      <c r="CDY9" s="70"/>
      <c r="CDZ9" s="70"/>
      <c r="CEA9" s="70"/>
      <c r="CEB9" s="70"/>
      <c r="CEC9" s="70"/>
      <c r="CED9" s="70"/>
      <c r="CEE9" s="70"/>
      <c r="CEF9" s="70"/>
      <c r="CEG9" s="70"/>
      <c r="CEH9" s="70"/>
      <c r="CEI9" s="70"/>
      <c r="CEJ9" s="70"/>
      <c r="CEK9" s="70"/>
      <c r="CEL9" s="70"/>
      <c r="CEM9" s="70"/>
      <c r="CEN9" s="70"/>
      <c r="CEO9" s="70"/>
      <c r="CEP9" s="70"/>
      <c r="CEQ9" s="70"/>
      <c r="CER9" s="70"/>
      <c r="CES9" s="70"/>
      <c r="CET9" s="70"/>
      <c r="CEU9" s="70"/>
      <c r="CEV9" s="70"/>
      <c r="CEW9" s="70"/>
      <c r="CEX9" s="70"/>
      <c r="CEY9" s="70"/>
      <c r="CEZ9" s="70"/>
      <c r="CFA9" s="70"/>
      <c r="CFB9" s="70"/>
      <c r="CFC9" s="70"/>
      <c r="CFD9" s="70"/>
      <c r="CFE9" s="70"/>
      <c r="CFF9" s="70"/>
      <c r="CFG9" s="70"/>
      <c r="CFH9" s="70"/>
      <c r="CFI9" s="70"/>
      <c r="CFJ9" s="70"/>
      <c r="CFK9" s="70"/>
      <c r="CFL9" s="70"/>
      <c r="CFM9" s="70"/>
      <c r="CFN9" s="70"/>
      <c r="CFO9" s="70"/>
      <c r="CFP9" s="70"/>
      <c r="CFQ9" s="70"/>
      <c r="CFR9" s="70"/>
      <c r="CFS9" s="70"/>
      <c r="CFT9" s="70"/>
      <c r="CFU9" s="70"/>
      <c r="CFV9" s="70"/>
      <c r="CFW9" s="70"/>
      <c r="CFX9" s="70"/>
      <c r="CFY9" s="70"/>
      <c r="CFZ9" s="70"/>
      <c r="CGA9" s="70"/>
      <c r="CGB9" s="70"/>
      <c r="CGC9" s="70"/>
      <c r="CGD9" s="70"/>
      <c r="CGE9" s="70"/>
      <c r="CGF9" s="70"/>
      <c r="CGG9" s="70"/>
      <c r="CGH9" s="70"/>
      <c r="CGI9" s="70"/>
      <c r="CGJ9" s="70"/>
      <c r="CGK9" s="70"/>
      <c r="CGL9" s="70"/>
      <c r="CGM9" s="70"/>
      <c r="CGN9" s="70"/>
      <c r="CGO9" s="70"/>
      <c r="CGP9" s="70"/>
      <c r="CGQ9" s="70"/>
      <c r="CGR9" s="70"/>
      <c r="CGS9" s="70"/>
      <c r="CGT9" s="70"/>
      <c r="CGU9" s="70"/>
      <c r="CGV9" s="70"/>
      <c r="CGW9" s="70"/>
      <c r="CGX9" s="70"/>
      <c r="CGY9" s="70"/>
      <c r="CGZ9" s="70"/>
      <c r="CHA9" s="70"/>
      <c r="CHB9" s="70"/>
      <c r="CHC9" s="70"/>
      <c r="CHD9" s="70"/>
      <c r="CHE9" s="70"/>
      <c r="CHF9" s="70"/>
      <c r="CHG9" s="70"/>
      <c r="CHH9" s="70"/>
      <c r="CHI9" s="70"/>
      <c r="CHJ9" s="70"/>
      <c r="CHK9" s="70"/>
      <c r="CHL9" s="70"/>
      <c r="CHM9" s="70"/>
      <c r="CHN9" s="70"/>
      <c r="CHO9" s="70"/>
      <c r="CHP9" s="70"/>
      <c r="CHQ9" s="70"/>
      <c r="CHR9" s="70"/>
      <c r="CHS9" s="70"/>
      <c r="CHT9" s="70"/>
      <c r="CHU9" s="70"/>
      <c r="CHV9" s="70"/>
      <c r="CHW9" s="70"/>
      <c r="CHX9" s="70"/>
      <c r="CHY9" s="70"/>
      <c r="CHZ9" s="70"/>
      <c r="CIA9" s="70"/>
      <c r="CIB9" s="70"/>
      <c r="CIC9" s="70"/>
      <c r="CID9" s="70"/>
      <c r="CIE9" s="70"/>
      <c r="CIF9" s="70"/>
      <c r="CIG9" s="70"/>
      <c r="CIH9" s="70"/>
      <c r="CII9" s="70"/>
      <c r="CIJ9" s="70"/>
      <c r="CIK9" s="70"/>
      <c r="CIL9" s="70"/>
      <c r="CIM9" s="70"/>
      <c r="CIN9" s="70"/>
      <c r="CIO9" s="70"/>
      <c r="CIP9" s="70"/>
      <c r="CIQ9" s="70"/>
      <c r="CIR9" s="70"/>
      <c r="CIS9" s="70"/>
      <c r="CIT9" s="70"/>
      <c r="CIU9" s="70"/>
      <c r="CIV9" s="70"/>
      <c r="CIW9" s="70"/>
      <c r="CIX9" s="70"/>
      <c r="CIY9" s="70"/>
      <c r="CIZ9" s="70"/>
      <c r="CJA9" s="70"/>
      <c r="CJB9" s="70"/>
      <c r="CJC9" s="70"/>
      <c r="CJD9" s="70"/>
      <c r="CJE9" s="70"/>
      <c r="CJF9" s="70"/>
      <c r="CJG9" s="70"/>
      <c r="CJH9" s="70"/>
      <c r="CJI9" s="70"/>
      <c r="CJJ9" s="70"/>
      <c r="CJK9" s="70"/>
      <c r="CJL9" s="70"/>
      <c r="CJM9" s="70"/>
      <c r="CJN9" s="70"/>
      <c r="CJO9" s="70"/>
      <c r="CJP9" s="70"/>
      <c r="CJQ9" s="70"/>
      <c r="CJR9" s="70"/>
      <c r="CJS9" s="70"/>
      <c r="CJT9" s="70"/>
      <c r="CJU9" s="70"/>
      <c r="CJV9" s="70"/>
      <c r="CJW9" s="70"/>
      <c r="CJX9" s="70"/>
      <c r="CJY9" s="70"/>
      <c r="CJZ9" s="70"/>
      <c r="CKA9" s="70"/>
      <c r="CKB9" s="70"/>
      <c r="CKC9" s="70"/>
      <c r="CKD9" s="70"/>
      <c r="CKE9" s="70"/>
      <c r="CKF9" s="70"/>
      <c r="CKG9" s="70"/>
      <c r="CKH9" s="70"/>
      <c r="CKI9" s="70"/>
      <c r="CKJ9" s="70"/>
      <c r="CKK9" s="70"/>
      <c r="CKL9" s="70"/>
      <c r="CKM9" s="70"/>
      <c r="CKN9" s="70"/>
      <c r="CKO9" s="70"/>
      <c r="CKP9" s="70"/>
      <c r="CKQ9" s="70"/>
      <c r="CKR9" s="70"/>
      <c r="CKS9" s="70"/>
      <c r="CKT9" s="70"/>
      <c r="CKU9" s="70"/>
      <c r="CKV9" s="70"/>
      <c r="CKW9" s="70"/>
      <c r="CKX9" s="70"/>
      <c r="CKY9" s="70"/>
      <c r="CKZ9" s="70"/>
      <c r="CLA9" s="70"/>
      <c r="CLB9" s="70"/>
      <c r="CLC9" s="70"/>
      <c r="CLD9" s="70"/>
      <c r="CLE9" s="70"/>
      <c r="CLF9" s="70"/>
      <c r="CLG9" s="70"/>
      <c r="CLH9" s="70"/>
      <c r="CLI9" s="70"/>
      <c r="CLJ9" s="70"/>
      <c r="CLK9" s="70"/>
      <c r="CLL9" s="70"/>
      <c r="CLM9" s="70"/>
      <c r="CLN9" s="70"/>
      <c r="CLO9" s="70"/>
      <c r="CLP9" s="70"/>
      <c r="CLQ9" s="70"/>
      <c r="CLR9" s="70"/>
      <c r="CLS9" s="70"/>
      <c r="CLT9" s="70"/>
      <c r="CLU9" s="70"/>
      <c r="CLV9" s="70"/>
      <c r="CLW9" s="70"/>
      <c r="CLX9" s="70"/>
      <c r="CLY9" s="70"/>
      <c r="CLZ9" s="70"/>
      <c r="CMA9" s="70"/>
      <c r="CMB9" s="70"/>
      <c r="CMC9" s="70"/>
      <c r="CMD9" s="70"/>
      <c r="CME9" s="70"/>
      <c r="CMF9" s="70"/>
      <c r="CMG9" s="70"/>
      <c r="CMH9" s="70"/>
      <c r="CMI9" s="70"/>
      <c r="CMJ9" s="70"/>
      <c r="CMK9" s="70"/>
      <c r="CML9" s="70"/>
      <c r="CMM9" s="70"/>
      <c r="CMN9" s="70"/>
      <c r="CMO9" s="70"/>
      <c r="CMP9" s="70"/>
      <c r="CMQ9" s="70"/>
      <c r="CMR9" s="70"/>
      <c r="CMS9" s="70"/>
      <c r="CMT9" s="70"/>
      <c r="CMU9" s="70"/>
      <c r="CMV9" s="70"/>
      <c r="CMW9" s="70"/>
      <c r="CMX9" s="70"/>
      <c r="CMY9" s="70"/>
      <c r="CMZ9" s="70"/>
      <c r="CNA9" s="70"/>
      <c r="CNB9" s="70"/>
      <c r="CNC9" s="70"/>
      <c r="CND9" s="70"/>
      <c r="CNE9" s="70"/>
      <c r="CNF9" s="70"/>
      <c r="CNG9" s="70"/>
      <c r="CNH9" s="70"/>
      <c r="CNI9" s="70"/>
      <c r="CNJ9" s="70"/>
      <c r="CNK9" s="70"/>
      <c r="CNL9" s="70"/>
      <c r="CNM9" s="70"/>
      <c r="CNN9" s="70"/>
      <c r="CNO9" s="70"/>
      <c r="CNP9" s="70"/>
      <c r="CNQ9" s="70"/>
      <c r="CNR9" s="70"/>
      <c r="CNS9" s="70"/>
      <c r="CNT9" s="70"/>
      <c r="CNU9" s="70"/>
      <c r="CNV9" s="70"/>
      <c r="CNW9" s="70"/>
      <c r="CNX9" s="70"/>
      <c r="CNY9" s="70"/>
      <c r="CNZ9" s="70"/>
      <c r="COA9" s="70"/>
      <c r="COB9" s="70"/>
      <c r="COC9" s="70"/>
      <c r="COD9" s="70"/>
      <c r="COE9" s="70"/>
      <c r="COF9" s="70"/>
      <c r="COG9" s="70"/>
      <c r="COH9" s="70"/>
      <c r="COI9" s="70"/>
      <c r="COJ9" s="70"/>
      <c r="COK9" s="70"/>
      <c r="COL9" s="70"/>
      <c r="COM9" s="70"/>
      <c r="CON9" s="70"/>
      <c r="COO9" s="70"/>
      <c r="COP9" s="70"/>
      <c r="COQ9" s="70"/>
      <c r="COR9" s="70"/>
      <c r="COS9" s="70"/>
      <c r="COT9" s="70"/>
      <c r="COU9" s="70"/>
      <c r="COV9" s="70"/>
      <c r="COW9" s="70"/>
      <c r="COX9" s="70"/>
      <c r="COY9" s="70"/>
      <c r="COZ9" s="70"/>
      <c r="CPA9" s="70"/>
      <c r="CPB9" s="70"/>
      <c r="CPC9" s="70"/>
      <c r="CPD9" s="70"/>
      <c r="CPE9" s="70"/>
      <c r="CPF9" s="70"/>
      <c r="CPG9" s="70"/>
      <c r="CPH9" s="70"/>
      <c r="CPI9" s="70"/>
      <c r="CPJ9" s="70"/>
      <c r="CPK9" s="70"/>
      <c r="CPL9" s="70"/>
      <c r="CPM9" s="70"/>
      <c r="CPN9" s="70"/>
      <c r="CPO9" s="70"/>
      <c r="CPP9" s="70"/>
      <c r="CPQ9" s="70"/>
      <c r="CPR9" s="70"/>
      <c r="CPS9" s="70"/>
      <c r="CPT9" s="70"/>
      <c r="CPU9" s="70"/>
      <c r="CPV9" s="70"/>
      <c r="CPW9" s="70"/>
      <c r="CPX9" s="70"/>
      <c r="CPY9" s="70"/>
      <c r="CPZ9" s="70"/>
      <c r="CQA9" s="70"/>
      <c r="CQB9" s="70"/>
      <c r="CQC9" s="70"/>
      <c r="CQD9" s="70"/>
      <c r="CQE9" s="70"/>
      <c r="CQF9" s="70"/>
      <c r="CQG9" s="70"/>
      <c r="CQH9" s="70"/>
      <c r="CQI9" s="70"/>
      <c r="CQJ9" s="70"/>
      <c r="CQK9" s="70"/>
      <c r="CQL9" s="70"/>
      <c r="CQM9" s="70"/>
      <c r="CQN9" s="70"/>
      <c r="CQO9" s="70"/>
      <c r="CQP9" s="70"/>
      <c r="CQQ9" s="70"/>
      <c r="CQR9" s="70"/>
      <c r="CQS9" s="70"/>
      <c r="CQT9" s="70"/>
      <c r="CQU9" s="70"/>
      <c r="CQV9" s="70"/>
      <c r="CQW9" s="70"/>
      <c r="CQX9" s="70"/>
      <c r="CQY9" s="70"/>
      <c r="CQZ9" s="70"/>
      <c r="CRA9" s="70"/>
      <c r="CRB9" s="70"/>
      <c r="CRC9" s="70"/>
      <c r="CRD9" s="70"/>
      <c r="CRE9" s="70"/>
      <c r="CRF9" s="70"/>
      <c r="CRG9" s="70"/>
      <c r="CRH9" s="70"/>
      <c r="CRI9" s="70"/>
      <c r="CRJ9" s="70"/>
      <c r="CRK9" s="70"/>
      <c r="CRL9" s="70"/>
      <c r="CRM9" s="70"/>
      <c r="CRN9" s="70"/>
      <c r="CRO9" s="70"/>
      <c r="CRP9" s="70"/>
      <c r="CRQ9" s="70"/>
      <c r="CRR9" s="70"/>
      <c r="CRS9" s="70"/>
      <c r="CRT9" s="70"/>
      <c r="CRU9" s="70"/>
      <c r="CRV9" s="70"/>
      <c r="CRW9" s="70"/>
      <c r="CRX9" s="70"/>
      <c r="CRY9" s="70"/>
      <c r="CRZ9" s="70"/>
      <c r="CSA9" s="70"/>
      <c r="CSB9" s="70"/>
      <c r="CSC9" s="70"/>
      <c r="CSD9" s="70"/>
      <c r="CSE9" s="70"/>
      <c r="CSF9" s="70"/>
      <c r="CSG9" s="70"/>
      <c r="CSH9" s="70"/>
      <c r="CSI9" s="70"/>
      <c r="CSJ9" s="70"/>
      <c r="CSK9" s="70"/>
      <c r="CSL9" s="70"/>
      <c r="CSM9" s="70"/>
      <c r="CSN9" s="70"/>
      <c r="CSO9" s="70"/>
      <c r="CSP9" s="70"/>
      <c r="CSQ9" s="70"/>
      <c r="CSR9" s="70"/>
      <c r="CSS9" s="70"/>
      <c r="CST9" s="70"/>
      <c r="CSU9" s="70"/>
      <c r="CSV9" s="70"/>
      <c r="CSW9" s="70"/>
      <c r="CSX9" s="70"/>
      <c r="CSY9" s="70"/>
      <c r="CSZ9" s="70"/>
      <c r="CTA9" s="70"/>
      <c r="CTB9" s="70"/>
      <c r="CTC9" s="70"/>
      <c r="CTD9" s="70"/>
      <c r="CTE9" s="70"/>
      <c r="CTF9" s="70"/>
      <c r="CTG9" s="70"/>
      <c r="CTH9" s="70"/>
      <c r="CTI9" s="70"/>
      <c r="CTJ9" s="70"/>
      <c r="CTK9" s="70"/>
      <c r="CTL9" s="70"/>
      <c r="CTM9" s="70"/>
      <c r="CTN9" s="70"/>
      <c r="CTO9" s="70"/>
      <c r="CTP9" s="70"/>
      <c r="CTQ9" s="70"/>
      <c r="CTR9" s="70"/>
      <c r="CTS9" s="70"/>
      <c r="CTT9" s="70"/>
      <c r="CTU9" s="70"/>
      <c r="CTV9" s="70"/>
      <c r="CTW9" s="70"/>
      <c r="CTX9" s="70"/>
      <c r="CTY9" s="70"/>
      <c r="CTZ9" s="70"/>
      <c r="CUA9" s="70"/>
      <c r="CUB9" s="70"/>
      <c r="CUC9" s="70"/>
      <c r="CUD9" s="70"/>
      <c r="CUE9" s="70"/>
      <c r="CUF9" s="70"/>
      <c r="CUG9" s="70"/>
      <c r="CUH9" s="70"/>
      <c r="CUI9" s="70"/>
      <c r="CUJ9" s="70"/>
      <c r="CUK9" s="70"/>
      <c r="CUL9" s="70"/>
      <c r="CUM9" s="70"/>
      <c r="CUN9" s="70"/>
      <c r="CUO9" s="70"/>
      <c r="CUP9" s="70"/>
      <c r="CUQ9" s="70"/>
      <c r="CUR9" s="70"/>
      <c r="CUS9" s="70"/>
      <c r="CUT9" s="70"/>
      <c r="CUU9" s="70"/>
      <c r="CUV9" s="70"/>
      <c r="CUW9" s="70"/>
      <c r="CUX9" s="70"/>
      <c r="CUY9" s="70"/>
      <c r="CUZ9" s="70"/>
      <c r="CVA9" s="70"/>
      <c r="CVB9" s="70"/>
      <c r="CVC9" s="70"/>
      <c r="CVD9" s="70"/>
      <c r="CVE9" s="70"/>
      <c r="CVF9" s="70"/>
      <c r="CVG9" s="70"/>
      <c r="CVH9" s="70"/>
      <c r="CVI9" s="70"/>
      <c r="CVJ9" s="70"/>
      <c r="CVK9" s="70"/>
      <c r="CVL9" s="70"/>
      <c r="CVM9" s="70"/>
      <c r="CVN9" s="70"/>
      <c r="CVO9" s="70"/>
      <c r="CVP9" s="70"/>
      <c r="CVQ9" s="70"/>
      <c r="CVR9" s="70"/>
      <c r="CVS9" s="70"/>
      <c r="CVT9" s="70"/>
      <c r="CVU9" s="70"/>
      <c r="CVV9" s="70"/>
      <c r="CVW9" s="70"/>
      <c r="CVX9" s="70"/>
      <c r="CVY9" s="70"/>
      <c r="CVZ9" s="70"/>
      <c r="CWA9" s="70"/>
      <c r="CWB9" s="70"/>
      <c r="CWC9" s="70"/>
      <c r="CWD9" s="70"/>
      <c r="CWE9" s="70"/>
      <c r="CWF9" s="70"/>
      <c r="CWG9" s="70"/>
      <c r="CWH9" s="70"/>
      <c r="CWI9" s="70"/>
      <c r="CWJ9" s="70"/>
      <c r="CWK9" s="70"/>
      <c r="CWL9" s="70"/>
      <c r="CWM9" s="70"/>
      <c r="CWN9" s="70"/>
      <c r="CWO9" s="70"/>
      <c r="CWP9" s="70"/>
      <c r="CWQ9" s="70"/>
      <c r="CWR9" s="70"/>
      <c r="CWS9" s="70"/>
      <c r="CWT9" s="70"/>
      <c r="CWU9" s="70"/>
      <c r="CWV9" s="70"/>
      <c r="CWW9" s="70"/>
      <c r="CWX9" s="70"/>
      <c r="CWY9" s="70"/>
      <c r="CWZ9" s="70"/>
      <c r="CXA9" s="70"/>
      <c r="CXB9" s="70"/>
      <c r="CXC9" s="70"/>
      <c r="CXD9" s="70"/>
      <c r="CXE9" s="70"/>
      <c r="CXF9" s="70"/>
      <c r="CXG9" s="70"/>
      <c r="CXH9" s="70"/>
      <c r="CXI9" s="70"/>
      <c r="CXJ9" s="70"/>
      <c r="CXK9" s="70"/>
      <c r="CXL9" s="70"/>
      <c r="CXM9" s="70"/>
      <c r="CXN9" s="70"/>
      <c r="CXO9" s="70"/>
      <c r="CXP9" s="70"/>
      <c r="CXQ9" s="70"/>
      <c r="CXR9" s="70"/>
      <c r="CXS9" s="70"/>
      <c r="CXT9" s="70"/>
      <c r="CXU9" s="70"/>
      <c r="CXV9" s="70"/>
      <c r="CXW9" s="70"/>
      <c r="CXX9" s="70"/>
      <c r="CXY9" s="70"/>
      <c r="CXZ9" s="70"/>
      <c r="CYA9" s="70"/>
      <c r="CYB9" s="70"/>
      <c r="CYC9" s="70"/>
      <c r="CYD9" s="70"/>
      <c r="CYE9" s="70"/>
      <c r="CYF9" s="70"/>
      <c r="CYG9" s="70"/>
      <c r="CYH9" s="70"/>
      <c r="CYI9" s="70"/>
      <c r="CYJ9" s="70"/>
      <c r="CYK9" s="70"/>
      <c r="CYL9" s="70"/>
      <c r="CYM9" s="70"/>
      <c r="CYN9" s="70"/>
      <c r="CYO9" s="70"/>
      <c r="CYP9" s="70"/>
      <c r="CYQ9" s="70"/>
      <c r="CYR9" s="70"/>
      <c r="CYS9" s="70"/>
      <c r="CYT9" s="70"/>
      <c r="CYU9" s="70"/>
      <c r="CYV9" s="70"/>
      <c r="CYW9" s="70"/>
      <c r="CYX9" s="70"/>
      <c r="CYY9" s="70"/>
      <c r="CYZ9" s="70"/>
      <c r="CZA9" s="70"/>
      <c r="CZB9" s="70"/>
      <c r="CZC9" s="70"/>
      <c r="CZD9" s="70"/>
      <c r="CZE9" s="70"/>
      <c r="CZF9" s="70"/>
      <c r="CZG9" s="70"/>
      <c r="CZH9" s="70"/>
      <c r="CZI9" s="70"/>
      <c r="CZJ9" s="70"/>
      <c r="CZK9" s="70"/>
      <c r="CZL9" s="70"/>
      <c r="CZM9" s="70"/>
      <c r="CZN9" s="70"/>
      <c r="CZO9" s="70"/>
      <c r="CZP9" s="70"/>
      <c r="CZQ9" s="70"/>
      <c r="CZR9" s="70"/>
      <c r="CZS9" s="70"/>
      <c r="CZT9" s="70"/>
      <c r="CZU9" s="70"/>
      <c r="CZV9" s="70"/>
      <c r="CZW9" s="70"/>
      <c r="CZX9" s="70"/>
      <c r="CZY9" s="70"/>
      <c r="CZZ9" s="70"/>
      <c r="DAA9" s="70"/>
      <c r="DAB9" s="70"/>
      <c r="DAC9" s="70"/>
      <c r="DAD9" s="70"/>
      <c r="DAE9" s="70"/>
      <c r="DAF9" s="70"/>
      <c r="DAG9" s="70"/>
      <c r="DAH9" s="70"/>
      <c r="DAI9" s="70"/>
      <c r="DAJ9" s="70"/>
      <c r="DAK9" s="70"/>
      <c r="DAL9" s="70"/>
      <c r="DAM9" s="70"/>
      <c r="DAN9" s="70"/>
      <c r="DAO9" s="70"/>
      <c r="DAP9" s="70"/>
      <c r="DAQ9" s="70"/>
      <c r="DAR9" s="70"/>
      <c r="DAS9" s="70"/>
      <c r="DAT9" s="70"/>
      <c r="DAU9" s="70"/>
      <c r="DAV9" s="70"/>
      <c r="DAW9" s="70"/>
      <c r="DAX9" s="70"/>
      <c r="DAY9" s="70"/>
      <c r="DAZ9" s="70"/>
      <c r="DBA9" s="70"/>
      <c r="DBB9" s="70"/>
      <c r="DBC9" s="70"/>
      <c r="DBD9" s="70"/>
      <c r="DBE9" s="70"/>
      <c r="DBF9" s="70"/>
      <c r="DBG9" s="70"/>
      <c r="DBH9" s="70"/>
      <c r="DBI9" s="70"/>
      <c r="DBJ9" s="70"/>
      <c r="DBK9" s="70"/>
      <c r="DBL9" s="70"/>
      <c r="DBM9" s="70"/>
      <c r="DBN9" s="70"/>
      <c r="DBO9" s="70"/>
      <c r="DBP9" s="70"/>
      <c r="DBQ9" s="70"/>
      <c r="DBR9" s="70"/>
      <c r="DBS9" s="70"/>
      <c r="DBT9" s="70"/>
      <c r="DBU9" s="70"/>
      <c r="DBV9" s="70"/>
      <c r="DBW9" s="70"/>
      <c r="DBX9" s="70"/>
      <c r="DBY9" s="70"/>
      <c r="DBZ9" s="70"/>
      <c r="DCA9" s="70"/>
      <c r="DCB9" s="70"/>
      <c r="DCC9" s="70"/>
      <c r="DCD9" s="70"/>
      <c r="DCE9" s="70"/>
      <c r="DCF9" s="70"/>
      <c r="DCG9" s="70"/>
      <c r="DCH9" s="70"/>
      <c r="DCI9" s="70"/>
      <c r="DCJ9" s="70"/>
      <c r="DCK9" s="70"/>
      <c r="DCL9" s="70"/>
      <c r="DCM9" s="70"/>
      <c r="DCN9" s="70"/>
      <c r="DCO9" s="70"/>
      <c r="DCP9" s="70"/>
      <c r="DCQ9" s="70"/>
      <c r="DCR9" s="70"/>
      <c r="DCS9" s="70"/>
      <c r="DCT9" s="70"/>
      <c r="DCU9" s="70"/>
      <c r="DCV9" s="70"/>
      <c r="DCW9" s="70"/>
      <c r="DCX9" s="70"/>
      <c r="DCY9" s="70"/>
      <c r="DCZ9" s="70"/>
      <c r="DDA9" s="70"/>
      <c r="DDB9" s="70"/>
      <c r="DDC9" s="70"/>
      <c r="DDD9" s="70"/>
      <c r="DDE9" s="70"/>
      <c r="DDF9" s="70"/>
      <c r="DDG9" s="70"/>
      <c r="DDH9" s="70"/>
      <c r="DDI9" s="70"/>
      <c r="DDJ9" s="70"/>
      <c r="DDK9" s="70"/>
      <c r="DDL9" s="70"/>
      <c r="DDM9" s="70"/>
      <c r="DDN9" s="70"/>
      <c r="DDO9" s="70"/>
      <c r="DDP9" s="70"/>
      <c r="DDQ9" s="70"/>
      <c r="DDR9" s="70"/>
      <c r="DDS9" s="70"/>
      <c r="DDT9" s="70"/>
      <c r="DDU9" s="70"/>
      <c r="DDV9" s="70"/>
      <c r="DDW9" s="70"/>
      <c r="DDX9" s="70"/>
      <c r="DDY9" s="70"/>
      <c r="DDZ9" s="70"/>
      <c r="DEA9" s="70"/>
      <c r="DEB9" s="70"/>
      <c r="DEC9" s="70"/>
      <c r="DED9" s="70"/>
      <c r="DEE9" s="70"/>
      <c r="DEF9" s="70"/>
      <c r="DEG9" s="70"/>
      <c r="DEH9" s="70"/>
      <c r="DEI9" s="70"/>
      <c r="DEJ9" s="70"/>
      <c r="DEK9" s="70"/>
      <c r="DEL9" s="70"/>
      <c r="DEM9" s="70"/>
      <c r="DEN9" s="70"/>
      <c r="DEO9" s="70"/>
      <c r="DEP9" s="70"/>
      <c r="DEQ9" s="70"/>
      <c r="DER9" s="70"/>
      <c r="DES9" s="70"/>
      <c r="DET9" s="70"/>
      <c r="DEU9" s="70"/>
      <c r="DEV9" s="70"/>
      <c r="DEW9" s="70"/>
      <c r="DEX9" s="70"/>
      <c r="DEY9" s="70"/>
      <c r="DEZ9" s="70"/>
      <c r="DFA9" s="70"/>
      <c r="DFB9" s="70"/>
      <c r="DFC9" s="70"/>
      <c r="DFD9" s="70"/>
      <c r="DFE9" s="70"/>
      <c r="DFF9" s="70"/>
      <c r="DFG9" s="70"/>
      <c r="DFH9" s="70"/>
      <c r="DFI9" s="70"/>
      <c r="DFJ9" s="70"/>
      <c r="DFK9" s="70"/>
      <c r="DFL9" s="70"/>
      <c r="DFM9" s="70"/>
      <c r="DFN9" s="70"/>
      <c r="DFO9" s="70"/>
      <c r="DFP9" s="70"/>
      <c r="DFQ9" s="70"/>
      <c r="DFR9" s="70"/>
      <c r="DFS9" s="70"/>
      <c r="DFT9" s="70"/>
      <c r="DFU9" s="70"/>
      <c r="DFV9" s="70"/>
      <c r="DFW9" s="70"/>
      <c r="DFX9" s="70"/>
      <c r="DFY9" s="70"/>
      <c r="DFZ9" s="70"/>
      <c r="DGA9" s="70"/>
      <c r="DGB9" s="70"/>
      <c r="DGC9" s="70"/>
      <c r="DGD9" s="70"/>
      <c r="DGE9" s="70"/>
      <c r="DGF9" s="70"/>
      <c r="DGG9" s="70"/>
      <c r="DGH9" s="70"/>
      <c r="DGI9" s="70"/>
      <c r="DGJ9" s="70"/>
      <c r="DGK9" s="70"/>
      <c r="DGL9" s="70"/>
      <c r="DGM9" s="70"/>
      <c r="DGN9" s="70"/>
      <c r="DGO9" s="70"/>
      <c r="DGP9" s="70"/>
      <c r="DGQ9" s="70"/>
      <c r="DGR9" s="70"/>
      <c r="DGS9" s="70"/>
      <c r="DGT9" s="70"/>
      <c r="DGU9" s="70"/>
      <c r="DGV9" s="70"/>
      <c r="DGW9" s="70"/>
      <c r="DGX9" s="70"/>
      <c r="DGY9" s="70"/>
      <c r="DGZ9" s="70"/>
      <c r="DHA9" s="70"/>
      <c r="DHB9" s="70"/>
      <c r="DHC9" s="70"/>
      <c r="DHD9" s="70"/>
      <c r="DHE9" s="70"/>
      <c r="DHF9" s="70"/>
      <c r="DHG9" s="70"/>
      <c r="DHH9" s="70"/>
      <c r="DHI9" s="70"/>
      <c r="DHJ9" s="70"/>
      <c r="DHK9" s="70"/>
      <c r="DHL9" s="70"/>
      <c r="DHM9" s="70"/>
      <c r="DHN9" s="70"/>
      <c r="DHO9" s="70"/>
      <c r="DHP9" s="70"/>
      <c r="DHQ9" s="70"/>
      <c r="DHR9" s="70"/>
      <c r="DHS9" s="70"/>
      <c r="DHT9" s="70"/>
      <c r="DHU9" s="70"/>
      <c r="DHV9" s="70"/>
      <c r="DHW9" s="70"/>
      <c r="DHX9" s="70"/>
      <c r="DHY9" s="70"/>
      <c r="DHZ9" s="70"/>
      <c r="DIA9" s="70"/>
      <c r="DIB9" s="70"/>
      <c r="DIC9" s="70"/>
      <c r="DID9" s="70"/>
      <c r="DIE9" s="70"/>
      <c r="DIF9" s="70"/>
      <c r="DIG9" s="70"/>
      <c r="DIH9" s="70"/>
      <c r="DII9" s="70"/>
      <c r="DIJ9" s="70"/>
      <c r="DIK9" s="70"/>
      <c r="DIL9" s="70"/>
      <c r="DIM9" s="70"/>
      <c r="DIN9" s="70"/>
      <c r="DIO9" s="70"/>
      <c r="DIP9" s="70"/>
      <c r="DIQ9" s="70"/>
      <c r="DIR9" s="70"/>
      <c r="DIS9" s="70"/>
      <c r="DIT9" s="70"/>
      <c r="DIU9" s="70"/>
      <c r="DIV9" s="70"/>
      <c r="DIW9" s="70"/>
      <c r="DIX9" s="70"/>
      <c r="DIY9" s="70"/>
      <c r="DIZ9" s="70"/>
      <c r="DJA9" s="70"/>
      <c r="DJB9" s="70"/>
      <c r="DJC9" s="70"/>
      <c r="DJD9" s="70"/>
      <c r="DJE9" s="70"/>
      <c r="DJF9" s="70"/>
      <c r="DJG9" s="70"/>
      <c r="DJH9" s="70"/>
      <c r="DJI9" s="70"/>
      <c r="DJJ9" s="70"/>
      <c r="DJK9" s="70"/>
      <c r="DJL9" s="70"/>
      <c r="DJM9" s="70"/>
      <c r="DJN9" s="70"/>
      <c r="DJO9" s="70"/>
      <c r="DJP9" s="70"/>
      <c r="DJQ9" s="70"/>
      <c r="DJR9" s="70"/>
      <c r="DJS9" s="70"/>
      <c r="DJT9" s="70"/>
      <c r="DJU9" s="70"/>
      <c r="DJV9" s="70"/>
      <c r="DJW9" s="70"/>
      <c r="DJX9" s="70"/>
      <c r="DJY9" s="70"/>
      <c r="DJZ9" s="70"/>
      <c r="DKA9" s="70"/>
      <c r="DKB9" s="70"/>
      <c r="DKC9" s="70"/>
      <c r="DKD9" s="70"/>
      <c r="DKE9" s="70"/>
      <c r="DKF9" s="70"/>
      <c r="DKG9" s="70"/>
      <c r="DKH9" s="70"/>
      <c r="DKI9" s="70"/>
      <c r="DKJ9" s="70"/>
      <c r="DKK9" s="70"/>
      <c r="DKL9" s="70"/>
      <c r="DKM9" s="70"/>
      <c r="DKN9" s="70"/>
      <c r="DKO9" s="70"/>
      <c r="DKP9" s="70"/>
      <c r="DKQ9" s="70"/>
      <c r="DKR9" s="70"/>
      <c r="DKS9" s="70"/>
      <c r="DKT9" s="70"/>
      <c r="DKU9" s="70"/>
      <c r="DKV9" s="70"/>
      <c r="DKW9" s="70"/>
      <c r="DKX9" s="70"/>
      <c r="DKY9" s="70"/>
      <c r="DKZ9" s="70"/>
      <c r="DLA9" s="70"/>
      <c r="DLB9" s="70"/>
      <c r="DLC9" s="70"/>
      <c r="DLD9" s="70"/>
      <c r="DLE9" s="70"/>
      <c r="DLF9" s="70"/>
      <c r="DLG9" s="70"/>
      <c r="DLH9" s="70"/>
      <c r="DLI9" s="70"/>
      <c r="DLJ9" s="70"/>
      <c r="DLK9" s="70"/>
      <c r="DLL9" s="70"/>
      <c r="DLM9" s="70"/>
      <c r="DLN9" s="70"/>
      <c r="DLO9" s="70"/>
      <c r="DLP9" s="70"/>
      <c r="DLQ9" s="70"/>
      <c r="DLR9" s="70"/>
      <c r="DLS9" s="70"/>
      <c r="DLT9" s="70"/>
      <c r="DLU9" s="70"/>
      <c r="DLV9" s="70"/>
      <c r="DLW9" s="70"/>
      <c r="DLX9" s="70"/>
      <c r="DLY9" s="70"/>
      <c r="DLZ9" s="70"/>
      <c r="DMA9" s="70"/>
      <c r="DMB9" s="70"/>
      <c r="DMC9" s="70"/>
      <c r="DMD9" s="70"/>
      <c r="DME9" s="70"/>
      <c r="DMF9" s="70"/>
      <c r="DMG9" s="70"/>
      <c r="DMH9" s="70"/>
      <c r="DMI9" s="70"/>
      <c r="DMJ9" s="70"/>
      <c r="DMK9" s="70"/>
      <c r="DML9" s="70"/>
      <c r="DMM9" s="70"/>
      <c r="DMN9" s="70"/>
      <c r="DMO9" s="70"/>
      <c r="DMP9" s="70"/>
      <c r="DMQ9" s="70"/>
      <c r="DMR9" s="70"/>
      <c r="DMS9" s="70"/>
      <c r="DMT9" s="70"/>
      <c r="DMU9" s="70"/>
      <c r="DMV9" s="70"/>
      <c r="DMW9" s="70"/>
      <c r="DMX9" s="70"/>
      <c r="DMY9" s="70"/>
      <c r="DMZ9" s="70"/>
      <c r="DNA9" s="70"/>
      <c r="DNB9" s="70"/>
      <c r="DNC9" s="70"/>
      <c r="DND9" s="70"/>
      <c r="DNE9" s="70"/>
      <c r="DNF9" s="70"/>
      <c r="DNG9" s="70"/>
      <c r="DNH9" s="70"/>
      <c r="DNI9" s="70"/>
      <c r="DNJ9" s="70"/>
      <c r="DNK9" s="70"/>
      <c r="DNL9" s="70"/>
      <c r="DNM9" s="70"/>
      <c r="DNN9" s="70"/>
      <c r="DNO9" s="70"/>
      <c r="DNP9" s="70"/>
      <c r="DNQ9" s="70"/>
      <c r="DNR9" s="70"/>
      <c r="DNS9" s="70"/>
      <c r="DNT9" s="70"/>
      <c r="DNU9" s="70"/>
      <c r="DNV9" s="70"/>
      <c r="DNW9" s="70"/>
      <c r="DNX9" s="70"/>
      <c r="DNY9" s="70"/>
      <c r="DNZ9" s="70"/>
      <c r="DOA9" s="70"/>
      <c r="DOB9" s="70"/>
      <c r="DOC9" s="70"/>
      <c r="DOD9" s="70"/>
      <c r="DOE9" s="70"/>
      <c r="DOF9" s="70"/>
      <c r="DOG9" s="70"/>
      <c r="DOH9" s="70"/>
      <c r="DOI9" s="70"/>
      <c r="DOJ9" s="70"/>
      <c r="DOK9" s="70"/>
      <c r="DOL9" s="70"/>
      <c r="DOM9" s="70"/>
      <c r="DON9" s="70"/>
      <c r="DOO9" s="70"/>
      <c r="DOP9" s="70"/>
      <c r="DOQ9" s="70"/>
      <c r="DOR9" s="70"/>
      <c r="DOS9" s="70"/>
      <c r="DOT9" s="70"/>
      <c r="DOU9" s="70"/>
      <c r="DOV9" s="70"/>
      <c r="DOW9" s="70"/>
      <c r="DOX9" s="70"/>
      <c r="DOY9" s="70"/>
      <c r="DOZ9" s="70"/>
      <c r="DPA9" s="70"/>
      <c r="DPB9" s="70"/>
      <c r="DPC9" s="70"/>
      <c r="DPD9" s="70"/>
      <c r="DPE9" s="70"/>
      <c r="DPF9" s="70"/>
      <c r="DPG9" s="70"/>
      <c r="DPH9" s="70"/>
      <c r="DPI9" s="70"/>
      <c r="DPJ9" s="70"/>
      <c r="DPK9" s="70"/>
      <c r="DPL9" s="70"/>
      <c r="DPM9" s="70"/>
      <c r="DPN9" s="70"/>
      <c r="DPO9" s="70"/>
      <c r="DPP9" s="70"/>
      <c r="DPQ9" s="70"/>
      <c r="DPR9" s="70"/>
      <c r="DPS9" s="70"/>
      <c r="DPT9" s="70"/>
      <c r="DPU9" s="70"/>
      <c r="DPV9" s="70"/>
      <c r="DPW9" s="70"/>
      <c r="DPX9" s="70"/>
      <c r="DPY9" s="70"/>
      <c r="DPZ9" s="70"/>
      <c r="DQA9" s="70"/>
      <c r="DQB9" s="70"/>
      <c r="DQC9" s="70"/>
      <c r="DQD9" s="70"/>
      <c r="DQE9" s="70"/>
      <c r="DQF9" s="70"/>
      <c r="DQG9" s="70"/>
      <c r="DQH9" s="70"/>
      <c r="DQI9" s="70"/>
      <c r="DQJ9" s="70"/>
      <c r="DQK9" s="70"/>
      <c r="DQL9" s="70"/>
      <c r="DQM9" s="70"/>
      <c r="DQN9" s="70"/>
      <c r="DQO9" s="70"/>
      <c r="DQP9" s="70"/>
      <c r="DQQ9" s="70"/>
      <c r="DQR9" s="70"/>
      <c r="DQS9" s="70"/>
      <c r="DQT9" s="70"/>
      <c r="DQU9" s="70"/>
      <c r="DQV9" s="70"/>
      <c r="DQW9" s="70"/>
      <c r="DQX9" s="70"/>
      <c r="DQY9" s="70"/>
      <c r="DQZ9" s="70"/>
      <c r="DRA9" s="70"/>
      <c r="DRB9" s="70"/>
      <c r="DRC9" s="70"/>
      <c r="DRD9" s="70"/>
      <c r="DRE9" s="70"/>
      <c r="DRF9" s="70"/>
      <c r="DRG9" s="70"/>
      <c r="DRH9" s="70"/>
      <c r="DRI9" s="70"/>
      <c r="DRJ9" s="70"/>
      <c r="DRK9" s="70"/>
      <c r="DRL9" s="70"/>
      <c r="DRM9" s="70"/>
      <c r="DRN9" s="70"/>
      <c r="DRO9" s="70"/>
      <c r="DRP9" s="70"/>
      <c r="DRQ9" s="70"/>
      <c r="DRR9" s="70"/>
      <c r="DRS9" s="70"/>
      <c r="DRT9" s="70"/>
      <c r="DRU9" s="70"/>
      <c r="DRV9" s="70"/>
      <c r="DRW9" s="70"/>
      <c r="DRX9" s="70"/>
      <c r="DRY9" s="70"/>
      <c r="DRZ9" s="70"/>
      <c r="DSA9" s="70"/>
      <c r="DSB9" s="70"/>
      <c r="DSC9" s="70"/>
      <c r="DSD9" s="70"/>
      <c r="DSE9" s="70"/>
      <c r="DSF9" s="70"/>
      <c r="DSG9" s="70"/>
      <c r="DSH9" s="70"/>
      <c r="DSI9" s="70"/>
      <c r="DSJ9" s="70"/>
      <c r="DSK9" s="70"/>
      <c r="DSL9" s="70"/>
      <c r="DSM9" s="70"/>
      <c r="DSN9" s="70"/>
      <c r="DSO9" s="70"/>
      <c r="DSP9" s="70"/>
      <c r="DSQ9" s="70"/>
      <c r="DSR9" s="70"/>
      <c r="DSS9" s="70"/>
      <c r="DST9" s="70"/>
      <c r="DSU9" s="70"/>
      <c r="DSV9" s="70"/>
      <c r="DSW9" s="70"/>
      <c r="DSX9" s="70"/>
      <c r="DSY9" s="70"/>
      <c r="DSZ9" s="70"/>
      <c r="DTA9" s="70"/>
      <c r="DTB9" s="70"/>
      <c r="DTC9" s="70"/>
      <c r="DTD9" s="70"/>
      <c r="DTE9" s="70"/>
      <c r="DTF9" s="70"/>
      <c r="DTG9" s="70"/>
      <c r="DTH9" s="70"/>
      <c r="DTI9" s="70"/>
      <c r="DTJ9" s="70"/>
      <c r="DTK9" s="70"/>
      <c r="DTL9" s="70"/>
      <c r="DTM9" s="70"/>
      <c r="DTN9" s="70"/>
      <c r="DTO9" s="70"/>
      <c r="DTP9" s="70"/>
      <c r="DTQ9" s="70"/>
      <c r="DTR9" s="70"/>
      <c r="DTS9" s="70"/>
      <c r="DTT9" s="70"/>
      <c r="DTU9" s="70"/>
      <c r="DTV9" s="70"/>
      <c r="DTW9" s="70"/>
      <c r="DTX9" s="70"/>
      <c r="DTY9" s="70"/>
      <c r="DTZ9" s="70"/>
      <c r="DUA9" s="70"/>
      <c r="DUB9" s="70"/>
      <c r="DUC9" s="70"/>
      <c r="DUD9" s="70"/>
      <c r="DUE9" s="70"/>
      <c r="DUF9" s="70"/>
      <c r="DUG9" s="70"/>
      <c r="DUH9" s="70"/>
      <c r="DUI9" s="70"/>
      <c r="DUJ9" s="70"/>
      <c r="DUK9" s="70"/>
      <c r="DUL9" s="70"/>
      <c r="DUM9" s="70"/>
      <c r="DUN9" s="70"/>
      <c r="DUO9" s="70"/>
      <c r="DUP9" s="70"/>
      <c r="DUQ9" s="70"/>
      <c r="DUR9" s="70"/>
      <c r="DUS9" s="70"/>
      <c r="DUT9" s="70"/>
      <c r="DUU9" s="70"/>
      <c r="DUV9" s="70"/>
      <c r="DUW9" s="70"/>
      <c r="DUX9" s="70"/>
      <c r="DUY9" s="70"/>
      <c r="DUZ9" s="70"/>
      <c r="DVA9" s="70"/>
      <c r="DVB9" s="70"/>
      <c r="DVC9" s="70"/>
      <c r="DVD9" s="70"/>
      <c r="DVE9" s="70"/>
      <c r="DVF9" s="70"/>
      <c r="DVG9" s="70"/>
      <c r="DVH9" s="70"/>
      <c r="DVI9" s="70"/>
      <c r="DVJ9" s="70"/>
      <c r="DVK9" s="70"/>
      <c r="DVL9" s="70"/>
      <c r="DVM9" s="70"/>
      <c r="DVN9" s="70"/>
      <c r="DVO9" s="70"/>
      <c r="DVP9" s="70"/>
      <c r="DVQ9" s="70"/>
      <c r="DVR9" s="70"/>
      <c r="DVS9" s="70"/>
      <c r="DVT9" s="70"/>
      <c r="DVU9" s="70"/>
      <c r="DVV9" s="70"/>
      <c r="DVW9" s="70"/>
      <c r="DVX9" s="70"/>
      <c r="DVY9" s="70"/>
      <c r="DVZ9" s="70"/>
      <c r="DWA9" s="70"/>
      <c r="DWB9" s="70"/>
      <c r="DWC9" s="70"/>
      <c r="DWD9" s="70"/>
      <c r="DWE9" s="70"/>
      <c r="DWF9" s="70"/>
      <c r="DWG9" s="70"/>
      <c r="DWH9" s="70"/>
      <c r="DWI9" s="70"/>
      <c r="DWJ9" s="70"/>
      <c r="DWK9" s="70"/>
      <c r="DWL9" s="70"/>
      <c r="DWM9" s="70"/>
      <c r="DWN9" s="70"/>
      <c r="DWO9" s="70"/>
      <c r="DWP9" s="70"/>
      <c r="DWQ9" s="70"/>
      <c r="DWR9" s="70"/>
      <c r="DWS9" s="70"/>
      <c r="DWT9" s="70"/>
      <c r="DWU9" s="70"/>
      <c r="DWV9" s="70"/>
      <c r="DWW9" s="70"/>
      <c r="DWX9" s="70"/>
      <c r="DWY9" s="70"/>
      <c r="DWZ9" s="70"/>
      <c r="DXA9" s="70"/>
      <c r="DXB9" s="70"/>
      <c r="DXC9" s="70"/>
      <c r="DXD9" s="70"/>
      <c r="DXE9" s="70"/>
      <c r="DXF9" s="70"/>
      <c r="DXG9" s="70"/>
      <c r="DXH9" s="70"/>
      <c r="DXI9" s="70"/>
      <c r="DXJ9" s="70"/>
      <c r="DXK9" s="70"/>
      <c r="DXL9" s="70"/>
      <c r="DXM9" s="70"/>
      <c r="DXN9" s="70"/>
      <c r="DXO9" s="70"/>
      <c r="DXP9" s="70"/>
      <c r="DXQ9" s="70"/>
      <c r="DXR9" s="70"/>
      <c r="DXS9" s="70"/>
      <c r="DXT9" s="70"/>
      <c r="DXU9" s="70"/>
      <c r="DXV9" s="70"/>
      <c r="DXW9" s="70"/>
      <c r="DXX9" s="70"/>
      <c r="DXY9" s="70"/>
      <c r="DXZ9" s="70"/>
      <c r="DYA9" s="70"/>
      <c r="DYB9" s="70"/>
      <c r="DYC9" s="70"/>
      <c r="DYD9" s="70"/>
      <c r="DYE9" s="70"/>
      <c r="DYF9" s="70"/>
      <c r="DYG9" s="70"/>
      <c r="DYH9" s="70"/>
      <c r="DYI9" s="70"/>
      <c r="DYJ9" s="70"/>
      <c r="DYK9" s="70"/>
      <c r="DYL9" s="70"/>
      <c r="DYM9" s="70"/>
      <c r="DYN9" s="70"/>
      <c r="DYO9" s="70"/>
      <c r="DYP9" s="70"/>
      <c r="DYQ9" s="70"/>
      <c r="DYR9" s="70"/>
      <c r="DYS9" s="70"/>
      <c r="DYT9" s="70"/>
      <c r="DYU9" s="70"/>
      <c r="DYV9" s="70"/>
      <c r="DYW9" s="70"/>
      <c r="DYX9" s="70"/>
      <c r="DYY9" s="70"/>
      <c r="DYZ9" s="70"/>
      <c r="DZA9" s="70"/>
      <c r="DZB9" s="70"/>
      <c r="DZC9" s="70"/>
      <c r="DZD9" s="70"/>
      <c r="DZE9" s="70"/>
      <c r="DZF9" s="70"/>
      <c r="DZG9" s="70"/>
      <c r="DZH9" s="70"/>
      <c r="DZI9" s="70"/>
      <c r="DZJ9" s="70"/>
      <c r="DZK9" s="70"/>
      <c r="DZL9" s="70"/>
      <c r="DZM9" s="70"/>
      <c r="DZN9" s="70"/>
      <c r="DZO9" s="70"/>
      <c r="DZP9" s="70"/>
      <c r="DZQ9" s="70"/>
      <c r="DZR9" s="70"/>
      <c r="DZS9" s="70"/>
      <c r="DZT9" s="70"/>
      <c r="DZU9" s="70"/>
      <c r="DZV9" s="70"/>
      <c r="DZW9" s="70"/>
      <c r="DZX9" s="70"/>
      <c r="DZY9" s="70"/>
      <c r="DZZ9" s="70"/>
      <c r="EAA9" s="70"/>
      <c r="EAB9" s="70"/>
      <c r="EAC9" s="70"/>
      <c r="EAD9" s="70"/>
      <c r="EAE9" s="70"/>
      <c r="EAF9" s="70"/>
      <c r="EAG9" s="70"/>
      <c r="EAH9" s="70"/>
      <c r="EAI9" s="70"/>
      <c r="EAJ9" s="70"/>
      <c r="EAK9" s="70"/>
      <c r="EAL9" s="70"/>
      <c r="EAM9" s="70"/>
      <c r="EAN9" s="70"/>
      <c r="EAO9" s="70"/>
      <c r="EAP9" s="70"/>
      <c r="EAQ9" s="70"/>
      <c r="EAR9" s="70"/>
      <c r="EAS9" s="70"/>
      <c r="EAT9" s="70"/>
      <c r="EAU9" s="70"/>
      <c r="EAV9" s="70"/>
      <c r="EAW9" s="70"/>
      <c r="EAX9" s="70"/>
      <c r="EAY9" s="70"/>
      <c r="EAZ9" s="70"/>
      <c r="EBA9" s="70"/>
      <c r="EBB9" s="70"/>
      <c r="EBC9" s="70"/>
      <c r="EBD9" s="70"/>
      <c r="EBE9" s="70"/>
      <c r="EBF9" s="70"/>
      <c r="EBG9" s="70"/>
      <c r="EBH9" s="70"/>
      <c r="EBI9" s="70"/>
      <c r="EBJ9" s="70"/>
      <c r="EBK9" s="70"/>
      <c r="EBL9" s="70"/>
      <c r="EBM9" s="70"/>
      <c r="EBN9" s="70"/>
      <c r="EBO9" s="70"/>
      <c r="EBP9" s="70"/>
      <c r="EBQ9" s="70"/>
      <c r="EBR9" s="70"/>
      <c r="EBS9" s="70"/>
      <c r="EBT9" s="70"/>
      <c r="EBU9" s="70"/>
      <c r="EBV9" s="70"/>
      <c r="EBW9" s="70"/>
      <c r="EBX9" s="70"/>
      <c r="EBY9" s="70"/>
      <c r="EBZ9" s="70"/>
      <c r="ECA9" s="70"/>
      <c r="ECB9" s="70"/>
      <c r="ECC9" s="70"/>
      <c r="ECD9" s="70"/>
      <c r="ECE9" s="70"/>
      <c r="ECF9" s="70"/>
      <c r="ECG9" s="70"/>
      <c r="ECH9" s="70"/>
      <c r="ECI9" s="70"/>
      <c r="ECJ9" s="70"/>
      <c r="ECK9" s="70"/>
      <c r="ECL9" s="70"/>
      <c r="ECM9" s="70"/>
      <c r="ECN9" s="70"/>
      <c r="ECO9" s="70"/>
      <c r="ECP9" s="70"/>
      <c r="ECQ9" s="70"/>
      <c r="ECR9" s="70"/>
      <c r="ECS9" s="70"/>
      <c r="ECT9" s="70"/>
      <c r="ECU9" s="70"/>
      <c r="ECV9" s="70"/>
      <c r="ECW9" s="70"/>
      <c r="ECX9" s="70"/>
      <c r="ECY9" s="70"/>
      <c r="ECZ9" s="70"/>
      <c r="EDA9" s="70"/>
      <c r="EDB9" s="70"/>
      <c r="EDC9" s="70"/>
      <c r="EDD9" s="70"/>
      <c r="EDE9" s="70"/>
      <c r="EDF9" s="70"/>
      <c r="EDG9" s="70"/>
      <c r="EDH9" s="70"/>
      <c r="EDI9" s="70"/>
      <c r="EDJ9" s="70"/>
      <c r="EDK9" s="70"/>
      <c r="EDL9" s="70"/>
      <c r="EDM9" s="70"/>
      <c r="EDN9" s="70"/>
      <c r="EDO9" s="70"/>
      <c r="EDP9" s="70"/>
      <c r="EDQ9" s="70"/>
      <c r="EDR9" s="70"/>
      <c r="EDS9" s="70"/>
      <c r="EDT9" s="70"/>
      <c r="EDU9" s="70"/>
      <c r="EDV9" s="70"/>
      <c r="EDW9" s="70"/>
      <c r="EDX9" s="70"/>
      <c r="EDY9" s="70"/>
      <c r="EDZ9" s="70"/>
      <c r="EEA9" s="70"/>
      <c r="EEB9" s="70"/>
      <c r="EEC9" s="70"/>
      <c r="EED9" s="70"/>
      <c r="EEE9" s="70"/>
      <c r="EEF9" s="70"/>
      <c r="EEG9" s="70"/>
      <c r="EEH9" s="70"/>
      <c r="EEI9" s="70"/>
      <c r="EEJ9" s="70"/>
      <c r="EEK9" s="70"/>
      <c r="EEL9" s="70"/>
      <c r="EEM9" s="70"/>
      <c r="EEN9" s="70"/>
      <c r="EEO9" s="70"/>
      <c r="EEP9" s="70"/>
      <c r="EEQ9" s="70"/>
      <c r="EER9" s="70"/>
      <c r="EES9" s="70"/>
      <c r="EET9" s="70"/>
      <c r="EEU9" s="70"/>
      <c r="EEV9" s="70"/>
      <c r="EEW9" s="70"/>
      <c r="EEX9" s="70"/>
      <c r="EEY9" s="70"/>
      <c r="EEZ9" s="70"/>
      <c r="EFA9" s="70"/>
      <c r="EFB9" s="70"/>
      <c r="EFC9" s="70"/>
      <c r="EFD9" s="70"/>
      <c r="EFE9" s="70"/>
      <c r="EFF9" s="70"/>
      <c r="EFG9" s="70"/>
      <c r="EFH9" s="70"/>
      <c r="EFI9" s="70"/>
      <c r="EFJ9" s="70"/>
      <c r="EFK9" s="70"/>
      <c r="EFL9" s="70"/>
      <c r="EFM9" s="70"/>
      <c r="EFN9" s="70"/>
      <c r="EFO9" s="70"/>
      <c r="EFP9" s="70"/>
      <c r="EFQ9" s="70"/>
      <c r="EFR9" s="70"/>
      <c r="EFS9" s="70"/>
      <c r="EFT9" s="70"/>
      <c r="EFU9" s="70"/>
      <c r="EFV9" s="70"/>
      <c r="EFW9" s="70"/>
      <c r="EFX9" s="70"/>
      <c r="EFY9" s="70"/>
      <c r="EFZ9" s="70"/>
      <c r="EGA9" s="70"/>
      <c r="EGB9" s="70"/>
      <c r="EGC9" s="70"/>
      <c r="EGD9" s="70"/>
      <c r="EGE9" s="70"/>
      <c r="EGF9" s="70"/>
      <c r="EGG9" s="70"/>
      <c r="EGH9" s="70"/>
      <c r="EGI9" s="70"/>
      <c r="EGJ9" s="70"/>
      <c r="EGK9" s="70"/>
      <c r="EGL9" s="70"/>
      <c r="EGM9" s="70"/>
      <c r="EGN9" s="70"/>
      <c r="EGO9" s="70"/>
      <c r="EGP9" s="70"/>
      <c r="EGQ9" s="70"/>
      <c r="EGR9" s="70"/>
      <c r="EGS9" s="70"/>
      <c r="EGT9" s="70"/>
      <c r="EGU9" s="70"/>
      <c r="EGV9" s="70"/>
      <c r="EGW9" s="70"/>
      <c r="EGX9" s="70"/>
      <c r="EGY9" s="70"/>
      <c r="EGZ9" s="70"/>
      <c r="EHA9" s="70"/>
      <c r="EHB9" s="70"/>
      <c r="EHC9" s="70"/>
      <c r="EHD9" s="70"/>
      <c r="EHE9" s="70"/>
      <c r="EHF9" s="70"/>
      <c r="EHG9" s="70"/>
      <c r="EHH9" s="70"/>
      <c r="EHI9" s="70"/>
      <c r="EHJ9" s="70"/>
      <c r="EHK9" s="70"/>
      <c r="EHL9" s="70"/>
      <c r="EHM9" s="70"/>
      <c r="EHN9" s="70"/>
      <c r="EHO9" s="70"/>
      <c r="EHP9" s="70"/>
      <c r="EHQ9" s="70"/>
      <c r="EHR9" s="70"/>
      <c r="EHS9" s="70"/>
      <c r="EHT9" s="70"/>
      <c r="EHU9" s="70"/>
      <c r="EHV9" s="70"/>
      <c r="EHW9" s="70"/>
      <c r="EHX9" s="70"/>
      <c r="EHY9" s="70"/>
      <c r="EHZ9" s="70"/>
      <c r="EIA9" s="70"/>
      <c r="EIB9" s="70"/>
      <c r="EIC9" s="70"/>
      <c r="EID9" s="70"/>
      <c r="EIE9" s="70"/>
      <c r="EIF9" s="70"/>
      <c r="EIG9" s="70"/>
      <c r="EIH9" s="70"/>
      <c r="EII9" s="70"/>
      <c r="EIJ9" s="70"/>
      <c r="EIK9" s="70"/>
      <c r="EIL9" s="70"/>
      <c r="EIM9" s="70"/>
      <c r="EIN9" s="70"/>
      <c r="EIO9" s="70"/>
      <c r="EIP9" s="70"/>
      <c r="EIQ9" s="70"/>
      <c r="EIR9" s="70"/>
      <c r="EIS9" s="70"/>
      <c r="EIT9" s="70"/>
      <c r="EIU9" s="70"/>
      <c r="EIV9" s="70"/>
      <c r="EIW9" s="70"/>
      <c r="EIX9" s="70"/>
      <c r="EIY9" s="70"/>
      <c r="EIZ9" s="70"/>
      <c r="EJA9" s="70"/>
      <c r="EJB9" s="70"/>
      <c r="EJC9" s="70"/>
      <c r="EJD9" s="70"/>
      <c r="EJE9" s="70"/>
      <c r="EJF9" s="70"/>
      <c r="EJG9" s="70"/>
      <c r="EJH9" s="70"/>
      <c r="EJI9" s="70"/>
      <c r="EJJ9" s="70"/>
      <c r="EJK9" s="70"/>
      <c r="EJL9" s="70"/>
      <c r="EJM9" s="70"/>
      <c r="EJN9" s="70"/>
      <c r="EJO9" s="70"/>
      <c r="EJP9" s="70"/>
      <c r="EJQ9" s="70"/>
      <c r="EJR9" s="70"/>
      <c r="EJS9" s="70"/>
      <c r="EJT9" s="70"/>
      <c r="EJU9" s="70"/>
      <c r="EJV9" s="70"/>
      <c r="EJW9" s="70"/>
      <c r="EJX9" s="70"/>
      <c r="EJY9" s="70"/>
      <c r="EJZ9" s="70"/>
      <c r="EKA9" s="70"/>
      <c r="EKB9" s="70"/>
      <c r="EKC9" s="70"/>
      <c r="EKD9" s="70"/>
      <c r="EKE9" s="70"/>
      <c r="EKF9" s="70"/>
      <c r="EKG9" s="70"/>
      <c r="EKH9" s="70"/>
      <c r="EKI9" s="70"/>
      <c r="EKJ9" s="70"/>
      <c r="EKK9" s="70"/>
      <c r="EKL9" s="70"/>
      <c r="EKM9" s="70"/>
      <c r="EKN9" s="70"/>
      <c r="EKO9" s="70"/>
      <c r="EKP9" s="70"/>
      <c r="EKQ9" s="70"/>
      <c r="EKR9" s="70"/>
      <c r="EKS9" s="70"/>
      <c r="EKT9" s="70"/>
      <c r="EKU9" s="70"/>
      <c r="EKV9" s="70"/>
      <c r="EKW9" s="70"/>
      <c r="EKX9" s="70"/>
      <c r="EKY9" s="70"/>
      <c r="EKZ9" s="70"/>
      <c r="ELA9" s="70"/>
      <c r="ELB9" s="70"/>
      <c r="ELC9" s="70"/>
      <c r="ELD9" s="70"/>
      <c r="ELE9" s="70"/>
      <c r="ELF9" s="70"/>
      <c r="ELG9" s="70"/>
      <c r="ELH9" s="70"/>
      <c r="ELI9" s="70"/>
      <c r="ELJ9" s="70"/>
      <c r="ELK9" s="70"/>
      <c r="ELL9" s="70"/>
      <c r="ELM9" s="70"/>
      <c r="ELN9" s="70"/>
      <c r="ELO9" s="70"/>
      <c r="ELP9" s="70"/>
      <c r="ELQ9" s="70"/>
      <c r="ELR9" s="70"/>
      <c r="ELS9" s="70"/>
      <c r="ELT9" s="70"/>
      <c r="ELU9" s="70"/>
      <c r="ELV9" s="70"/>
      <c r="ELW9" s="70"/>
      <c r="ELX9" s="70"/>
      <c r="ELY9" s="70"/>
      <c r="ELZ9" s="70"/>
      <c r="EMA9" s="70"/>
      <c r="EMB9" s="70"/>
      <c r="EMC9" s="70"/>
      <c r="EMD9" s="70"/>
      <c r="EME9" s="70"/>
      <c r="EMF9" s="70"/>
      <c r="EMG9" s="70"/>
      <c r="EMH9" s="70"/>
      <c r="EMI9" s="70"/>
      <c r="EMJ9" s="70"/>
      <c r="EMK9" s="70"/>
      <c r="EML9" s="70"/>
      <c r="EMM9" s="70"/>
      <c r="EMN9" s="70"/>
      <c r="EMO9" s="70"/>
      <c r="EMP9" s="70"/>
      <c r="EMQ9" s="70"/>
      <c r="EMR9" s="70"/>
      <c r="EMS9" s="70"/>
      <c r="EMT9" s="70"/>
      <c r="EMU9" s="70"/>
      <c r="EMV9" s="70"/>
      <c r="EMW9" s="70"/>
      <c r="EMX9" s="70"/>
      <c r="EMY9" s="70"/>
      <c r="EMZ9" s="70"/>
      <c r="ENA9" s="70"/>
      <c r="ENB9" s="70"/>
      <c r="ENC9" s="70"/>
      <c r="END9" s="70"/>
      <c r="ENE9" s="70"/>
      <c r="ENF9" s="70"/>
      <c r="ENG9" s="70"/>
      <c r="ENH9" s="70"/>
      <c r="ENI9" s="70"/>
      <c r="ENJ9" s="70"/>
      <c r="ENK9" s="70"/>
      <c r="ENL9" s="70"/>
      <c r="ENM9" s="70"/>
      <c r="ENN9" s="70"/>
      <c r="ENO9" s="70"/>
      <c r="ENP9" s="70"/>
      <c r="ENQ9" s="70"/>
      <c r="ENR9" s="70"/>
      <c r="ENS9" s="70"/>
      <c r="ENT9" s="70"/>
      <c r="ENU9" s="70"/>
      <c r="ENV9" s="70"/>
      <c r="ENW9" s="70"/>
      <c r="ENX9" s="70"/>
      <c r="ENY9" s="70"/>
      <c r="ENZ9" s="70"/>
      <c r="EOA9" s="70"/>
      <c r="EOB9" s="70"/>
      <c r="EOC9" s="70"/>
      <c r="EOD9" s="70"/>
      <c r="EOE9" s="70"/>
      <c r="EOF9" s="70"/>
      <c r="EOG9" s="70"/>
      <c r="EOH9" s="70"/>
      <c r="EOI9" s="70"/>
      <c r="EOJ9" s="70"/>
      <c r="EOK9" s="70"/>
      <c r="EOL9" s="70"/>
      <c r="EOM9" s="70"/>
      <c r="EON9" s="70"/>
      <c r="EOO9" s="70"/>
      <c r="EOP9" s="70"/>
      <c r="EOQ9" s="70"/>
      <c r="EOR9" s="70"/>
      <c r="EOS9" s="70"/>
      <c r="EOT9" s="70"/>
      <c r="EOU9" s="70"/>
      <c r="EOV9" s="70"/>
      <c r="EOW9" s="70"/>
      <c r="EOX9" s="70"/>
      <c r="EOY9" s="70"/>
      <c r="EOZ9" s="70"/>
      <c r="EPA9" s="70"/>
      <c r="EPB9" s="70"/>
      <c r="EPC9" s="70"/>
      <c r="EPD9" s="70"/>
      <c r="EPE9" s="70"/>
      <c r="EPF9" s="70"/>
      <c r="EPG9" s="70"/>
      <c r="EPH9" s="70"/>
      <c r="EPI9" s="70"/>
      <c r="EPJ9" s="70"/>
      <c r="EPK9" s="70"/>
      <c r="EPL9" s="70"/>
      <c r="EPM9" s="70"/>
      <c r="EPN9" s="70"/>
      <c r="EPO9" s="70"/>
      <c r="EPP9" s="70"/>
      <c r="EPQ9" s="70"/>
      <c r="EPR9" s="70"/>
      <c r="EPS9" s="70"/>
      <c r="EPT9" s="70"/>
      <c r="EPU9" s="70"/>
      <c r="EPV9" s="70"/>
      <c r="EPW9" s="70"/>
      <c r="EPX9" s="70"/>
      <c r="EPY9" s="70"/>
      <c r="EPZ9" s="70"/>
      <c r="EQA9" s="70"/>
      <c r="EQB9" s="70"/>
      <c r="EQC9" s="70"/>
      <c r="EQD9" s="70"/>
      <c r="EQE9" s="70"/>
      <c r="EQF9" s="70"/>
      <c r="EQG9" s="70"/>
      <c r="EQH9" s="70"/>
      <c r="EQI9" s="70"/>
      <c r="EQJ9" s="70"/>
      <c r="EQK9" s="70"/>
      <c r="EQL9" s="70"/>
      <c r="EQM9" s="70"/>
      <c r="EQN9" s="70"/>
      <c r="EQO9" s="70"/>
      <c r="EQP9" s="70"/>
      <c r="EQQ9" s="70"/>
      <c r="EQR9" s="70"/>
      <c r="EQS9" s="70"/>
      <c r="EQT9" s="70"/>
      <c r="EQU9" s="70"/>
      <c r="EQV9" s="70"/>
      <c r="EQW9" s="70"/>
      <c r="EQX9" s="70"/>
      <c r="EQY9" s="70"/>
      <c r="EQZ9" s="70"/>
      <c r="ERA9" s="70"/>
      <c r="ERB9" s="70"/>
      <c r="ERC9" s="70"/>
      <c r="ERD9" s="70"/>
      <c r="ERE9" s="70"/>
      <c r="ERF9" s="70"/>
      <c r="ERG9" s="70"/>
      <c r="ERH9" s="70"/>
      <c r="ERI9" s="70"/>
      <c r="ERJ9" s="70"/>
      <c r="ERK9" s="70"/>
      <c r="ERL9" s="70"/>
      <c r="ERM9" s="70"/>
      <c r="ERN9" s="70"/>
      <c r="ERO9" s="70"/>
      <c r="ERP9" s="70"/>
      <c r="ERQ9" s="70"/>
      <c r="ERR9" s="70"/>
      <c r="ERS9" s="70"/>
      <c r="ERT9" s="70"/>
      <c r="ERU9" s="70"/>
      <c r="ERV9" s="70"/>
      <c r="ERW9" s="70"/>
      <c r="ERX9" s="70"/>
      <c r="ERY9" s="70"/>
      <c r="ERZ9" s="70"/>
      <c r="ESA9" s="70"/>
      <c r="ESB9" s="70"/>
      <c r="ESC9" s="70"/>
      <c r="ESD9" s="70"/>
      <c r="ESE9" s="70"/>
      <c r="ESF9" s="70"/>
      <c r="ESG9" s="70"/>
      <c r="ESH9" s="70"/>
      <c r="ESI9" s="70"/>
      <c r="ESJ9" s="70"/>
      <c r="ESK9" s="70"/>
      <c r="ESL9" s="70"/>
      <c r="ESM9" s="70"/>
      <c r="ESN9" s="70"/>
      <c r="ESO9" s="70"/>
      <c r="ESP9" s="70"/>
      <c r="ESQ9" s="70"/>
      <c r="ESR9" s="70"/>
      <c r="ESS9" s="70"/>
      <c r="EST9" s="70"/>
      <c r="ESU9" s="70"/>
      <c r="ESV9" s="70"/>
      <c r="ESW9" s="70"/>
      <c r="ESX9" s="70"/>
      <c r="ESY9" s="70"/>
      <c r="ESZ9" s="70"/>
      <c r="ETA9" s="70"/>
      <c r="ETB9" s="70"/>
      <c r="ETC9" s="70"/>
      <c r="ETD9" s="70"/>
      <c r="ETE9" s="70"/>
      <c r="ETF9" s="70"/>
      <c r="ETG9" s="70"/>
      <c r="ETH9" s="70"/>
      <c r="ETI9" s="70"/>
      <c r="ETJ9" s="70"/>
      <c r="ETK9" s="70"/>
      <c r="ETL9" s="70"/>
      <c r="ETM9" s="70"/>
      <c r="ETN9" s="70"/>
      <c r="ETO9" s="70"/>
      <c r="ETP9" s="70"/>
      <c r="ETQ9" s="70"/>
      <c r="ETR9" s="70"/>
      <c r="ETS9" s="70"/>
      <c r="ETT9" s="70"/>
      <c r="ETU9" s="70"/>
      <c r="ETV9" s="70"/>
      <c r="ETW9" s="70"/>
      <c r="ETX9" s="70"/>
      <c r="ETY9" s="70"/>
      <c r="ETZ9" s="70"/>
      <c r="EUA9" s="70"/>
      <c r="EUB9" s="70"/>
      <c r="EUC9" s="70"/>
      <c r="EUD9" s="70"/>
      <c r="EUE9" s="70"/>
      <c r="EUF9" s="70"/>
      <c r="EUG9" s="70"/>
      <c r="EUH9" s="70"/>
      <c r="EUI9" s="70"/>
      <c r="EUJ9" s="70"/>
      <c r="EUK9" s="70"/>
      <c r="EUL9" s="70"/>
      <c r="EUM9" s="70"/>
      <c r="EUN9" s="70"/>
      <c r="EUO9" s="70"/>
      <c r="EUP9" s="70"/>
      <c r="EUQ9" s="70"/>
      <c r="EUR9" s="70"/>
      <c r="EUS9" s="70"/>
      <c r="EUT9" s="70"/>
      <c r="EUU9" s="70"/>
      <c r="EUV9" s="70"/>
      <c r="EUW9" s="70"/>
      <c r="EUX9" s="70"/>
      <c r="EUY9" s="70"/>
      <c r="EUZ9" s="70"/>
      <c r="EVA9" s="70"/>
      <c r="EVB9" s="70"/>
      <c r="EVC9" s="70"/>
      <c r="EVD9" s="70"/>
      <c r="EVE9" s="70"/>
      <c r="EVF9" s="70"/>
      <c r="EVG9" s="70"/>
      <c r="EVH9" s="70"/>
      <c r="EVI9" s="70"/>
      <c r="EVJ9" s="70"/>
      <c r="EVK9" s="70"/>
      <c r="EVL9" s="70"/>
      <c r="EVM9" s="70"/>
      <c r="EVN9" s="70"/>
      <c r="EVO9" s="70"/>
      <c r="EVP9" s="70"/>
      <c r="EVQ9" s="70"/>
      <c r="EVR9" s="70"/>
      <c r="EVS9" s="70"/>
      <c r="EVT9" s="70"/>
      <c r="EVU9" s="70"/>
      <c r="EVV9" s="70"/>
      <c r="EVW9" s="70"/>
      <c r="EVX9" s="70"/>
      <c r="EVY9" s="70"/>
      <c r="EVZ9" s="70"/>
      <c r="EWA9" s="70"/>
      <c r="EWB9" s="70"/>
      <c r="EWC9" s="70"/>
      <c r="EWD9" s="70"/>
      <c r="EWE9" s="70"/>
      <c r="EWF9" s="70"/>
      <c r="EWG9" s="70"/>
      <c r="EWH9" s="70"/>
      <c r="EWI9" s="70"/>
      <c r="EWJ9" s="70"/>
      <c r="EWK9" s="70"/>
      <c r="EWL9" s="70"/>
      <c r="EWM9" s="70"/>
      <c r="EWN9" s="70"/>
      <c r="EWO9" s="70"/>
      <c r="EWP9" s="70"/>
      <c r="EWQ9" s="70"/>
      <c r="EWR9" s="70"/>
      <c r="EWS9" s="70"/>
      <c r="EWT9" s="70"/>
      <c r="EWU9" s="70"/>
      <c r="EWV9" s="70"/>
      <c r="EWW9" s="70"/>
      <c r="EWX9" s="70"/>
      <c r="EWY9" s="70"/>
      <c r="EWZ9" s="70"/>
      <c r="EXA9" s="70"/>
      <c r="EXB9" s="70"/>
      <c r="EXC9" s="70"/>
      <c r="EXD9" s="70"/>
      <c r="EXE9" s="70"/>
      <c r="EXF9" s="70"/>
      <c r="EXG9" s="70"/>
      <c r="EXH9" s="70"/>
      <c r="EXI9" s="70"/>
      <c r="EXJ9" s="70"/>
      <c r="EXK9" s="70"/>
      <c r="EXL9" s="70"/>
      <c r="EXM9" s="70"/>
      <c r="EXN9" s="70"/>
      <c r="EXO9" s="70"/>
      <c r="EXP9" s="70"/>
      <c r="EXQ9" s="70"/>
      <c r="EXR9" s="70"/>
      <c r="EXS9" s="70"/>
      <c r="EXT9" s="70"/>
      <c r="EXU9" s="70"/>
      <c r="EXV9" s="70"/>
      <c r="EXW9" s="70"/>
      <c r="EXX9" s="70"/>
      <c r="EXY9" s="70"/>
      <c r="EXZ9" s="70"/>
      <c r="EYA9" s="70"/>
      <c r="EYB9" s="70"/>
      <c r="EYC9" s="70"/>
      <c r="EYD9" s="70"/>
      <c r="EYE9" s="70"/>
      <c r="EYF9" s="70"/>
      <c r="EYG9" s="70"/>
      <c r="EYH9" s="70"/>
      <c r="EYI9" s="70"/>
      <c r="EYJ9" s="70"/>
      <c r="EYK9" s="70"/>
      <c r="EYL9" s="70"/>
      <c r="EYM9" s="70"/>
      <c r="EYN9" s="70"/>
      <c r="EYO9" s="70"/>
      <c r="EYP9" s="70"/>
      <c r="EYQ9" s="70"/>
      <c r="EYR9" s="70"/>
      <c r="EYS9" s="70"/>
      <c r="EYT9" s="70"/>
      <c r="EYU9" s="70"/>
      <c r="EYV9" s="70"/>
      <c r="EYW9" s="70"/>
      <c r="EYX9" s="70"/>
      <c r="EYY9" s="70"/>
      <c r="EYZ9" s="70"/>
      <c r="EZA9" s="70"/>
      <c r="EZB9" s="70"/>
      <c r="EZC9" s="70"/>
      <c r="EZD9" s="70"/>
      <c r="EZE9" s="70"/>
      <c r="EZF9" s="70"/>
      <c r="EZG9" s="70"/>
      <c r="EZH9" s="70"/>
      <c r="EZI9" s="70"/>
      <c r="EZJ9" s="70"/>
      <c r="EZK9" s="70"/>
      <c r="EZL9" s="70"/>
      <c r="EZM9" s="70"/>
      <c r="EZN9" s="70"/>
      <c r="EZO9" s="70"/>
      <c r="EZP9" s="70"/>
      <c r="EZQ9" s="70"/>
      <c r="EZR9" s="70"/>
      <c r="EZS9" s="70"/>
      <c r="EZT9" s="70"/>
      <c r="EZU9" s="70"/>
      <c r="EZV9" s="70"/>
      <c r="EZW9" s="70"/>
      <c r="EZX9" s="70"/>
      <c r="EZY9" s="70"/>
      <c r="EZZ9" s="70"/>
      <c r="FAA9" s="70"/>
      <c r="FAB9" s="70"/>
      <c r="FAC9" s="70"/>
      <c r="FAD9" s="70"/>
      <c r="FAE9" s="70"/>
      <c r="FAF9" s="70"/>
      <c r="FAG9" s="70"/>
      <c r="FAH9" s="70"/>
      <c r="FAI9" s="70"/>
      <c r="FAJ9" s="70"/>
      <c r="FAK9" s="70"/>
      <c r="FAL9" s="70"/>
      <c r="FAM9" s="70"/>
      <c r="FAN9" s="70"/>
      <c r="FAO9" s="70"/>
      <c r="FAP9" s="70"/>
      <c r="FAQ9" s="70"/>
      <c r="FAR9" s="70"/>
      <c r="FAS9" s="70"/>
      <c r="FAT9" s="70"/>
      <c r="FAU9" s="70"/>
      <c r="FAV9" s="70"/>
      <c r="FAW9" s="70"/>
      <c r="FAX9" s="70"/>
      <c r="FAY9" s="70"/>
      <c r="FAZ9" s="70"/>
      <c r="FBA9" s="70"/>
      <c r="FBB9" s="70"/>
      <c r="FBC9" s="70"/>
      <c r="FBD9" s="70"/>
      <c r="FBE9" s="70"/>
      <c r="FBF9" s="70"/>
      <c r="FBG9" s="70"/>
      <c r="FBH9" s="70"/>
      <c r="FBI9" s="70"/>
      <c r="FBJ9" s="70"/>
      <c r="FBK9" s="70"/>
      <c r="FBL9" s="70"/>
      <c r="FBM9" s="70"/>
      <c r="FBN9" s="70"/>
      <c r="FBO9" s="70"/>
      <c r="FBP9" s="70"/>
      <c r="FBQ9" s="70"/>
      <c r="FBR9" s="70"/>
      <c r="FBS9" s="70"/>
      <c r="FBT9" s="70"/>
      <c r="FBU9" s="70"/>
      <c r="FBV9" s="70"/>
      <c r="FBW9" s="70"/>
      <c r="FBX9" s="70"/>
      <c r="FBY9" s="70"/>
      <c r="FBZ9" s="70"/>
      <c r="FCA9" s="70"/>
      <c r="FCB9" s="70"/>
      <c r="FCC9" s="70"/>
      <c r="FCD9" s="70"/>
      <c r="FCE9" s="70"/>
      <c r="FCF9" s="70"/>
      <c r="FCG9" s="70"/>
      <c r="FCH9" s="70"/>
      <c r="FCI9" s="70"/>
      <c r="FCJ9" s="70"/>
      <c r="FCK9" s="70"/>
      <c r="FCL9" s="70"/>
      <c r="FCM9" s="70"/>
      <c r="FCN9" s="70"/>
      <c r="FCO9" s="70"/>
      <c r="FCP9" s="70"/>
      <c r="FCQ9" s="70"/>
      <c r="FCR9" s="70"/>
      <c r="FCS9" s="70"/>
      <c r="FCT9" s="70"/>
      <c r="FCU9" s="70"/>
      <c r="FCV9" s="70"/>
      <c r="FCW9" s="70"/>
      <c r="FCX9" s="70"/>
      <c r="FCY9" s="70"/>
      <c r="FCZ9" s="70"/>
      <c r="FDA9" s="70"/>
      <c r="FDB9" s="70"/>
      <c r="FDC9" s="70"/>
      <c r="FDD9" s="70"/>
      <c r="FDE9" s="70"/>
      <c r="FDF9" s="70"/>
      <c r="FDG9" s="70"/>
      <c r="FDH9" s="70"/>
      <c r="FDI9" s="70"/>
      <c r="FDJ9" s="70"/>
      <c r="FDK9" s="70"/>
      <c r="FDL9" s="70"/>
      <c r="FDM9" s="70"/>
      <c r="FDN9" s="70"/>
      <c r="FDO9" s="70"/>
      <c r="FDP9" s="70"/>
      <c r="FDQ9" s="70"/>
      <c r="FDR9" s="70"/>
      <c r="FDS9" s="70"/>
      <c r="FDT9" s="70"/>
      <c r="FDU9" s="70"/>
      <c r="FDV9" s="70"/>
      <c r="FDW9" s="70"/>
      <c r="FDX9" s="70"/>
      <c r="FDY9" s="70"/>
      <c r="FDZ9" s="70"/>
      <c r="FEA9" s="70"/>
      <c r="FEB9" s="70"/>
      <c r="FEC9" s="70"/>
      <c r="FED9" s="70"/>
      <c r="FEE9" s="70"/>
      <c r="FEF9" s="70"/>
      <c r="FEG9" s="70"/>
      <c r="FEH9" s="70"/>
      <c r="FEI9" s="70"/>
      <c r="FEJ9" s="70"/>
      <c r="FEK9" s="70"/>
      <c r="FEL9" s="70"/>
      <c r="FEM9" s="70"/>
      <c r="FEN9" s="70"/>
      <c r="FEO9" s="70"/>
      <c r="FEP9" s="70"/>
      <c r="FEQ9" s="70"/>
      <c r="FER9" s="70"/>
      <c r="FES9" s="70"/>
      <c r="FET9" s="70"/>
      <c r="FEU9" s="70"/>
      <c r="FEV9" s="70"/>
      <c r="FEW9" s="70"/>
      <c r="FEX9" s="70"/>
      <c r="FEY9" s="70"/>
      <c r="FEZ9" s="70"/>
      <c r="FFA9" s="70"/>
      <c r="FFB9" s="70"/>
      <c r="FFC9" s="70"/>
      <c r="FFD9" s="70"/>
      <c r="FFE9" s="70"/>
      <c r="FFF9" s="70"/>
      <c r="FFG9" s="70"/>
      <c r="FFH9" s="70"/>
      <c r="FFI9" s="70"/>
      <c r="FFJ9" s="70"/>
      <c r="FFK9" s="70"/>
      <c r="FFL9" s="70"/>
      <c r="FFM9" s="70"/>
      <c r="FFN9" s="70"/>
      <c r="FFO9" s="70"/>
      <c r="FFP9" s="70"/>
      <c r="FFQ9" s="70"/>
      <c r="FFR9" s="70"/>
      <c r="FFS9" s="70"/>
      <c r="FFT9" s="70"/>
      <c r="FFU9" s="70"/>
      <c r="FFV9" s="70"/>
      <c r="FFW9" s="70"/>
      <c r="FFX9" s="70"/>
      <c r="FFY9" s="70"/>
      <c r="FFZ9" s="70"/>
      <c r="FGA9" s="70"/>
      <c r="FGB9" s="70"/>
      <c r="FGC9" s="70"/>
      <c r="FGD9" s="70"/>
      <c r="FGE9" s="70"/>
      <c r="FGF9" s="70"/>
      <c r="FGG9" s="70"/>
      <c r="FGH9" s="70"/>
      <c r="FGI9" s="70"/>
      <c r="FGJ9" s="70"/>
      <c r="FGK9" s="70"/>
      <c r="FGL9" s="70"/>
      <c r="FGM9" s="70"/>
      <c r="FGN9" s="70"/>
      <c r="FGO9" s="70"/>
      <c r="FGP9" s="70"/>
      <c r="FGQ9" s="70"/>
      <c r="FGR9" s="70"/>
      <c r="FGS9" s="70"/>
      <c r="FGT9" s="70"/>
      <c r="FGU9" s="70"/>
      <c r="FGV9" s="70"/>
      <c r="FGW9" s="70"/>
      <c r="FGX9" s="70"/>
      <c r="FGY9" s="70"/>
      <c r="FGZ9" s="70"/>
      <c r="FHA9" s="70"/>
      <c r="FHB9" s="70"/>
      <c r="FHC9" s="70"/>
      <c r="FHD9" s="70"/>
      <c r="FHE9" s="70"/>
      <c r="FHF9" s="70"/>
      <c r="FHG9" s="70"/>
      <c r="FHH9" s="70"/>
      <c r="FHI9" s="70"/>
      <c r="FHJ9" s="70"/>
      <c r="FHK9" s="70"/>
      <c r="FHL9" s="70"/>
      <c r="FHM9" s="70"/>
      <c r="FHN9" s="70"/>
      <c r="FHO9" s="70"/>
      <c r="FHP9" s="70"/>
      <c r="FHQ9" s="70"/>
      <c r="FHR9" s="70"/>
      <c r="FHS9" s="70"/>
      <c r="FHT9" s="70"/>
      <c r="FHU9" s="70"/>
      <c r="FHV9" s="70"/>
      <c r="FHW9" s="70"/>
      <c r="FHX9" s="70"/>
      <c r="FHY9" s="70"/>
      <c r="FHZ9" s="70"/>
      <c r="FIA9" s="70"/>
      <c r="FIB9" s="70"/>
      <c r="FIC9" s="70"/>
      <c r="FID9" s="70"/>
      <c r="FIE9" s="70"/>
      <c r="FIF9" s="70"/>
      <c r="FIG9" s="70"/>
      <c r="FIH9" s="70"/>
      <c r="FII9" s="70"/>
      <c r="FIJ9" s="70"/>
      <c r="FIK9" s="70"/>
      <c r="FIL9" s="70"/>
      <c r="FIM9" s="70"/>
      <c r="FIN9" s="70"/>
      <c r="FIO9" s="70"/>
      <c r="FIP9" s="70"/>
      <c r="FIQ9" s="70"/>
      <c r="FIR9" s="70"/>
      <c r="FIS9" s="70"/>
      <c r="FIT9" s="70"/>
      <c r="FIU9" s="70"/>
      <c r="FIV9" s="70"/>
      <c r="FIW9" s="70"/>
      <c r="FIX9" s="70"/>
      <c r="FIY9" s="70"/>
      <c r="FIZ9" s="70"/>
      <c r="FJA9" s="70"/>
      <c r="FJB9" s="70"/>
      <c r="FJC9" s="70"/>
      <c r="FJD9" s="70"/>
      <c r="FJE9" s="70"/>
      <c r="FJF9" s="70"/>
      <c r="FJG9" s="70"/>
      <c r="FJH9" s="70"/>
      <c r="FJI9" s="70"/>
      <c r="FJJ9" s="70"/>
      <c r="FJK9" s="70"/>
      <c r="FJL9" s="70"/>
      <c r="FJM9" s="70"/>
      <c r="FJN9" s="70"/>
      <c r="FJO9" s="70"/>
      <c r="FJP9" s="70"/>
      <c r="FJQ9" s="70"/>
      <c r="FJR9" s="70"/>
      <c r="FJS9" s="70"/>
      <c r="FJT9" s="70"/>
      <c r="FJU9" s="70"/>
      <c r="FJV9" s="70"/>
      <c r="FJW9" s="70"/>
      <c r="FJX9" s="70"/>
      <c r="FJY9" s="70"/>
      <c r="FJZ9" s="70"/>
      <c r="FKA9" s="70"/>
      <c r="FKB9" s="70"/>
      <c r="FKC9" s="70"/>
      <c r="FKD9" s="70"/>
      <c r="FKE9" s="70"/>
      <c r="FKF9" s="70"/>
      <c r="FKG9" s="70"/>
      <c r="FKH9" s="70"/>
      <c r="FKI9" s="70"/>
      <c r="FKJ9" s="70"/>
      <c r="FKK9" s="70"/>
      <c r="FKL9" s="70"/>
      <c r="FKM9" s="70"/>
      <c r="FKN9" s="70"/>
      <c r="FKO9" s="70"/>
      <c r="FKP9" s="70"/>
      <c r="FKQ9" s="70"/>
      <c r="FKR9" s="70"/>
      <c r="FKS9" s="70"/>
      <c r="FKT9" s="70"/>
      <c r="FKU9" s="70"/>
      <c r="FKV9" s="70"/>
      <c r="FKW9" s="70"/>
      <c r="FKX9" s="70"/>
      <c r="FKY9" s="70"/>
      <c r="FKZ9" s="70"/>
      <c r="FLA9" s="70"/>
      <c r="FLB9" s="70"/>
      <c r="FLC9" s="70"/>
      <c r="FLD9" s="70"/>
      <c r="FLE9" s="70"/>
      <c r="FLF9" s="70"/>
      <c r="FLG9" s="70"/>
      <c r="FLH9" s="70"/>
      <c r="FLI9" s="70"/>
      <c r="FLJ9" s="70"/>
      <c r="FLK9" s="70"/>
      <c r="FLL9" s="70"/>
      <c r="FLM9" s="70"/>
      <c r="FLN9" s="70"/>
      <c r="FLO9" s="70"/>
      <c r="FLP9" s="70"/>
      <c r="FLQ9" s="70"/>
      <c r="FLR9" s="70"/>
      <c r="FLS9" s="70"/>
      <c r="FLT9" s="70"/>
      <c r="FLU9" s="70"/>
      <c r="FLV9" s="70"/>
      <c r="FLW9" s="70"/>
      <c r="FLX9" s="70"/>
      <c r="FLY9" s="70"/>
      <c r="FLZ9" s="70"/>
      <c r="FMA9" s="70"/>
      <c r="FMB9" s="70"/>
      <c r="FMC9" s="70"/>
      <c r="FMD9" s="70"/>
      <c r="FME9" s="70"/>
      <c r="FMF9" s="70"/>
      <c r="FMG9" s="70"/>
      <c r="FMH9" s="70"/>
      <c r="FMI9" s="70"/>
      <c r="FMJ9" s="70"/>
      <c r="FMK9" s="70"/>
      <c r="FML9" s="70"/>
      <c r="FMM9" s="70"/>
      <c r="FMN9" s="70"/>
      <c r="FMO9" s="70"/>
      <c r="FMP9" s="70"/>
      <c r="FMQ9" s="70"/>
      <c r="FMR9" s="70"/>
      <c r="FMS9" s="70"/>
      <c r="FMT9" s="70"/>
      <c r="FMU9" s="70"/>
      <c r="FMV9" s="70"/>
      <c r="FMW9" s="70"/>
      <c r="FMX9" s="70"/>
      <c r="FMY9" s="70"/>
      <c r="FMZ9" s="70"/>
      <c r="FNA9" s="70"/>
      <c r="FNB9" s="70"/>
      <c r="FNC9" s="70"/>
      <c r="FND9" s="70"/>
      <c r="FNE9" s="70"/>
      <c r="FNF9" s="70"/>
      <c r="FNG9" s="70"/>
      <c r="FNH9" s="70"/>
      <c r="FNI9" s="70"/>
      <c r="FNJ9" s="70"/>
      <c r="FNK9" s="70"/>
      <c r="FNL9" s="70"/>
      <c r="FNM9" s="70"/>
      <c r="FNN9" s="70"/>
      <c r="FNO9" s="70"/>
      <c r="FNP9" s="70"/>
      <c r="FNQ9" s="70"/>
      <c r="FNR9" s="70"/>
      <c r="FNS9" s="70"/>
      <c r="FNT9" s="70"/>
      <c r="FNU9" s="70"/>
      <c r="FNV9" s="70"/>
      <c r="FNW9" s="70"/>
      <c r="FNX9" s="70"/>
      <c r="FNY9" s="70"/>
      <c r="FNZ9" s="70"/>
      <c r="FOA9" s="70"/>
      <c r="FOB9" s="70"/>
      <c r="FOC9" s="70"/>
      <c r="FOD9" s="70"/>
      <c r="FOE9" s="70"/>
      <c r="FOF9" s="70"/>
      <c r="FOG9" s="70"/>
      <c r="FOH9" s="70"/>
      <c r="FOI9" s="70"/>
      <c r="FOJ9" s="70"/>
      <c r="FOK9" s="70"/>
      <c r="FOL9" s="70"/>
      <c r="FOM9" s="70"/>
      <c r="FON9" s="70"/>
      <c r="FOO9" s="70"/>
      <c r="FOP9" s="70"/>
      <c r="FOQ9" s="70"/>
      <c r="FOR9" s="70"/>
      <c r="FOS9" s="70"/>
      <c r="FOT9" s="70"/>
      <c r="FOU9" s="70"/>
      <c r="FOV9" s="70"/>
      <c r="FOW9" s="70"/>
      <c r="FOX9" s="70"/>
      <c r="FOY9" s="70"/>
      <c r="FOZ9" s="70"/>
      <c r="FPA9" s="70"/>
      <c r="FPB9" s="70"/>
      <c r="FPC9" s="70"/>
      <c r="FPD9" s="70"/>
      <c r="FPE9" s="70"/>
      <c r="FPF9" s="70"/>
      <c r="FPG9" s="70"/>
      <c r="FPH9" s="70"/>
      <c r="FPI9" s="70"/>
      <c r="FPJ9" s="70"/>
      <c r="FPK9" s="70"/>
      <c r="FPL9" s="70"/>
      <c r="FPM9" s="70"/>
      <c r="FPN9" s="70"/>
      <c r="FPO9" s="70"/>
      <c r="FPP9" s="70"/>
      <c r="FPQ9" s="70"/>
      <c r="FPR9" s="70"/>
      <c r="FPS9" s="70"/>
      <c r="FPT9" s="70"/>
      <c r="FPU9" s="70"/>
      <c r="FPV9" s="70"/>
      <c r="FPW9" s="70"/>
      <c r="FPX9" s="70"/>
      <c r="FPY9" s="70"/>
      <c r="FPZ9" s="70"/>
      <c r="FQA9" s="70"/>
      <c r="FQB9" s="70"/>
      <c r="FQC9" s="70"/>
      <c r="FQD9" s="70"/>
      <c r="FQE9" s="70"/>
      <c r="FQF9" s="70"/>
      <c r="FQG9" s="70"/>
      <c r="FQH9" s="70"/>
      <c r="FQI9" s="70"/>
      <c r="FQJ9" s="70"/>
      <c r="FQK9" s="70"/>
      <c r="FQL9" s="70"/>
      <c r="FQM9" s="70"/>
      <c r="FQN9" s="70"/>
      <c r="FQO9" s="70"/>
      <c r="FQP9" s="70"/>
      <c r="FQQ9" s="70"/>
      <c r="FQR9" s="70"/>
      <c r="FQS9" s="70"/>
      <c r="FQT9" s="70"/>
      <c r="FQU9" s="70"/>
      <c r="FQV9" s="70"/>
      <c r="FQW9" s="70"/>
      <c r="FQX9" s="70"/>
      <c r="FQY9" s="70"/>
      <c r="FQZ9" s="70"/>
      <c r="FRA9" s="70"/>
      <c r="FRB9" s="70"/>
      <c r="FRC9" s="70"/>
      <c r="FRD9" s="70"/>
      <c r="FRE9" s="70"/>
      <c r="FRF9" s="70"/>
      <c r="FRG9" s="70"/>
      <c r="FRH9" s="70"/>
      <c r="FRI9" s="70"/>
      <c r="FRJ9" s="70"/>
      <c r="FRK9" s="70"/>
      <c r="FRL9" s="70"/>
      <c r="FRM9" s="70"/>
      <c r="FRN9" s="70"/>
      <c r="FRO9" s="70"/>
      <c r="FRP9" s="70"/>
      <c r="FRQ9" s="70"/>
      <c r="FRR9" s="70"/>
      <c r="FRS9" s="70"/>
      <c r="FRT9" s="70"/>
      <c r="FRU9" s="70"/>
      <c r="FRV9" s="70"/>
      <c r="FRW9" s="70"/>
      <c r="FRX9" s="70"/>
      <c r="FRY9" s="70"/>
      <c r="FRZ9" s="70"/>
      <c r="FSA9" s="70"/>
      <c r="FSB9" s="70"/>
      <c r="FSC9" s="70"/>
      <c r="FSD9" s="70"/>
      <c r="FSE9" s="70"/>
      <c r="FSF9" s="70"/>
      <c r="FSG9" s="70"/>
      <c r="FSH9" s="70"/>
      <c r="FSI9" s="70"/>
      <c r="FSJ9" s="70"/>
      <c r="FSK9" s="70"/>
      <c r="FSL9" s="70"/>
      <c r="FSM9" s="70"/>
      <c r="FSN9" s="70"/>
      <c r="FSO9" s="70"/>
      <c r="FSP9" s="70"/>
      <c r="FSQ9" s="70"/>
      <c r="FSR9" s="70"/>
      <c r="FSS9" s="70"/>
      <c r="FST9" s="70"/>
      <c r="FSU9" s="70"/>
      <c r="FSV9" s="70"/>
      <c r="FSW9" s="70"/>
      <c r="FSX9" s="70"/>
      <c r="FSY9" s="70"/>
      <c r="FSZ9" s="70"/>
      <c r="FTA9" s="70"/>
      <c r="FTB9" s="70"/>
      <c r="FTC9" s="70"/>
      <c r="FTD9" s="70"/>
      <c r="FTE9" s="70"/>
      <c r="FTF9" s="70"/>
      <c r="FTG9" s="70"/>
      <c r="FTH9" s="70"/>
      <c r="FTI9" s="70"/>
      <c r="FTJ9" s="70"/>
      <c r="FTK9" s="70"/>
      <c r="FTL9" s="70"/>
      <c r="FTM9" s="70"/>
      <c r="FTN9" s="70"/>
      <c r="FTO9" s="70"/>
      <c r="FTP9" s="70"/>
      <c r="FTQ9" s="70"/>
      <c r="FTR9" s="70"/>
      <c r="FTS9" s="70"/>
      <c r="FTT9" s="70"/>
      <c r="FTU9" s="70"/>
      <c r="FTV9" s="70"/>
      <c r="FTW9" s="70"/>
      <c r="FTX9" s="70"/>
      <c r="FTY9" s="70"/>
      <c r="FTZ9" s="70"/>
      <c r="FUA9" s="70"/>
      <c r="FUB9" s="70"/>
      <c r="FUC9" s="70"/>
      <c r="FUD9" s="70"/>
      <c r="FUE9" s="70"/>
      <c r="FUF9" s="70"/>
      <c r="FUG9" s="70"/>
      <c r="FUH9" s="70"/>
      <c r="FUI9" s="70"/>
      <c r="FUJ9" s="70"/>
      <c r="FUK9" s="70"/>
      <c r="FUL9" s="70"/>
      <c r="FUM9" s="70"/>
      <c r="FUN9" s="70"/>
      <c r="FUO9" s="70"/>
      <c r="FUP9" s="70"/>
      <c r="FUQ9" s="70"/>
      <c r="FUR9" s="70"/>
      <c r="FUS9" s="70"/>
      <c r="FUT9" s="70"/>
      <c r="FUU9" s="70"/>
      <c r="FUV9" s="70"/>
      <c r="FUW9" s="70"/>
      <c r="FUX9" s="70"/>
      <c r="FUY9" s="70"/>
      <c r="FUZ9" s="70"/>
      <c r="FVA9" s="70"/>
      <c r="FVB9" s="70"/>
      <c r="FVC9" s="70"/>
      <c r="FVD9" s="70"/>
      <c r="FVE9" s="70"/>
      <c r="FVF9" s="70"/>
      <c r="FVG9" s="70"/>
      <c r="FVH9" s="70"/>
      <c r="FVI9" s="70"/>
      <c r="FVJ9" s="70"/>
      <c r="FVK9" s="70"/>
      <c r="FVL9" s="70"/>
      <c r="FVM9" s="70"/>
      <c r="FVN9" s="70"/>
      <c r="FVO9" s="70"/>
      <c r="FVP9" s="70"/>
      <c r="FVQ9" s="70"/>
      <c r="FVR9" s="70"/>
      <c r="FVS9" s="70"/>
      <c r="FVT9" s="70"/>
      <c r="FVU9" s="70"/>
      <c r="FVV9" s="70"/>
      <c r="FVW9" s="70"/>
      <c r="FVX9" s="70"/>
      <c r="FVY9" s="70"/>
      <c r="FVZ9" s="70"/>
      <c r="FWA9" s="70"/>
      <c r="FWB9" s="70"/>
      <c r="FWC9" s="70"/>
      <c r="FWD9" s="70"/>
      <c r="FWE9" s="70"/>
      <c r="FWF9" s="70"/>
      <c r="FWG9" s="70"/>
      <c r="FWH9" s="70"/>
      <c r="FWI9" s="70"/>
      <c r="FWJ9" s="70"/>
      <c r="FWK9" s="70"/>
      <c r="FWL9" s="70"/>
      <c r="FWM9" s="70"/>
      <c r="FWN9" s="70"/>
      <c r="FWO9" s="70"/>
      <c r="FWP9" s="70"/>
      <c r="FWQ9" s="70"/>
      <c r="FWR9" s="70"/>
      <c r="FWS9" s="70"/>
      <c r="FWT9" s="70"/>
      <c r="FWU9" s="70"/>
      <c r="FWV9" s="70"/>
      <c r="FWW9" s="70"/>
      <c r="FWX9" s="70"/>
      <c r="FWY9" s="70"/>
      <c r="FWZ9" s="70"/>
      <c r="FXA9" s="70"/>
      <c r="FXB9" s="70"/>
      <c r="FXC9" s="70"/>
      <c r="FXD9" s="70"/>
      <c r="FXE9" s="70"/>
      <c r="FXF9" s="70"/>
      <c r="FXG9" s="70"/>
      <c r="FXH9" s="70"/>
      <c r="FXI9" s="70"/>
      <c r="FXJ9" s="70"/>
      <c r="FXK9" s="70"/>
      <c r="FXL9" s="70"/>
      <c r="FXM9" s="70"/>
      <c r="FXN9" s="70"/>
      <c r="FXO9" s="70"/>
      <c r="FXP9" s="70"/>
      <c r="FXQ9" s="70"/>
      <c r="FXR9" s="70"/>
      <c r="FXS9" s="70"/>
      <c r="FXT9" s="70"/>
      <c r="FXU9" s="70"/>
      <c r="FXV9" s="70"/>
      <c r="FXW9" s="70"/>
      <c r="FXX9" s="70"/>
      <c r="FXY9" s="70"/>
      <c r="FXZ9" s="70"/>
      <c r="FYA9" s="70"/>
      <c r="FYB9" s="70"/>
      <c r="FYC9" s="70"/>
      <c r="FYD9" s="70"/>
      <c r="FYE9" s="70"/>
      <c r="FYF9" s="70"/>
      <c r="FYG9" s="70"/>
      <c r="FYH9" s="70"/>
      <c r="FYI9" s="70"/>
      <c r="FYJ9" s="70"/>
      <c r="FYK9" s="70"/>
      <c r="FYL9" s="70"/>
      <c r="FYM9" s="70"/>
      <c r="FYN9" s="70"/>
      <c r="FYO9" s="70"/>
      <c r="FYP9" s="70"/>
      <c r="FYQ9" s="70"/>
      <c r="FYR9" s="70"/>
      <c r="FYS9" s="70"/>
      <c r="FYT9" s="70"/>
      <c r="FYU9" s="70"/>
      <c r="FYV9" s="70"/>
      <c r="FYW9" s="70"/>
      <c r="FYX9" s="70"/>
      <c r="FYY9" s="70"/>
      <c r="FYZ9" s="70"/>
      <c r="FZA9" s="70"/>
      <c r="FZB9" s="70"/>
      <c r="FZC9" s="70"/>
      <c r="FZD9" s="70"/>
      <c r="FZE9" s="70"/>
      <c r="FZF9" s="70"/>
      <c r="FZG9" s="70"/>
      <c r="FZH9" s="70"/>
      <c r="FZI9" s="70"/>
      <c r="FZJ9" s="70"/>
      <c r="FZK9" s="70"/>
      <c r="FZL9" s="70"/>
      <c r="FZM9" s="70"/>
      <c r="FZN9" s="70"/>
      <c r="FZO9" s="70"/>
      <c r="FZP9" s="70"/>
      <c r="FZQ9" s="70"/>
      <c r="FZR9" s="70"/>
      <c r="FZS9" s="70"/>
      <c r="FZT9" s="70"/>
      <c r="FZU9" s="70"/>
      <c r="FZV9" s="70"/>
      <c r="FZW9" s="70"/>
      <c r="FZX9" s="70"/>
      <c r="FZY9" s="70"/>
      <c r="FZZ9" s="70"/>
      <c r="GAA9" s="70"/>
      <c r="GAB9" s="70"/>
      <c r="GAC9" s="70"/>
      <c r="GAD9" s="70"/>
      <c r="GAE9" s="70"/>
      <c r="GAF9" s="70"/>
      <c r="GAG9" s="70"/>
      <c r="GAH9" s="70"/>
      <c r="GAI9" s="70"/>
      <c r="GAJ9" s="70"/>
      <c r="GAK9" s="70"/>
      <c r="GAL9" s="70"/>
      <c r="GAM9" s="70"/>
      <c r="GAN9" s="70"/>
      <c r="GAO9" s="70"/>
      <c r="GAP9" s="70"/>
      <c r="GAQ9" s="70"/>
      <c r="GAR9" s="70"/>
      <c r="GAS9" s="70"/>
      <c r="GAT9" s="70"/>
      <c r="GAU9" s="70"/>
      <c r="GAV9" s="70"/>
      <c r="GAW9" s="70"/>
      <c r="GAX9" s="70"/>
      <c r="GAY9" s="70"/>
      <c r="GAZ9" s="70"/>
      <c r="GBA9" s="70"/>
      <c r="GBB9" s="70"/>
      <c r="GBC9" s="70"/>
      <c r="GBD9" s="70"/>
      <c r="GBE9" s="70"/>
      <c r="GBF9" s="70"/>
      <c r="GBG9" s="70"/>
      <c r="GBH9" s="70"/>
      <c r="GBI9" s="70"/>
      <c r="GBJ9" s="70"/>
      <c r="GBK9" s="70"/>
      <c r="GBL9" s="70"/>
      <c r="GBM9" s="70"/>
      <c r="GBN9" s="70"/>
      <c r="GBO9" s="70"/>
      <c r="GBP9" s="70"/>
      <c r="GBQ9" s="70"/>
      <c r="GBR9" s="70"/>
      <c r="GBS9" s="70"/>
      <c r="GBT9" s="70"/>
      <c r="GBU9" s="70"/>
      <c r="GBV9" s="70"/>
      <c r="GBW9" s="70"/>
      <c r="GBX9" s="70"/>
      <c r="GBY9" s="70"/>
      <c r="GBZ9" s="70"/>
      <c r="GCA9" s="70"/>
      <c r="GCB9" s="70"/>
      <c r="GCC9" s="70"/>
      <c r="GCD9" s="70"/>
      <c r="GCE9" s="70"/>
      <c r="GCF9" s="70"/>
      <c r="GCG9" s="70"/>
      <c r="GCH9" s="70"/>
      <c r="GCI9" s="70"/>
      <c r="GCJ9" s="70"/>
      <c r="GCK9" s="70"/>
      <c r="GCL9" s="70"/>
      <c r="GCM9" s="70"/>
      <c r="GCN9" s="70"/>
      <c r="GCO9" s="70"/>
      <c r="GCP9" s="70"/>
      <c r="GCQ9" s="70"/>
      <c r="GCR9" s="70"/>
      <c r="GCS9" s="70"/>
      <c r="GCT9" s="70"/>
      <c r="GCU9" s="70"/>
      <c r="GCV9" s="70"/>
      <c r="GCW9" s="70"/>
      <c r="GCX9" s="70"/>
      <c r="GCY9" s="70"/>
      <c r="GCZ9" s="70"/>
      <c r="GDA9" s="70"/>
      <c r="GDB9" s="70"/>
      <c r="GDC9" s="70"/>
      <c r="GDD9" s="70"/>
      <c r="GDE9" s="70"/>
      <c r="GDF9" s="70"/>
      <c r="GDG9" s="70"/>
      <c r="GDH9" s="70"/>
      <c r="GDI9" s="70"/>
      <c r="GDJ9" s="70"/>
      <c r="GDK9" s="70"/>
      <c r="GDL9" s="70"/>
      <c r="GDM9" s="70"/>
      <c r="GDN9" s="70"/>
      <c r="GDO9" s="70"/>
      <c r="GDP9" s="70"/>
      <c r="GDQ9" s="70"/>
      <c r="GDR9" s="70"/>
      <c r="GDS9" s="70"/>
      <c r="GDT9" s="70"/>
      <c r="GDU9" s="70"/>
      <c r="GDV9" s="70"/>
      <c r="GDW9" s="70"/>
      <c r="GDX9" s="70"/>
      <c r="GDY9" s="70"/>
      <c r="GDZ9" s="70"/>
      <c r="GEA9" s="70"/>
      <c r="GEB9" s="70"/>
      <c r="GEC9" s="70"/>
      <c r="GED9" s="70"/>
      <c r="GEE9" s="70"/>
      <c r="GEF9" s="70"/>
      <c r="GEG9" s="70"/>
      <c r="GEH9" s="70"/>
      <c r="GEI9" s="70"/>
      <c r="GEJ9" s="70"/>
      <c r="GEK9" s="70"/>
      <c r="GEL9" s="70"/>
      <c r="GEM9" s="70"/>
      <c r="GEN9" s="70"/>
      <c r="GEO9" s="70"/>
      <c r="GEP9" s="70"/>
      <c r="GEQ9" s="70"/>
      <c r="GER9" s="70"/>
      <c r="GES9" s="70"/>
      <c r="GET9" s="70"/>
      <c r="GEU9" s="70"/>
      <c r="GEV9" s="70"/>
      <c r="GEW9" s="70"/>
      <c r="GEX9" s="70"/>
      <c r="GEY9" s="70"/>
      <c r="GEZ9" s="70"/>
      <c r="GFA9" s="70"/>
      <c r="GFB9" s="70"/>
      <c r="GFC9" s="70"/>
      <c r="GFD9" s="70"/>
      <c r="GFE9" s="70"/>
      <c r="GFF9" s="70"/>
      <c r="GFG9" s="70"/>
      <c r="GFH9" s="70"/>
      <c r="GFI9" s="70"/>
      <c r="GFJ9" s="70"/>
      <c r="GFK9" s="70"/>
      <c r="GFL9" s="70"/>
      <c r="GFM9" s="70"/>
      <c r="GFN9" s="70"/>
      <c r="GFO9" s="70"/>
      <c r="GFP9" s="70"/>
      <c r="GFQ9" s="70"/>
      <c r="GFR9" s="70"/>
      <c r="GFS9" s="70"/>
      <c r="GFT9" s="70"/>
      <c r="GFU9" s="70"/>
      <c r="GFV9" s="70"/>
      <c r="GFW9" s="70"/>
      <c r="GFX9" s="70"/>
      <c r="GFY9" s="70"/>
      <c r="GFZ9" s="70"/>
      <c r="GGA9" s="70"/>
      <c r="GGB9" s="70"/>
      <c r="GGC9" s="70"/>
      <c r="GGD9" s="70"/>
      <c r="GGE9" s="70"/>
      <c r="GGF9" s="70"/>
      <c r="GGG9" s="70"/>
      <c r="GGH9" s="70"/>
      <c r="GGI9" s="70"/>
      <c r="GGJ9" s="70"/>
      <c r="GGK9" s="70"/>
      <c r="GGL9" s="70"/>
      <c r="GGM9" s="70"/>
      <c r="GGN9" s="70"/>
      <c r="GGO9" s="70"/>
      <c r="GGP9" s="70"/>
      <c r="GGQ9" s="70"/>
      <c r="GGR9" s="70"/>
      <c r="GGS9" s="70"/>
      <c r="GGT9" s="70"/>
      <c r="GGU9" s="70"/>
      <c r="GGV9" s="70"/>
      <c r="GGW9" s="70"/>
      <c r="GGX9" s="70"/>
      <c r="GGY9" s="70"/>
      <c r="GGZ9" s="70"/>
      <c r="GHA9" s="70"/>
      <c r="GHB9" s="70"/>
      <c r="GHC9" s="70"/>
      <c r="GHD9" s="70"/>
      <c r="GHE9" s="70"/>
      <c r="GHF9" s="70"/>
      <c r="GHG9" s="70"/>
      <c r="GHH9" s="70"/>
      <c r="GHI9" s="70"/>
      <c r="GHJ9" s="70"/>
      <c r="GHK9" s="70"/>
      <c r="GHL9" s="70"/>
      <c r="GHM9" s="70"/>
      <c r="GHN9" s="70"/>
      <c r="GHO9" s="70"/>
      <c r="GHP9" s="70"/>
      <c r="GHQ9" s="70"/>
      <c r="GHR9" s="70"/>
      <c r="GHS9" s="70"/>
      <c r="GHT9" s="70"/>
      <c r="GHU9" s="70"/>
      <c r="GHV9" s="70"/>
      <c r="GHW9" s="70"/>
      <c r="GHX9" s="70"/>
      <c r="GHY9" s="70"/>
      <c r="GHZ9" s="70"/>
      <c r="GIA9" s="70"/>
      <c r="GIB9" s="70"/>
      <c r="GIC9" s="70"/>
      <c r="GID9" s="70"/>
      <c r="GIE9" s="70"/>
      <c r="GIF9" s="70"/>
      <c r="GIG9" s="70"/>
      <c r="GIH9" s="70"/>
      <c r="GII9" s="70"/>
      <c r="GIJ9" s="70"/>
      <c r="GIK9" s="70"/>
      <c r="GIL9" s="70"/>
      <c r="GIM9" s="70"/>
      <c r="GIN9" s="70"/>
      <c r="GIO9" s="70"/>
      <c r="GIP9" s="70"/>
      <c r="GIQ9" s="70"/>
      <c r="GIR9" s="70"/>
      <c r="GIS9" s="70"/>
      <c r="GIT9" s="70"/>
      <c r="GIU9" s="70"/>
      <c r="GIV9" s="70"/>
      <c r="GIW9" s="70"/>
      <c r="GIX9" s="70"/>
      <c r="GIY9" s="70"/>
      <c r="GIZ9" s="70"/>
      <c r="GJA9" s="70"/>
      <c r="GJB9" s="70"/>
      <c r="GJC9" s="70"/>
      <c r="GJD9" s="70"/>
      <c r="GJE9" s="70"/>
      <c r="GJF9" s="70"/>
      <c r="GJG9" s="70"/>
      <c r="GJH9" s="70"/>
      <c r="GJI9" s="70"/>
      <c r="GJJ9" s="70"/>
      <c r="GJK9" s="70"/>
      <c r="GJL9" s="70"/>
      <c r="GJM9" s="70"/>
      <c r="GJN9" s="70"/>
      <c r="GJO9" s="70"/>
      <c r="GJP9" s="70"/>
      <c r="GJQ9" s="70"/>
      <c r="GJR9" s="70"/>
      <c r="GJS9" s="70"/>
      <c r="GJT9" s="70"/>
      <c r="GJU9" s="70"/>
      <c r="GJV9" s="70"/>
      <c r="GJW9" s="70"/>
      <c r="GJX9" s="70"/>
      <c r="GJY9" s="70"/>
      <c r="GJZ9" s="70"/>
      <c r="GKA9" s="70"/>
      <c r="GKB9" s="70"/>
      <c r="GKC9" s="70"/>
      <c r="GKD9" s="70"/>
      <c r="GKE9" s="70"/>
      <c r="GKF9" s="70"/>
      <c r="GKG9" s="70"/>
      <c r="GKH9" s="70"/>
      <c r="GKI9" s="70"/>
      <c r="GKJ9" s="70"/>
      <c r="GKK9" s="70"/>
      <c r="GKL9" s="70"/>
      <c r="GKM9" s="70"/>
      <c r="GKN9" s="70"/>
      <c r="GKO9" s="70"/>
      <c r="GKP9" s="70"/>
      <c r="GKQ9" s="70"/>
      <c r="GKR9" s="70"/>
      <c r="GKS9" s="70"/>
      <c r="GKT9" s="70"/>
      <c r="GKU9" s="70"/>
      <c r="GKV9" s="70"/>
      <c r="GKW9" s="70"/>
      <c r="GKX9" s="70"/>
      <c r="GKY9" s="70"/>
      <c r="GKZ9" s="70"/>
      <c r="GLA9" s="70"/>
      <c r="GLB9" s="70"/>
      <c r="GLC9" s="70"/>
      <c r="GLD9" s="70"/>
      <c r="GLE9" s="70"/>
      <c r="GLF9" s="70"/>
      <c r="GLG9" s="70"/>
      <c r="GLH9" s="70"/>
      <c r="GLI9" s="70"/>
      <c r="GLJ9" s="70"/>
      <c r="GLK9" s="70"/>
      <c r="GLL9" s="70"/>
      <c r="GLM9" s="70"/>
      <c r="GLN9" s="70"/>
      <c r="GLO9" s="70"/>
      <c r="GLP9" s="70"/>
      <c r="GLQ9" s="70"/>
      <c r="GLR9" s="70"/>
      <c r="GLS9" s="70"/>
      <c r="GLT9" s="70"/>
      <c r="GLU9" s="70"/>
      <c r="GLV9" s="70"/>
      <c r="GLW9" s="70"/>
      <c r="GLX9" s="70"/>
      <c r="GLY9" s="70"/>
      <c r="GLZ9" s="70"/>
      <c r="GMA9" s="70"/>
      <c r="GMB9" s="70"/>
      <c r="GMC9" s="70"/>
      <c r="GMD9" s="70"/>
      <c r="GME9" s="70"/>
      <c r="GMF9" s="70"/>
      <c r="GMG9" s="70"/>
      <c r="GMH9" s="70"/>
      <c r="GMI9" s="70"/>
      <c r="GMJ9" s="70"/>
      <c r="GMK9" s="70"/>
      <c r="GML9" s="70"/>
      <c r="GMM9" s="70"/>
      <c r="GMN9" s="70"/>
      <c r="GMO9" s="70"/>
      <c r="GMP9" s="70"/>
      <c r="GMQ9" s="70"/>
      <c r="GMR9" s="70"/>
      <c r="GMS9" s="70"/>
      <c r="GMT9" s="70"/>
      <c r="GMU9" s="70"/>
      <c r="GMV9" s="70"/>
      <c r="GMW9" s="70"/>
      <c r="GMX9" s="70"/>
      <c r="GMY9" s="70"/>
      <c r="GMZ9" s="70"/>
      <c r="GNA9" s="70"/>
      <c r="GNB9" s="70"/>
      <c r="GNC9" s="70"/>
      <c r="GND9" s="70"/>
      <c r="GNE9" s="70"/>
      <c r="GNF9" s="70"/>
      <c r="GNG9" s="70"/>
      <c r="GNH9" s="70"/>
      <c r="GNI9" s="70"/>
      <c r="GNJ9" s="70"/>
      <c r="GNK9" s="70"/>
      <c r="GNL9" s="70"/>
      <c r="GNM9" s="70"/>
      <c r="GNN9" s="70"/>
      <c r="GNO9" s="70"/>
      <c r="GNP9" s="70"/>
      <c r="GNQ9" s="70"/>
      <c r="GNR9" s="70"/>
      <c r="GNS9" s="70"/>
      <c r="GNT9" s="70"/>
      <c r="GNU9" s="70"/>
      <c r="GNV9" s="70"/>
      <c r="GNW9" s="70"/>
      <c r="GNX9" s="70"/>
      <c r="GNY9" s="70"/>
      <c r="GNZ9" s="70"/>
      <c r="GOA9" s="70"/>
      <c r="GOB9" s="70"/>
      <c r="GOC9" s="70"/>
      <c r="GOD9" s="70"/>
      <c r="GOE9" s="70"/>
      <c r="GOF9" s="70"/>
      <c r="GOG9" s="70"/>
      <c r="GOH9" s="70"/>
      <c r="GOI9" s="70"/>
      <c r="GOJ9" s="70"/>
      <c r="GOK9" s="70"/>
      <c r="GOL9" s="70"/>
      <c r="GOM9" s="70"/>
      <c r="GON9" s="70"/>
      <c r="GOO9" s="70"/>
      <c r="GOP9" s="70"/>
      <c r="GOQ9" s="70"/>
      <c r="GOR9" s="70"/>
      <c r="GOS9" s="70"/>
      <c r="GOT9" s="70"/>
      <c r="GOU9" s="70"/>
      <c r="GOV9" s="70"/>
      <c r="GOW9" s="70"/>
      <c r="GOX9" s="70"/>
      <c r="GOY9" s="70"/>
      <c r="GOZ9" s="70"/>
      <c r="GPA9" s="70"/>
      <c r="GPB9" s="70"/>
      <c r="GPC9" s="70"/>
      <c r="GPD9" s="70"/>
      <c r="GPE9" s="70"/>
      <c r="GPF9" s="70"/>
      <c r="GPG9" s="70"/>
      <c r="GPH9" s="70"/>
      <c r="GPI9" s="70"/>
      <c r="GPJ9" s="70"/>
      <c r="GPK9" s="70"/>
      <c r="GPL9" s="70"/>
      <c r="GPM9" s="70"/>
      <c r="GPN9" s="70"/>
      <c r="GPO9" s="70"/>
      <c r="GPP9" s="70"/>
      <c r="GPQ9" s="70"/>
      <c r="GPR9" s="70"/>
      <c r="GPS9" s="70"/>
      <c r="GPT9" s="70"/>
      <c r="GPU9" s="70"/>
      <c r="GPV9" s="70"/>
      <c r="GPW9" s="70"/>
      <c r="GPX9" s="70"/>
      <c r="GPY9" s="70"/>
      <c r="GPZ9" s="70"/>
      <c r="GQA9" s="70"/>
      <c r="GQB9" s="70"/>
      <c r="GQC9" s="70"/>
      <c r="GQD9" s="70"/>
      <c r="GQE9" s="70"/>
      <c r="GQF9" s="70"/>
      <c r="GQG9" s="70"/>
      <c r="GQH9" s="70"/>
      <c r="GQI9" s="70"/>
      <c r="GQJ9" s="70"/>
      <c r="GQK9" s="70"/>
      <c r="GQL9" s="70"/>
      <c r="GQM9" s="70"/>
      <c r="GQN9" s="70"/>
      <c r="GQO9" s="70"/>
      <c r="GQP9" s="70"/>
      <c r="GQQ9" s="70"/>
      <c r="GQR9" s="70"/>
      <c r="GQS9" s="70"/>
      <c r="GQT9" s="70"/>
      <c r="GQU9" s="70"/>
      <c r="GQV9" s="70"/>
      <c r="GQW9" s="70"/>
      <c r="GQX9" s="70"/>
      <c r="GQY9" s="70"/>
      <c r="GQZ9" s="70"/>
      <c r="GRA9" s="70"/>
      <c r="GRB9" s="70"/>
      <c r="GRC9" s="70"/>
      <c r="GRD9" s="70"/>
      <c r="GRE9" s="70"/>
      <c r="GRF9" s="70"/>
      <c r="GRG9" s="70"/>
      <c r="GRH9" s="70"/>
      <c r="GRI9" s="70"/>
      <c r="GRJ9" s="70"/>
      <c r="GRK9" s="70"/>
      <c r="GRL9" s="70"/>
      <c r="GRM9" s="70"/>
      <c r="GRN9" s="70"/>
      <c r="GRO9" s="70"/>
      <c r="GRP9" s="70"/>
      <c r="GRQ9" s="70"/>
      <c r="GRR9" s="70"/>
      <c r="GRS9" s="70"/>
      <c r="GRT9" s="70"/>
      <c r="GRU9" s="70"/>
      <c r="GRV9" s="70"/>
      <c r="GRW9" s="70"/>
      <c r="GRX9" s="70"/>
      <c r="GRY9" s="70"/>
      <c r="GRZ9" s="70"/>
      <c r="GSA9" s="70"/>
      <c r="GSB9" s="70"/>
      <c r="GSC9" s="70"/>
      <c r="GSD9" s="70"/>
      <c r="GSE9" s="70"/>
      <c r="GSF9" s="70"/>
      <c r="GSG9" s="70"/>
      <c r="GSH9" s="70"/>
      <c r="GSI9" s="70"/>
      <c r="GSJ9" s="70"/>
      <c r="GSK9" s="70"/>
      <c r="GSL9" s="70"/>
      <c r="GSM9" s="70"/>
      <c r="GSN9" s="70"/>
      <c r="GSO9" s="70"/>
      <c r="GSP9" s="70"/>
      <c r="GSQ9" s="70"/>
      <c r="GSR9" s="70"/>
      <c r="GSS9" s="70"/>
      <c r="GST9" s="70"/>
      <c r="GSU9" s="70"/>
      <c r="GSV9" s="70"/>
      <c r="GSW9" s="70"/>
      <c r="GSX9" s="70"/>
      <c r="GSY9" s="70"/>
      <c r="GSZ9" s="70"/>
      <c r="GTA9" s="70"/>
      <c r="GTB9" s="70"/>
      <c r="GTC9" s="70"/>
      <c r="GTD9" s="70"/>
      <c r="GTE9" s="70"/>
      <c r="GTF9" s="70"/>
      <c r="GTG9" s="70"/>
      <c r="GTH9" s="70"/>
      <c r="GTI9" s="70"/>
      <c r="GTJ9" s="70"/>
      <c r="GTK9" s="70"/>
      <c r="GTL9" s="70"/>
      <c r="GTM9" s="70"/>
      <c r="GTN9" s="70"/>
      <c r="GTO9" s="70"/>
      <c r="GTP9" s="70"/>
      <c r="GTQ9" s="70"/>
      <c r="GTR9" s="70"/>
      <c r="GTS9" s="70"/>
      <c r="GTT9" s="70"/>
      <c r="GTU9" s="70"/>
      <c r="GTV9" s="70"/>
      <c r="GTW9" s="70"/>
      <c r="GTX9" s="70"/>
      <c r="GTY9" s="70"/>
      <c r="GTZ9" s="70"/>
      <c r="GUA9" s="70"/>
      <c r="GUB9" s="70"/>
      <c r="GUC9" s="70"/>
      <c r="GUD9" s="70"/>
      <c r="GUE9" s="70"/>
      <c r="GUF9" s="70"/>
      <c r="GUG9" s="70"/>
      <c r="GUH9" s="70"/>
      <c r="GUI9" s="70"/>
      <c r="GUJ9" s="70"/>
      <c r="GUK9" s="70"/>
      <c r="GUL9" s="70"/>
      <c r="GUM9" s="70"/>
      <c r="GUN9" s="70"/>
      <c r="GUO9" s="70"/>
      <c r="GUP9" s="70"/>
      <c r="GUQ9" s="70"/>
      <c r="GUR9" s="70"/>
      <c r="GUS9" s="70"/>
      <c r="GUT9" s="70"/>
      <c r="GUU9" s="70"/>
      <c r="GUV9" s="70"/>
      <c r="GUW9" s="70"/>
      <c r="GUX9" s="70"/>
      <c r="GUY9" s="70"/>
      <c r="GUZ9" s="70"/>
      <c r="GVA9" s="70"/>
      <c r="GVB9" s="70"/>
      <c r="GVC9" s="70"/>
      <c r="GVD9" s="70"/>
      <c r="GVE9" s="70"/>
      <c r="GVF9" s="70"/>
      <c r="GVG9" s="70"/>
      <c r="GVH9" s="70"/>
      <c r="GVI9" s="70"/>
      <c r="GVJ9" s="70"/>
      <c r="GVK9" s="70"/>
      <c r="GVL9" s="70"/>
      <c r="GVM9" s="70"/>
      <c r="GVN9" s="70"/>
      <c r="GVO9" s="70"/>
      <c r="GVP9" s="70"/>
      <c r="GVQ9" s="70"/>
      <c r="GVR9" s="70"/>
      <c r="GVS9" s="70"/>
      <c r="GVT9" s="70"/>
      <c r="GVU9" s="70"/>
      <c r="GVV9" s="70"/>
      <c r="GVW9" s="70"/>
      <c r="GVX9" s="70"/>
      <c r="GVY9" s="70"/>
      <c r="GVZ9" s="70"/>
      <c r="GWA9" s="70"/>
      <c r="GWB9" s="70"/>
      <c r="GWC9" s="70"/>
      <c r="GWD9" s="70"/>
      <c r="GWE9" s="70"/>
      <c r="GWF9" s="70"/>
      <c r="GWG9" s="70"/>
      <c r="GWH9" s="70"/>
      <c r="GWI9" s="70"/>
      <c r="GWJ9" s="70"/>
      <c r="GWK9" s="70"/>
      <c r="GWL9" s="70"/>
      <c r="GWM9" s="70"/>
      <c r="GWN9" s="70"/>
      <c r="GWO9" s="70"/>
      <c r="GWP9" s="70"/>
      <c r="GWQ9" s="70"/>
      <c r="GWR9" s="70"/>
      <c r="GWS9" s="70"/>
      <c r="GWT9" s="70"/>
      <c r="GWU9" s="70"/>
      <c r="GWV9" s="70"/>
      <c r="GWW9" s="70"/>
      <c r="GWX9" s="70"/>
      <c r="GWY9" s="70"/>
      <c r="GWZ9" s="70"/>
      <c r="GXA9" s="70"/>
      <c r="GXB9" s="70"/>
      <c r="GXC9" s="70"/>
      <c r="GXD9" s="70"/>
      <c r="GXE9" s="70"/>
      <c r="GXF9" s="70"/>
      <c r="GXG9" s="70"/>
      <c r="GXH9" s="70"/>
      <c r="GXI9" s="70"/>
      <c r="GXJ9" s="70"/>
      <c r="GXK9" s="70"/>
      <c r="GXL9" s="70"/>
      <c r="GXM9" s="70"/>
      <c r="GXN9" s="70"/>
      <c r="GXO9" s="70"/>
      <c r="GXP9" s="70"/>
      <c r="GXQ9" s="70"/>
      <c r="GXR9" s="70"/>
      <c r="GXS9" s="70"/>
      <c r="GXT9" s="70"/>
      <c r="GXU9" s="70"/>
      <c r="GXV9" s="70"/>
      <c r="GXW9" s="70"/>
      <c r="GXX9" s="70"/>
      <c r="GXY9" s="70"/>
      <c r="GXZ9" s="70"/>
      <c r="GYA9" s="70"/>
      <c r="GYB9" s="70"/>
      <c r="GYC9" s="70"/>
      <c r="GYD9" s="70"/>
      <c r="GYE9" s="70"/>
      <c r="GYF9" s="70"/>
      <c r="GYG9" s="70"/>
      <c r="GYH9" s="70"/>
      <c r="GYI9" s="70"/>
      <c r="GYJ9" s="70"/>
      <c r="GYK9" s="70"/>
      <c r="GYL9" s="70"/>
      <c r="GYM9" s="70"/>
      <c r="GYN9" s="70"/>
      <c r="GYO9" s="70"/>
      <c r="GYP9" s="70"/>
      <c r="GYQ9" s="70"/>
      <c r="GYR9" s="70"/>
      <c r="GYS9" s="70"/>
      <c r="GYT9" s="70"/>
      <c r="GYU9" s="70"/>
      <c r="GYV9" s="70"/>
      <c r="GYW9" s="70"/>
      <c r="GYX9" s="70"/>
      <c r="GYY9" s="70"/>
      <c r="GYZ9" s="70"/>
      <c r="GZA9" s="70"/>
      <c r="GZB9" s="70"/>
      <c r="GZC9" s="70"/>
      <c r="GZD9" s="70"/>
      <c r="GZE9" s="70"/>
      <c r="GZF9" s="70"/>
      <c r="GZG9" s="70"/>
      <c r="GZH9" s="70"/>
      <c r="GZI9" s="70"/>
      <c r="GZJ9" s="70"/>
      <c r="GZK9" s="70"/>
      <c r="GZL9" s="70"/>
      <c r="GZM9" s="70"/>
      <c r="GZN9" s="70"/>
      <c r="GZO9" s="70"/>
      <c r="GZP9" s="70"/>
      <c r="GZQ9" s="70"/>
      <c r="GZR9" s="70"/>
      <c r="GZS9" s="70"/>
      <c r="GZT9" s="70"/>
      <c r="GZU9" s="70"/>
      <c r="GZV9" s="70"/>
      <c r="GZW9" s="70"/>
      <c r="GZX9" s="70"/>
      <c r="GZY9" s="70"/>
      <c r="GZZ9" s="70"/>
      <c r="HAA9" s="70"/>
      <c r="HAB9" s="70"/>
      <c r="HAC9" s="70"/>
      <c r="HAD9" s="70"/>
      <c r="HAE9" s="70"/>
      <c r="HAF9" s="70"/>
      <c r="HAG9" s="70"/>
      <c r="HAH9" s="70"/>
      <c r="HAI9" s="70"/>
      <c r="HAJ9" s="70"/>
      <c r="HAK9" s="70"/>
      <c r="HAL9" s="70"/>
      <c r="HAM9" s="70"/>
      <c r="HAN9" s="70"/>
      <c r="HAO9" s="70"/>
      <c r="HAP9" s="70"/>
      <c r="HAQ9" s="70"/>
      <c r="HAR9" s="70"/>
      <c r="HAS9" s="70"/>
      <c r="HAT9" s="70"/>
      <c r="HAU9" s="70"/>
      <c r="HAV9" s="70"/>
      <c r="HAW9" s="70"/>
      <c r="HAX9" s="70"/>
      <c r="HAY9" s="70"/>
      <c r="HAZ9" s="70"/>
      <c r="HBA9" s="70"/>
      <c r="HBB9" s="70"/>
      <c r="HBC9" s="70"/>
      <c r="HBD9" s="70"/>
      <c r="HBE9" s="70"/>
      <c r="HBF9" s="70"/>
      <c r="HBG9" s="70"/>
      <c r="HBH9" s="70"/>
      <c r="HBI9" s="70"/>
      <c r="HBJ9" s="70"/>
      <c r="HBK9" s="70"/>
      <c r="HBL9" s="70"/>
      <c r="HBM9" s="70"/>
      <c r="HBN9" s="70"/>
      <c r="HBO9" s="70"/>
      <c r="HBP9" s="70"/>
      <c r="HBQ9" s="70"/>
      <c r="HBR9" s="70"/>
      <c r="HBS9" s="70"/>
      <c r="HBT9" s="70"/>
      <c r="HBU9" s="70"/>
      <c r="HBV9" s="70"/>
      <c r="HBW9" s="70"/>
      <c r="HBX9" s="70"/>
      <c r="HBY9" s="70"/>
      <c r="HBZ9" s="70"/>
      <c r="HCA9" s="70"/>
      <c r="HCB9" s="70"/>
      <c r="HCC9" s="70"/>
      <c r="HCD9" s="70"/>
      <c r="HCE9" s="70"/>
      <c r="HCF9" s="70"/>
      <c r="HCG9" s="70"/>
      <c r="HCH9" s="70"/>
      <c r="HCI9" s="70"/>
      <c r="HCJ9" s="70"/>
      <c r="HCK9" s="70"/>
      <c r="HCL9" s="70"/>
      <c r="HCM9" s="70"/>
      <c r="HCN9" s="70"/>
      <c r="HCO9" s="70"/>
      <c r="HCP9" s="70"/>
      <c r="HCQ9" s="70"/>
      <c r="HCR9" s="70"/>
      <c r="HCS9" s="70"/>
      <c r="HCT9" s="70"/>
      <c r="HCU9" s="70"/>
      <c r="HCV9" s="70"/>
      <c r="HCW9" s="70"/>
      <c r="HCX9" s="70"/>
      <c r="HCY9" s="70"/>
      <c r="HCZ9" s="70"/>
      <c r="HDA9" s="70"/>
      <c r="HDB9" s="70"/>
      <c r="HDC9" s="70"/>
      <c r="HDD9" s="70"/>
      <c r="HDE9" s="70"/>
      <c r="HDF9" s="70"/>
      <c r="HDG9" s="70"/>
      <c r="HDH9" s="70"/>
      <c r="HDI9" s="70"/>
      <c r="HDJ9" s="70"/>
      <c r="HDK9" s="70"/>
      <c r="HDL9" s="70"/>
      <c r="HDM9" s="70"/>
      <c r="HDN9" s="70"/>
      <c r="HDO9" s="70"/>
      <c r="HDP9" s="70"/>
      <c r="HDQ9" s="70"/>
      <c r="HDR9" s="70"/>
      <c r="HDS9" s="70"/>
      <c r="HDT9" s="70"/>
      <c r="HDU9" s="70"/>
      <c r="HDV9" s="70"/>
      <c r="HDW9" s="70"/>
      <c r="HDX9" s="70"/>
      <c r="HDY9" s="70"/>
      <c r="HDZ9" s="70"/>
      <c r="HEA9" s="70"/>
      <c r="HEB9" s="70"/>
      <c r="HEC9" s="70"/>
      <c r="HED9" s="70"/>
      <c r="HEE9" s="70"/>
      <c r="HEF9" s="70"/>
      <c r="HEG9" s="70"/>
      <c r="HEH9" s="70"/>
      <c r="HEI9" s="70"/>
      <c r="HEJ9" s="70"/>
      <c r="HEK9" s="70"/>
      <c r="HEL9" s="70"/>
      <c r="HEM9" s="70"/>
      <c r="HEN9" s="70"/>
      <c r="HEO9" s="70"/>
      <c r="HEP9" s="70"/>
      <c r="HEQ9" s="70"/>
      <c r="HER9" s="70"/>
      <c r="HES9" s="70"/>
      <c r="HET9" s="70"/>
      <c r="HEU9" s="70"/>
      <c r="HEV9" s="70"/>
      <c r="HEW9" s="70"/>
      <c r="HEX9" s="70"/>
      <c r="HEY9" s="70"/>
      <c r="HEZ9" s="70"/>
      <c r="HFA9" s="70"/>
      <c r="HFB9" s="70"/>
      <c r="HFC9" s="70"/>
      <c r="HFD9" s="70"/>
      <c r="HFE9" s="70"/>
      <c r="HFF9" s="70"/>
      <c r="HFG9" s="70"/>
      <c r="HFH9" s="70"/>
      <c r="HFI9" s="70"/>
      <c r="HFJ9" s="70"/>
      <c r="HFK9" s="70"/>
      <c r="HFL9" s="70"/>
      <c r="HFM9" s="70"/>
      <c r="HFN9" s="70"/>
      <c r="HFO9" s="70"/>
      <c r="HFP9" s="70"/>
      <c r="HFQ9" s="70"/>
      <c r="HFR9" s="70"/>
      <c r="HFS9" s="70"/>
      <c r="HFT9" s="70"/>
      <c r="HFU9" s="70"/>
      <c r="HFV9" s="70"/>
      <c r="HFW9" s="70"/>
      <c r="HFX9" s="70"/>
      <c r="HFY9" s="70"/>
      <c r="HFZ9" s="70"/>
      <c r="HGA9" s="70"/>
      <c r="HGB9" s="70"/>
      <c r="HGC9" s="70"/>
      <c r="HGD9" s="70"/>
      <c r="HGE9" s="70"/>
      <c r="HGF9" s="70"/>
      <c r="HGG9" s="70"/>
      <c r="HGH9" s="70"/>
      <c r="HGI9" s="70"/>
      <c r="HGJ9" s="70"/>
      <c r="HGK9" s="70"/>
      <c r="HGL9" s="70"/>
      <c r="HGM9" s="70"/>
      <c r="HGN9" s="70"/>
      <c r="HGO9" s="70"/>
      <c r="HGP9" s="70"/>
      <c r="HGQ9" s="70"/>
      <c r="HGR9" s="70"/>
      <c r="HGS9" s="70"/>
      <c r="HGT9" s="70"/>
      <c r="HGU9" s="70"/>
      <c r="HGV9" s="70"/>
      <c r="HGW9" s="70"/>
      <c r="HGX9" s="70"/>
      <c r="HGY9" s="70"/>
      <c r="HGZ9" s="70"/>
      <c r="HHA9" s="70"/>
      <c r="HHB9" s="70"/>
      <c r="HHC9" s="70"/>
      <c r="HHD9" s="70"/>
      <c r="HHE9" s="70"/>
      <c r="HHF9" s="70"/>
      <c r="HHG9" s="70"/>
      <c r="HHH9" s="70"/>
      <c r="HHI9" s="70"/>
      <c r="HHJ9" s="70"/>
      <c r="HHK9" s="70"/>
      <c r="HHL9" s="70"/>
      <c r="HHM9" s="70"/>
      <c r="HHN9" s="70"/>
      <c r="HHO9" s="70"/>
      <c r="HHP9" s="70"/>
      <c r="HHQ9" s="70"/>
      <c r="HHR9" s="70"/>
      <c r="HHS9" s="70"/>
      <c r="HHT9" s="70"/>
      <c r="HHU9" s="70"/>
      <c r="HHV9" s="70"/>
      <c r="HHW9" s="70"/>
      <c r="HHX9" s="70"/>
      <c r="HHY9" s="70"/>
      <c r="HHZ9" s="70"/>
      <c r="HIA9" s="70"/>
      <c r="HIB9" s="70"/>
      <c r="HIC9" s="70"/>
      <c r="HID9" s="70"/>
      <c r="HIE9" s="70"/>
      <c r="HIF9" s="70"/>
      <c r="HIG9" s="70"/>
      <c r="HIH9" s="70"/>
      <c r="HII9" s="70"/>
      <c r="HIJ9" s="70"/>
      <c r="HIK9" s="70"/>
      <c r="HIL9" s="70"/>
      <c r="HIM9" s="70"/>
      <c r="HIN9" s="70"/>
      <c r="HIO9" s="70"/>
      <c r="HIP9" s="70"/>
      <c r="HIQ9" s="70"/>
      <c r="HIR9" s="70"/>
      <c r="HIS9" s="70"/>
      <c r="HIT9" s="70"/>
      <c r="HIU9" s="70"/>
      <c r="HIV9" s="70"/>
      <c r="HIW9" s="70"/>
      <c r="HIX9" s="70"/>
      <c r="HIY9" s="70"/>
      <c r="HIZ9" s="70"/>
      <c r="HJA9" s="70"/>
      <c r="HJB9" s="70"/>
      <c r="HJC9" s="70"/>
      <c r="HJD9" s="70"/>
      <c r="HJE9" s="70"/>
      <c r="HJF9" s="70"/>
      <c r="HJG9" s="70"/>
      <c r="HJH9" s="70"/>
      <c r="HJI9" s="70"/>
      <c r="HJJ9" s="70"/>
      <c r="HJK9" s="70"/>
      <c r="HJL9" s="70"/>
      <c r="HJM9" s="70"/>
      <c r="HJN9" s="70"/>
      <c r="HJO9" s="70"/>
      <c r="HJP9" s="70"/>
      <c r="HJQ9" s="70"/>
      <c r="HJR9" s="70"/>
      <c r="HJS9" s="70"/>
      <c r="HJT9" s="70"/>
      <c r="HJU9" s="70"/>
      <c r="HJV9" s="70"/>
      <c r="HJW9" s="70"/>
      <c r="HJX9" s="70"/>
      <c r="HJY9" s="70"/>
      <c r="HJZ9" s="70"/>
      <c r="HKA9" s="70"/>
      <c r="HKB9" s="70"/>
      <c r="HKC9" s="70"/>
      <c r="HKD9" s="70"/>
      <c r="HKE9" s="70"/>
      <c r="HKF9" s="70"/>
      <c r="HKG9" s="70"/>
      <c r="HKH9" s="70"/>
      <c r="HKI9" s="70"/>
      <c r="HKJ9" s="70"/>
      <c r="HKK9" s="70"/>
      <c r="HKL9" s="70"/>
      <c r="HKM9" s="70"/>
      <c r="HKN9" s="70"/>
      <c r="HKO9" s="70"/>
      <c r="HKP9" s="70"/>
      <c r="HKQ9" s="70"/>
      <c r="HKR9" s="70"/>
      <c r="HKS9" s="70"/>
      <c r="HKT9" s="70"/>
      <c r="HKU9" s="70"/>
      <c r="HKV9" s="70"/>
      <c r="HKW9" s="70"/>
      <c r="HKX9" s="70"/>
      <c r="HKY9" s="70"/>
      <c r="HKZ9" s="70"/>
      <c r="HLA9" s="70"/>
      <c r="HLB9" s="70"/>
      <c r="HLC9" s="70"/>
      <c r="HLD9" s="70"/>
      <c r="HLE9" s="70"/>
      <c r="HLF9" s="70"/>
      <c r="HLG9" s="70"/>
      <c r="HLH9" s="70"/>
      <c r="HLI9" s="70"/>
      <c r="HLJ9" s="70"/>
      <c r="HLK9" s="70"/>
      <c r="HLL9" s="70"/>
      <c r="HLM9" s="70"/>
      <c r="HLN9" s="70"/>
      <c r="HLO9" s="70"/>
      <c r="HLP9" s="70"/>
      <c r="HLQ9" s="70"/>
      <c r="HLR9" s="70"/>
      <c r="HLS9" s="70"/>
      <c r="HLT9" s="70"/>
      <c r="HLU9" s="70"/>
      <c r="HLV9" s="70"/>
      <c r="HLW9" s="70"/>
      <c r="HLX9" s="70"/>
      <c r="HLY9" s="70"/>
      <c r="HLZ9" s="70"/>
      <c r="HMA9" s="70"/>
      <c r="HMB9" s="70"/>
      <c r="HMC9" s="70"/>
      <c r="HMD9" s="70"/>
      <c r="HME9" s="70"/>
      <c r="HMF9" s="70"/>
      <c r="HMG9" s="70"/>
      <c r="HMH9" s="70"/>
      <c r="HMI9" s="70"/>
      <c r="HMJ9" s="70"/>
      <c r="HMK9" s="70"/>
      <c r="HML9" s="70"/>
      <c r="HMM9" s="70"/>
      <c r="HMN9" s="70"/>
      <c r="HMO9" s="70"/>
      <c r="HMP9" s="70"/>
      <c r="HMQ9" s="70"/>
      <c r="HMR9" s="70"/>
      <c r="HMS9" s="70"/>
      <c r="HMT9" s="70"/>
      <c r="HMU9" s="70"/>
      <c r="HMV9" s="70"/>
      <c r="HMW9" s="70"/>
      <c r="HMX9" s="70"/>
      <c r="HMY9" s="70"/>
      <c r="HMZ9" s="70"/>
      <c r="HNA9" s="70"/>
      <c r="HNB9" s="70"/>
      <c r="HNC9" s="70"/>
      <c r="HND9" s="70"/>
      <c r="HNE9" s="70"/>
      <c r="HNF9" s="70"/>
      <c r="HNG9" s="70"/>
      <c r="HNH9" s="70"/>
      <c r="HNI9" s="70"/>
      <c r="HNJ9" s="70"/>
      <c r="HNK9" s="70"/>
      <c r="HNL9" s="70"/>
      <c r="HNM9" s="70"/>
      <c r="HNN9" s="70"/>
      <c r="HNO9" s="70"/>
      <c r="HNP9" s="70"/>
      <c r="HNQ9" s="70"/>
      <c r="HNR9" s="70"/>
      <c r="HNS9" s="70"/>
      <c r="HNT9" s="70"/>
      <c r="HNU9" s="70"/>
      <c r="HNV9" s="70"/>
      <c r="HNW9" s="70"/>
      <c r="HNX9" s="70"/>
      <c r="HNY9" s="70"/>
      <c r="HNZ9" s="70"/>
      <c r="HOA9" s="70"/>
      <c r="HOB9" s="70"/>
      <c r="HOC9" s="70"/>
      <c r="HOD9" s="70"/>
      <c r="HOE9" s="70"/>
      <c r="HOF9" s="70"/>
      <c r="HOG9" s="70"/>
      <c r="HOH9" s="70"/>
      <c r="HOI9" s="70"/>
      <c r="HOJ9" s="70"/>
      <c r="HOK9" s="70"/>
      <c r="HOL9" s="70"/>
      <c r="HOM9" s="70"/>
      <c r="HON9" s="70"/>
      <c r="HOO9" s="70"/>
      <c r="HOP9" s="70"/>
      <c r="HOQ9" s="70"/>
      <c r="HOR9" s="70"/>
      <c r="HOS9" s="70"/>
      <c r="HOT9" s="70"/>
      <c r="HOU9" s="70"/>
      <c r="HOV9" s="70"/>
      <c r="HOW9" s="70"/>
      <c r="HOX9" s="70"/>
      <c r="HOY9" s="70"/>
      <c r="HOZ9" s="70"/>
      <c r="HPA9" s="70"/>
      <c r="HPB9" s="70"/>
      <c r="HPC9" s="70"/>
      <c r="HPD9" s="70"/>
      <c r="HPE9" s="70"/>
      <c r="HPF9" s="70"/>
      <c r="HPG9" s="70"/>
      <c r="HPH9" s="70"/>
      <c r="HPI9" s="70"/>
      <c r="HPJ9" s="70"/>
      <c r="HPK9" s="70"/>
      <c r="HPL9" s="70"/>
      <c r="HPM9" s="70"/>
      <c r="HPN9" s="70"/>
      <c r="HPO9" s="70"/>
      <c r="HPP9" s="70"/>
      <c r="HPQ9" s="70"/>
      <c r="HPR9" s="70"/>
      <c r="HPS9" s="70"/>
      <c r="HPT9" s="70"/>
      <c r="HPU9" s="70"/>
      <c r="HPV9" s="70"/>
      <c r="HPW9" s="70"/>
      <c r="HPX9" s="70"/>
      <c r="HPY9" s="70"/>
      <c r="HPZ9" s="70"/>
      <c r="HQA9" s="70"/>
      <c r="HQB9" s="70"/>
      <c r="HQC9" s="70"/>
      <c r="HQD9" s="70"/>
      <c r="HQE9" s="70"/>
      <c r="HQF9" s="70"/>
      <c r="HQG9" s="70"/>
      <c r="HQH9" s="70"/>
      <c r="HQI9" s="70"/>
      <c r="HQJ9" s="70"/>
      <c r="HQK9" s="70"/>
      <c r="HQL9" s="70"/>
      <c r="HQM9" s="70"/>
      <c r="HQN9" s="70"/>
      <c r="HQO9" s="70"/>
      <c r="HQP9" s="70"/>
      <c r="HQQ9" s="70"/>
      <c r="HQR9" s="70"/>
      <c r="HQS9" s="70"/>
      <c r="HQT9" s="70"/>
      <c r="HQU9" s="70"/>
      <c r="HQV9" s="70"/>
      <c r="HQW9" s="70"/>
      <c r="HQX9" s="70"/>
      <c r="HQY9" s="70"/>
      <c r="HQZ9" s="70"/>
      <c r="HRA9" s="70"/>
      <c r="HRB9" s="70"/>
      <c r="HRC9" s="70"/>
      <c r="HRD9" s="70"/>
      <c r="HRE9" s="70"/>
      <c r="HRF9" s="70"/>
      <c r="HRG9" s="70"/>
      <c r="HRH9" s="70"/>
      <c r="HRI9" s="70"/>
      <c r="HRJ9" s="70"/>
      <c r="HRK9" s="70"/>
      <c r="HRL9" s="70"/>
      <c r="HRM9" s="70"/>
      <c r="HRN9" s="70"/>
      <c r="HRO9" s="70"/>
      <c r="HRP9" s="70"/>
      <c r="HRQ9" s="70"/>
      <c r="HRR9" s="70"/>
      <c r="HRS9" s="70"/>
      <c r="HRT9" s="70"/>
      <c r="HRU9" s="70"/>
      <c r="HRV9" s="70"/>
      <c r="HRW9" s="70"/>
      <c r="HRX9" s="70"/>
      <c r="HRY9" s="70"/>
      <c r="HRZ9" s="70"/>
      <c r="HSA9" s="70"/>
      <c r="HSB9" s="70"/>
      <c r="HSC9" s="70"/>
      <c r="HSD9" s="70"/>
      <c r="HSE9" s="70"/>
      <c r="HSF9" s="70"/>
      <c r="HSG9" s="70"/>
      <c r="HSH9" s="70"/>
      <c r="HSI9" s="70"/>
      <c r="HSJ9" s="70"/>
      <c r="HSK9" s="70"/>
      <c r="HSL9" s="70"/>
      <c r="HSM9" s="70"/>
      <c r="HSN9" s="70"/>
      <c r="HSO9" s="70"/>
      <c r="HSP9" s="70"/>
      <c r="HSQ9" s="70"/>
      <c r="HSR9" s="70"/>
      <c r="HSS9" s="70"/>
      <c r="HST9" s="70"/>
      <c r="HSU9" s="70"/>
      <c r="HSV9" s="70"/>
      <c r="HSW9" s="70"/>
      <c r="HSX9" s="70"/>
      <c r="HSY9" s="70"/>
      <c r="HSZ9" s="70"/>
      <c r="HTA9" s="70"/>
      <c r="HTB9" s="70"/>
      <c r="HTC9" s="70"/>
      <c r="HTD9" s="70"/>
      <c r="HTE9" s="70"/>
      <c r="HTF9" s="70"/>
      <c r="HTG9" s="70"/>
      <c r="HTH9" s="70"/>
      <c r="HTI9" s="70"/>
      <c r="HTJ9" s="70"/>
      <c r="HTK9" s="70"/>
      <c r="HTL9" s="70"/>
      <c r="HTM9" s="70"/>
      <c r="HTN9" s="70"/>
      <c r="HTO9" s="70"/>
      <c r="HTP9" s="70"/>
      <c r="HTQ9" s="70"/>
      <c r="HTR9" s="70"/>
      <c r="HTS9" s="70"/>
      <c r="HTT9" s="70"/>
      <c r="HTU9" s="70"/>
      <c r="HTV9" s="70"/>
      <c r="HTW9" s="70"/>
      <c r="HTX9" s="70"/>
      <c r="HTY9" s="70"/>
      <c r="HTZ9" s="70"/>
      <c r="HUA9" s="70"/>
      <c r="HUB9" s="70"/>
      <c r="HUC9" s="70"/>
      <c r="HUD9" s="70"/>
      <c r="HUE9" s="70"/>
      <c r="HUF9" s="70"/>
      <c r="HUG9" s="70"/>
      <c r="HUH9" s="70"/>
      <c r="HUI9" s="70"/>
      <c r="HUJ9" s="70"/>
      <c r="HUK9" s="70"/>
      <c r="HUL9" s="70"/>
      <c r="HUM9" s="70"/>
      <c r="HUN9" s="70"/>
      <c r="HUO9" s="70"/>
      <c r="HUP9" s="70"/>
      <c r="HUQ9" s="70"/>
      <c r="HUR9" s="70"/>
      <c r="HUS9" s="70"/>
      <c r="HUT9" s="70"/>
      <c r="HUU9" s="70"/>
      <c r="HUV9" s="70"/>
      <c r="HUW9" s="70"/>
      <c r="HUX9" s="70"/>
      <c r="HUY9" s="70"/>
      <c r="HUZ9" s="70"/>
      <c r="HVA9" s="70"/>
      <c r="HVB9" s="70"/>
      <c r="HVC9" s="70"/>
      <c r="HVD9" s="70"/>
      <c r="HVE9" s="70"/>
      <c r="HVF9" s="70"/>
      <c r="HVG9" s="70"/>
      <c r="HVH9" s="70"/>
      <c r="HVI9" s="70"/>
      <c r="HVJ9" s="70"/>
      <c r="HVK9" s="70"/>
      <c r="HVL9" s="70"/>
      <c r="HVM9" s="70"/>
      <c r="HVN9" s="70"/>
      <c r="HVO9" s="70"/>
      <c r="HVP9" s="70"/>
      <c r="HVQ9" s="70"/>
      <c r="HVR9" s="70"/>
      <c r="HVS9" s="70"/>
      <c r="HVT9" s="70"/>
      <c r="HVU9" s="70"/>
      <c r="HVV9" s="70"/>
      <c r="HVW9" s="70"/>
      <c r="HVX9" s="70"/>
      <c r="HVY9" s="70"/>
      <c r="HVZ9" s="70"/>
      <c r="HWA9" s="70"/>
      <c r="HWB9" s="70"/>
      <c r="HWC9" s="70"/>
      <c r="HWD9" s="70"/>
      <c r="HWE9" s="70"/>
      <c r="HWF9" s="70"/>
      <c r="HWG9" s="70"/>
      <c r="HWH9" s="70"/>
      <c r="HWI9" s="70"/>
      <c r="HWJ9" s="70"/>
      <c r="HWK9" s="70"/>
      <c r="HWL9" s="70"/>
      <c r="HWM9" s="70"/>
      <c r="HWN9" s="70"/>
      <c r="HWO9" s="70"/>
      <c r="HWP9" s="70"/>
      <c r="HWQ9" s="70"/>
      <c r="HWR9" s="70"/>
      <c r="HWS9" s="70"/>
      <c r="HWT9" s="70"/>
      <c r="HWU9" s="70"/>
      <c r="HWV9" s="70"/>
      <c r="HWW9" s="70"/>
      <c r="HWX9" s="70"/>
      <c r="HWY9" s="70"/>
      <c r="HWZ9" s="70"/>
      <c r="HXA9" s="70"/>
      <c r="HXB9" s="70"/>
      <c r="HXC9" s="70"/>
      <c r="HXD9" s="70"/>
      <c r="HXE9" s="70"/>
      <c r="HXF9" s="70"/>
      <c r="HXG9" s="70"/>
      <c r="HXH9" s="70"/>
      <c r="HXI9" s="70"/>
      <c r="HXJ9" s="70"/>
      <c r="HXK9" s="70"/>
      <c r="HXL9" s="70"/>
      <c r="HXM9" s="70"/>
      <c r="HXN9" s="70"/>
      <c r="HXO9" s="70"/>
      <c r="HXP9" s="70"/>
      <c r="HXQ9" s="70"/>
      <c r="HXR9" s="70"/>
      <c r="HXS9" s="70"/>
      <c r="HXT9" s="70"/>
      <c r="HXU9" s="70"/>
      <c r="HXV9" s="70"/>
      <c r="HXW9" s="70"/>
      <c r="HXX9" s="70"/>
      <c r="HXY9" s="70"/>
      <c r="HXZ9" s="70"/>
      <c r="HYA9" s="70"/>
      <c r="HYB9" s="70"/>
      <c r="HYC9" s="70"/>
      <c r="HYD9" s="70"/>
      <c r="HYE9" s="70"/>
      <c r="HYF9" s="70"/>
      <c r="HYG9" s="70"/>
      <c r="HYH9" s="70"/>
      <c r="HYI9" s="70"/>
      <c r="HYJ9" s="70"/>
      <c r="HYK9" s="70"/>
      <c r="HYL9" s="70"/>
      <c r="HYM9" s="70"/>
      <c r="HYN9" s="70"/>
      <c r="HYO9" s="70"/>
      <c r="HYP9" s="70"/>
      <c r="HYQ9" s="70"/>
      <c r="HYR9" s="70"/>
      <c r="HYS9" s="70"/>
      <c r="HYT9" s="70"/>
      <c r="HYU9" s="70"/>
      <c r="HYV9" s="70"/>
      <c r="HYW9" s="70"/>
      <c r="HYX9" s="70"/>
      <c r="HYY9" s="70"/>
      <c r="HYZ9" s="70"/>
      <c r="HZA9" s="70"/>
      <c r="HZB9" s="70"/>
      <c r="HZC9" s="70"/>
      <c r="HZD9" s="70"/>
      <c r="HZE9" s="70"/>
      <c r="HZF9" s="70"/>
      <c r="HZG9" s="70"/>
      <c r="HZH9" s="70"/>
      <c r="HZI9" s="70"/>
      <c r="HZJ9" s="70"/>
      <c r="HZK9" s="70"/>
      <c r="HZL9" s="70"/>
      <c r="HZM9" s="70"/>
      <c r="HZN9" s="70"/>
      <c r="HZO9" s="70"/>
      <c r="HZP9" s="70"/>
      <c r="HZQ9" s="70"/>
      <c r="HZR9" s="70"/>
      <c r="HZS9" s="70"/>
      <c r="HZT9" s="70"/>
      <c r="HZU9" s="70"/>
      <c r="HZV9" s="70"/>
      <c r="HZW9" s="70"/>
      <c r="HZX9" s="70"/>
      <c r="HZY9" s="70"/>
      <c r="HZZ9" s="70"/>
      <c r="IAA9" s="70"/>
      <c r="IAB9" s="70"/>
      <c r="IAC9" s="70"/>
      <c r="IAD9" s="70"/>
      <c r="IAE9" s="70"/>
      <c r="IAF9" s="70"/>
      <c r="IAG9" s="70"/>
      <c r="IAH9" s="70"/>
      <c r="IAI9" s="70"/>
      <c r="IAJ9" s="70"/>
      <c r="IAK9" s="70"/>
      <c r="IAL9" s="70"/>
      <c r="IAM9" s="70"/>
      <c r="IAN9" s="70"/>
      <c r="IAO9" s="70"/>
      <c r="IAP9" s="70"/>
      <c r="IAQ9" s="70"/>
      <c r="IAR9" s="70"/>
      <c r="IAS9" s="70"/>
      <c r="IAT9" s="70"/>
      <c r="IAU9" s="70"/>
      <c r="IAV9" s="70"/>
      <c r="IAW9" s="70"/>
      <c r="IAX9" s="70"/>
      <c r="IAY9" s="70"/>
      <c r="IAZ9" s="70"/>
      <c r="IBA9" s="70"/>
      <c r="IBB9" s="70"/>
      <c r="IBC9" s="70"/>
      <c r="IBD9" s="70"/>
      <c r="IBE9" s="70"/>
      <c r="IBF9" s="70"/>
      <c r="IBG9" s="70"/>
      <c r="IBH9" s="70"/>
      <c r="IBI9" s="70"/>
      <c r="IBJ9" s="70"/>
      <c r="IBK9" s="70"/>
      <c r="IBL9" s="70"/>
      <c r="IBM9" s="70"/>
      <c r="IBN9" s="70"/>
      <c r="IBO9" s="70"/>
      <c r="IBP9" s="70"/>
      <c r="IBQ9" s="70"/>
      <c r="IBR9" s="70"/>
      <c r="IBS9" s="70"/>
      <c r="IBT9" s="70"/>
      <c r="IBU9" s="70"/>
      <c r="IBV9" s="70"/>
      <c r="IBW9" s="70"/>
      <c r="IBX9" s="70"/>
      <c r="IBY9" s="70"/>
      <c r="IBZ9" s="70"/>
      <c r="ICA9" s="70"/>
      <c r="ICB9" s="70"/>
      <c r="ICC9" s="70"/>
      <c r="ICD9" s="70"/>
      <c r="ICE9" s="70"/>
      <c r="ICF9" s="70"/>
      <c r="ICG9" s="70"/>
      <c r="ICH9" s="70"/>
      <c r="ICI9" s="70"/>
      <c r="ICJ9" s="70"/>
      <c r="ICK9" s="70"/>
      <c r="ICL9" s="70"/>
      <c r="ICM9" s="70"/>
      <c r="ICN9" s="70"/>
      <c r="ICO9" s="70"/>
      <c r="ICP9" s="70"/>
      <c r="ICQ9" s="70"/>
      <c r="ICR9" s="70"/>
      <c r="ICS9" s="70"/>
      <c r="ICT9" s="70"/>
      <c r="ICU9" s="70"/>
      <c r="ICV9" s="70"/>
      <c r="ICW9" s="70"/>
      <c r="ICX9" s="70"/>
      <c r="ICY9" s="70"/>
      <c r="ICZ9" s="70"/>
      <c r="IDA9" s="70"/>
      <c r="IDB9" s="70"/>
      <c r="IDC9" s="70"/>
      <c r="IDD9" s="70"/>
      <c r="IDE9" s="70"/>
      <c r="IDF9" s="70"/>
      <c r="IDG9" s="70"/>
      <c r="IDH9" s="70"/>
      <c r="IDI9" s="70"/>
      <c r="IDJ9" s="70"/>
      <c r="IDK9" s="70"/>
      <c r="IDL9" s="70"/>
      <c r="IDM9" s="70"/>
      <c r="IDN9" s="70"/>
      <c r="IDO9" s="70"/>
      <c r="IDP9" s="70"/>
      <c r="IDQ9" s="70"/>
      <c r="IDR9" s="70"/>
      <c r="IDS9" s="70"/>
      <c r="IDT9" s="70"/>
      <c r="IDU9" s="70"/>
      <c r="IDV9" s="70"/>
      <c r="IDW9" s="70"/>
      <c r="IDX9" s="70"/>
      <c r="IDY9" s="70"/>
      <c r="IDZ9" s="70"/>
      <c r="IEA9" s="70"/>
      <c r="IEB9" s="70"/>
      <c r="IEC9" s="70"/>
      <c r="IED9" s="70"/>
      <c r="IEE9" s="70"/>
      <c r="IEF9" s="70"/>
      <c r="IEG9" s="70"/>
      <c r="IEH9" s="70"/>
      <c r="IEI9" s="70"/>
      <c r="IEJ9" s="70"/>
      <c r="IEK9" s="70"/>
      <c r="IEL9" s="70"/>
      <c r="IEM9" s="70"/>
      <c r="IEN9" s="70"/>
      <c r="IEO9" s="70"/>
      <c r="IEP9" s="70"/>
      <c r="IEQ9" s="70"/>
      <c r="IER9" s="70"/>
      <c r="IES9" s="70"/>
      <c r="IET9" s="70"/>
      <c r="IEU9" s="70"/>
      <c r="IEV9" s="70"/>
      <c r="IEW9" s="70"/>
      <c r="IEX9" s="70"/>
      <c r="IEY9" s="70"/>
      <c r="IEZ9" s="70"/>
      <c r="IFA9" s="70"/>
      <c r="IFB9" s="70"/>
      <c r="IFC9" s="70"/>
      <c r="IFD9" s="70"/>
      <c r="IFE9" s="70"/>
      <c r="IFF9" s="70"/>
      <c r="IFG9" s="70"/>
      <c r="IFH9" s="70"/>
      <c r="IFI9" s="70"/>
      <c r="IFJ9" s="70"/>
      <c r="IFK9" s="70"/>
      <c r="IFL9" s="70"/>
      <c r="IFM9" s="70"/>
      <c r="IFN9" s="70"/>
      <c r="IFO9" s="70"/>
      <c r="IFP9" s="70"/>
      <c r="IFQ9" s="70"/>
      <c r="IFR9" s="70"/>
      <c r="IFS9" s="70"/>
      <c r="IFT9" s="70"/>
      <c r="IFU9" s="70"/>
      <c r="IFV9" s="70"/>
      <c r="IFW9" s="70"/>
      <c r="IFX9" s="70"/>
      <c r="IFY9" s="70"/>
      <c r="IFZ9" s="70"/>
      <c r="IGA9" s="70"/>
      <c r="IGB9" s="70"/>
      <c r="IGC9" s="70"/>
      <c r="IGD9" s="70"/>
      <c r="IGE9" s="70"/>
      <c r="IGF9" s="70"/>
      <c r="IGG9" s="70"/>
      <c r="IGH9" s="70"/>
      <c r="IGI9" s="70"/>
      <c r="IGJ9" s="70"/>
      <c r="IGK9" s="70"/>
      <c r="IGL9" s="70"/>
      <c r="IGM9" s="70"/>
      <c r="IGN9" s="70"/>
      <c r="IGO9" s="70"/>
      <c r="IGP9" s="70"/>
      <c r="IGQ9" s="70"/>
      <c r="IGR9" s="70"/>
      <c r="IGS9" s="70"/>
      <c r="IGT9" s="70"/>
      <c r="IGU9" s="70"/>
      <c r="IGV9" s="70"/>
      <c r="IGW9" s="70"/>
      <c r="IGX9" s="70"/>
      <c r="IGY9" s="70"/>
      <c r="IGZ9" s="70"/>
      <c r="IHA9" s="70"/>
      <c r="IHB9" s="70"/>
      <c r="IHC9" s="70"/>
      <c r="IHD9" s="70"/>
      <c r="IHE9" s="70"/>
      <c r="IHF9" s="70"/>
      <c r="IHG9" s="70"/>
      <c r="IHH9" s="70"/>
      <c r="IHI9" s="70"/>
      <c r="IHJ9" s="70"/>
      <c r="IHK9" s="70"/>
      <c r="IHL9" s="70"/>
      <c r="IHM9" s="70"/>
      <c r="IHN9" s="70"/>
      <c r="IHO9" s="70"/>
      <c r="IHP9" s="70"/>
      <c r="IHQ9" s="70"/>
      <c r="IHR9" s="70"/>
      <c r="IHS9" s="70"/>
      <c r="IHT9" s="70"/>
      <c r="IHU9" s="70"/>
      <c r="IHV9" s="70"/>
      <c r="IHW9" s="70"/>
      <c r="IHX9" s="70"/>
      <c r="IHY9" s="70"/>
      <c r="IHZ9" s="70"/>
      <c r="IIA9" s="70"/>
      <c r="IIB9" s="70"/>
      <c r="IIC9" s="70"/>
      <c r="IID9" s="70"/>
      <c r="IIE9" s="70"/>
      <c r="IIF9" s="70"/>
      <c r="IIG9" s="70"/>
      <c r="IIH9" s="70"/>
      <c r="III9" s="70"/>
      <c r="IIJ9" s="70"/>
      <c r="IIK9" s="70"/>
      <c r="IIL9" s="70"/>
      <c r="IIM9" s="70"/>
      <c r="IIN9" s="70"/>
      <c r="IIO9" s="70"/>
      <c r="IIP9" s="70"/>
      <c r="IIQ9" s="70"/>
      <c r="IIR9" s="70"/>
      <c r="IIS9" s="70"/>
      <c r="IIT9" s="70"/>
      <c r="IIU9" s="70"/>
      <c r="IIV9" s="70"/>
      <c r="IIW9" s="70"/>
      <c r="IIX9" s="70"/>
      <c r="IIY9" s="70"/>
      <c r="IIZ9" s="70"/>
      <c r="IJA9" s="70"/>
      <c r="IJB9" s="70"/>
      <c r="IJC9" s="70"/>
      <c r="IJD9" s="70"/>
      <c r="IJE9" s="70"/>
      <c r="IJF9" s="70"/>
      <c r="IJG9" s="70"/>
      <c r="IJH9" s="70"/>
      <c r="IJI9" s="70"/>
      <c r="IJJ9" s="70"/>
      <c r="IJK9" s="70"/>
      <c r="IJL9" s="70"/>
      <c r="IJM9" s="70"/>
      <c r="IJN9" s="70"/>
      <c r="IJO9" s="70"/>
      <c r="IJP9" s="70"/>
      <c r="IJQ9" s="70"/>
      <c r="IJR9" s="70"/>
      <c r="IJS9" s="70"/>
      <c r="IJT9" s="70"/>
      <c r="IJU9" s="70"/>
      <c r="IJV9" s="70"/>
      <c r="IJW9" s="70"/>
      <c r="IJX9" s="70"/>
      <c r="IJY9" s="70"/>
      <c r="IJZ9" s="70"/>
      <c r="IKA9" s="70"/>
      <c r="IKB9" s="70"/>
      <c r="IKC9" s="70"/>
      <c r="IKD9" s="70"/>
      <c r="IKE9" s="70"/>
      <c r="IKF9" s="70"/>
      <c r="IKG9" s="70"/>
      <c r="IKH9" s="70"/>
      <c r="IKI9" s="70"/>
      <c r="IKJ9" s="70"/>
      <c r="IKK9" s="70"/>
      <c r="IKL9" s="70"/>
      <c r="IKM9" s="70"/>
      <c r="IKN9" s="70"/>
      <c r="IKO9" s="70"/>
      <c r="IKP9" s="70"/>
      <c r="IKQ9" s="70"/>
      <c r="IKR9" s="70"/>
      <c r="IKS9" s="70"/>
      <c r="IKT9" s="70"/>
      <c r="IKU9" s="70"/>
      <c r="IKV9" s="70"/>
      <c r="IKW9" s="70"/>
      <c r="IKX9" s="70"/>
      <c r="IKY9" s="70"/>
      <c r="IKZ9" s="70"/>
      <c r="ILA9" s="70"/>
      <c r="ILB9" s="70"/>
      <c r="ILC9" s="70"/>
      <c r="ILD9" s="70"/>
      <c r="ILE9" s="70"/>
      <c r="ILF9" s="70"/>
      <c r="ILG9" s="70"/>
      <c r="ILH9" s="70"/>
      <c r="ILI9" s="70"/>
      <c r="ILJ9" s="70"/>
      <c r="ILK9" s="70"/>
      <c r="ILL9" s="70"/>
      <c r="ILM9" s="70"/>
      <c r="ILN9" s="70"/>
      <c r="ILO9" s="70"/>
      <c r="ILP9" s="70"/>
      <c r="ILQ9" s="70"/>
      <c r="ILR9" s="70"/>
      <c r="ILS9" s="70"/>
      <c r="ILT9" s="70"/>
      <c r="ILU9" s="70"/>
      <c r="ILV9" s="70"/>
      <c r="ILW9" s="70"/>
      <c r="ILX9" s="70"/>
      <c r="ILY9" s="70"/>
      <c r="ILZ9" s="70"/>
      <c r="IMA9" s="70"/>
      <c r="IMB9" s="70"/>
      <c r="IMC9" s="70"/>
      <c r="IMD9" s="70"/>
      <c r="IME9" s="70"/>
      <c r="IMF9" s="70"/>
      <c r="IMG9" s="70"/>
      <c r="IMH9" s="70"/>
      <c r="IMI9" s="70"/>
      <c r="IMJ9" s="70"/>
      <c r="IMK9" s="70"/>
      <c r="IML9" s="70"/>
      <c r="IMM9" s="70"/>
      <c r="IMN9" s="70"/>
      <c r="IMO9" s="70"/>
      <c r="IMP9" s="70"/>
      <c r="IMQ9" s="70"/>
      <c r="IMR9" s="70"/>
      <c r="IMS9" s="70"/>
      <c r="IMT9" s="70"/>
      <c r="IMU9" s="70"/>
      <c r="IMV9" s="70"/>
      <c r="IMW9" s="70"/>
      <c r="IMX9" s="70"/>
      <c r="IMY9" s="70"/>
      <c r="IMZ9" s="70"/>
      <c r="INA9" s="70"/>
      <c r="INB9" s="70"/>
      <c r="INC9" s="70"/>
      <c r="IND9" s="70"/>
      <c r="INE9" s="70"/>
      <c r="INF9" s="70"/>
      <c r="ING9" s="70"/>
      <c r="INH9" s="70"/>
      <c r="INI9" s="70"/>
      <c r="INJ9" s="70"/>
      <c r="INK9" s="70"/>
      <c r="INL9" s="70"/>
      <c r="INM9" s="70"/>
      <c r="INN9" s="70"/>
      <c r="INO9" s="70"/>
      <c r="INP9" s="70"/>
      <c r="INQ9" s="70"/>
      <c r="INR9" s="70"/>
      <c r="INS9" s="70"/>
      <c r="INT9" s="70"/>
      <c r="INU9" s="70"/>
      <c r="INV9" s="70"/>
      <c r="INW9" s="70"/>
      <c r="INX9" s="70"/>
      <c r="INY9" s="70"/>
      <c r="INZ9" s="70"/>
      <c r="IOA9" s="70"/>
      <c r="IOB9" s="70"/>
      <c r="IOC9" s="70"/>
      <c r="IOD9" s="70"/>
      <c r="IOE9" s="70"/>
      <c r="IOF9" s="70"/>
      <c r="IOG9" s="70"/>
      <c r="IOH9" s="70"/>
      <c r="IOI9" s="70"/>
      <c r="IOJ9" s="70"/>
      <c r="IOK9" s="70"/>
      <c r="IOL9" s="70"/>
      <c r="IOM9" s="70"/>
      <c r="ION9" s="70"/>
      <c r="IOO9" s="70"/>
      <c r="IOP9" s="70"/>
      <c r="IOQ9" s="70"/>
      <c r="IOR9" s="70"/>
      <c r="IOS9" s="70"/>
      <c r="IOT9" s="70"/>
      <c r="IOU9" s="70"/>
      <c r="IOV9" s="70"/>
      <c r="IOW9" s="70"/>
      <c r="IOX9" s="70"/>
      <c r="IOY9" s="70"/>
      <c r="IOZ9" s="70"/>
      <c r="IPA9" s="70"/>
      <c r="IPB9" s="70"/>
      <c r="IPC9" s="70"/>
      <c r="IPD9" s="70"/>
      <c r="IPE9" s="70"/>
      <c r="IPF9" s="70"/>
      <c r="IPG9" s="70"/>
      <c r="IPH9" s="70"/>
      <c r="IPI9" s="70"/>
      <c r="IPJ9" s="70"/>
      <c r="IPK9" s="70"/>
      <c r="IPL9" s="70"/>
      <c r="IPM9" s="70"/>
      <c r="IPN9" s="70"/>
      <c r="IPO9" s="70"/>
      <c r="IPP9" s="70"/>
      <c r="IPQ9" s="70"/>
      <c r="IPR9" s="70"/>
      <c r="IPS9" s="70"/>
      <c r="IPT9" s="70"/>
      <c r="IPU9" s="70"/>
      <c r="IPV9" s="70"/>
      <c r="IPW9" s="70"/>
      <c r="IPX9" s="70"/>
      <c r="IPY9" s="70"/>
      <c r="IPZ9" s="70"/>
      <c r="IQA9" s="70"/>
      <c r="IQB9" s="70"/>
      <c r="IQC9" s="70"/>
      <c r="IQD9" s="70"/>
      <c r="IQE9" s="70"/>
      <c r="IQF9" s="70"/>
      <c r="IQG9" s="70"/>
      <c r="IQH9" s="70"/>
      <c r="IQI9" s="70"/>
      <c r="IQJ9" s="70"/>
      <c r="IQK9" s="70"/>
      <c r="IQL9" s="70"/>
      <c r="IQM9" s="70"/>
      <c r="IQN9" s="70"/>
      <c r="IQO9" s="70"/>
      <c r="IQP9" s="70"/>
      <c r="IQQ9" s="70"/>
      <c r="IQR9" s="70"/>
      <c r="IQS9" s="70"/>
      <c r="IQT9" s="70"/>
      <c r="IQU9" s="70"/>
      <c r="IQV9" s="70"/>
      <c r="IQW9" s="70"/>
      <c r="IQX9" s="70"/>
      <c r="IQY9" s="70"/>
      <c r="IQZ9" s="70"/>
      <c r="IRA9" s="70"/>
      <c r="IRB9" s="70"/>
      <c r="IRC9" s="70"/>
      <c r="IRD9" s="70"/>
      <c r="IRE9" s="70"/>
      <c r="IRF9" s="70"/>
      <c r="IRG9" s="70"/>
      <c r="IRH9" s="70"/>
      <c r="IRI9" s="70"/>
      <c r="IRJ9" s="70"/>
      <c r="IRK9" s="70"/>
      <c r="IRL9" s="70"/>
      <c r="IRM9" s="70"/>
      <c r="IRN9" s="70"/>
      <c r="IRO9" s="70"/>
      <c r="IRP9" s="70"/>
      <c r="IRQ9" s="70"/>
      <c r="IRR9" s="70"/>
      <c r="IRS9" s="70"/>
      <c r="IRT9" s="70"/>
      <c r="IRU9" s="70"/>
      <c r="IRV9" s="70"/>
      <c r="IRW9" s="70"/>
      <c r="IRX9" s="70"/>
      <c r="IRY9" s="70"/>
      <c r="IRZ9" s="70"/>
      <c r="ISA9" s="70"/>
      <c r="ISB9" s="70"/>
      <c r="ISC9" s="70"/>
      <c r="ISD9" s="70"/>
      <c r="ISE9" s="70"/>
      <c r="ISF9" s="70"/>
      <c r="ISG9" s="70"/>
      <c r="ISH9" s="70"/>
      <c r="ISI9" s="70"/>
      <c r="ISJ9" s="70"/>
      <c r="ISK9" s="70"/>
      <c r="ISL9" s="70"/>
      <c r="ISM9" s="70"/>
      <c r="ISN9" s="70"/>
      <c r="ISO9" s="70"/>
      <c r="ISP9" s="70"/>
      <c r="ISQ9" s="70"/>
      <c r="ISR9" s="70"/>
      <c r="ISS9" s="70"/>
      <c r="IST9" s="70"/>
      <c r="ISU9" s="70"/>
      <c r="ISV9" s="70"/>
      <c r="ISW9" s="70"/>
      <c r="ISX9" s="70"/>
      <c r="ISY9" s="70"/>
      <c r="ISZ9" s="70"/>
      <c r="ITA9" s="70"/>
      <c r="ITB9" s="70"/>
      <c r="ITC9" s="70"/>
      <c r="ITD9" s="70"/>
      <c r="ITE9" s="70"/>
      <c r="ITF9" s="70"/>
      <c r="ITG9" s="70"/>
      <c r="ITH9" s="70"/>
      <c r="ITI9" s="70"/>
      <c r="ITJ9" s="70"/>
      <c r="ITK9" s="70"/>
      <c r="ITL9" s="70"/>
      <c r="ITM9" s="70"/>
      <c r="ITN9" s="70"/>
      <c r="ITO9" s="70"/>
      <c r="ITP9" s="70"/>
      <c r="ITQ9" s="70"/>
      <c r="ITR9" s="70"/>
      <c r="ITS9" s="70"/>
      <c r="ITT9" s="70"/>
      <c r="ITU9" s="70"/>
      <c r="ITV9" s="70"/>
      <c r="ITW9" s="70"/>
      <c r="ITX9" s="70"/>
      <c r="ITY9" s="70"/>
      <c r="ITZ9" s="70"/>
      <c r="IUA9" s="70"/>
      <c r="IUB9" s="70"/>
      <c r="IUC9" s="70"/>
      <c r="IUD9" s="70"/>
      <c r="IUE9" s="70"/>
      <c r="IUF9" s="70"/>
      <c r="IUG9" s="70"/>
      <c r="IUH9" s="70"/>
      <c r="IUI9" s="70"/>
      <c r="IUJ9" s="70"/>
      <c r="IUK9" s="70"/>
      <c r="IUL9" s="70"/>
      <c r="IUM9" s="70"/>
      <c r="IUN9" s="70"/>
      <c r="IUO9" s="70"/>
      <c r="IUP9" s="70"/>
      <c r="IUQ9" s="70"/>
      <c r="IUR9" s="70"/>
      <c r="IUS9" s="70"/>
      <c r="IUT9" s="70"/>
      <c r="IUU9" s="70"/>
      <c r="IUV9" s="70"/>
      <c r="IUW9" s="70"/>
      <c r="IUX9" s="70"/>
      <c r="IUY9" s="70"/>
      <c r="IUZ9" s="70"/>
      <c r="IVA9" s="70"/>
      <c r="IVB9" s="70"/>
      <c r="IVC9" s="70"/>
      <c r="IVD9" s="70"/>
      <c r="IVE9" s="70"/>
      <c r="IVF9" s="70"/>
      <c r="IVG9" s="70"/>
      <c r="IVH9" s="70"/>
      <c r="IVI9" s="70"/>
      <c r="IVJ9" s="70"/>
      <c r="IVK9" s="70"/>
      <c r="IVL9" s="70"/>
      <c r="IVM9" s="70"/>
      <c r="IVN9" s="70"/>
      <c r="IVO9" s="70"/>
      <c r="IVP9" s="70"/>
      <c r="IVQ9" s="70"/>
      <c r="IVR9" s="70"/>
      <c r="IVS9" s="70"/>
      <c r="IVT9" s="70"/>
      <c r="IVU9" s="70"/>
      <c r="IVV9" s="70"/>
      <c r="IVW9" s="70"/>
      <c r="IVX9" s="70"/>
      <c r="IVY9" s="70"/>
      <c r="IVZ9" s="70"/>
      <c r="IWA9" s="70"/>
      <c r="IWB9" s="70"/>
      <c r="IWC9" s="70"/>
      <c r="IWD9" s="70"/>
      <c r="IWE9" s="70"/>
      <c r="IWF9" s="70"/>
      <c r="IWG9" s="70"/>
      <c r="IWH9" s="70"/>
      <c r="IWI9" s="70"/>
      <c r="IWJ9" s="70"/>
      <c r="IWK9" s="70"/>
      <c r="IWL9" s="70"/>
      <c r="IWM9" s="70"/>
      <c r="IWN9" s="70"/>
      <c r="IWO9" s="70"/>
      <c r="IWP9" s="70"/>
      <c r="IWQ9" s="70"/>
      <c r="IWR9" s="70"/>
      <c r="IWS9" s="70"/>
      <c r="IWT9" s="70"/>
      <c r="IWU9" s="70"/>
      <c r="IWV9" s="70"/>
      <c r="IWW9" s="70"/>
      <c r="IWX9" s="70"/>
      <c r="IWY9" s="70"/>
      <c r="IWZ9" s="70"/>
      <c r="IXA9" s="70"/>
      <c r="IXB9" s="70"/>
      <c r="IXC9" s="70"/>
      <c r="IXD9" s="70"/>
      <c r="IXE9" s="70"/>
      <c r="IXF9" s="70"/>
      <c r="IXG9" s="70"/>
      <c r="IXH9" s="70"/>
      <c r="IXI9" s="70"/>
      <c r="IXJ9" s="70"/>
      <c r="IXK9" s="70"/>
      <c r="IXL9" s="70"/>
      <c r="IXM9" s="70"/>
      <c r="IXN9" s="70"/>
      <c r="IXO9" s="70"/>
      <c r="IXP9" s="70"/>
      <c r="IXQ9" s="70"/>
      <c r="IXR9" s="70"/>
      <c r="IXS9" s="70"/>
      <c r="IXT9" s="70"/>
      <c r="IXU9" s="70"/>
      <c r="IXV9" s="70"/>
      <c r="IXW9" s="70"/>
      <c r="IXX9" s="70"/>
      <c r="IXY9" s="70"/>
      <c r="IXZ9" s="70"/>
      <c r="IYA9" s="70"/>
      <c r="IYB9" s="70"/>
      <c r="IYC9" s="70"/>
      <c r="IYD9" s="70"/>
      <c r="IYE9" s="70"/>
      <c r="IYF9" s="70"/>
      <c r="IYG9" s="70"/>
      <c r="IYH9" s="70"/>
      <c r="IYI9" s="70"/>
      <c r="IYJ9" s="70"/>
      <c r="IYK9" s="70"/>
      <c r="IYL9" s="70"/>
      <c r="IYM9" s="70"/>
      <c r="IYN9" s="70"/>
      <c r="IYO9" s="70"/>
      <c r="IYP9" s="70"/>
      <c r="IYQ9" s="70"/>
      <c r="IYR9" s="70"/>
      <c r="IYS9" s="70"/>
      <c r="IYT9" s="70"/>
      <c r="IYU9" s="70"/>
      <c r="IYV9" s="70"/>
      <c r="IYW9" s="70"/>
      <c r="IYX9" s="70"/>
      <c r="IYY9" s="70"/>
      <c r="IYZ9" s="70"/>
      <c r="IZA9" s="70"/>
      <c r="IZB9" s="70"/>
      <c r="IZC9" s="70"/>
      <c r="IZD9" s="70"/>
      <c r="IZE9" s="70"/>
      <c r="IZF9" s="70"/>
      <c r="IZG9" s="70"/>
      <c r="IZH9" s="70"/>
      <c r="IZI9" s="70"/>
      <c r="IZJ9" s="70"/>
      <c r="IZK9" s="70"/>
      <c r="IZL9" s="70"/>
      <c r="IZM9" s="70"/>
      <c r="IZN9" s="70"/>
      <c r="IZO9" s="70"/>
      <c r="IZP9" s="70"/>
      <c r="IZQ9" s="70"/>
      <c r="IZR9" s="70"/>
      <c r="IZS9" s="70"/>
      <c r="IZT9" s="70"/>
      <c r="IZU9" s="70"/>
      <c r="IZV9" s="70"/>
      <c r="IZW9" s="70"/>
      <c r="IZX9" s="70"/>
      <c r="IZY9" s="70"/>
      <c r="IZZ9" s="70"/>
      <c r="JAA9" s="70"/>
      <c r="JAB9" s="70"/>
      <c r="JAC9" s="70"/>
      <c r="JAD9" s="70"/>
      <c r="JAE9" s="70"/>
      <c r="JAF9" s="70"/>
      <c r="JAG9" s="70"/>
      <c r="JAH9" s="70"/>
      <c r="JAI9" s="70"/>
      <c r="JAJ9" s="70"/>
      <c r="JAK9" s="70"/>
      <c r="JAL9" s="70"/>
      <c r="JAM9" s="70"/>
      <c r="JAN9" s="70"/>
      <c r="JAO9" s="70"/>
      <c r="JAP9" s="70"/>
      <c r="JAQ9" s="70"/>
      <c r="JAR9" s="70"/>
      <c r="JAS9" s="70"/>
      <c r="JAT9" s="70"/>
      <c r="JAU9" s="70"/>
      <c r="JAV9" s="70"/>
      <c r="JAW9" s="70"/>
      <c r="JAX9" s="70"/>
      <c r="JAY9" s="70"/>
      <c r="JAZ9" s="70"/>
      <c r="JBA9" s="70"/>
      <c r="JBB9" s="70"/>
      <c r="JBC9" s="70"/>
      <c r="JBD9" s="70"/>
      <c r="JBE9" s="70"/>
      <c r="JBF9" s="70"/>
      <c r="JBG9" s="70"/>
      <c r="JBH9" s="70"/>
      <c r="JBI9" s="70"/>
      <c r="JBJ9" s="70"/>
      <c r="JBK9" s="70"/>
      <c r="JBL9" s="70"/>
      <c r="JBM9" s="70"/>
      <c r="JBN9" s="70"/>
      <c r="JBO9" s="70"/>
      <c r="JBP9" s="70"/>
      <c r="JBQ9" s="70"/>
      <c r="JBR9" s="70"/>
      <c r="JBS9" s="70"/>
      <c r="JBT9" s="70"/>
      <c r="JBU9" s="70"/>
      <c r="JBV9" s="70"/>
      <c r="JBW9" s="70"/>
      <c r="JBX9" s="70"/>
      <c r="JBY9" s="70"/>
      <c r="JBZ9" s="70"/>
      <c r="JCA9" s="70"/>
      <c r="JCB9" s="70"/>
      <c r="JCC9" s="70"/>
      <c r="JCD9" s="70"/>
      <c r="JCE9" s="70"/>
      <c r="JCF9" s="70"/>
      <c r="JCG9" s="70"/>
      <c r="JCH9" s="70"/>
      <c r="JCI9" s="70"/>
      <c r="JCJ9" s="70"/>
      <c r="JCK9" s="70"/>
      <c r="JCL9" s="70"/>
      <c r="JCM9" s="70"/>
      <c r="JCN9" s="70"/>
      <c r="JCO9" s="70"/>
      <c r="JCP9" s="70"/>
      <c r="JCQ9" s="70"/>
      <c r="JCR9" s="70"/>
      <c r="JCS9" s="70"/>
      <c r="JCT9" s="70"/>
      <c r="JCU9" s="70"/>
      <c r="JCV9" s="70"/>
      <c r="JCW9" s="70"/>
      <c r="JCX9" s="70"/>
      <c r="JCY9" s="70"/>
      <c r="JCZ9" s="70"/>
      <c r="JDA9" s="70"/>
      <c r="JDB9" s="70"/>
      <c r="JDC9" s="70"/>
      <c r="JDD9" s="70"/>
      <c r="JDE9" s="70"/>
      <c r="JDF9" s="70"/>
      <c r="JDG9" s="70"/>
      <c r="JDH9" s="70"/>
      <c r="JDI9" s="70"/>
      <c r="JDJ9" s="70"/>
      <c r="JDK9" s="70"/>
      <c r="JDL9" s="70"/>
      <c r="JDM9" s="70"/>
      <c r="JDN9" s="70"/>
      <c r="JDO9" s="70"/>
      <c r="JDP9" s="70"/>
      <c r="JDQ9" s="70"/>
      <c r="JDR9" s="70"/>
      <c r="JDS9" s="70"/>
      <c r="JDT9" s="70"/>
      <c r="JDU9" s="70"/>
      <c r="JDV9" s="70"/>
      <c r="JDW9" s="70"/>
      <c r="JDX9" s="70"/>
      <c r="JDY9" s="70"/>
      <c r="JDZ9" s="70"/>
      <c r="JEA9" s="70"/>
      <c r="JEB9" s="70"/>
      <c r="JEC9" s="70"/>
      <c r="JED9" s="70"/>
      <c r="JEE9" s="70"/>
      <c r="JEF9" s="70"/>
      <c r="JEG9" s="70"/>
      <c r="JEH9" s="70"/>
      <c r="JEI9" s="70"/>
      <c r="JEJ9" s="70"/>
      <c r="JEK9" s="70"/>
      <c r="JEL9" s="70"/>
      <c r="JEM9" s="70"/>
      <c r="JEN9" s="70"/>
      <c r="JEO9" s="70"/>
      <c r="JEP9" s="70"/>
      <c r="JEQ9" s="70"/>
      <c r="JER9" s="70"/>
      <c r="JES9" s="70"/>
      <c r="JET9" s="70"/>
      <c r="JEU9" s="70"/>
      <c r="JEV9" s="70"/>
      <c r="JEW9" s="70"/>
      <c r="JEX9" s="70"/>
      <c r="JEY9" s="70"/>
      <c r="JEZ9" s="70"/>
      <c r="JFA9" s="70"/>
      <c r="JFB9" s="70"/>
      <c r="JFC9" s="70"/>
      <c r="JFD9" s="70"/>
      <c r="JFE9" s="70"/>
      <c r="JFF9" s="70"/>
      <c r="JFG9" s="70"/>
      <c r="JFH9" s="70"/>
      <c r="JFI9" s="70"/>
      <c r="JFJ9" s="70"/>
      <c r="JFK9" s="70"/>
      <c r="JFL9" s="70"/>
      <c r="JFM9" s="70"/>
      <c r="JFN9" s="70"/>
      <c r="JFO9" s="70"/>
      <c r="JFP9" s="70"/>
      <c r="JFQ9" s="70"/>
      <c r="JFR9" s="70"/>
      <c r="JFS9" s="70"/>
      <c r="JFT9" s="70"/>
      <c r="JFU9" s="70"/>
      <c r="JFV9" s="70"/>
      <c r="JFW9" s="70"/>
      <c r="JFX9" s="70"/>
      <c r="JFY9" s="70"/>
      <c r="JFZ9" s="70"/>
      <c r="JGA9" s="70"/>
      <c r="JGB9" s="70"/>
      <c r="JGC9" s="70"/>
      <c r="JGD9" s="70"/>
      <c r="JGE9" s="70"/>
      <c r="JGF9" s="70"/>
      <c r="JGG9" s="70"/>
      <c r="JGH9" s="70"/>
      <c r="JGI9" s="70"/>
      <c r="JGJ9" s="70"/>
      <c r="JGK9" s="70"/>
      <c r="JGL9" s="70"/>
      <c r="JGM9" s="70"/>
      <c r="JGN9" s="70"/>
      <c r="JGO9" s="70"/>
      <c r="JGP9" s="70"/>
      <c r="JGQ9" s="70"/>
      <c r="JGR9" s="70"/>
      <c r="JGS9" s="70"/>
      <c r="JGT9" s="70"/>
      <c r="JGU9" s="70"/>
      <c r="JGV9" s="70"/>
      <c r="JGW9" s="70"/>
      <c r="JGX9" s="70"/>
      <c r="JGY9" s="70"/>
      <c r="JGZ9" s="70"/>
      <c r="JHA9" s="70"/>
      <c r="JHB9" s="70"/>
      <c r="JHC9" s="70"/>
      <c r="JHD9" s="70"/>
      <c r="JHE9" s="70"/>
      <c r="JHF9" s="70"/>
      <c r="JHG9" s="70"/>
      <c r="JHH9" s="70"/>
      <c r="JHI9" s="70"/>
      <c r="JHJ9" s="70"/>
      <c r="JHK9" s="70"/>
      <c r="JHL9" s="70"/>
      <c r="JHM9" s="70"/>
      <c r="JHN9" s="70"/>
      <c r="JHO9" s="70"/>
      <c r="JHP9" s="70"/>
      <c r="JHQ9" s="70"/>
      <c r="JHR9" s="70"/>
      <c r="JHS9" s="70"/>
      <c r="JHT9" s="70"/>
      <c r="JHU9" s="70"/>
      <c r="JHV9" s="70"/>
      <c r="JHW9" s="70"/>
      <c r="JHX9" s="70"/>
      <c r="JHY9" s="70"/>
      <c r="JHZ9" s="70"/>
      <c r="JIA9" s="70"/>
      <c r="JIB9" s="70"/>
      <c r="JIC9" s="70"/>
      <c r="JID9" s="70"/>
      <c r="JIE9" s="70"/>
      <c r="JIF9" s="70"/>
      <c r="JIG9" s="70"/>
      <c r="JIH9" s="70"/>
      <c r="JII9" s="70"/>
      <c r="JIJ9" s="70"/>
      <c r="JIK9" s="70"/>
      <c r="JIL9" s="70"/>
      <c r="JIM9" s="70"/>
      <c r="JIN9" s="70"/>
      <c r="JIO9" s="70"/>
      <c r="JIP9" s="70"/>
      <c r="JIQ9" s="70"/>
      <c r="JIR9" s="70"/>
      <c r="JIS9" s="70"/>
      <c r="JIT9" s="70"/>
      <c r="JIU9" s="70"/>
      <c r="JIV9" s="70"/>
      <c r="JIW9" s="70"/>
      <c r="JIX9" s="70"/>
      <c r="JIY9" s="70"/>
      <c r="JIZ9" s="70"/>
      <c r="JJA9" s="70"/>
      <c r="JJB9" s="70"/>
      <c r="JJC9" s="70"/>
      <c r="JJD9" s="70"/>
      <c r="JJE9" s="70"/>
      <c r="JJF9" s="70"/>
      <c r="JJG9" s="70"/>
      <c r="JJH9" s="70"/>
      <c r="JJI9" s="70"/>
      <c r="JJJ9" s="70"/>
      <c r="JJK9" s="70"/>
      <c r="JJL9" s="70"/>
      <c r="JJM9" s="70"/>
      <c r="JJN9" s="70"/>
      <c r="JJO9" s="70"/>
      <c r="JJP9" s="70"/>
      <c r="JJQ9" s="70"/>
      <c r="JJR9" s="70"/>
      <c r="JJS9" s="70"/>
      <c r="JJT9" s="70"/>
      <c r="JJU9" s="70"/>
      <c r="JJV9" s="70"/>
      <c r="JJW9" s="70"/>
      <c r="JJX9" s="70"/>
      <c r="JJY9" s="70"/>
      <c r="JJZ9" s="70"/>
      <c r="JKA9" s="70"/>
      <c r="JKB9" s="70"/>
      <c r="JKC9" s="70"/>
      <c r="JKD9" s="70"/>
      <c r="JKE9" s="70"/>
      <c r="JKF9" s="70"/>
      <c r="JKG9" s="70"/>
      <c r="JKH9" s="70"/>
      <c r="JKI9" s="70"/>
      <c r="JKJ9" s="70"/>
      <c r="JKK9" s="70"/>
      <c r="JKL9" s="70"/>
      <c r="JKM9" s="70"/>
      <c r="JKN9" s="70"/>
      <c r="JKO9" s="70"/>
      <c r="JKP9" s="70"/>
      <c r="JKQ9" s="70"/>
      <c r="JKR9" s="70"/>
      <c r="JKS9" s="70"/>
      <c r="JKT9" s="70"/>
      <c r="JKU9" s="70"/>
      <c r="JKV9" s="70"/>
      <c r="JKW9" s="70"/>
      <c r="JKX9" s="70"/>
      <c r="JKY9" s="70"/>
      <c r="JKZ9" s="70"/>
      <c r="JLA9" s="70"/>
      <c r="JLB9" s="70"/>
      <c r="JLC9" s="70"/>
      <c r="JLD9" s="70"/>
      <c r="JLE9" s="70"/>
      <c r="JLF9" s="70"/>
      <c r="JLG9" s="70"/>
      <c r="JLH9" s="70"/>
      <c r="JLI9" s="70"/>
      <c r="JLJ9" s="70"/>
      <c r="JLK9" s="70"/>
      <c r="JLL9" s="70"/>
      <c r="JLM9" s="70"/>
      <c r="JLN9" s="70"/>
      <c r="JLO9" s="70"/>
      <c r="JLP9" s="70"/>
      <c r="JLQ9" s="70"/>
      <c r="JLR9" s="70"/>
      <c r="JLS9" s="70"/>
      <c r="JLT9" s="70"/>
      <c r="JLU9" s="70"/>
      <c r="JLV9" s="70"/>
      <c r="JLW9" s="70"/>
      <c r="JLX9" s="70"/>
      <c r="JLY9" s="70"/>
      <c r="JLZ9" s="70"/>
      <c r="JMA9" s="70"/>
      <c r="JMB9" s="70"/>
      <c r="JMC9" s="70"/>
      <c r="JMD9" s="70"/>
      <c r="JME9" s="70"/>
      <c r="JMF9" s="70"/>
      <c r="JMG9" s="70"/>
      <c r="JMH9" s="70"/>
      <c r="JMI9" s="70"/>
      <c r="JMJ9" s="70"/>
      <c r="JMK9" s="70"/>
      <c r="JML9" s="70"/>
      <c r="JMM9" s="70"/>
      <c r="JMN9" s="70"/>
      <c r="JMO9" s="70"/>
      <c r="JMP9" s="70"/>
      <c r="JMQ9" s="70"/>
      <c r="JMR9" s="70"/>
      <c r="JMS9" s="70"/>
      <c r="JMT9" s="70"/>
      <c r="JMU9" s="70"/>
      <c r="JMV9" s="70"/>
      <c r="JMW9" s="70"/>
      <c r="JMX9" s="70"/>
      <c r="JMY9" s="70"/>
      <c r="JMZ9" s="70"/>
      <c r="JNA9" s="70"/>
      <c r="JNB9" s="70"/>
      <c r="JNC9" s="70"/>
      <c r="JND9" s="70"/>
      <c r="JNE9" s="70"/>
      <c r="JNF9" s="70"/>
      <c r="JNG9" s="70"/>
      <c r="JNH9" s="70"/>
      <c r="JNI9" s="70"/>
      <c r="JNJ9" s="70"/>
      <c r="JNK9" s="70"/>
      <c r="JNL9" s="70"/>
      <c r="JNM9" s="70"/>
      <c r="JNN9" s="70"/>
      <c r="JNO9" s="70"/>
      <c r="JNP9" s="70"/>
      <c r="JNQ9" s="70"/>
      <c r="JNR9" s="70"/>
      <c r="JNS9" s="70"/>
      <c r="JNT9" s="70"/>
      <c r="JNU9" s="70"/>
      <c r="JNV9" s="70"/>
      <c r="JNW9" s="70"/>
      <c r="JNX9" s="70"/>
      <c r="JNY9" s="70"/>
      <c r="JNZ9" s="70"/>
      <c r="JOA9" s="70"/>
      <c r="JOB9" s="70"/>
      <c r="JOC9" s="70"/>
      <c r="JOD9" s="70"/>
      <c r="JOE9" s="70"/>
      <c r="JOF9" s="70"/>
      <c r="JOG9" s="70"/>
      <c r="JOH9" s="70"/>
      <c r="JOI9" s="70"/>
      <c r="JOJ9" s="70"/>
      <c r="JOK9" s="70"/>
      <c r="JOL9" s="70"/>
      <c r="JOM9" s="70"/>
      <c r="JON9" s="70"/>
      <c r="JOO9" s="70"/>
      <c r="JOP9" s="70"/>
      <c r="JOQ9" s="70"/>
      <c r="JOR9" s="70"/>
      <c r="JOS9" s="70"/>
      <c r="JOT9" s="70"/>
      <c r="JOU9" s="70"/>
      <c r="JOV9" s="70"/>
      <c r="JOW9" s="70"/>
      <c r="JOX9" s="70"/>
      <c r="JOY9" s="70"/>
      <c r="JOZ9" s="70"/>
      <c r="JPA9" s="70"/>
      <c r="JPB9" s="70"/>
      <c r="JPC9" s="70"/>
      <c r="JPD9" s="70"/>
      <c r="JPE9" s="70"/>
      <c r="JPF9" s="70"/>
      <c r="JPG9" s="70"/>
      <c r="JPH9" s="70"/>
      <c r="JPI9" s="70"/>
      <c r="JPJ9" s="70"/>
      <c r="JPK9" s="70"/>
      <c r="JPL9" s="70"/>
      <c r="JPM9" s="70"/>
      <c r="JPN9" s="70"/>
      <c r="JPO9" s="70"/>
      <c r="JPP9" s="70"/>
      <c r="JPQ9" s="70"/>
      <c r="JPR9" s="70"/>
      <c r="JPS9" s="70"/>
      <c r="JPT9" s="70"/>
      <c r="JPU9" s="70"/>
      <c r="JPV9" s="70"/>
      <c r="JPW9" s="70"/>
      <c r="JPX9" s="70"/>
      <c r="JPY9" s="70"/>
      <c r="JPZ9" s="70"/>
      <c r="JQA9" s="70"/>
      <c r="JQB9" s="70"/>
      <c r="JQC9" s="70"/>
      <c r="JQD9" s="70"/>
      <c r="JQE9" s="70"/>
      <c r="JQF9" s="70"/>
      <c r="JQG9" s="70"/>
      <c r="JQH9" s="70"/>
      <c r="JQI9" s="70"/>
      <c r="JQJ9" s="70"/>
      <c r="JQK9" s="70"/>
      <c r="JQL9" s="70"/>
      <c r="JQM9" s="70"/>
      <c r="JQN9" s="70"/>
      <c r="JQO9" s="70"/>
      <c r="JQP9" s="70"/>
      <c r="JQQ9" s="70"/>
      <c r="JQR9" s="70"/>
      <c r="JQS9" s="70"/>
      <c r="JQT9" s="70"/>
      <c r="JQU9" s="70"/>
      <c r="JQV9" s="70"/>
      <c r="JQW9" s="70"/>
      <c r="JQX9" s="70"/>
      <c r="JQY9" s="70"/>
      <c r="JQZ9" s="70"/>
      <c r="JRA9" s="70"/>
      <c r="JRB9" s="70"/>
      <c r="JRC9" s="70"/>
      <c r="JRD9" s="70"/>
      <c r="JRE9" s="70"/>
      <c r="JRF9" s="70"/>
      <c r="JRG9" s="70"/>
      <c r="JRH9" s="70"/>
      <c r="JRI9" s="70"/>
      <c r="JRJ9" s="70"/>
      <c r="JRK9" s="70"/>
      <c r="JRL9" s="70"/>
      <c r="JRM9" s="70"/>
      <c r="JRN9" s="70"/>
      <c r="JRO9" s="70"/>
      <c r="JRP9" s="70"/>
      <c r="JRQ9" s="70"/>
      <c r="JRR9" s="70"/>
      <c r="JRS9" s="70"/>
      <c r="JRT9" s="70"/>
      <c r="JRU9" s="70"/>
      <c r="JRV9" s="70"/>
      <c r="JRW9" s="70"/>
      <c r="JRX9" s="70"/>
      <c r="JRY9" s="70"/>
      <c r="JRZ9" s="70"/>
      <c r="JSA9" s="70"/>
      <c r="JSB9" s="70"/>
      <c r="JSC9" s="70"/>
      <c r="JSD9" s="70"/>
      <c r="JSE9" s="70"/>
      <c r="JSF9" s="70"/>
      <c r="JSG9" s="70"/>
      <c r="JSH9" s="70"/>
      <c r="JSI9" s="70"/>
      <c r="JSJ9" s="70"/>
      <c r="JSK9" s="70"/>
      <c r="JSL9" s="70"/>
      <c r="JSM9" s="70"/>
      <c r="JSN9" s="70"/>
      <c r="JSO9" s="70"/>
      <c r="JSP9" s="70"/>
      <c r="JSQ9" s="70"/>
      <c r="JSR9" s="70"/>
      <c r="JSS9" s="70"/>
      <c r="JST9" s="70"/>
      <c r="JSU9" s="70"/>
      <c r="JSV9" s="70"/>
      <c r="JSW9" s="70"/>
      <c r="JSX9" s="70"/>
      <c r="JSY9" s="70"/>
      <c r="JSZ9" s="70"/>
      <c r="JTA9" s="70"/>
      <c r="JTB9" s="70"/>
      <c r="JTC9" s="70"/>
      <c r="JTD9" s="70"/>
      <c r="JTE9" s="70"/>
      <c r="JTF9" s="70"/>
      <c r="JTG9" s="70"/>
      <c r="JTH9" s="70"/>
      <c r="JTI9" s="70"/>
      <c r="JTJ9" s="70"/>
      <c r="JTK9" s="70"/>
      <c r="JTL9" s="70"/>
      <c r="JTM9" s="70"/>
      <c r="JTN9" s="70"/>
      <c r="JTO9" s="70"/>
      <c r="JTP9" s="70"/>
      <c r="JTQ9" s="70"/>
      <c r="JTR9" s="70"/>
      <c r="JTS9" s="70"/>
      <c r="JTT9" s="70"/>
      <c r="JTU9" s="70"/>
      <c r="JTV9" s="70"/>
      <c r="JTW9" s="70"/>
      <c r="JTX9" s="70"/>
      <c r="JTY9" s="70"/>
      <c r="JTZ9" s="70"/>
      <c r="JUA9" s="70"/>
      <c r="JUB9" s="70"/>
      <c r="JUC9" s="70"/>
      <c r="JUD9" s="70"/>
      <c r="JUE9" s="70"/>
      <c r="JUF9" s="70"/>
      <c r="JUG9" s="70"/>
      <c r="JUH9" s="70"/>
      <c r="JUI9" s="70"/>
      <c r="JUJ9" s="70"/>
      <c r="JUK9" s="70"/>
      <c r="JUL9" s="70"/>
      <c r="JUM9" s="70"/>
      <c r="JUN9" s="70"/>
      <c r="JUO9" s="70"/>
      <c r="JUP9" s="70"/>
      <c r="JUQ9" s="70"/>
      <c r="JUR9" s="70"/>
      <c r="JUS9" s="70"/>
      <c r="JUT9" s="70"/>
      <c r="JUU9" s="70"/>
      <c r="JUV9" s="70"/>
      <c r="JUW9" s="70"/>
      <c r="JUX9" s="70"/>
      <c r="JUY9" s="70"/>
      <c r="JUZ9" s="70"/>
      <c r="JVA9" s="70"/>
      <c r="JVB9" s="70"/>
      <c r="JVC9" s="70"/>
      <c r="JVD9" s="70"/>
      <c r="JVE9" s="70"/>
      <c r="JVF9" s="70"/>
      <c r="JVG9" s="70"/>
      <c r="JVH9" s="70"/>
      <c r="JVI9" s="70"/>
      <c r="JVJ9" s="70"/>
      <c r="JVK9" s="70"/>
      <c r="JVL9" s="70"/>
      <c r="JVM9" s="70"/>
      <c r="JVN9" s="70"/>
      <c r="JVO9" s="70"/>
      <c r="JVP9" s="70"/>
      <c r="JVQ9" s="70"/>
      <c r="JVR9" s="70"/>
      <c r="JVS9" s="70"/>
      <c r="JVT9" s="70"/>
      <c r="JVU9" s="70"/>
      <c r="JVV9" s="70"/>
      <c r="JVW9" s="70"/>
      <c r="JVX9" s="70"/>
      <c r="JVY9" s="70"/>
      <c r="JVZ9" s="70"/>
      <c r="JWA9" s="70"/>
      <c r="JWB9" s="70"/>
      <c r="JWC9" s="70"/>
      <c r="JWD9" s="70"/>
      <c r="JWE9" s="70"/>
      <c r="JWF9" s="70"/>
      <c r="JWG9" s="70"/>
      <c r="JWH9" s="70"/>
      <c r="JWI9" s="70"/>
      <c r="JWJ9" s="70"/>
      <c r="JWK9" s="70"/>
      <c r="JWL9" s="70"/>
      <c r="JWM9" s="70"/>
      <c r="JWN9" s="70"/>
      <c r="JWO9" s="70"/>
      <c r="JWP9" s="70"/>
      <c r="JWQ9" s="70"/>
      <c r="JWR9" s="70"/>
      <c r="JWS9" s="70"/>
      <c r="JWT9" s="70"/>
      <c r="JWU9" s="70"/>
      <c r="JWV9" s="70"/>
      <c r="JWW9" s="70"/>
      <c r="JWX9" s="70"/>
      <c r="JWY9" s="70"/>
      <c r="JWZ9" s="70"/>
      <c r="JXA9" s="70"/>
      <c r="JXB9" s="70"/>
      <c r="JXC9" s="70"/>
      <c r="JXD9" s="70"/>
      <c r="JXE9" s="70"/>
      <c r="JXF9" s="70"/>
      <c r="JXG9" s="70"/>
      <c r="JXH9" s="70"/>
      <c r="JXI9" s="70"/>
      <c r="JXJ9" s="70"/>
      <c r="JXK9" s="70"/>
      <c r="JXL9" s="70"/>
      <c r="JXM9" s="70"/>
      <c r="JXN9" s="70"/>
      <c r="JXO9" s="70"/>
      <c r="JXP9" s="70"/>
      <c r="JXQ9" s="70"/>
      <c r="JXR9" s="70"/>
      <c r="JXS9" s="70"/>
      <c r="JXT9" s="70"/>
      <c r="JXU9" s="70"/>
      <c r="JXV9" s="70"/>
      <c r="JXW9" s="70"/>
      <c r="JXX9" s="70"/>
      <c r="JXY9" s="70"/>
      <c r="JXZ9" s="70"/>
      <c r="JYA9" s="70"/>
      <c r="JYB9" s="70"/>
      <c r="JYC9" s="70"/>
      <c r="JYD9" s="70"/>
      <c r="JYE9" s="70"/>
      <c r="JYF9" s="70"/>
      <c r="JYG9" s="70"/>
      <c r="JYH9" s="70"/>
      <c r="JYI9" s="70"/>
      <c r="JYJ9" s="70"/>
      <c r="JYK9" s="70"/>
      <c r="JYL9" s="70"/>
      <c r="JYM9" s="70"/>
      <c r="JYN9" s="70"/>
      <c r="JYO9" s="70"/>
      <c r="JYP9" s="70"/>
      <c r="JYQ9" s="70"/>
      <c r="JYR9" s="70"/>
      <c r="JYS9" s="70"/>
      <c r="JYT9" s="70"/>
      <c r="JYU9" s="70"/>
      <c r="JYV9" s="70"/>
      <c r="JYW9" s="70"/>
      <c r="JYX9" s="70"/>
      <c r="JYY9" s="70"/>
      <c r="JYZ9" s="70"/>
      <c r="JZA9" s="70"/>
      <c r="JZB9" s="70"/>
      <c r="JZC9" s="70"/>
      <c r="JZD9" s="70"/>
      <c r="JZE9" s="70"/>
      <c r="JZF9" s="70"/>
      <c r="JZG9" s="70"/>
      <c r="JZH9" s="70"/>
      <c r="JZI9" s="70"/>
      <c r="JZJ9" s="70"/>
      <c r="JZK9" s="70"/>
      <c r="JZL9" s="70"/>
      <c r="JZM9" s="70"/>
      <c r="JZN9" s="70"/>
      <c r="JZO9" s="70"/>
      <c r="JZP9" s="70"/>
      <c r="JZQ9" s="70"/>
      <c r="JZR9" s="70"/>
      <c r="JZS9" s="70"/>
      <c r="JZT9" s="70"/>
      <c r="JZU9" s="70"/>
      <c r="JZV9" s="70"/>
      <c r="JZW9" s="70"/>
      <c r="JZX9" s="70"/>
      <c r="JZY9" s="70"/>
      <c r="JZZ9" s="70"/>
      <c r="KAA9" s="70"/>
      <c r="KAB9" s="70"/>
      <c r="KAC9" s="70"/>
      <c r="KAD9" s="70"/>
      <c r="KAE9" s="70"/>
      <c r="KAF9" s="70"/>
      <c r="KAG9" s="70"/>
      <c r="KAH9" s="70"/>
      <c r="KAI9" s="70"/>
      <c r="KAJ9" s="70"/>
      <c r="KAK9" s="70"/>
      <c r="KAL9" s="70"/>
      <c r="KAM9" s="70"/>
      <c r="KAN9" s="70"/>
      <c r="KAO9" s="70"/>
      <c r="KAP9" s="70"/>
      <c r="KAQ9" s="70"/>
      <c r="KAR9" s="70"/>
      <c r="KAS9" s="70"/>
      <c r="KAT9" s="70"/>
      <c r="KAU9" s="70"/>
      <c r="KAV9" s="70"/>
      <c r="KAW9" s="70"/>
      <c r="KAX9" s="70"/>
      <c r="KAY9" s="70"/>
      <c r="KAZ9" s="70"/>
      <c r="KBA9" s="70"/>
      <c r="KBB9" s="70"/>
      <c r="KBC9" s="70"/>
      <c r="KBD9" s="70"/>
      <c r="KBE9" s="70"/>
      <c r="KBF9" s="70"/>
      <c r="KBG9" s="70"/>
      <c r="KBH9" s="70"/>
      <c r="KBI9" s="70"/>
      <c r="KBJ9" s="70"/>
      <c r="KBK9" s="70"/>
      <c r="KBL9" s="70"/>
      <c r="KBM9" s="70"/>
      <c r="KBN9" s="70"/>
      <c r="KBO9" s="70"/>
      <c r="KBP9" s="70"/>
      <c r="KBQ9" s="70"/>
      <c r="KBR9" s="70"/>
      <c r="KBS9" s="70"/>
      <c r="KBT9" s="70"/>
      <c r="KBU9" s="70"/>
      <c r="KBV9" s="70"/>
      <c r="KBW9" s="70"/>
      <c r="KBX9" s="70"/>
      <c r="KBY9" s="70"/>
      <c r="KBZ9" s="70"/>
      <c r="KCA9" s="70"/>
      <c r="KCB9" s="70"/>
      <c r="KCC9" s="70"/>
      <c r="KCD9" s="70"/>
      <c r="KCE9" s="70"/>
      <c r="KCF9" s="70"/>
      <c r="KCG9" s="70"/>
      <c r="KCH9" s="70"/>
      <c r="KCI9" s="70"/>
      <c r="KCJ9" s="70"/>
      <c r="KCK9" s="70"/>
      <c r="KCL9" s="70"/>
      <c r="KCM9" s="70"/>
      <c r="KCN9" s="70"/>
      <c r="KCO9" s="70"/>
      <c r="KCP9" s="70"/>
      <c r="KCQ9" s="70"/>
      <c r="KCR9" s="70"/>
      <c r="KCS9" s="70"/>
      <c r="KCT9" s="70"/>
      <c r="KCU9" s="70"/>
      <c r="KCV9" s="70"/>
      <c r="KCW9" s="70"/>
      <c r="KCX9" s="70"/>
      <c r="KCY9" s="70"/>
      <c r="KCZ9" s="70"/>
      <c r="KDA9" s="70"/>
      <c r="KDB9" s="70"/>
      <c r="KDC9" s="70"/>
      <c r="KDD9" s="70"/>
      <c r="KDE9" s="70"/>
      <c r="KDF9" s="70"/>
      <c r="KDG9" s="70"/>
      <c r="KDH9" s="70"/>
      <c r="KDI9" s="70"/>
      <c r="KDJ9" s="70"/>
      <c r="KDK9" s="70"/>
      <c r="KDL9" s="70"/>
      <c r="KDM9" s="70"/>
      <c r="KDN9" s="70"/>
      <c r="KDO9" s="70"/>
      <c r="KDP9" s="70"/>
      <c r="KDQ9" s="70"/>
      <c r="KDR9" s="70"/>
      <c r="KDS9" s="70"/>
      <c r="KDT9" s="70"/>
      <c r="KDU9" s="70"/>
      <c r="KDV9" s="70"/>
      <c r="KDW9" s="70"/>
      <c r="KDX9" s="70"/>
      <c r="KDY9" s="70"/>
      <c r="KDZ9" s="70"/>
      <c r="KEA9" s="70"/>
      <c r="KEB9" s="70"/>
      <c r="KEC9" s="70"/>
      <c r="KED9" s="70"/>
      <c r="KEE9" s="70"/>
      <c r="KEF9" s="70"/>
      <c r="KEG9" s="70"/>
      <c r="KEH9" s="70"/>
      <c r="KEI9" s="70"/>
      <c r="KEJ9" s="70"/>
      <c r="KEK9" s="70"/>
      <c r="KEL9" s="70"/>
      <c r="KEM9" s="70"/>
      <c r="KEN9" s="70"/>
      <c r="KEO9" s="70"/>
      <c r="KEP9" s="70"/>
      <c r="KEQ9" s="70"/>
      <c r="KER9" s="70"/>
      <c r="KES9" s="70"/>
      <c r="KET9" s="70"/>
      <c r="KEU9" s="70"/>
      <c r="KEV9" s="70"/>
      <c r="KEW9" s="70"/>
      <c r="KEX9" s="70"/>
      <c r="KEY9" s="70"/>
      <c r="KEZ9" s="70"/>
      <c r="KFA9" s="70"/>
      <c r="KFB9" s="70"/>
      <c r="KFC9" s="70"/>
      <c r="KFD9" s="70"/>
      <c r="KFE9" s="70"/>
      <c r="KFF9" s="70"/>
      <c r="KFG9" s="70"/>
      <c r="KFH9" s="70"/>
      <c r="KFI9" s="70"/>
      <c r="KFJ9" s="70"/>
      <c r="KFK9" s="70"/>
      <c r="KFL9" s="70"/>
      <c r="KFM9" s="70"/>
      <c r="KFN9" s="70"/>
      <c r="KFO9" s="70"/>
      <c r="KFP9" s="70"/>
      <c r="KFQ9" s="70"/>
      <c r="KFR9" s="70"/>
      <c r="KFS9" s="70"/>
      <c r="KFT9" s="70"/>
      <c r="KFU9" s="70"/>
      <c r="KFV9" s="70"/>
      <c r="KFW9" s="70"/>
      <c r="KFX9" s="70"/>
      <c r="KFY9" s="70"/>
      <c r="KFZ9" s="70"/>
      <c r="KGA9" s="70"/>
      <c r="KGB9" s="70"/>
      <c r="KGC9" s="70"/>
      <c r="KGD9" s="70"/>
      <c r="KGE9" s="70"/>
      <c r="KGF9" s="70"/>
      <c r="KGG9" s="70"/>
      <c r="KGH9" s="70"/>
      <c r="KGI9" s="70"/>
      <c r="KGJ9" s="70"/>
      <c r="KGK9" s="70"/>
      <c r="KGL9" s="70"/>
      <c r="KGM9" s="70"/>
      <c r="KGN9" s="70"/>
      <c r="KGO9" s="70"/>
      <c r="KGP9" s="70"/>
      <c r="KGQ9" s="70"/>
      <c r="KGR9" s="70"/>
      <c r="KGS9" s="70"/>
      <c r="KGT9" s="70"/>
      <c r="KGU9" s="70"/>
      <c r="KGV9" s="70"/>
      <c r="KGW9" s="70"/>
      <c r="KGX9" s="70"/>
      <c r="KGY9" s="70"/>
      <c r="KGZ9" s="70"/>
      <c r="KHA9" s="70"/>
      <c r="KHB9" s="70"/>
      <c r="KHC9" s="70"/>
      <c r="KHD9" s="70"/>
      <c r="KHE9" s="70"/>
      <c r="KHF9" s="70"/>
      <c r="KHG9" s="70"/>
      <c r="KHH9" s="70"/>
      <c r="KHI9" s="70"/>
      <c r="KHJ9" s="70"/>
      <c r="KHK9" s="70"/>
      <c r="KHL9" s="70"/>
      <c r="KHM9" s="70"/>
      <c r="KHN9" s="70"/>
      <c r="KHO9" s="70"/>
      <c r="KHP9" s="70"/>
      <c r="KHQ9" s="70"/>
      <c r="KHR9" s="70"/>
      <c r="KHS9" s="70"/>
      <c r="KHT9" s="70"/>
      <c r="KHU9" s="70"/>
      <c r="KHV9" s="70"/>
      <c r="KHW9" s="70"/>
      <c r="KHX9" s="70"/>
      <c r="KHY9" s="70"/>
      <c r="KHZ9" s="70"/>
      <c r="KIA9" s="70"/>
      <c r="KIB9" s="70"/>
      <c r="KIC9" s="70"/>
      <c r="KID9" s="70"/>
      <c r="KIE9" s="70"/>
      <c r="KIF9" s="70"/>
      <c r="KIG9" s="70"/>
      <c r="KIH9" s="70"/>
      <c r="KII9" s="70"/>
      <c r="KIJ9" s="70"/>
      <c r="KIK9" s="70"/>
      <c r="KIL9" s="70"/>
      <c r="KIM9" s="70"/>
      <c r="KIN9" s="70"/>
      <c r="KIO9" s="70"/>
      <c r="KIP9" s="70"/>
      <c r="KIQ9" s="70"/>
      <c r="KIR9" s="70"/>
      <c r="KIS9" s="70"/>
      <c r="KIT9" s="70"/>
      <c r="KIU9" s="70"/>
      <c r="KIV9" s="70"/>
      <c r="KIW9" s="70"/>
      <c r="KIX9" s="70"/>
      <c r="KIY9" s="70"/>
      <c r="KIZ9" s="70"/>
      <c r="KJA9" s="70"/>
      <c r="KJB9" s="70"/>
      <c r="KJC9" s="70"/>
      <c r="KJD9" s="70"/>
      <c r="KJE9" s="70"/>
      <c r="KJF9" s="70"/>
      <c r="KJG9" s="70"/>
      <c r="KJH9" s="70"/>
      <c r="KJI9" s="70"/>
      <c r="KJJ9" s="70"/>
      <c r="KJK9" s="70"/>
      <c r="KJL9" s="70"/>
      <c r="KJM9" s="70"/>
      <c r="KJN9" s="70"/>
      <c r="KJO9" s="70"/>
      <c r="KJP9" s="70"/>
      <c r="KJQ9" s="70"/>
      <c r="KJR9" s="70"/>
      <c r="KJS9" s="70"/>
      <c r="KJT9" s="70"/>
      <c r="KJU9" s="70"/>
      <c r="KJV9" s="70"/>
      <c r="KJW9" s="70"/>
      <c r="KJX9" s="70"/>
      <c r="KJY9" s="70"/>
      <c r="KJZ9" s="70"/>
      <c r="KKA9" s="70"/>
      <c r="KKB9" s="70"/>
      <c r="KKC9" s="70"/>
      <c r="KKD9" s="70"/>
      <c r="KKE9" s="70"/>
      <c r="KKF9" s="70"/>
      <c r="KKG9" s="70"/>
      <c r="KKH9" s="70"/>
      <c r="KKI9" s="70"/>
      <c r="KKJ9" s="70"/>
      <c r="KKK9" s="70"/>
      <c r="KKL9" s="70"/>
      <c r="KKM9" s="70"/>
      <c r="KKN9" s="70"/>
      <c r="KKO9" s="70"/>
      <c r="KKP9" s="70"/>
      <c r="KKQ9" s="70"/>
      <c r="KKR9" s="70"/>
      <c r="KKS9" s="70"/>
      <c r="KKT9" s="70"/>
      <c r="KKU9" s="70"/>
      <c r="KKV9" s="70"/>
      <c r="KKW9" s="70"/>
      <c r="KKX9" s="70"/>
      <c r="KKY9" s="70"/>
      <c r="KKZ9" s="70"/>
      <c r="KLA9" s="70"/>
      <c r="KLB9" s="70"/>
      <c r="KLC9" s="70"/>
      <c r="KLD9" s="70"/>
      <c r="KLE9" s="70"/>
      <c r="KLF9" s="70"/>
      <c r="KLG9" s="70"/>
      <c r="KLH9" s="70"/>
      <c r="KLI9" s="70"/>
      <c r="KLJ9" s="70"/>
      <c r="KLK9" s="70"/>
      <c r="KLL9" s="70"/>
      <c r="KLM9" s="70"/>
      <c r="KLN9" s="70"/>
      <c r="KLO9" s="70"/>
      <c r="KLP9" s="70"/>
      <c r="KLQ9" s="70"/>
      <c r="KLR9" s="70"/>
      <c r="KLS9" s="70"/>
      <c r="KLT9" s="70"/>
      <c r="KLU9" s="70"/>
      <c r="KLV9" s="70"/>
      <c r="KLW9" s="70"/>
      <c r="KLX9" s="70"/>
      <c r="KLY9" s="70"/>
      <c r="KLZ9" s="70"/>
      <c r="KMA9" s="70"/>
      <c r="KMB9" s="70"/>
      <c r="KMC9" s="70"/>
      <c r="KMD9" s="70"/>
      <c r="KME9" s="70"/>
      <c r="KMF9" s="70"/>
      <c r="KMG9" s="70"/>
      <c r="KMH9" s="70"/>
      <c r="KMI9" s="70"/>
      <c r="KMJ9" s="70"/>
      <c r="KMK9" s="70"/>
      <c r="KML9" s="70"/>
      <c r="KMM9" s="70"/>
      <c r="KMN9" s="70"/>
      <c r="KMO9" s="70"/>
      <c r="KMP9" s="70"/>
      <c r="KMQ9" s="70"/>
      <c r="KMR9" s="70"/>
      <c r="KMS9" s="70"/>
      <c r="KMT9" s="70"/>
      <c r="KMU9" s="70"/>
      <c r="KMV9" s="70"/>
      <c r="KMW9" s="70"/>
      <c r="KMX9" s="70"/>
      <c r="KMY9" s="70"/>
      <c r="KMZ9" s="70"/>
      <c r="KNA9" s="70"/>
      <c r="KNB9" s="70"/>
      <c r="KNC9" s="70"/>
      <c r="KND9" s="70"/>
      <c r="KNE9" s="70"/>
      <c r="KNF9" s="70"/>
      <c r="KNG9" s="70"/>
      <c r="KNH9" s="70"/>
      <c r="KNI9" s="70"/>
      <c r="KNJ9" s="70"/>
      <c r="KNK9" s="70"/>
      <c r="KNL9" s="70"/>
      <c r="KNM9" s="70"/>
      <c r="KNN9" s="70"/>
      <c r="KNO9" s="70"/>
      <c r="KNP9" s="70"/>
      <c r="KNQ9" s="70"/>
      <c r="KNR9" s="70"/>
      <c r="KNS9" s="70"/>
      <c r="KNT9" s="70"/>
      <c r="KNU9" s="70"/>
      <c r="KNV9" s="70"/>
      <c r="KNW9" s="70"/>
      <c r="KNX9" s="70"/>
      <c r="KNY9" s="70"/>
      <c r="KNZ9" s="70"/>
      <c r="KOA9" s="70"/>
      <c r="KOB9" s="70"/>
      <c r="KOC9" s="70"/>
      <c r="KOD9" s="70"/>
      <c r="KOE9" s="70"/>
      <c r="KOF9" s="70"/>
      <c r="KOG9" s="70"/>
      <c r="KOH9" s="70"/>
      <c r="KOI9" s="70"/>
      <c r="KOJ9" s="70"/>
      <c r="KOK9" s="70"/>
      <c r="KOL9" s="70"/>
      <c r="KOM9" s="70"/>
      <c r="KON9" s="70"/>
      <c r="KOO9" s="70"/>
      <c r="KOP9" s="70"/>
      <c r="KOQ9" s="70"/>
      <c r="KOR9" s="70"/>
      <c r="KOS9" s="70"/>
      <c r="KOT9" s="70"/>
      <c r="KOU9" s="70"/>
      <c r="KOV9" s="70"/>
      <c r="KOW9" s="70"/>
      <c r="KOX9" s="70"/>
      <c r="KOY9" s="70"/>
      <c r="KOZ9" s="70"/>
      <c r="KPA9" s="70"/>
      <c r="KPB9" s="70"/>
      <c r="KPC9" s="70"/>
      <c r="KPD9" s="70"/>
      <c r="KPE9" s="70"/>
      <c r="KPF9" s="70"/>
      <c r="KPG9" s="70"/>
      <c r="KPH9" s="70"/>
      <c r="KPI9" s="70"/>
      <c r="KPJ9" s="70"/>
      <c r="KPK9" s="70"/>
      <c r="KPL9" s="70"/>
      <c r="KPM9" s="70"/>
      <c r="KPN9" s="70"/>
      <c r="KPO9" s="70"/>
      <c r="KPP9" s="70"/>
      <c r="KPQ9" s="70"/>
      <c r="KPR9" s="70"/>
      <c r="KPS9" s="70"/>
      <c r="KPT9" s="70"/>
      <c r="KPU9" s="70"/>
      <c r="KPV9" s="70"/>
      <c r="KPW9" s="70"/>
      <c r="KPX9" s="70"/>
      <c r="KPY9" s="70"/>
      <c r="KPZ9" s="70"/>
      <c r="KQA9" s="70"/>
      <c r="KQB9" s="70"/>
      <c r="KQC9" s="70"/>
      <c r="KQD9" s="70"/>
      <c r="KQE9" s="70"/>
      <c r="KQF9" s="70"/>
      <c r="KQG9" s="70"/>
      <c r="KQH9" s="70"/>
      <c r="KQI9" s="70"/>
      <c r="KQJ9" s="70"/>
      <c r="KQK9" s="70"/>
      <c r="KQL9" s="70"/>
      <c r="KQM9" s="70"/>
      <c r="KQN9" s="70"/>
      <c r="KQO9" s="70"/>
      <c r="KQP9" s="70"/>
      <c r="KQQ9" s="70"/>
      <c r="KQR9" s="70"/>
      <c r="KQS9" s="70"/>
      <c r="KQT9" s="70"/>
      <c r="KQU9" s="70"/>
      <c r="KQV9" s="70"/>
      <c r="KQW9" s="70"/>
      <c r="KQX9" s="70"/>
      <c r="KQY9" s="70"/>
      <c r="KQZ9" s="70"/>
      <c r="KRA9" s="70"/>
      <c r="KRB9" s="70"/>
      <c r="KRC9" s="70"/>
      <c r="KRD9" s="70"/>
      <c r="KRE9" s="70"/>
      <c r="KRF9" s="70"/>
      <c r="KRG9" s="70"/>
      <c r="KRH9" s="70"/>
      <c r="KRI9" s="70"/>
      <c r="KRJ9" s="70"/>
      <c r="KRK9" s="70"/>
      <c r="KRL9" s="70"/>
      <c r="KRM9" s="70"/>
      <c r="KRN9" s="70"/>
      <c r="KRO9" s="70"/>
      <c r="KRP9" s="70"/>
      <c r="KRQ9" s="70"/>
      <c r="KRR9" s="70"/>
      <c r="KRS9" s="70"/>
      <c r="KRT9" s="70"/>
      <c r="KRU9" s="70"/>
      <c r="KRV9" s="70"/>
      <c r="KRW9" s="70"/>
      <c r="KRX9" s="70"/>
      <c r="KRY9" s="70"/>
      <c r="KRZ9" s="70"/>
      <c r="KSA9" s="70"/>
      <c r="KSB9" s="70"/>
      <c r="KSC9" s="70"/>
      <c r="KSD9" s="70"/>
      <c r="KSE9" s="70"/>
      <c r="KSF9" s="70"/>
      <c r="KSG9" s="70"/>
      <c r="KSH9" s="70"/>
      <c r="KSI9" s="70"/>
      <c r="KSJ9" s="70"/>
      <c r="KSK9" s="70"/>
      <c r="KSL9" s="70"/>
      <c r="KSM9" s="70"/>
      <c r="KSN9" s="70"/>
      <c r="KSO9" s="70"/>
      <c r="KSP9" s="70"/>
      <c r="KSQ9" s="70"/>
      <c r="KSR9" s="70"/>
      <c r="KSS9" s="70"/>
      <c r="KST9" s="70"/>
      <c r="KSU9" s="70"/>
      <c r="KSV9" s="70"/>
      <c r="KSW9" s="70"/>
      <c r="KSX9" s="70"/>
      <c r="KSY9" s="70"/>
      <c r="KSZ9" s="70"/>
      <c r="KTA9" s="70"/>
      <c r="KTB9" s="70"/>
      <c r="KTC9" s="70"/>
      <c r="KTD9" s="70"/>
      <c r="KTE9" s="70"/>
      <c r="KTF9" s="70"/>
      <c r="KTG9" s="70"/>
      <c r="KTH9" s="70"/>
      <c r="KTI9" s="70"/>
      <c r="KTJ9" s="70"/>
      <c r="KTK9" s="70"/>
      <c r="KTL9" s="70"/>
      <c r="KTM9" s="70"/>
      <c r="KTN9" s="70"/>
      <c r="KTO9" s="70"/>
      <c r="KTP9" s="70"/>
      <c r="KTQ9" s="70"/>
      <c r="KTR9" s="70"/>
      <c r="KTS9" s="70"/>
      <c r="KTT9" s="70"/>
      <c r="KTU9" s="70"/>
      <c r="KTV9" s="70"/>
      <c r="KTW9" s="70"/>
      <c r="KTX9" s="70"/>
      <c r="KTY9" s="70"/>
      <c r="KTZ9" s="70"/>
      <c r="KUA9" s="70"/>
      <c r="KUB9" s="70"/>
      <c r="KUC9" s="70"/>
      <c r="KUD9" s="70"/>
      <c r="KUE9" s="70"/>
      <c r="KUF9" s="70"/>
      <c r="KUG9" s="70"/>
      <c r="KUH9" s="70"/>
      <c r="KUI9" s="70"/>
      <c r="KUJ9" s="70"/>
      <c r="KUK9" s="70"/>
      <c r="KUL9" s="70"/>
      <c r="KUM9" s="70"/>
      <c r="KUN9" s="70"/>
      <c r="KUO9" s="70"/>
      <c r="KUP9" s="70"/>
      <c r="KUQ9" s="70"/>
      <c r="KUR9" s="70"/>
      <c r="KUS9" s="70"/>
      <c r="KUT9" s="70"/>
      <c r="KUU9" s="70"/>
      <c r="KUV9" s="70"/>
      <c r="KUW9" s="70"/>
      <c r="KUX9" s="70"/>
      <c r="KUY9" s="70"/>
      <c r="KUZ9" s="70"/>
      <c r="KVA9" s="70"/>
      <c r="KVB9" s="70"/>
      <c r="KVC9" s="70"/>
      <c r="KVD9" s="70"/>
      <c r="KVE9" s="70"/>
      <c r="KVF9" s="70"/>
      <c r="KVG9" s="70"/>
      <c r="KVH9" s="70"/>
      <c r="KVI9" s="70"/>
      <c r="KVJ9" s="70"/>
      <c r="KVK9" s="70"/>
      <c r="KVL9" s="70"/>
      <c r="KVM9" s="70"/>
      <c r="KVN9" s="70"/>
      <c r="KVO9" s="70"/>
      <c r="KVP9" s="70"/>
      <c r="KVQ9" s="70"/>
      <c r="KVR9" s="70"/>
      <c r="KVS9" s="70"/>
      <c r="KVT9" s="70"/>
      <c r="KVU9" s="70"/>
      <c r="KVV9" s="70"/>
      <c r="KVW9" s="70"/>
      <c r="KVX9" s="70"/>
      <c r="KVY9" s="70"/>
      <c r="KVZ9" s="70"/>
      <c r="KWA9" s="70"/>
      <c r="KWB9" s="70"/>
      <c r="KWC9" s="70"/>
      <c r="KWD9" s="70"/>
      <c r="KWE9" s="70"/>
      <c r="KWF9" s="70"/>
      <c r="KWG9" s="70"/>
      <c r="KWH9" s="70"/>
      <c r="KWI9" s="70"/>
      <c r="KWJ9" s="70"/>
      <c r="KWK9" s="70"/>
      <c r="KWL9" s="70"/>
      <c r="KWM9" s="70"/>
      <c r="KWN9" s="70"/>
      <c r="KWO9" s="70"/>
      <c r="KWP9" s="70"/>
      <c r="KWQ9" s="70"/>
      <c r="KWR9" s="70"/>
      <c r="KWS9" s="70"/>
      <c r="KWT9" s="70"/>
      <c r="KWU9" s="70"/>
      <c r="KWV9" s="70"/>
      <c r="KWW9" s="70"/>
      <c r="KWX9" s="70"/>
      <c r="KWY9" s="70"/>
      <c r="KWZ9" s="70"/>
      <c r="KXA9" s="70"/>
      <c r="KXB9" s="70"/>
      <c r="KXC9" s="70"/>
      <c r="KXD9" s="70"/>
      <c r="KXE9" s="70"/>
      <c r="KXF9" s="70"/>
      <c r="KXG9" s="70"/>
      <c r="KXH9" s="70"/>
      <c r="KXI9" s="70"/>
      <c r="KXJ9" s="70"/>
      <c r="KXK9" s="70"/>
      <c r="KXL9" s="70"/>
      <c r="KXM9" s="70"/>
      <c r="KXN9" s="70"/>
      <c r="KXO9" s="70"/>
      <c r="KXP9" s="70"/>
      <c r="KXQ9" s="70"/>
      <c r="KXR9" s="70"/>
      <c r="KXS9" s="70"/>
      <c r="KXT9" s="70"/>
      <c r="KXU9" s="70"/>
      <c r="KXV9" s="70"/>
      <c r="KXW9" s="70"/>
      <c r="KXX9" s="70"/>
      <c r="KXY9" s="70"/>
      <c r="KXZ9" s="70"/>
      <c r="KYA9" s="70"/>
      <c r="KYB9" s="70"/>
      <c r="KYC9" s="70"/>
      <c r="KYD9" s="70"/>
      <c r="KYE9" s="70"/>
      <c r="KYF9" s="70"/>
      <c r="KYG9" s="70"/>
      <c r="KYH9" s="70"/>
      <c r="KYI9" s="70"/>
      <c r="KYJ9" s="70"/>
      <c r="KYK9" s="70"/>
      <c r="KYL9" s="70"/>
      <c r="KYM9" s="70"/>
      <c r="KYN9" s="70"/>
      <c r="KYO9" s="70"/>
      <c r="KYP9" s="70"/>
      <c r="KYQ9" s="70"/>
      <c r="KYR9" s="70"/>
      <c r="KYS9" s="70"/>
      <c r="KYT9" s="70"/>
      <c r="KYU9" s="70"/>
      <c r="KYV9" s="70"/>
      <c r="KYW9" s="70"/>
      <c r="KYX9" s="70"/>
      <c r="KYY9" s="70"/>
      <c r="KYZ9" s="70"/>
      <c r="KZA9" s="70"/>
      <c r="KZB9" s="70"/>
      <c r="KZC9" s="70"/>
      <c r="KZD9" s="70"/>
      <c r="KZE9" s="70"/>
      <c r="KZF9" s="70"/>
      <c r="KZG9" s="70"/>
      <c r="KZH9" s="70"/>
      <c r="KZI9" s="70"/>
      <c r="KZJ9" s="70"/>
      <c r="KZK9" s="70"/>
      <c r="KZL9" s="70"/>
      <c r="KZM9" s="70"/>
      <c r="KZN9" s="70"/>
      <c r="KZO9" s="70"/>
      <c r="KZP9" s="70"/>
      <c r="KZQ9" s="70"/>
      <c r="KZR9" s="70"/>
      <c r="KZS9" s="70"/>
      <c r="KZT9" s="70"/>
      <c r="KZU9" s="70"/>
      <c r="KZV9" s="70"/>
      <c r="KZW9" s="70"/>
      <c r="KZX9" s="70"/>
      <c r="KZY9" s="70"/>
      <c r="KZZ9" s="70"/>
      <c r="LAA9" s="70"/>
      <c r="LAB9" s="70"/>
      <c r="LAC9" s="70"/>
      <c r="LAD9" s="70"/>
      <c r="LAE9" s="70"/>
      <c r="LAF9" s="70"/>
      <c r="LAG9" s="70"/>
      <c r="LAH9" s="70"/>
      <c r="LAI9" s="70"/>
      <c r="LAJ9" s="70"/>
      <c r="LAK9" s="70"/>
      <c r="LAL9" s="70"/>
      <c r="LAM9" s="70"/>
      <c r="LAN9" s="70"/>
      <c r="LAO9" s="70"/>
      <c r="LAP9" s="70"/>
      <c r="LAQ9" s="70"/>
      <c r="LAR9" s="70"/>
      <c r="LAS9" s="70"/>
      <c r="LAT9" s="70"/>
      <c r="LAU9" s="70"/>
      <c r="LAV9" s="70"/>
      <c r="LAW9" s="70"/>
      <c r="LAX9" s="70"/>
      <c r="LAY9" s="70"/>
      <c r="LAZ9" s="70"/>
      <c r="LBA9" s="70"/>
      <c r="LBB9" s="70"/>
      <c r="LBC9" s="70"/>
      <c r="LBD9" s="70"/>
      <c r="LBE9" s="70"/>
      <c r="LBF9" s="70"/>
      <c r="LBG9" s="70"/>
      <c r="LBH9" s="70"/>
      <c r="LBI9" s="70"/>
      <c r="LBJ9" s="70"/>
      <c r="LBK9" s="70"/>
      <c r="LBL9" s="70"/>
      <c r="LBM9" s="70"/>
      <c r="LBN9" s="70"/>
      <c r="LBO9" s="70"/>
      <c r="LBP9" s="70"/>
      <c r="LBQ9" s="70"/>
      <c r="LBR9" s="70"/>
      <c r="LBS9" s="70"/>
      <c r="LBT9" s="70"/>
      <c r="LBU9" s="70"/>
      <c r="LBV9" s="70"/>
      <c r="LBW9" s="70"/>
      <c r="LBX9" s="70"/>
      <c r="LBY9" s="70"/>
      <c r="LBZ9" s="70"/>
      <c r="LCA9" s="70"/>
      <c r="LCB9" s="70"/>
      <c r="LCC9" s="70"/>
      <c r="LCD9" s="70"/>
      <c r="LCE9" s="70"/>
      <c r="LCF9" s="70"/>
      <c r="LCG9" s="70"/>
      <c r="LCH9" s="70"/>
      <c r="LCI9" s="70"/>
      <c r="LCJ9" s="70"/>
      <c r="LCK9" s="70"/>
      <c r="LCL9" s="70"/>
      <c r="LCM9" s="70"/>
      <c r="LCN9" s="70"/>
      <c r="LCO9" s="70"/>
      <c r="LCP9" s="70"/>
      <c r="LCQ9" s="70"/>
      <c r="LCR9" s="70"/>
      <c r="LCS9" s="70"/>
      <c r="LCT9" s="70"/>
      <c r="LCU9" s="70"/>
      <c r="LCV9" s="70"/>
      <c r="LCW9" s="70"/>
      <c r="LCX9" s="70"/>
      <c r="LCY9" s="70"/>
      <c r="LCZ9" s="70"/>
      <c r="LDA9" s="70"/>
      <c r="LDB9" s="70"/>
      <c r="LDC9" s="70"/>
      <c r="LDD9" s="70"/>
      <c r="LDE9" s="70"/>
      <c r="LDF9" s="70"/>
      <c r="LDG9" s="70"/>
      <c r="LDH9" s="70"/>
      <c r="LDI9" s="70"/>
      <c r="LDJ9" s="70"/>
      <c r="LDK9" s="70"/>
      <c r="LDL9" s="70"/>
      <c r="LDM9" s="70"/>
      <c r="LDN9" s="70"/>
      <c r="LDO9" s="70"/>
      <c r="LDP9" s="70"/>
      <c r="LDQ9" s="70"/>
      <c r="LDR9" s="70"/>
      <c r="LDS9" s="70"/>
      <c r="LDT9" s="70"/>
      <c r="LDU9" s="70"/>
      <c r="LDV9" s="70"/>
      <c r="LDW9" s="70"/>
      <c r="LDX9" s="70"/>
      <c r="LDY9" s="70"/>
      <c r="LDZ9" s="70"/>
      <c r="LEA9" s="70"/>
      <c r="LEB9" s="70"/>
      <c r="LEC9" s="70"/>
      <c r="LED9" s="70"/>
      <c r="LEE9" s="70"/>
      <c r="LEF9" s="70"/>
      <c r="LEG9" s="70"/>
      <c r="LEH9" s="70"/>
      <c r="LEI9" s="70"/>
      <c r="LEJ9" s="70"/>
      <c r="LEK9" s="70"/>
      <c r="LEL9" s="70"/>
      <c r="LEM9" s="70"/>
      <c r="LEN9" s="70"/>
      <c r="LEO9" s="70"/>
      <c r="LEP9" s="70"/>
      <c r="LEQ9" s="70"/>
      <c r="LER9" s="70"/>
      <c r="LES9" s="70"/>
      <c r="LET9" s="70"/>
      <c r="LEU9" s="70"/>
      <c r="LEV9" s="70"/>
      <c r="LEW9" s="70"/>
      <c r="LEX9" s="70"/>
      <c r="LEY9" s="70"/>
      <c r="LEZ9" s="70"/>
      <c r="LFA9" s="70"/>
      <c r="LFB9" s="70"/>
      <c r="LFC9" s="70"/>
      <c r="LFD9" s="70"/>
      <c r="LFE9" s="70"/>
      <c r="LFF9" s="70"/>
      <c r="LFG9" s="70"/>
      <c r="LFH9" s="70"/>
      <c r="LFI9" s="70"/>
      <c r="LFJ9" s="70"/>
      <c r="LFK9" s="70"/>
      <c r="LFL9" s="70"/>
      <c r="LFM9" s="70"/>
      <c r="LFN9" s="70"/>
      <c r="LFO9" s="70"/>
      <c r="LFP9" s="70"/>
      <c r="LFQ9" s="70"/>
      <c r="LFR9" s="70"/>
      <c r="LFS9" s="70"/>
      <c r="LFT9" s="70"/>
      <c r="LFU9" s="70"/>
      <c r="LFV9" s="70"/>
      <c r="LFW9" s="70"/>
      <c r="LFX9" s="70"/>
      <c r="LFY9" s="70"/>
      <c r="LFZ9" s="70"/>
      <c r="LGA9" s="70"/>
      <c r="LGB9" s="70"/>
      <c r="LGC9" s="70"/>
      <c r="LGD9" s="70"/>
      <c r="LGE9" s="70"/>
      <c r="LGF9" s="70"/>
      <c r="LGG9" s="70"/>
      <c r="LGH9" s="70"/>
      <c r="LGI9" s="70"/>
      <c r="LGJ9" s="70"/>
      <c r="LGK9" s="70"/>
      <c r="LGL9" s="70"/>
      <c r="LGM9" s="70"/>
      <c r="LGN9" s="70"/>
      <c r="LGO9" s="70"/>
      <c r="LGP9" s="70"/>
      <c r="LGQ9" s="70"/>
      <c r="LGR9" s="70"/>
      <c r="LGS9" s="70"/>
      <c r="LGT9" s="70"/>
      <c r="LGU9" s="70"/>
      <c r="LGV9" s="70"/>
      <c r="LGW9" s="70"/>
      <c r="LGX9" s="70"/>
      <c r="LGY9" s="70"/>
      <c r="LGZ9" s="70"/>
      <c r="LHA9" s="70"/>
      <c r="LHB9" s="70"/>
      <c r="LHC9" s="70"/>
      <c r="LHD9" s="70"/>
      <c r="LHE9" s="70"/>
      <c r="LHF9" s="70"/>
      <c r="LHG9" s="70"/>
      <c r="LHH9" s="70"/>
      <c r="LHI9" s="70"/>
      <c r="LHJ9" s="70"/>
      <c r="LHK9" s="70"/>
      <c r="LHL9" s="70"/>
      <c r="LHM9" s="70"/>
      <c r="LHN9" s="70"/>
      <c r="LHO9" s="70"/>
      <c r="LHP9" s="70"/>
      <c r="LHQ9" s="70"/>
      <c r="LHR9" s="70"/>
      <c r="LHS9" s="70"/>
      <c r="LHT9" s="70"/>
      <c r="LHU9" s="70"/>
      <c r="LHV9" s="70"/>
      <c r="LHW9" s="70"/>
      <c r="LHX9" s="70"/>
      <c r="LHY9" s="70"/>
      <c r="LHZ9" s="70"/>
      <c r="LIA9" s="70"/>
      <c r="LIB9" s="70"/>
      <c r="LIC9" s="70"/>
      <c r="LID9" s="70"/>
      <c r="LIE9" s="70"/>
      <c r="LIF9" s="70"/>
      <c r="LIG9" s="70"/>
      <c r="LIH9" s="70"/>
      <c r="LII9" s="70"/>
      <c r="LIJ9" s="70"/>
      <c r="LIK9" s="70"/>
      <c r="LIL9" s="70"/>
      <c r="LIM9" s="70"/>
      <c r="LIN9" s="70"/>
      <c r="LIO9" s="70"/>
      <c r="LIP9" s="70"/>
      <c r="LIQ9" s="70"/>
      <c r="LIR9" s="70"/>
      <c r="LIS9" s="70"/>
      <c r="LIT9" s="70"/>
      <c r="LIU9" s="70"/>
      <c r="LIV9" s="70"/>
      <c r="LIW9" s="70"/>
      <c r="LIX9" s="70"/>
      <c r="LIY9" s="70"/>
      <c r="LIZ9" s="70"/>
      <c r="LJA9" s="70"/>
      <c r="LJB9" s="70"/>
      <c r="LJC9" s="70"/>
      <c r="LJD9" s="70"/>
      <c r="LJE9" s="70"/>
      <c r="LJF9" s="70"/>
      <c r="LJG9" s="70"/>
      <c r="LJH9" s="70"/>
      <c r="LJI9" s="70"/>
      <c r="LJJ9" s="70"/>
      <c r="LJK9" s="70"/>
      <c r="LJL9" s="70"/>
      <c r="LJM9" s="70"/>
      <c r="LJN9" s="70"/>
      <c r="LJO9" s="70"/>
      <c r="LJP9" s="70"/>
      <c r="LJQ9" s="70"/>
      <c r="LJR9" s="70"/>
      <c r="LJS9" s="70"/>
      <c r="LJT9" s="70"/>
      <c r="LJU9" s="70"/>
      <c r="LJV9" s="70"/>
      <c r="LJW9" s="70"/>
      <c r="LJX9" s="70"/>
      <c r="LJY9" s="70"/>
      <c r="LJZ9" s="70"/>
      <c r="LKA9" s="70"/>
      <c r="LKB9" s="70"/>
      <c r="LKC9" s="70"/>
      <c r="LKD9" s="70"/>
      <c r="LKE9" s="70"/>
      <c r="LKF9" s="70"/>
      <c r="LKG9" s="70"/>
      <c r="LKH9" s="70"/>
      <c r="LKI9" s="70"/>
      <c r="LKJ9" s="70"/>
      <c r="LKK9" s="70"/>
      <c r="LKL9" s="70"/>
      <c r="LKM9" s="70"/>
      <c r="LKN9" s="70"/>
      <c r="LKO9" s="70"/>
      <c r="LKP9" s="70"/>
      <c r="LKQ9" s="70"/>
      <c r="LKR9" s="70"/>
      <c r="LKS9" s="70"/>
      <c r="LKT9" s="70"/>
      <c r="LKU9" s="70"/>
      <c r="LKV9" s="70"/>
      <c r="LKW9" s="70"/>
      <c r="LKX9" s="70"/>
      <c r="LKY9" s="70"/>
      <c r="LKZ9" s="70"/>
      <c r="LLA9" s="70"/>
      <c r="LLB9" s="70"/>
      <c r="LLC9" s="70"/>
      <c r="LLD9" s="70"/>
      <c r="LLE9" s="70"/>
      <c r="LLF9" s="70"/>
      <c r="LLG9" s="70"/>
      <c r="LLH9" s="70"/>
      <c r="LLI9" s="70"/>
      <c r="LLJ9" s="70"/>
      <c r="LLK9" s="70"/>
      <c r="LLL9" s="70"/>
      <c r="LLM9" s="70"/>
      <c r="LLN9" s="70"/>
      <c r="LLO9" s="70"/>
      <c r="LLP9" s="70"/>
      <c r="LLQ9" s="70"/>
      <c r="LLR9" s="70"/>
      <c r="LLS9" s="70"/>
      <c r="LLT9" s="70"/>
      <c r="LLU9" s="70"/>
      <c r="LLV9" s="70"/>
      <c r="LLW9" s="70"/>
      <c r="LLX9" s="70"/>
      <c r="LLY9" s="70"/>
      <c r="LLZ9" s="70"/>
      <c r="LMA9" s="70"/>
      <c r="LMB9" s="70"/>
      <c r="LMC9" s="70"/>
      <c r="LMD9" s="70"/>
      <c r="LME9" s="70"/>
      <c r="LMF9" s="70"/>
      <c r="LMG9" s="70"/>
      <c r="LMH9" s="70"/>
      <c r="LMI9" s="70"/>
      <c r="LMJ9" s="70"/>
      <c r="LMK9" s="70"/>
      <c r="LML9" s="70"/>
      <c r="LMM9" s="70"/>
      <c r="LMN9" s="70"/>
      <c r="LMO9" s="70"/>
      <c r="LMP9" s="70"/>
      <c r="LMQ9" s="70"/>
      <c r="LMR9" s="70"/>
      <c r="LMS9" s="70"/>
      <c r="LMT9" s="70"/>
      <c r="LMU9" s="70"/>
      <c r="LMV9" s="70"/>
      <c r="LMW9" s="70"/>
      <c r="LMX9" s="70"/>
      <c r="LMY9" s="70"/>
      <c r="LMZ9" s="70"/>
      <c r="LNA9" s="70"/>
      <c r="LNB9" s="70"/>
      <c r="LNC9" s="70"/>
      <c r="LND9" s="70"/>
      <c r="LNE9" s="70"/>
      <c r="LNF9" s="70"/>
      <c r="LNG9" s="70"/>
      <c r="LNH9" s="70"/>
      <c r="LNI9" s="70"/>
      <c r="LNJ9" s="70"/>
      <c r="LNK9" s="70"/>
      <c r="LNL9" s="70"/>
      <c r="LNM9" s="70"/>
      <c r="LNN9" s="70"/>
      <c r="LNO9" s="70"/>
      <c r="LNP9" s="70"/>
      <c r="LNQ9" s="70"/>
      <c r="LNR9" s="70"/>
      <c r="LNS9" s="70"/>
      <c r="LNT9" s="70"/>
      <c r="LNU9" s="70"/>
      <c r="LNV9" s="70"/>
      <c r="LNW9" s="70"/>
      <c r="LNX9" s="70"/>
      <c r="LNY9" s="70"/>
      <c r="LNZ9" s="70"/>
      <c r="LOA9" s="70"/>
      <c r="LOB9" s="70"/>
      <c r="LOC9" s="70"/>
      <c r="LOD9" s="70"/>
      <c r="LOE9" s="70"/>
      <c r="LOF9" s="70"/>
      <c r="LOG9" s="70"/>
      <c r="LOH9" s="70"/>
      <c r="LOI9" s="70"/>
      <c r="LOJ9" s="70"/>
      <c r="LOK9" s="70"/>
      <c r="LOL9" s="70"/>
      <c r="LOM9" s="70"/>
      <c r="LON9" s="70"/>
      <c r="LOO9" s="70"/>
      <c r="LOP9" s="70"/>
      <c r="LOQ9" s="70"/>
      <c r="LOR9" s="70"/>
      <c r="LOS9" s="70"/>
      <c r="LOT9" s="70"/>
      <c r="LOU9" s="70"/>
      <c r="LOV9" s="70"/>
      <c r="LOW9" s="70"/>
      <c r="LOX9" s="70"/>
      <c r="LOY9" s="70"/>
      <c r="LOZ9" s="70"/>
      <c r="LPA9" s="70"/>
      <c r="LPB9" s="70"/>
      <c r="LPC9" s="70"/>
      <c r="LPD9" s="70"/>
      <c r="LPE9" s="70"/>
      <c r="LPF9" s="70"/>
      <c r="LPG9" s="70"/>
      <c r="LPH9" s="70"/>
      <c r="LPI9" s="70"/>
      <c r="LPJ9" s="70"/>
      <c r="LPK9" s="70"/>
      <c r="LPL9" s="70"/>
      <c r="LPM9" s="70"/>
      <c r="LPN9" s="70"/>
      <c r="LPO9" s="70"/>
      <c r="LPP9" s="70"/>
      <c r="LPQ9" s="70"/>
      <c r="LPR9" s="70"/>
      <c r="LPS9" s="70"/>
      <c r="LPT9" s="70"/>
      <c r="LPU9" s="70"/>
      <c r="LPV9" s="70"/>
      <c r="LPW9" s="70"/>
      <c r="LPX9" s="70"/>
      <c r="LPY9" s="70"/>
      <c r="LPZ9" s="70"/>
      <c r="LQA9" s="70"/>
      <c r="LQB9" s="70"/>
      <c r="LQC9" s="70"/>
      <c r="LQD9" s="70"/>
      <c r="LQE9" s="70"/>
      <c r="LQF9" s="70"/>
      <c r="LQG9" s="70"/>
      <c r="LQH9" s="70"/>
      <c r="LQI9" s="70"/>
      <c r="LQJ9" s="70"/>
      <c r="LQK9" s="70"/>
      <c r="LQL9" s="70"/>
      <c r="LQM9" s="70"/>
      <c r="LQN9" s="70"/>
      <c r="LQO9" s="70"/>
      <c r="LQP9" s="70"/>
      <c r="LQQ9" s="70"/>
      <c r="LQR9" s="70"/>
      <c r="LQS9" s="70"/>
      <c r="LQT9" s="70"/>
      <c r="LQU9" s="70"/>
      <c r="LQV9" s="70"/>
      <c r="LQW9" s="70"/>
      <c r="LQX9" s="70"/>
      <c r="LQY9" s="70"/>
      <c r="LQZ9" s="70"/>
      <c r="LRA9" s="70"/>
      <c r="LRB9" s="70"/>
      <c r="LRC9" s="70"/>
      <c r="LRD9" s="70"/>
      <c r="LRE9" s="70"/>
      <c r="LRF9" s="70"/>
      <c r="LRG9" s="70"/>
      <c r="LRH9" s="70"/>
      <c r="LRI9" s="70"/>
      <c r="LRJ9" s="70"/>
      <c r="LRK9" s="70"/>
      <c r="LRL9" s="70"/>
      <c r="LRM9" s="70"/>
      <c r="LRN9" s="70"/>
      <c r="LRO9" s="70"/>
      <c r="LRP9" s="70"/>
      <c r="LRQ9" s="70"/>
      <c r="LRR9" s="70"/>
      <c r="LRS9" s="70"/>
      <c r="LRT9" s="70"/>
      <c r="LRU9" s="70"/>
      <c r="LRV9" s="70"/>
      <c r="LRW9" s="70"/>
      <c r="LRX9" s="70"/>
      <c r="LRY9" s="70"/>
      <c r="LRZ9" s="70"/>
      <c r="LSA9" s="70"/>
      <c r="LSB9" s="70"/>
      <c r="LSC9" s="70"/>
      <c r="LSD9" s="70"/>
      <c r="LSE9" s="70"/>
      <c r="LSF9" s="70"/>
      <c r="LSG9" s="70"/>
      <c r="LSH9" s="70"/>
      <c r="LSI9" s="70"/>
      <c r="LSJ9" s="70"/>
      <c r="LSK9" s="70"/>
      <c r="LSL9" s="70"/>
      <c r="LSM9" s="70"/>
      <c r="LSN9" s="70"/>
      <c r="LSO9" s="70"/>
      <c r="LSP9" s="70"/>
      <c r="LSQ9" s="70"/>
      <c r="LSR9" s="70"/>
      <c r="LSS9" s="70"/>
      <c r="LST9" s="70"/>
      <c r="LSU9" s="70"/>
      <c r="LSV9" s="70"/>
      <c r="LSW9" s="70"/>
      <c r="LSX9" s="70"/>
      <c r="LSY9" s="70"/>
      <c r="LSZ9" s="70"/>
      <c r="LTA9" s="70"/>
      <c r="LTB9" s="70"/>
      <c r="LTC9" s="70"/>
      <c r="LTD9" s="70"/>
      <c r="LTE9" s="70"/>
      <c r="LTF9" s="70"/>
      <c r="LTG9" s="70"/>
      <c r="LTH9" s="70"/>
      <c r="LTI9" s="70"/>
      <c r="LTJ9" s="70"/>
      <c r="LTK9" s="70"/>
      <c r="LTL9" s="70"/>
      <c r="LTM9" s="70"/>
      <c r="LTN9" s="70"/>
      <c r="LTO9" s="70"/>
      <c r="LTP9" s="70"/>
      <c r="LTQ9" s="70"/>
      <c r="LTR9" s="70"/>
      <c r="LTS9" s="70"/>
      <c r="LTT9" s="70"/>
      <c r="LTU9" s="70"/>
      <c r="LTV9" s="70"/>
      <c r="LTW9" s="70"/>
      <c r="LTX9" s="70"/>
      <c r="LTY9" s="70"/>
      <c r="LTZ9" s="70"/>
      <c r="LUA9" s="70"/>
      <c r="LUB9" s="70"/>
      <c r="LUC9" s="70"/>
      <c r="LUD9" s="70"/>
      <c r="LUE9" s="70"/>
      <c r="LUF9" s="70"/>
      <c r="LUG9" s="70"/>
      <c r="LUH9" s="70"/>
      <c r="LUI9" s="70"/>
      <c r="LUJ9" s="70"/>
      <c r="LUK9" s="70"/>
      <c r="LUL9" s="70"/>
      <c r="LUM9" s="70"/>
      <c r="LUN9" s="70"/>
      <c r="LUO9" s="70"/>
      <c r="LUP9" s="70"/>
      <c r="LUQ9" s="70"/>
      <c r="LUR9" s="70"/>
      <c r="LUS9" s="70"/>
      <c r="LUT9" s="70"/>
      <c r="LUU9" s="70"/>
      <c r="LUV9" s="70"/>
      <c r="LUW9" s="70"/>
      <c r="LUX9" s="70"/>
      <c r="LUY9" s="70"/>
      <c r="LUZ9" s="70"/>
      <c r="LVA9" s="70"/>
      <c r="LVB9" s="70"/>
      <c r="LVC9" s="70"/>
      <c r="LVD9" s="70"/>
      <c r="LVE9" s="70"/>
      <c r="LVF9" s="70"/>
      <c r="LVG9" s="70"/>
      <c r="LVH9" s="70"/>
      <c r="LVI9" s="70"/>
      <c r="LVJ9" s="70"/>
      <c r="LVK9" s="70"/>
      <c r="LVL9" s="70"/>
      <c r="LVM9" s="70"/>
      <c r="LVN9" s="70"/>
      <c r="LVO9" s="70"/>
      <c r="LVP9" s="70"/>
      <c r="LVQ9" s="70"/>
      <c r="LVR9" s="70"/>
      <c r="LVS9" s="70"/>
      <c r="LVT9" s="70"/>
      <c r="LVU9" s="70"/>
      <c r="LVV9" s="70"/>
      <c r="LVW9" s="70"/>
      <c r="LVX9" s="70"/>
      <c r="LVY9" s="70"/>
      <c r="LVZ9" s="70"/>
      <c r="LWA9" s="70"/>
      <c r="LWB9" s="70"/>
      <c r="LWC9" s="70"/>
      <c r="LWD9" s="70"/>
      <c r="LWE9" s="70"/>
      <c r="LWF9" s="70"/>
      <c r="LWG9" s="70"/>
      <c r="LWH9" s="70"/>
      <c r="LWI9" s="70"/>
      <c r="LWJ9" s="70"/>
      <c r="LWK9" s="70"/>
      <c r="LWL9" s="70"/>
      <c r="LWM9" s="70"/>
      <c r="LWN9" s="70"/>
      <c r="LWO9" s="70"/>
      <c r="LWP9" s="70"/>
      <c r="LWQ9" s="70"/>
      <c r="LWR9" s="70"/>
      <c r="LWS9" s="70"/>
      <c r="LWT9" s="70"/>
      <c r="LWU9" s="70"/>
      <c r="LWV9" s="70"/>
      <c r="LWW9" s="70"/>
      <c r="LWX9" s="70"/>
      <c r="LWY9" s="70"/>
      <c r="LWZ9" s="70"/>
      <c r="LXA9" s="70"/>
      <c r="LXB9" s="70"/>
      <c r="LXC9" s="70"/>
      <c r="LXD9" s="70"/>
      <c r="LXE9" s="70"/>
      <c r="LXF9" s="70"/>
      <c r="LXG9" s="70"/>
      <c r="LXH9" s="70"/>
      <c r="LXI9" s="70"/>
      <c r="LXJ9" s="70"/>
      <c r="LXK9" s="70"/>
      <c r="LXL9" s="70"/>
      <c r="LXM9" s="70"/>
      <c r="LXN9" s="70"/>
      <c r="LXO9" s="70"/>
      <c r="LXP9" s="70"/>
      <c r="LXQ9" s="70"/>
      <c r="LXR9" s="70"/>
      <c r="LXS9" s="70"/>
      <c r="LXT9" s="70"/>
      <c r="LXU9" s="70"/>
      <c r="LXV9" s="70"/>
      <c r="LXW9" s="70"/>
      <c r="LXX9" s="70"/>
      <c r="LXY9" s="70"/>
      <c r="LXZ9" s="70"/>
      <c r="LYA9" s="70"/>
      <c r="LYB9" s="70"/>
      <c r="LYC9" s="70"/>
      <c r="LYD9" s="70"/>
      <c r="LYE9" s="70"/>
      <c r="LYF9" s="70"/>
      <c r="LYG9" s="70"/>
      <c r="LYH9" s="70"/>
      <c r="LYI9" s="70"/>
      <c r="LYJ9" s="70"/>
      <c r="LYK9" s="70"/>
      <c r="LYL9" s="70"/>
      <c r="LYM9" s="70"/>
      <c r="LYN9" s="70"/>
      <c r="LYO9" s="70"/>
      <c r="LYP9" s="70"/>
      <c r="LYQ9" s="70"/>
      <c r="LYR9" s="70"/>
      <c r="LYS9" s="70"/>
      <c r="LYT9" s="70"/>
      <c r="LYU9" s="70"/>
      <c r="LYV9" s="70"/>
      <c r="LYW9" s="70"/>
      <c r="LYX9" s="70"/>
      <c r="LYY9" s="70"/>
      <c r="LYZ9" s="70"/>
      <c r="LZA9" s="70"/>
      <c r="LZB9" s="70"/>
      <c r="LZC9" s="70"/>
      <c r="LZD9" s="70"/>
      <c r="LZE9" s="70"/>
      <c r="LZF9" s="70"/>
      <c r="LZG9" s="70"/>
      <c r="LZH9" s="70"/>
      <c r="LZI9" s="70"/>
      <c r="LZJ9" s="70"/>
      <c r="LZK9" s="70"/>
      <c r="LZL9" s="70"/>
      <c r="LZM9" s="70"/>
      <c r="LZN9" s="70"/>
      <c r="LZO9" s="70"/>
      <c r="LZP9" s="70"/>
      <c r="LZQ9" s="70"/>
      <c r="LZR9" s="70"/>
      <c r="LZS9" s="70"/>
      <c r="LZT9" s="70"/>
      <c r="LZU9" s="70"/>
      <c r="LZV9" s="70"/>
      <c r="LZW9" s="70"/>
      <c r="LZX9" s="70"/>
      <c r="LZY9" s="70"/>
      <c r="LZZ9" s="70"/>
      <c r="MAA9" s="70"/>
      <c r="MAB9" s="70"/>
      <c r="MAC9" s="70"/>
      <c r="MAD9" s="70"/>
      <c r="MAE9" s="70"/>
      <c r="MAF9" s="70"/>
      <c r="MAG9" s="70"/>
      <c r="MAH9" s="70"/>
      <c r="MAI9" s="70"/>
      <c r="MAJ9" s="70"/>
      <c r="MAK9" s="70"/>
      <c r="MAL9" s="70"/>
      <c r="MAM9" s="70"/>
      <c r="MAN9" s="70"/>
      <c r="MAO9" s="70"/>
      <c r="MAP9" s="70"/>
      <c r="MAQ9" s="70"/>
      <c r="MAR9" s="70"/>
      <c r="MAS9" s="70"/>
      <c r="MAT9" s="70"/>
      <c r="MAU9" s="70"/>
      <c r="MAV9" s="70"/>
      <c r="MAW9" s="70"/>
      <c r="MAX9" s="70"/>
      <c r="MAY9" s="70"/>
      <c r="MAZ9" s="70"/>
      <c r="MBA9" s="70"/>
      <c r="MBB9" s="70"/>
      <c r="MBC9" s="70"/>
      <c r="MBD9" s="70"/>
      <c r="MBE9" s="70"/>
      <c r="MBF9" s="70"/>
      <c r="MBG9" s="70"/>
      <c r="MBH9" s="70"/>
      <c r="MBI9" s="70"/>
      <c r="MBJ9" s="70"/>
      <c r="MBK9" s="70"/>
      <c r="MBL9" s="70"/>
      <c r="MBM9" s="70"/>
      <c r="MBN9" s="70"/>
      <c r="MBO9" s="70"/>
      <c r="MBP9" s="70"/>
      <c r="MBQ9" s="70"/>
      <c r="MBR9" s="70"/>
      <c r="MBS9" s="70"/>
      <c r="MBT9" s="70"/>
      <c r="MBU9" s="70"/>
      <c r="MBV9" s="70"/>
      <c r="MBW9" s="70"/>
      <c r="MBX9" s="70"/>
      <c r="MBY9" s="70"/>
      <c r="MBZ9" s="70"/>
      <c r="MCA9" s="70"/>
      <c r="MCB9" s="70"/>
      <c r="MCC9" s="70"/>
      <c r="MCD9" s="70"/>
      <c r="MCE9" s="70"/>
      <c r="MCF9" s="70"/>
      <c r="MCG9" s="70"/>
      <c r="MCH9" s="70"/>
      <c r="MCI9" s="70"/>
      <c r="MCJ9" s="70"/>
      <c r="MCK9" s="70"/>
      <c r="MCL9" s="70"/>
      <c r="MCM9" s="70"/>
      <c r="MCN9" s="70"/>
      <c r="MCO9" s="70"/>
      <c r="MCP9" s="70"/>
      <c r="MCQ9" s="70"/>
      <c r="MCR9" s="70"/>
      <c r="MCS9" s="70"/>
      <c r="MCT9" s="70"/>
      <c r="MCU9" s="70"/>
      <c r="MCV9" s="70"/>
      <c r="MCW9" s="70"/>
      <c r="MCX9" s="70"/>
      <c r="MCY9" s="70"/>
      <c r="MCZ9" s="70"/>
      <c r="MDA9" s="70"/>
      <c r="MDB9" s="70"/>
      <c r="MDC9" s="70"/>
      <c r="MDD9" s="70"/>
      <c r="MDE9" s="70"/>
      <c r="MDF9" s="70"/>
      <c r="MDG9" s="70"/>
      <c r="MDH9" s="70"/>
      <c r="MDI9" s="70"/>
      <c r="MDJ9" s="70"/>
      <c r="MDK9" s="70"/>
      <c r="MDL9" s="70"/>
      <c r="MDM9" s="70"/>
      <c r="MDN9" s="70"/>
      <c r="MDO9" s="70"/>
      <c r="MDP9" s="70"/>
      <c r="MDQ9" s="70"/>
      <c r="MDR9" s="70"/>
      <c r="MDS9" s="70"/>
      <c r="MDT9" s="70"/>
      <c r="MDU9" s="70"/>
      <c r="MDV9" s="70"/>
      <c r="MDW9" s="70"/>
      <c r="MDX9" s="70"/>
      <c r="MDY9" s="70"/>
      <c r="MDZ9" s="70"/>
      <c r="MEA9" s="70"/>
      <c r="MEB9" s="70"/>
      <c r="MEC9" s="70"/>
      <c r="MED9" s="70"/>
      <c r="MEE9" s="70"/>
      <c r="MEF9" s="70"/>
      <c r="MEG9" s="70"/>
      <c r="MEH9" s="70"/>
      <c r="MEI9" s="70"/>
      <c r="MEJ9" s="70"/>
      <c r="MEK9" s="70"/>
      <c r="MEL9" s="70"/>
      <c r="MEM9" s="70"/>
      <c r="MEN9" s="70"/>
      <c r="MEO9" s="70"/>
      <c r="MEP9" s="70"/>
      <c r="MEQ9" s="70"/>
      <c r="MER9" s="70"/>
      <c r="MES9" s="70"/>
      <c r="MET9" s="70"/>
      <c r="MEU9" s="70"/>
      <c r="MEV9" s="70"/>
      <c r="MEW9" s="70"/>
      <c r="MEX9" s="70"/>
      <c r="MEY9" s="70"/>
      <c r="MEZ9" s="70"/>
      <c r="MFA9" s="70"/>
      <c r="MFB9" s="70"/>
      <c r="MFC9" s="70"/>
      <c r="MFD9" s="70"/>
      <c r="MFE9" s="70"/>
      <c r="MFF9" s="70"/>
      <c r="MFG9" s="70"/>
      <c r="MFH9" s="70"/>
      <c r="MFI9" s="70"/>
      <c r="MFJ9" s="70"/>
      <c r="MFK9" s="70"/>
      <c r="MFL9" s="70"/>
      <c r="MFM9" s="70"/>
      <c r="MFN9" s="70"/>
      <c r="MFO9" s="70"/>
      <c r="MFP9" s="70"/>
      <c r="MFQ9" s="70"/>
      <c r="MFR9" s="70"/>
      <c r="MFS9" s="70"/>
      <c r="MFT9" s="70"/>
      <c r="MFU9" s="70"/>
      <c r="MFV9" s="70"/>
      <c r="MFW9" s="70"/>
      <c r="MFX9" s="70"/>
      <c r="MFY9" s="70"/>
      <c r="MFZ9" s="70"/>
      <c r="MGA9" s="70"/>
      <c r="MGB9" s="70"/>
      <c r="MGC9" s="70"/>
      <c r="MGD9" s="70"/>
      <c r="MGE9" s="70"/>
      <c r="MGF9" s="70"/>
      <c r="MGG9" s="70"/>
      <c r="MGH9" s="70"/>
      <c r="MGI9" s="70"/>
      <c r="MGJ9" s="70"/>
      <c r="MGK9" s="70"/>
      <c r="MGL9" s="70"/>
      <c r="MGM9" s="70"/>
      <c r="MGN9" s="70"/>
      <c r="MGO9" s="70"/>
      <c r="MGP9" s="70"/>
      <c r="MGQ9" s="70"/>
      <c r="MGR9" s="70"/>
      <c r="MGS9" s="70"/>
      <c r="MGT9" s="70"/>
      <c r="MGU9" s="70"/>
      <c r="MGV9" s="70"/>
      <c r="MGW9" s="70"/>
      <c r="MGX9" s="70"/>
      <c r="MGY9" s="70"/>
      <c r="MGZ9" s="70"/>
      <c r="MHA9" s="70"/>
      <c r="MHB9" s="70"/>
      <c r="MHC9" s="70"/>
      <c r="MHD9" s="70"/>
      <c r="MHE9" s="70"/>
      <c r="MHF9" s="70"/>
      <c r="MHG9" s="70"/>
      <c r="MHH9" s="70"/>
      <c r="MHI9" s="70"/>
      <c r="MHJ9" s="70"/>
      <c r="MHK9" s="70"/>
      <c r="MHL9" s="70"/>
      <c r="MHM9" s="70"/>
      <c r="MHN9" s="70"/>
      <c r="MHO9" s="70"/>
      <c r="MHP9" s="70"/>
      <c r="MHQ9" s="70"/>
      <c r="MHR9" s="70"/>
      <c r="MHS9" s="70"/>
      <c r="MHT9" s="70"/>
      <c r="MHU9" s="70"/>
      <c r="MHV9" s="70"/>
      <c r="MHW9" s="70"/>
      <c r="MHX9" s="70"/>
      <c r="MHY9" s="70"/>
      <c r="MHZ9" s="70"/>
      <c r="MIA9" s="70"/>
      <c r="MIB9" s="70"/>
      <c r="MIC9" s="70"/>
      <c r="MID9" s="70"/>
      <c r="MIE9" s="70"/>
      <c r="MIF9" s="70"/>
      <c r="MIG9" s="70"/>
      <c r="MIH9" s="70"/>
      <c r="MII9" s="70"/>
      <c r="MIJ9" s="70"/>
      <c r="MIK9" s="70"/>
      <c r="MIL9" s="70"/>
      <c r="MIM9" s="70"/>
      <c r="MIN9" s="70"/>
      <c r="MIO9" s="70"/>
      <c r="MIP9" s="70"/>
      <c r="MIQ9" s="70"/>
      <c r="MIR9" s="70"/>
      <c r="MIS9" s="70"/>
      <c r="MIT9" s="70"/>
      <c r="MIU9" s="70"/>
      <c r="MIV9" s="70"/>
      <c r="MIW9" s="70"/>
      <c r="MIX9" s="70"/>
      <c r="MIY9" s="70"/>
      <c r="MIZ9" s="70"/>
      <c r="MJA9" s="70"/>
      <c r="MJB9" s="70"/>
      <c r="MJC9" s="70"/>
      <c r="MJD9" s="70"/>
      <c r="MJE9" s="70"/>
      <c r="MJF9" s="70"/>
      <c r="MJG9" s="70"/>
      <c r="MJH9" s="70"/>
      <c r="MJI9" s="70"/>
      <c r="MJJ9" s="70"/>
      <c r="MJK9" s="70"/>
      <c r="MJL9" s="70"/>
      <c r="MJM9" s="70"/>
      <c r="MJN9" s="70"/>
      <c r="MJO9" s="70"/>
      <c r="MJP9" s="70"/>
      <c r="MJQ9" s="70"/>
      <c r="MJR9" s="70"/>
      <c r="MJS9" s="70"/>
      <c r="MJT9" s="70"/>
      <c r="MJU9" s="70"/>
      <c r="MJV9" s="70"/>
      <c r="MJW9" s="70"/>
      <c r="MJX9" s="70"/>
      <c r="MJY9" s="70"/>
      <c r="MJZ9" s="70"/>
      <c r="MKA9" s="70"/>
      <c r="MKB9" s="70"/>
      <c r="MKC9" s="70"/>
      <c r="MKD9" s="70"/>
      <c r="MKE9" s="70"/>
      <c r="MKF9" s="70"/>
      <c r="MKG9" s="70"/>
      <c r="MKH9" s="70"/>
      <c r="MKI9" s="70"/>
      <c r="MKJ9" s="70"/>
      <c r="MKK9" s="70"/>
      <c r="MKL9" s="70"/>
      <c r="MKM9" s="70"/>
      <c r="MKN9" s="70"/>
      <c r="MKO9" s="70"/>
      <c r="MKP9" s="70"/>
      <c r="MKQ9" s="70"/>
      <c r="MKR9" s="70"/>
      <c r="MKS9" s="70"/>
      <c r="MKT9" s="70"/>
      <c r="MKU9" s="70"/>
      <c r="MKV9" s="70"/>
      <c r="MKW9" s="70"/>
      <c r="MKX9" s="70"/>
      <c r="MKY9" s="70"/>
      <c r="MKZ9" s="70"/>
      <c r="MLA9" s="70"/>
      <c r="MLB9" s="70"/>
      <c r="MLC9" s="70"/>
      <c r="MLD9" s="70"/>
      <c r="MLE9" s="70"/>
      <c r="MLF9" s="70"/>
      <c r="MLG9" s="70"/>
      <c r="MLH9" s="70"/>
      <c r="MLI9" s="70"/>
      <c r="MLJ9" s="70"/>
      <c r="MLK9" s="70"/>
      <c r="MLL9" s="70"/>
      <c r="MLM9" s="70"/>
      <c r="MLN9" s="70"/>
      <c r="MLO9" s="70"/>
      <c r="MLP9" s="70"/>
      <c r="MLQ9" s="70"/>
      <c r="MLR9" s="70"/>
      <c r="MLS9" s="70"/>
      <c r="MLT9" s="70"/>
      <c r="MLU9" s="70"/>
      <c r="MLV9" s="70"/>
      <c r="MLW9" s="70"/>
      <c r="MLX9" s="70"/>
      <c r="MLY9" s="70"/>
      <c r="MLZ9" s="70"/>
      <c r="MMA9" s="70"/>
      <c r="MMB9" s="70"/>
      <c r="MMC9" s="70"/>
      <c r="MMD9" s="70"/>
      <c r="MME9" s="70"/>
      <c r="MMF9" s="70"/>
      <c r="MMG9" s="70"/>
      <c r="MMH9" s="70"/>
      <c r="MMI9" s="70"/>
      <c r="MMJ9" s="70"/>
      <c r="MMK9" s="70"/>
      <c r="MML9" s="70"/>
      <c r="MMM9" s="70"/>
      <c r="MMN9" s="70"/>
      <c r="MMO9" s="70"/>
      <c r="MMP9" s="70"/>
      <c r="MMQ9" s="70"/>
      <c r="MMR9" s="70"/>
      <c r="MMS9" s="70"/>
      <c r="MMT9" s="70"/>
      <c r="MMU9" s="70"/>
      <c r="MMV9" s="70"/>
      <c r="MMW9" s="70"/>
      <c r="MMX9" s="70"/>
      <c r="MMY9" s="70"/>
      <c r="MMZ9" s="70"/>
      <c r="MNA9" s="70"/>
      <c r="MNB9" s="70"/>
      <c r="MNC9" s="70"/>
      <c r="MND9" s="70"/>
      <c r="MNE9" s="70"/>
      <c r="MNF9" s="70"/>
      <c r="MNG9" s="70"/>
      <c r="MNH9" s="70"/>
      <c r="MNI9" s="70"/>
      <c r="MNJ9" s="70"/>
      <c r="MNK9" s="70"/>
      <c r="MNL9" s="70"/>
      <c r="MNM9" s="70"/>
      <c r="MNN9" s="70"/>
      <c r="MNO9" s="70"/>
      <c r="MNP9" s="70"/>
      <c r="MNQ9" s="70"/>
      <c r="MNR9" s="70"/>
      <c r="MNS9" s="70"/>
      <c r="MNT9" s="70"/>
      <c r="MNU9" s="70"/>
      <c r="MNV9" s="70"/>
      <c r="MNW9" s="70"/>
      <c r="MNX9" s="70"/>
      <c r="MNY9" s="70"/>
      <c r="MNZ9" s="70"/>
      <c r="MOA9" s="70"/>
      <c r="MOB9" s="70"/>
      <c r="MOC9" s="70"/>
      <c r="MOD9" s="70"/>
      <c r="MOE9" s="70"/>
      <c r="MOF9" s="70"/>
      <c r="MOG9" s="70"/>
      <c r="MOH9" s="70"/>
      <c r="MOI9" s="70"/>
      <c r="MOJ9" s="70"/>
      <c r="MOK9" s="70"/>
      <c r="MOL9" s="70"/>
      <c r="MOM9" s="70"/>
      <c r="MON9" s="70"/>
      <c r="MOO9" s="70"/>
      <c r="MOP9" s="70"/>
      <c r="MOQ9" s="70"/>
      <c r="MOR9" s="70"/>
      <c r="MOS9" s="70"/>
      <c r="MOT9" s="70"/>
      <c r="MOU9" s="70"/>
      <c r="MOV9" s="70"/>
      <c r="MOW9" s="70"/>
      <c r="MOX9" s="70"/>
      <c r="MOY9" s="70"/>
      <c r="MOZ9" s="70"/>
      <c r="MPA9" s="70"/>
      <c r="MPB9" s="70"/>
      <c r="MPC9" s="70"/>
      <c r="MPD9" s="70"/>
      <c r="MPE9" s="70"/>
      <c r="MPF9" s="70"/>
      <c r="MPG9" s="70"/>
      <c r="MPH9" s="70"/>
      <c r="MPI9" s="70"/>
      <c r="MPJ9" s="70"/>
      <c r="MPK9" s="70"/>
      <c r="MPL9" s="70"/>
      <c r="MPM9" s="70"/>
      <c r="MPN9" s="70"/>
      <c r="MPO9" s="70"/>
      <c r="MPP9" s="70"/>
      <c r="MPQ9" s="70"/>
      <c r="MPR9" s="70"/>
      <c r="MPS9" s="70"/>
      <c r="MPT9" s="70"/>
      <c r="MPU9" s="70"/>
      <c r="MPV9" s="70"/>
      <c r="MPW9" s="70"/>
      <c r="MPX9" s="70"/>
      <c r="MPY9" s="70"/>
      <c r="MPZ9" s="70"/>
      <c r="MQA9" s="70"/>
      <c r="MQB9" s="70"/>
      <c r="MQC9" s="70"/>
      <c r="MQD9" s="70"/>
      <c r="MQE9" s="70"/>
      <c r="MQF9" s="70"/>
      <c r="MQG9" s="70"/>
      <c r="MQH9" s="70"/>
      <c r="MQI9" s="70"/>
      <c r="MQJ9" s="70"/>
      <c r="MQK9" s="70"/>
      <c r="MQL9" s="70"/>
      <c r="MQM9" s="70"/>
      <c r="MQN9" s="70"/>
      <c r="MQO9" s="70"/>
      <c r="MQP9" s="70"/>
      <c r="MQQ9" s="70"/>
      <c r="MQR9" s="70"/>
      <c r="MQS9" s="70"/>
      <c r="MQT9" s="70"/>
      <c r="MQU9" s="70"/>
      <c r="MQV9" s="70"/>
      <c r="MQW9" s="70"/>
      <c r="MQX9" s="70"/>
      <c r="MQY9" s="70"/>
      <c r="MQZ9" s="70"/>
      <c r="MRA9" s="70"/>
      <c r="MRB9" s="70"/>
      <c r="MRC9" s="70"/>
      <c r="MRD9" s="70"/>
      <c r="MRE9" s="70"/>
      <c r="MRF9" s="70"/>
      <c r="MRG9" s="70"/>
      <c r="MRH9" s="70"/>
      <c r="MRI9" s="70"/>
      <c r="MRJ9" s="70"/>
      <c r="MRK9" s="70"/>
      <c r="MRL9" s="70"/>
      <c r="MRM9" s="70"/>
      <c r="MRN9" s="70"/>
      <c r="MRO9" s="70"/>
      <c r="MRP9" s="70"/>
      <c r="MRQ9" s="70"/>
      <c r="MRR9" s="70"/>
      <c r="MRS9" s="70"/>
      <c r="MRT9" s="70"/>
      <c r="MRU9" s="70"/>
      <c r="MRV9" s="70"/>
      <c r="MRW9" s="70"/>
      <c r="MRX9" s="70"/>
      <c r="MRY9" s="70"/>
      <c r="MRZ9" s="70"/>
      <c r="MSA9" s="70"/>
      <c r="MSB9" s="70"/>
      <c r="MSC9" s="70"/>
      <c r="MSD9" s="70"/>
      <c r="MSE9" s="70"/>
      <c r="MSF9" s="70"/>
      <c r="MSG9" s="70"/>
      <c r="MSH9" s="70"/>
      <c r="MSI9" s="70"/>
      <c r="MSJ9" s="70"/>
      <c r="MSK9" s="70"/>
      <c r="MSL9" s="70"/>
      <c r="MSM9" s="70"/>
      <c r="MSN9" s="70"/>
      <c r="MSO9" s="70"/>
      <c r="MSP9" s="70"/>
      <c r="MSQ9" s="70"/>
      <c r="MSR9" s="70"/>
      <c r="MSS9" s="70"/>
      <c r="MST9" s="70"/>
      <c r="MSU9" s="70"/>
      <c r="MSV9" s="70"/>
      <c r="MSW9" s="70"/>
      <c r="MSX9" s="70"/>
      <c r="MSY9" s="70"/>
      <c r="MSZ9" s="70"/>
      <c r="MTA9" s="70"/>
      <c r="MTB9" s="70"/>
      <c r="MTC9" s="70"/>
      <c r="MTD9" s="70"/>
      <c r="MTE9" s="70"/>
      <c r="MTF9" s="70"/>
      <c r="MTG9" s="70"/>
      <c r="MTH9" s="70"/>
      <c r="MTI9" s="70"/>
      <c r="MTJ9" s="70"/>
      <c r="MTK9" s="70"/>
      <c r="MTL9" s="70"/>
      <c r="MTM9" s="70"/>
      <c r="MTN9" s="70"/>
      <c r="MTO9" s="70"/>
      <c r="MTP9" s="70"/>
      <c r="MTQ9" s="70"/>
      <c r="MTR9" s="70"/>
      <c r="MTS9" s="70"/>
      <c r="MTT9" s="70"/>
      <c r="MTU9" s="70"/>
      <c r="MTV9" s="70"/>
      <c r="MTW9" s="70"/>
      <c r="MTX9" s="70"/>
      <c r="MTY9" s="70"/>
      <c r="MTZ9" s="70"/>
      <c r="MUA9" s="70"/>
      <c r="MUB9" s="70"/>
      <c r="MUC9" s="70"/>
      <c r="MUD9" s="70"/>
      <c r="MUE9" s="70"/>
      <c r="MUF9" s="70"/>
      <c r="MUG9" s="70"/>
      <c r="MUH9" s="70"/>
      <c r="MUI9" s="70"/>
      <c r="MUJ9" s="70"/>
      <c r="MUK9" s="70"/>
      <c r="MUL9" s="70"/>
      <c r="MUM9" s="70"/>
      <c r="MUN9" s="70"/>
      <c r="MUO9" s="70"/>
      <c r="MUP9" s="70"/>
      <c r="MUQ9" s="70"/>
      <c r="MUR9" s="70"/>
      <c r="MUS9" s="70"/>
      <c r="MUT9" s="70"/>
      <c r="MUU9" s="70"/>
      <c r="MUV9" s="70"/>
      <c r="MUW9" s="70"/>
      <c r="MUX9" s="70"/>
      <c r="MUY9" s="70"/>
      <c r="MUZ9" s="70"/>
      <c r="MVA9" s="70"/>
      <c r="MVB9" s="70"/>
      <c r="MVC9" s="70"/>
      <c r="MVD9" s="70"/>
      <c r="MVE9" s="70"/>
      <c r="MVF9" s="70"/>
      <c r="MVG9" s="70"/>
      <c r="MVH9" s="70"/>
      <c r="MVI9" s="70"/>
      <c r="MVJ9" s="70"/>
      <c r="MVK9" s="70"/>
      <c r="MVL9" s="70"/>
      <c r="MVM9" s="70"/>
      <c r="MVN9" s="70"/>
      <c r="MVO9" s="70"/>
      <c r="MVP9" s="70"/>
      <c r="MVQ9" s="70"/>
      <c r="MVR9" s="70"/>
      <c r="MVS9" s="70"/>
      <c r="MVT9" s="70"/>
      <c r="MVU9" s="70"/>
      <c r="MVV9" s="70"/>
      <c r="MVW9" s="70"/>
      <c r="MVX9" s="70"/>
      <c r="MVY9" s="70"/>
      <c r="MVZ9" s="70"/>
      <c r="MWA9" s="70"/>
      <c r="MWB9" s="70"/>
      <c r="MWC9" s="70"/>
      <c r="MWD9" s="70"/>
      <c r="MWE9" s="70"/>
      <c r="MWF9" s="70"/>
      <c r="MWG9" s="70"/>
      <c r="MWH9" s="70"/>
      <c r="MWI9" s="70"/>
      <c r="MWJ9" s="70"/>
      <c r="MWK9" s="70"/>
      <c r="MWL9" s="70"/>
      <c r="MWM9" s="70"/>
      <c r="MWN9" s="70"/>
      <c r="MWO9" s="70"/>
      <c r="MWP9" s="70"/>
      <c r="MWQ9" s="70"/>
      <c r="MWR9" s="70"/>
      <c r="MWS9" s="70"/>
      <c r="MWT9" s="70"/>
      <c r="MWU9" s="70"/>
      <c r="MWV9" s="70"/>
      <c r="MWW9" s="70"/>
      <c r="MWX9" s="70"/>
      <c r="MWY9" s="70"/>
      <c r="MWZ9" s="70"/>
      <c r="MXA9" s="70"/>
      <c r="MXB9" s="70"/>
      <c r="MXC9" s="70"/>
      <c r="MXD9" s="70"/>
      <c r="MXE9" s="70"/>
      <c r="MXF9" s="70"/>
      <c r="MXG9" s="70"/>
      <c r="MXH9" s="70"/>
      <c r="MXI9" s="70"/>
      <c r="MXJ9" s="70"/>
      <c r="MXK9" s="70"/>
      <c r="MXL9" s="70"/>
      <c r="MXM9" s="70"/>
      <c r="MXN9" s="70"/>
      <c r="MXO9" s="70"/>
      <c r="MXP9" s="70"/>
      <c r="MXQ9" s="70"/>
      <c r="MXR9" s="70"/>
      <c r="MXS9" s="70"/>
      <c r="MXT9" s="70"/>
      <c r="MXU9" s="70"/>
      <c r="MXV9" s="70"/>
      <c r="MXW9" s="70"/>
      <c r="MXX9" s="70"/>
      <c r="MXY9" s="70"/>
      <c r="MXZ9" s="70"/>
      <c r="MYA9" s="70"/>
      <c r="MYB9" s="70"/>
      <c r="MYC9" s="70"/>
      <c r="MYD9" s="70"/>
      <c r="MYE9" s="70"/>
      <c r="MYF9" s="70"/>
      <c r="MYG9" s="70"/>
      <c r="MYH9" s="70"/>
      <c r="MYI9" s="70"/>
      <c r="MYJ9" s="70"/>
      <c r="MYK9" s="70"/>
      <c r="MYL9" s="70"/>
      <c r="MYM9" s="70"/>
      <c r="MYN9" s="70"/>
      <c r="MYO9" s="70"/>
      <c r="MYP9" s="70"/>
      <c r="MYQ9" s="70"/>
      <c r="MYR9" s="70"/>
      <c r="MYS9" s="70"/>
      <c r="MYT9" s="70"/>
      <c r="MYU9" s="70"/>
      <c r="MYV9" s="70"/>
      <c r="MYW9" s="70"/>
      <c r="MYX9" s="70"/>
      <c r="MYY9" s="70"/>
      <c r="MYZ9" s="70"/>
      <c r="MZA9" s="70"/>
      <c r="MZB9" s="70"/>
      <c r="MZC9" s="70"/>
      <c r="MZD9" s="70"/>
      <c r="MZE9" s="70"/>
      <c r="MZF9" s="70"/>
      <c r="MZG9" s="70"/>
      <c r="MZH9" s="70"/>
      <c r="MZI9" s="70"/>
      <c r="MZJ9" s="70"/>
      <c r="MZK9" s="70"/>
      <c r="MZL9" s="70"/>
      <c r="MZM9" s="70"/>
      <c r="MZN9" s="70"/>
      <c r="MZO9" s="70"/>
      <c r="MZP9" s="70"/>
      <c r="MZQ9" s="70"/>
      <c r="MZR9" s="70"/>
      <c r="MZS9" s="70"/>
      <c r="MZT9" s="70"/>
      <c r="MZU9" s="70"/>
      <c r="MZV9" s="70"/>
      <c r="MZW9" s="70"/>
      <c r="MZX9" s="70"/>
      <c r="MZY9" s="70"/>
      <c r="MZZ9" s="70"/>
      <c r="NAA9" s="70"/>
      <c r="NAB9" s="70"/>
      <c r="NAC9" s="70"/>
      <c r="NAD9" s="70"/>
      <c r="NAE9" s="70"/>
      <c r="NAF9" s="70"/>
      <c r="NAG9" s="70"/>
      <c r="NAH9" s="70"/>
      <c r="NAI9" s="70"/>
      <c r="NAJ9" s="70"/>
      <c r="NAK9" s="70"/>
      <c r="NAL9" s="70"/>
      <c r="NAM9" s="70"/>
      <c r="NAN9" s="70"/>
      <c r="NAO9" s="70"/>
      <c r="NAP9" s="70"/>
      <c r="NAQ9" s="70"/>
      <c r="NAR9" s="70"/>
      <c r="NAS9" s="70"/>
      <c r="NAT9" s="70"/>
      <c r="NAU9" s="70"/>
      <c r="NAV9" s="70"/>
      <c r="NAW9" s="70"/>
      <c r="NAX9" s="70"/>
      <c r="NAY9" s="70"/>
      <c r="NAZ9" s="70"/>
      <c r="NBA9" s="70"/>
      <c r="NBB9" s="70"/>
      <c r="NBC9" s="70"/>
      <c r="NBD9" s="70"/>
      <c r="NBE9" s="70"/>
      <c r="NBF9" s="70"/>
      <c r="NBG9" s="70"/>
      <c r="NBH9" s="70"/>
      <c r="NBI9" s="70"/>
      <c r="NBJ9" s="70"/>
      <c r="NBK9" s="70"/>
      <c r="NBL9" s="70"/>
      <c r="NBM9" s="70"/>
      <c r="NBN9" s="70"/>
      <c r="NBO9" s="70"/>
      <c r="NBP9" s="70"/>
      <c r="NBQ9" s="70"/>
      <c r="NBR9" s="70"/>
      <c r="NBS9" s="70"/>
      <c r="NBT9" s="70"/>
      <c r="NBU9" s="70"/>
      <c r="NBV9" s="70"/>
      <c r="NBW9" s="70"/>
      <c r="NBX9" s="70"/>
      <c r="NBY9" s="70"/>
      <c r="NBZ9" s="70"/>
      <c r="NCA9" s="70"/>
      <c r="NCB9" s="70"/>
      <c r="NCC9" s="70"/>
      <c r="NCD9" s="70"/>
      <c r="NCE9" s="70"/>
      <c r="NCF9" s="70"/>
      <c r="NCG9" s="70"/>
      <c r="NCH9" s="70"/>
      <c r="NCI9" s="70"/>
      <c r="NCJ9" s="70"/>
      <c r="NCK9" s="70"/>
      <c r="NCL9" s="70"/>
      <c r="NCM9" s="70"/>
      <c r="NCN9" s="70"/>
      <c r="NCO9" s="70"/>
      <c r="NCP9" s="70"/>
      <c r="NCQ9" s="70"/>
      <c r="NCR9" s="70"/>
      <c r="NCS9" s="70"/>
      <c r="NCT9" s="70"/>
      <c r="NCU9" s="70"/>
      <c r="NCV9" s="70"/>
      <c r="NCW9" s="70"/>
      <c r="NCX9" s="70"/>
      <c r="NCY9" s="70"/>
      <c r="NCZ9" s="70"/>
      <c r="NDA9" s="70"/>
      <c r="NDB9" s="70"/>
      <c r="NDC9" s="70"/>
      <c r="NDD9" s="70"/>
      <c r="NDE9" s="70"/>
      <c r="NDF9" s="70"/>
      <c r="NDG9" s="70"/>
      <c r="NDH9" s="70"/>
      <c r="NDI9" s="70"/>
      <c r="NDJ9" s="70"/>
      <c r="NDK9" s="70"/>
      <c r="NDL9" s="70"/>
      <c r="NDM9" s="70"/>
      <c r="NDN9" s="70"/>
      <c r="NDO9" s="70"/>
      <c r="NDP9" s="70"/>
      <c r="NDQ9" s="70"/>
      <c r="NDR9" s="70"/>
      <c r="NDS9" s="70"/>
      <c r="NDT9" s="70"/>
      <c r="NDU9" s="70"/>
      <c r="NDV9" s="70"/>
      <c r="NDW9" s="70"/>
      <c r="NDX9" s="70"/>
      <c r="NDY9" s="70"/>
      <c r="NDZ9" s="70"/>
      <c r="NEA9" s="70"/>
      <c r="NEB9" s="70"/>
      <c r="NEC9" s="70"/>
      <c r="NED9" s="70"/>
      <c r="NEE9" s="70"/>
      <c r="NEF9" s="70"/>
      <c r="NEG9" s="70"/>
      <c r="NEH9" s="70"/>
      <c r="NEI9" s="70"/>
      <c r="NEJ9" s="70"/>
      <c r="NEK9" s="70"/>
      <c r="NEL9" s="70"/>
      <c r="NEM9" s="70"/>
      <c r="NEN9" s="70"/>
      <c r="NEO9" s="70"/>
      <c r="NEP9" s="70"/>
      <c r="NEQ9" s="70"/>
      <c r="NER9" s="70"/>
      <c r="NES9" s="70"/>
      <c r="NET9" s="70"/>
      <c r="NEU9" s="70"/>
      <c r="NEV9" s="70"/>
      <c r="NEW9" s="70"/>
      <c r="NEX9" s="70"/>
      <c r="NEY9" s="70"/>
      <c r="NEZ9" s="70"/>
      <c r="NFA9" s="70"/>
      <c r="NFB9" s="70"/>
      <c r="NFC9" s="70"/>
      <c r="NFD9" s="70"/>
      <c r="NFE9" s="70"/>
      <c r="NFF9" s="70"/>
      <c r="NFG9" s="70"/>
      <c r="NFH9" s="70"/>
      <c r="NFI9" s="70"/>
      <c r="NFJ9" s="70"/>
      <c r="NFK9" s="70"/>
      <c r="NFL9" s="70"/>
      <c r="NFM9" s="70"/>
      <c r="NFN9" s="70"/>
      <c r="NFO9" s="70"/>
      <c r="NFP9" s="70"/>
      <c r="NFQ9" s="70"/>
      <c r="NFR9" s="70"/>
      <c r="NFS9" s="70"/>
      <c r="NFT9" s="70"/>
      <c r="NFU9" s="70"/>
      <c r="NFV9" s="70"/>
      <c r="NFW9" s="70"/>
      <c r="NFX9" s="70"/>
      <c r="NFY9" s="70"/>
      <c r="NFZ9" s="70"/>
      <c r="NGA9" s="70"/>
      <c r="NGB9" s="70"/>
      <c r="NGC9" s="70"/>
      <c r="NGD9" s="70"/>
      <c r="NGE9" s="70"/>
      <c r="NGF9" s="70"/>
      <c r="NGG9" s="70"/>
      <c r="NGH9" s="70"/>
      <c r="NGI9" s="70"/>
      <c r="NGJ9" s="70"/>
      <c r="NGK9" s="70"/>
      <c r="NGL9" s="70"/>
      <c r="NGM9" s="70"/>
      <c r="NGN9" s="70"/>
      <c r="NGO9" s="70"/>
      <c r="NGP9" s="70"/>
      <c r="NGQ9" s="70"/>
      <c r="NGR9" s="70"/>
      <c r="NGS9" s="70"/>
      <c r="NGT9" s="70"/>
      <c r="NGU9" s="70"/>
      <c r="NGV9" s="70"/>
      <c r="NGW9" s="70"/>
      <c r="NGX9" s="70"/>
      <c r="NGY9" s="70"/>
      <c r="NGZ9" s="70"/>
      <c r="NHA9" s="70"/>
      <c r="NHB9" s="70"/>
      <c r="NHC9" s="70"/>
      <c r="NHD9" s="70"/>
      <c r="NHE9" s="70"/>
      <c r="NHF9" s="70"/>
      <c r="NHG9" s="70"/>
      <c r="NHH9" s="70"/>
      <c r="NHI9" s="70"/>
      <c r="NHJ9" s="70"/>
      <c r="NHK9" s="70"/>
      <c r="NHL9" s="70"/>
      <c r="NHM9" s="70"/>
      <c r="NHN9" s="70"/>
      <c r="NHO9" s="70"/>
      <c r="NHP9" s="70"/>
      <c r="NHQ9" s="70"/>
      <c r="NHR9" s="70"/>
      <c r="NHS9" s="70"/>
      <c r="NHT9" s="70"/>
      <c r="NHU9" s="70"/>
      <c r="NHV9" s="70"/>
      <c r="NHW9" s="70"/>
      <c r="NHX9" s="70"/>
      <c r="NHY9" s="70"/>
      <c r="NHZ9" s="70"/>
      <c r="NIA9" s="70"/>
      <c r="NIB9" s="70"/>
      <c r="NIC9" s="70"/>
      <c r="NID9" s="70"/>
      <c r="NIE9" s="70"/>
      <c r="NIF9" s="70"/>
      <c r="NIG9" s="70"/>
      <c r="NIH9" s="70"/>
      <c r="NII9" s="70"/>
      <c r="NIJ9" s="70"/>
      <c r="NIK9" s="70"/>
      <c r="NIL9" s="70"/>
      <c r="NIM9" s="70"/>
      <c r="NIN9" s="70"/>
      <c r="NIO9" s="70"/>
      <c r="NIP9" s="70"/>
      <c r="NIQ9" s="70"/>
      <c r="NIR9" s="70"/>
      <c r="NIS9" s="70"/>
      <c r="NIT9" s="70"/>
      <c r="NIU9" s="70"/>
      <c r="NIV9" s="70"/>
      <c r="NIW9" s="70"/>
      <c r="NIX9" s="70"/>
      <c r="NIY9" s="70"/>
      <c r="NIZ9" s="70"/>
      <c r="NJA9" s="70"/>
      <c r="NJB9" s="70"/>
      <c r="NJC9" s="70"/>
      <c r="NJD9" s="70"/>
      <c r="NJE9" s="70"/>
      <c r="NJF9" s="70"/>
      <c r="NJG9" s="70"/>
      <c r="NJH9" s="70"/>
      <c r="NJI9" s="70"/>
      <c r="NJJ9" s="70"/>
      <c r="NJK9" s="70"/>
      <c r="NJL9" s="70"/>
      <c r="NJM9" s="70"/>
      <c r="NJN9" s="70"/>
      <c r="NJO9" s="70"/>
      <c r="NJP9" s="70"/>
      <c r="NJQ9" s="70"/>
      <c r="NJR9" s="70"/>
      <c r="NJS9" s="70"/>
      <c r="NJT9" s="70"/>
      <c r="NJU9" s="70"/>
      <c r="NJV9" s="70"/>
      <c r="NJW9" s="70"/>
      <c r="NJX9" s="70"/>
      <c r="NJY9" s="70"/>
      <c r="NJZ9" s="70"/>
      <c r="NKA9" s="70"/>
      <c r="NKB9" s="70"/>
      <c r="NKC9" s="70"/>
      <c r="NKD9" s="70"/>
      <c r="NKE9" s="70"/>
      <c r="NKF9" s="70"/>
      <c r="NKG9" s="70"/>
      <c r="NKH9" s="70"/>
      <c r="NKI9" s="70"/>
      <c r="NKJ9" s="70"/>
      <c r="NKK9" s="70"/>
      <c r="NKL9" s="70"/>
      <c r="NKM9" s="70"/>
      <c r="NKN9" s="70"/>
      <c r="NKO9" s="70"/>
      <c r="NKP9" s="70"/>
      <c r="NKQ9" s="70"/>
      <c r="NKR9" s="70"/>
      <c r="NKS9" s="70"/>
      <c r="NKT9" s="70"/>
      <c r="NKU9" s="70"/>
      <c r="NKV9" s="70"/>
      <c r="NKW9" s="70"/>
      <c r="NKX9" s="70"/>
      <c r="NKY9" s="70"/>
      <c r="NKZ9" s="70"/>
      <c r="NLA9" s="70"/>
      <c r="NLB9" s="70"/>
      <c r="NLC9" s="70"/>
      <c r="NLD9" s="70"/>
      <c r="NLE9" s="70"/>
      <c r="NLF9" s="70"/>
      <c r="NLG9" s="70"/>
      <c r="NLH9" s="70"/>
      <c r="NLI9" s="70"/>
      <c r="NLJ9" s="70"/>
      <c r="NLK9" s="70"/>
      <c r="NLL9" s="70"/>
      <c r="NLM9" s="70"/>
      <c r="NLN9" s="70"/>
      <c r="NLO9" s="70"/>
      <c r="NLP9" s="70"/>
      <c r="NLQ9" s="70"/>
      <c r="NLR9" s="70"/>
      <c r="NLS9" s="70"/>
      <c r="NLT9" s="70"/>
      <c r="NLU9" s="70"/>
      <c r="NLV9" s="70"/>
      <c r="NLW9" s="70"/>
      <c r="NLX9" s="70"/>
      <c r="NLY9" s="70"/>
      <c r="NLZ9" s="70"/>
      <c r="NMA9" s="70"/>
      <c r="NMB9" s="70"/>
      <c r="NMC9" s="70"/>
      <c r="NMD9" s="70"/>
      <c r="NME9" s="70"/>
      <c r="NMF9" s="70"/>
      <c r="NMG9" s="70"/>
      <c r="NMH9" s="70"/>
      <c r="NMI9" s="70"/>
      <c r="NMJ9" s="70"/>
      <c r="NMK9" s="70"/>
      <c r="NML9" s="70"/>
      <c r="NMM9" s="70"/>
      <c r="NMN9" s="70"/>
      <c r="NMO9" s="70"/>
      <c r="NMP9" s="70"/>
      <c r="NMQ9" s="70"/>
      <c r="NMR9" s="70"/>
      <c r="NMS9" s="70"/>
      <c r="NMT9" s="70"/>
      <c r="NMU9" s="70"/>
      <c r="NMV9" s="70"/>
      <c r="NMW9" s="70"/>
      <c r="NMX9" s="70"/>
      <c r="NMY9" s="70"/>
      <c r="NMZ9" s="70"/>
      <c r="NNA9" s="70"/>
      <c r="NNB9" s="70"/>
      <c r="NNC9" s="70"/>
      <c r="NND9" s="70"/>
      <c r="NNE9" s="70"/>
      <c r="NNF9" s="70"/>
      <c r="NNG9" s="70"/>
      <c r="NNH9" s="70"/>
      <c r="NNI9" s="70"/>
      <c r="NNJ9" s="70"/>
      <c r="NNK9" s="70"/>
      <c r="NNL9" s="70"/>
      <c r="NNM9" s="70"/>
      <c r="NNN9" s="70"/>
      <c r="NNO9" s="70"/>
      <c r="NNP9" s="70"/>
      <c r="NNQ9" s="70"/>
      <c r="NNR9" s="70"/>
      <c r="NNS9" s="70"/>
      <c r="NNT9" s="70"/>
      <c r="NNU9" s="70"/>
      <c r="NNV9" s="70"/>
      <c r="NNW9" s="70"/>
      <c r="NNX9" s="70"/>
      <c r="NNY9" s="70"/>
      <c r="NNZ9" s="70"/>
      <c r="NOA9" s="70"/>
      <c r="NOB9" s="70"/>
      <c r="NOC9" s="70"/>
      <c r="NOD9" s="70"/>
      <c r="NOE9" s="70"/>
      <c r="NOF9" s="70"/>
      <c r="NOG9" s="70"/>
      <c r="NOH9" s="70"/>
      <c r="NOI9" s="70"/>
      <c r="NOJ9" s="70"/>
      <c r="NOK9" s="70"/>
      <c r="NOL9" s="70"/>
      <c r="NOM9" s="70"/>
      <c r="NON9" s="70"/>
      <c r="NOO9" s="70"/>
      <c r="NOP9" s="70"/>
      <c r="NOQ9" s="70"/>
      <c r="NOR9" s="70"/>
      <c r="NOS9" s="70"/>
      <c r="NOT9" s="70"/>
      <c r="NOU9" s="70"/>
      <c r="NOV9" s="70"/>
      <c r="NOW9" s="70"/>
      <c r="NOX9" s="70"/>
      <c r="NOY9" s="70"/>
      <c r="NOZ9" s="70"/>
      <c r="NPA9" s="70"/>
      <c r="NPB9" s="70"/>
      <c r="NPC9" s="70"/>
      <c r="NPD9" s="70"/>
      <c r="NPE9" s="70"/>
      <c r="NPF9" s="70"/>
      <c r="NPG9" s="70"/>
      <c r="NPH9" s="70"/>
      <c r="NPI9" s="70"/>
      <c r="NPJ9" s="70"/>
      <c r="NPK9" s="70"/>
      <c r="NPL9" s="70"/>
      <c r="NPM9" s="70"/>
      <c r="NPN9" s="70"/>
      <c r="NPO9" s="70"/>
      <c r="NPP9" s="70"/>
      <c r="NPQ9" s="70"/>
      <c r="NPR9" s="70"/>
      <c r="NPS9" s="70"/>
      <c r="NPT9" s="70"/>
      <c r="NPU9" s="70"/>
      <c r="NPV9" s="70"/>
      <c r="NPW9" s="70"/>
      <c r="NPX9" s="70"/>
      <c r="NPY9" s="70"/>
      <c r="NPZ9" s="70"/>
      <c r="NQA9" s="70"/>
      <c r="NQB9" s="70"/>
      <c r="NQC9" s="70"/>
      <c r="NQD9" s="70"/>
      <c r="NQE9" s="70"/>
      <c r="NQF9" s="70"/>
      <c r="NQG9" s="70"/>
      <c r="NQH9" s="70"/>
      <c r="NQI9" s="70"/>
      <c r="NQJ9" s="70"/>
      <c r="NQK9" s="70"/>
      <c r="NQL9" s="70"/>
      <c r="NQM9" s="70"/>
      <c r="NQN9" s="70"/>
      <c r="NQO9" s="70"/>
      <c r="NQP9" s="70"/>
      <c r="NQQ9" s="70"/>
      <c r="NQR9" s="70"/>
      <c r="NQS9" s="70"/>
      <c r="NQT9" s="70"/>
      <c r="NQU9" s="70"/>
      <c r="NQV9" s="70"/>
      <c r="NQW9" s="70"/>
      <c r="NQX9" s="70"/>
      <c r="NQY9" s="70"/>
      <c r="NQZ9" s="70"/>
      <c r="NRA9" s="70"/>
      <c r="NRB9" s="70"/>
      <c r="NRC9" s="70"/>
      <c r="NRD9" s="70"/>
      <c r="NRE9" s="70"/>
      <c r="NRF9" s="70"/>
      <c r="NRG9" s="70"/>
      <c r="NRH9" s="70"/>
      <c r="NRI9" s="70"/>
      <c r="NRJ9" s="70"/>
      <c r="NRK9" s="70"/>
      <c r="NRL9" s="70"/>
      <c r="NRM9" s="70"/>
      <c r="NRN9" s="70"/>
      <c r="NRO9" s="70"/>
      <c r="NRP9" s="70"/>
      <c r="NRQ9" s="70"/>
      <c r="NRR9" s="70"/>
      <c r="NRS9" s="70"/>
      <c r="NRT9" s="70"/>
      <c r="NRU9" s="70"/>
      <c r="NRV9" s="70"/>
      <c r="NRW9" s="70"/>
      <c r="NRX9" s="70"/>
      <c r="NRY9" s="70"/>
      <c r="NRZ9" s="70"/>
      <c r="NSA9" s="70"/>
      <c r="NSB9" s="70"/>
      <c r="NSC9" s="70"/>
      <c r="NSD9" s="70"/>
      <c r="NSE9" s="70"/>
      <c r="NSF9" s="70"/>
      <c r="NSG9" s="70"/>
      <c r="NSH9" s="70"/>
      <c r="NSI9" s="70"/>
      <c r="NSJ9" s="70"/>
      <c r="NSK9" s="70"/>
      <c r="NSL9" s="70"/>
      <c r="NSM9" s="70"/>
      <c r="NSN9" s="70"/>
      <c r="NSO9" s="70"/>
      <c r="NSP9" s="70"/>
      <c r="NSQ9" s="70"/>
      <c r="NSR9" s="70"/>
      <c r="NSS9" s="70"/>
      <c r="NST9" s="70"/>
      <c r="NSU9" s="70"/>
      <c r="NSV9" s="70"/>
      <c r="NSW9" s="70"/>
      <c r="NSX9" s="70"/>
      <c r="NSY9" s="70"/>
      <c r="NSZ9" s="70"/>
      <c r="NTA9" s="70"/>
      <c r="NTB9" s="70"/>
      <c r="NTC9" s="70"/>
      <c r="NTD9" s="70"/>
      <c r="NTE9" s="70"/>
      <c r="NTF9" s="70"/>
      <c r="NTG9" s="70"/>
      <c r="NTH9" s="70"/>
      <c r="NTI9" s="70"/>
      <c r="NTJ9" s="70"/>
      <c r="NTK9" s="70"/>
      <c r="NTL9" s="70"/>
      <c r="NTM9" s="70"/>
      <c r="NTN9" s="70"/>
      <c r="NTO9" s="70"/>
      <c r="NTP9" s="70"/>
      <c r="NTQ9" s="70"/>
      <c r="NTR9" s="70"/>
      <c r="NTS9" s="70"/>
      <c r="NTT9" s="70"/>
      <c r="NTU9" s="70"/>
      <c r="NTV9" s="70"/>
      <c r="NTW9" s="70"/>
      <c r="NTX9" s="70"/>
      <c r="NTY9" s="70"/>
      <c r="NTZ9" s="70"/>
      <c r="NUA9" s="70"/>
      <c r="NUB9" s="70"/>
      <c r="NUC9" s="70"/>
      <c r="NUD9" s="70"/>
      <c r="NUE9" s="70"/>
      <c r="NUF9" s="70"/>
      <c r="NUG9" s="70"/>
      <c r="NUH9" s="70"/>
      <c r="NUI9" s="70"/>
      <c r="NUJ9" s="70"/>
      <c r="NUK9" s="70"/>
      <c r="NUL9" s="70"/>
      <c r="NUM9" s="70"/>
      <c r="NUN9" s="70"/>
      <c r="NUO9" s="70"/>
      <c r="NUP9" s="70"/>
      <c r="NUQ9" s="70"/>
      <c r="NUR9" s="70"/>
      <c r="NUS9" s="70"/>
      <c r="NUT9" s="70"/>
      <c r="NUU9" s="70"/>
      <c r="NUV9" s="70"/>
      <c r="NUW9" s="70"/>
      <c r="NUX9" s="70"/>
      <c r="NUY9" s="70"/>
      <c r="NUZ9" s="70"/>
      <c r="NVA9" s="70"/>
      <c r="NVB9" s="70"/>
      <c r="NVC9" s="70"/>
      <c r="NVD9" s="70"/>
      <c r="NVE9" s="70"/>
      <c r="NVF9" s="70"/>
      <c r="NVG9" s="70"/>
      <c r="NVH9" s="70"/>
      <c r="NVI9" s="70"/>
      <c r="NVJ9" s="70"/>
      <c r="NVK9" s="70"/>
      <c r="NVL9" s="70"/>
      <c r="NVM9" s="70"/>
      <c r="NVN9" s="70"/>
      <c r="NVO9" s="70"/>
      <c r="NVP9" s="70"/>
      <c r="NVQ9" s="70"/>
      <c r="NVR9" s="70"/>
      <c r="NVS9" s="70"/>
      <c r="NVT9" s="70"/>
      <c r="NVU9" s="70"/>
      <c r="NVV9" s="70"/>
      <c r="NVW9" s="70"/>
      <c r="NVX9" s="70"/>
      <c r="NVY9" s="70"/>
      <c r="NVZ9" s="70"/>
      <c r="NWA9" s="70"/>
      <c r="NWB9" s="70"/>
      <c r="NWC9" s="70"/>
      <c r="NWD9" s="70"/>
      <c r="NWE9" s="70"/>
      <c r="NWF9" s="70"/>
      <c r="NWG9" s="70"/>
      <c r="NWH9" s="70"/>
      <c r="NWI9" s="70"/>
      <c r="NWJ9" s="70"/>
      <c r="NWK9" s="70"/>
      <c r="NWL9" s="70"/>
      <c r="NWM9" s="70"/>
      <c r="NWN9" s="70"/>
      <c r="NWO9" s="70"/>
      <c r="NWP9" s="70"/>
      <c r="NWQ9" s="70"/>
      <c r="NWR9" s="70"/>
      <c r="NWS9" s="70"/>
      <c r="NWT9" s="70"/>
      <c r="NWU9" s="70"/>
      <c r="NWV9" s="70"/>
      <c r="NWW9" s="70"/>
      <c r="NWX9" s="70"/>
      <c r="NWY9" s="70"/>
      <c r="NWZ9" s="70"/>
      <c r="NXA9" s="70"/>
      <c r="NXB9" s="70"/>
      <c r="NXC9" s="70"/>
      <c r="NXD9" s="70"/>
      <c r="NXE9" s="70"/>
      <c r="NXF9" s="70"/>
      <c r="NXG9" s="70"/>
      <c r="NXH9" s="70"/>
      <c r="NXI9" s="70"/>
      <c r="NXJ9" s="70"/>
      <c r="NXK9" s="70"/>
      <c r="NXL9" s="70"/>
      <c r="NXM9" s="70"/>
      <c r="NXN9" s="70"/>
      <c r="NXO9" s="70"/>
      <c r="NXP9" s="70"/>
      <c r="NXQ9" s="70"/>
      <c r="NXR9" s="70"/>
      <c r="NXS9" s="70"/>
      <c r="NXT9" s="70"/>
      <c r="NXU9" s="70"/>
      <c r="NXV9" s="70"/>
      <c r="NXW9" s="70"/>
      <c r="NXX9" s="70"/>
      <c r="NXY9" s="70"/>
      <c r="NXZ9" s="70"/>
      <c r="NYA9" s="70"/>
      <c r="NYB9" s="70"/>
      <c r="NYC9" s="70"/>
      <c r="NYD9" s="70"/>
      <c r="NYE9" s="70"/>
      <c r="NYF9" s="70"/>
      <c r="NYG9" s="70"/>
      <c r="NYH9" s="70"/>
      <c r="NYI9" s="70"/>
      <c r="NYJ9" s="70"/>
      <c r="NYK9" s="70"/>
      <c r="NYL9" s="70"/>
      <c r="NYM9" s="70"/>
      <c r="NYN9" s="70"/>
      <c r="NYO9" s="70"/>
      <c r="NYP9" s="70"/>
      <c r="NYQ9" s="70"/>
      <c r="NYR9" s="70"/>
      <c r="NYS9" s="70"/>
      <c r="NYT9" s="70"/>
      <c r="NYU9" s="70"/>
      <c r="NYV9" s="70"/>
      <c r="NYW9" s="70"/>
      <c r="NYX9" s="70"/>
      <c r="NYY9" s="70"/>
      <c r="NYZ9" s="70"/>
      <c r="NZA9" s="70"/>
      <c r="NZB9" s="70"/>
      <c r="NZC9" s="70"/>
      <c r="NZD9" s="70"/>
      <c r="NZE9" s="70"/>
      <c r="NZF9" s="70"/>
      <c r="NZG9" s="70"/>
      <c r="NZH9" s="70"/>
      <c r="NZI9" s="70"/>
      <c r="NZJ9" s="70"/>
      <c r="NZK9" s="70"/>
      <c r="NZL9" s="70"/>
      <c r="NZM9" s="70"/>
      <c r="NZN9" s="70"/>
      <c r="NZO9" s="70"/>
      <c r="NZP9" s="70"/>
      <c r="NZQ9" s="70"/>
      <c r="NZR9" s="70"/>
      <c r="NZS9" s="70"/>
      <c r="NZT9" s="70"/>
      <c r="NZU9" s="70"/>
      <c r="NZV9" s="70"/>
      <c r="NZW9" s="70"/>
      <c r="NZX9" s="70"/>
      <c r="NZY9" s="70"/>
      <c r="NZZ9" s="70"/>
      <c r="OAA9" s="70"/>
      <c r="OAB9" s="70"/>
      <c r="OAC9" s="70"/>
      <c r="OAD9" s="70"/>
      <c r="OAE9" s="70"/>
      <c r="OAF9" s="70"/>
      <c r="OAG9" s="70"/>
      <c r="OAH9" s="70"/>
      <c r="OAI9" s="70"/>
      <c r="OAJ9" s="70"/>
      <c r="OAK9" s="70"/>
      <c r="OAL9" s="70"/>
      <c r="OAM9" s="70"/>
      <c r="OAN9" s="70"/>
      <c r="OAO9" s="70"/>
      <c r="OAP9" s="70"/>
      <c r="OAQ9" s="70"/>
      <c r="OAR9" s="70"/>
      <c r="OAS9" s="70"/>
      <c r="OAT9" s="70"/>
      <c r="OAU9" s="70"/>
      <c r="OAV9" s="70"/>
      <c r="OAW9" s="70"/>
      <c r="OAX9" s="70"/>
      <c r="OAY9" s="70"/>
      <c r="OAZ9" s="70"/>
      <c r="OBA9" s="70"/>
      <c r="OBB9" s="70"/>
      <c r="OBC9" s="70"/>
      <c r="OBD9" s="70"/>
      <c r="OBE9" s="70"/>
      <c r="OBF9" s="70"/>
      <c r="OBG9" s="70"/>
      <c r="OBH9" s="70"/>
      <c r="OBI9" s="70"/>
      <c r="OBJ9" s="70"/>
      <c r="OBK9" s="70"/>
      <c r="OBL9" s="70"/>
      <c r="OBM9" s="70"/>
      <c r="OBN9" s="70"/>
      <c r="OBO9" s="70"/>
      <c r="OBP9" s="70"/>
      <c r="OBQ9" s="70"/>
      <c r="OBR9" s="70"/>
      <c r="OBS9" s="70"/>
      <c r="OBT9" s="70"/>
      <c r="OBU9" s="70"/>
      <c r="OBV9" s="70"/>
      <c r="OBW9" s="70"/>
      <c r="OBX9" s="70"/>
      <c r="OBY9" s="70"/>
      <c r="OBZ9" s="70"/>
      <c r="OCA9" s="70"/>
      <c r="OCB9" s="70"/>
      <c r="OCC9" s="70"/>
      <c r="OCD9" s="70"/>
      <c r="OCE9" s="70"/>
      <c r="OCF9" s="70"/>
      <c r="OCG9" s="70"/>
      <c r="OCH9" s="70"/>
      <c r="OCI9" s="70"/>
      <c r="OCJ9" s="70"/>
      <c r="OCK9" s="70"/>
      <c r="OCL9" s="70"/>
      <c r="OCM9" s="70"/>
      <c r="OCN9" s="70"/>
      <c r="OCO9" s="70"/>
      <c r="OCP9" s="70"/>
      <c r="OCQ9" s="70"/>
      <c r="OCR9" s="70"/>
      <c r="OCS9" s="70"/>
      <c r="OCT9" s="70"/>
      <c r="OCU9" s="70"/>
      <c r="OCV9" s="70"/>
      <c r="OCW9" s="70"/>
      <c r="OCX9" s="70"/>
      <c r="OCY9" s="70"/>
      <c r="OCZ9" s="70"/>
      <c r="ODA9" s="70"/>
      <c r="ODB9" s="70"/>
      <c r="ODC9" s="70"/>
      <c r="ODD9" s="70"/>
      <c r="ODE9" s="70"/>
      <c r="ODF9" s="70"/>
      <c r="ODG9" s="70"/>
      <c r="ODH9" s="70"/>
      <c r="ODI9" s="70"/>
      <c r="ODJ9" s="70"/>
      <c r="ODK9" s="70"/>
      <c r="ODL9" s="70"/>
      <c r="ODM9" s="70"/>
      <c r="ODN9" s="70"/>
      <c r="ODO9" s="70"/>
      <c r="ODP9" s="70"/>
      <c r="ODQ9" s="70"/>
      <c r="ODR9" s="70"/>
      <c r="ODS9" s="70"/>
      <c r="ODT9" s="70"/>
      <c r="ODU9" s="70"/>
      <c r="ODV9" s="70"/>
      <c r="ODW9" s="70"/>
      <c r="ODX9" s="70"/>
      <c r="ODY9" s="70"/>
      <c r="ODZ9" s="70"/>
      <c r="OEA9" s="70"/>
      <c r="OEB9" s="70"/>
      <c r="OEC9" s="70"/>
      <c r="OED9" s="70"/>
      <c r="OEE9" s="70"/>
      <c r="OEF9" s="70"/>
      <c r="OEG9" s="70"/>
      <c r="OEH9" s="70"/>
      <c r="OEI9" s="70"/>
      <c r="OEJ9" s="70"/>
      <c r="OEK9" s="70"/>
      <c r="OEL9" s="70"/>
      <c r="OEM9" s="70"/>
      <c r="OEN9" s="70"/>
      <c r="OEO9" s="70"/>
      <c r="OEP9" s="70"/>
      <c r="OEQ9" s="70"/>
      <c r="OER9" s="70"/>
      <c r="OES9" s="70"/>
      <c r="OET9" s="70"/>
      <c r="OEU9" s="70"/>
      <c r="OEV9" s="70"/>
      <c r="OEW9" s="70"/>
      <c r="OEX9" s="70"/>
      <c r="OEY9" s="70"/>
      <c r="OEZ9" s="70"/>
      <c r="OFA9" s="70"/>
      <c r="OFB9" s="70"/>
      <c r="OFC9" s="70"/>
      <c r="OFD9" s="70"/>
      <c r="OFE9" s="70"/>
      <c r="OFF9" s="70"/>
      <c r="OFG9" s="70"/>
      <c r="OFH9" s="70"/>
      <c r="OFI9" s="70"/>
      <c r="OFJ9" s="70"/>
      <c r="OFK9" s="70"/>
      <c r="OFL9" s="70"/>
      <c r="OFM9" s="70"/>
      <c r="OFN9" s="70"/>
      <c r="OFO9" s="70"/>
      <c r="OFP9" s="70"/>
      <c r="OFQ9" s="70"/>
      <c r="OFR9" s="70"/>
      <c r="OFS9" s="70"/>
      <c r="OFT9" s="70"/>
      <c r="OFU9" s="70"/>
      <c r="OFV9" s="70"/>
      <c r="OFW9" s="70"/>
      <c r="OFX9" s="70"/>
      <c r="OFY9" s="70"/>
      <c r="OFZ9" s="70"/>
      <c r="OGA9" s="70"/>
      <c r="OGB9" s="70"/>
      <c r="OGC9" s="70"/>
      <c r="OGD9" s="70"/>
      <c r="OGE9" s="70"/>
      <c r="OGF9" s="70"/>
      <c r="OGG9" s="70"/>
      <c r="OGH9" s="70"/>
      <c r="OGI9" s="70"/>
      <c r="OGJ9" s="70"/>
      <c r="OGK9" s="70"/>
      <c r="OGL9" s="70"/>
      <c r="OGM9" s="70"/>
      <c r="OGN9" s="70"/>
      <c r="OGO9" s="70"/>
      <c r="OGP9" s="70"/>
      <c r="OGQ9" s="70"/>
      <c r="OGR9" s="70"/>
      <c r="OGS9" s="70"/>
      <c r="OGT9" s="70"/>
      <c r="OGU9" s="70"/>
      <c r="OGV9" s="70"/>
      <c r="OGW9" s="70"/>
      <c r="OGX9" s="70"/>
      <c r="OGY9" s="70"/>
      <c r="OGZ9" s="70"/>
      <c r="OHA9" s="70"/>
      <c r="OHB9" s="70"/>
      <c r="OHC9" s="70"/>
      <c r="OHD9" s="70"/>
      <c r="OHE9" s="70"/>
      <c r="OHF9" s="70"/>
      <c r="OHG9" s="70"/>
      <c r="OHH9" s="70"/>
      <c r="OHI9" s="70"/>
      <c r="OHJ9" s="70"/>
      <c r="OHK9" s="70"/>
      <c r="OHL9" s="70"/>
      <c r="OHM9" s="70"/>
      <c r="OHN9" s="70"/>
      <c r="OHO9" s="70"/>
      <c r="OHP9" s="70"/>
      <c r="OHQ9" s="70"/>
      <c r="OHR9" s="70"/>
      <c r="OHS9" s="70"/>
      <c r="OHT9" s="70"/>
      <c r="OHU9" s="70"/>
      <c r="OHV9" s="70"/>
      <c r="OHW9" s="70"/>
      <c r="OHX9" s="70"/>
      <c r="OHY9" s="70"/>
      <c r="OHZ9" s="70"/>
      <c r="OIA9" s="70"/>
      <c r="OIB9" s="70"/>
      <c r="OIC9" s="70"/>
      <c r="OID9" s="70"/>
      <c r="OIE9" s="70"/>
      <c r="OIF9" s="70"/>
      <c r="OIG9" s="70"/>
      <c r="OIH9" s="70"/>
      <c r="OII9" s="70"/>
      <c r="OIJ9" s="70"/>
      <c r="OIK9" s="70"/>
      <c r="OIL9" s="70"/>
      <c r="OIM9" s="70"/>
      <c r="OIN9" s="70"/>
      <c r="OIO9" s="70"/>
      <c r="OIP9" s="70"/>
      <c r="OIQ9" s="70"/>
      <c r="OIR9" s="70"/>
      <c r="OIS9" s="70"/>
      <c r="OIT9" s="70"/>
      <c r="OIU9" s="70"/>
      <c r="OIV9" s="70"/>
      <c r="OIW9" s="70"/>
      <c r="OIX9" s="70"/>
      <c r="OIY9" s="70"/>
      <c r="OIZ9" s="70"/>
      <c r="OJA9" s="70"/>
      <c r="OJB9" s="70"/>
      <c r="OJC9" s="70"/>
      <c r="OJD9" s="70"/>
      <c r="OJE9" s="70"/>
      <c r="OJF9" s="70"/>
      <c r="OJG9" s="70"/>
      <c r="OJH9" s="70"/>
      <c r="OJI9" s="70"/>
      <c r="OJJ9" s="70"/>
      <c r="OJK9" s="70"/>
      <c r="OJL9" s="70"/>
      <c r="OJM9" s="70"/>
      <c r="OJN9" s="70"/>
      <c r="OJO9" s="70"/>
      <c r="OJP9" s="70"/>
      <c r="OJQ9" s="70"/>
      <c r="OJR9" s="70"/>
      <c r="OJS9" s="70"/>
      <c r="OJT9" s="70"/>
      <c r="OJU9" s="70"/>
      <c r="OJV9" s="70"/>
      <c r="OJW9" s="70"/>
      <c r="OJX9" s="70"/>
      <c r="OJY9" s="70"/>
      <c r="OJZ9" s="70"/>
      <c r="OKA9" s="70"/>
      <c r="OKB9" s="70"/>
      <c r="OKC9" s="70"/>
      <c r="OKD9" s="70"/>
      <c r="OKE9" s="70"/>
      <c r="OKF9" s="70"/>
      <c r="OKG9" s="70"/>
      <c r="OKH9" s="70"/>
      <c r="OKI9" s="70"/>
      <c r="OKJ9" s="70"/>
      <c r="OKK9" s="70"/>
      <c r="OKL9" s="70"/>
      <c r="OKM9" s="70"/>
      <c r="OKN9" s="70"/>
      <c r="OKO9" s="70"/>
      <c r="OKP9" s="70"/>
      <c r="OKQ9" s="70"/>
      <c r="OKR9" s="70"/>
      <c r="OKS9" s="70"/>
      <c r="OKT9" s="70"/>
      <c r="OKU9" s="70"/>
      <c r="OKV9" s="70"/>
      <c r="OKW9" s="70"/>
      <c r="OKX9" s="70"/>
      <c r="OKY9" s="70"/>
      <c r="OKZ9" s="70"/>
      <c r="OLA9" s="70"/>
      <c r="OLB9" s="70"/>
      <c r="OLC9" s="70"/>
      <c r="OLD9" s="70"/>
      <c r="OLE9" s="70"/>
      <c r="OLF9" s="70"/>
      <c r="OLG9" s="70"/>
      <c r="OLH9" s="70"/>
      <c r="OLI9" s="70"/>
      <c r="OLJ9" s="70"/>
      <c r="OLK9" s="70"/>
      <c r="OLL9" s="70"/>
      <c r="OLM9" s="70"/>
      <c r="OLN9" s="70"/>
      <c r="OLO9" s="70"/>
      <c r="OLP9" s="70"/>
      <c r="OLQ9" s="70"/>
      <c r="OLR9" s="70"/>
      <c r="OLS9" s="70"/>
      <c r="OLT9" s="70"/>
      <c r="OLU9" s="70"/>
      <c r="OLV9" s="70"/>
      <c r="OLW9" s="70"/>
      <c r="OLX9" s="70"/>
      <c r="OLY9" s="70"/>
      <c r="OLZ9" s="70"/>
      <c r="OMA9" s="70"/>
      <c r="OMB9" s="70"/>
      <c r="OMC9" s="70"/>
      <c r="OMD9" s="70"/>
      <c r="OME9" s="70"/>
      <c r="OMF9" s="70"/>
      <c r="OMG9" s="70"/>
      <c r="OMH9" s="70"/>
      <c r="OMI9" s="70"/>
      <c r="OMJ9" s="70"/>
      <c r="OMK9" s="70"/>
      <c r="OML9" s="70"/>
      <c r="OMM9" s="70"/>
      <c r="OMN9" s="70"/>
      <c r="OMO9" s="70"/>
      <c r="OMP9" s="70"/>
      <c r="OMQ9" s="70"/>
      <c r="OMR9" s="70"/>
      <c r="OMS9" s="70"/>
      <c r="OMT9" s="70"/>
      <c r="OMU9" s="70"/>
      <c r="OMV9" s="70"/>
      <c r="OMW9" s="70"/>
      <c r="OMX9" s="70"/>
      <c r="OMY9" s="70"/>
      <c r="OMZ9" s="70"/>
      <c r="ONA9" s="70"/>
      <c r="ONB9" s="70"/>
      <c r="ONC9" s="70"/>
      <c r="OND9" s="70"/>
      <c r="ONE9" s="70"/>
      <c r="ONF9" s="70"/>
      <c r="ONG9" s="70"/>
      <c r="ONH9" s="70"/>
      <c r="ONI9" s="70"/>
      <c r="ONJ9" s="70"/>
      <c r="ONK9" s="70"/>
      <c r="ONL9" s="70"/>
      <c r="ONM9" s="70"/>
      <c r="ONN9" s="70"/>
      <c r="ONO9" s="70"/>
      <c r="ONP9" s="70"/>
      <c r="ONQ9" s="70"/>
      <c r="ONR9" s="70"/>
      <c r="ONS9" s="70"/>
      <c r="ONT9" s="70"/>
      <c r="ONU9" s="70"/>
      <c r="ONV9" s="70"/>
      <c r="ONW9" s="70"/>
      <c r="ONX9" s="70"/>
      <c r="ONY9" s="70"/>
      <c r="ONZ9" s="70"/>
      <c r="OOA9" s="70"/>
      <c r="OOB9" s="70"/>
      <c r="OOC9" s="70"/>
      <c r="OOD9" s="70"/>
      <c r="OOE9" s="70"/>
      <c r="OOF9" s="70"/>
      <c r="OOG9" s="70"/>
      <c r="OOH9" s="70"/>
      <c r="OOI9" s="70"/>
      <c r="OOJ9" s="70"/>
      <c r="OOK9" s="70"/>
      <c r="OOL9" s="70"/>
      <c r="OOM9" s="70"/>
      <c r="OON9" s="70"/>
      <c r="OOO9" s="70"/>
      <c r="OOP9" s="70"/>
      <c r="OOQ9" s="70"/>
      <c r="OOR9" s="70"/>
      <c r="OOS9" s="70"/>
      <c r="OOT9" s="70"/>
      <c r="OOU9" s="70"/>
      <c r="OOV9" s="70"/>
      <c r="OOW9" s="70"/>
      <c r="OOX9" s="70"/>
      <c r="OOY9" s="70"/>
      <c r="OOZ9" s="70"/>
      <c r="OPA9" s="70"/>
      <c r="OPB9" s="70"/>
      <c r="OPC9" s="70"/>
      <c r="OPD9" s="70"/>
      <c r="OPE9" s="70"/>
      <c r="OPF9" s="70"/>
      <c r="OPG9" s="70"/>
      <c r="OPH9" s="70"/>
      <c r="OPI9" s="70"/>
      <c r="OPJ9" s="70"/>
      <c r="OPK9" s="70"/>
      <c r="OPL9" s="70"/>
      <c r="OPM9" s="70"/>
      <c r="OPN9" s="70"/>
      <c r="OPO9" s="70"/>
      <c r="OPP9" s="70"/>
      <c r="OPQ9" s="70"/>
      <c r="OPR9" s="70"/>
      <c r="OPS9" s="70"/>
      <c r="OPT9" s="70"/>
      <c r="OPU9" s="70"/>
      <c r="OPV9" s="70"/>
      <c r="OPW9" s="70"/>
      <c r="OPX9" s="70"/>
      <c r="OPY9" s="70"/>
      <c r="OPZ9" s="70"/>
      <c r="OQA9" s="70"/>
      <c r="OQB9" s="70"/>
      <c r="OQC9" s="70"/>
      <c r="OQD9" s="70"/>
      <c r="OQE9" s="70"/>
      <c r="OQF9" s="70"/>
      <c r="OQG9" s="70"/>
      <c r="OQH9" s="70"/>
      <c r="OQI9" s="70"/>
      <c r="OQJ9" s="70"/>
      <c r="OQK9" s="70"/>
      <c r="OQL9" s="70"/>
      <c r="OQM9" s="70"/>
      <c r="OQN9" s="70"/>
      <c r="OQO9" s="70"/>
      <c r="OQP9" s="70"/>
      <c r="OQQ9" s="70"/>
      <c r="OQR9" s="70"/>
      <c r="OQS9" s="70"/>
      <c r="OQT9" s="70"/>
      <c r="OQU9" s="70"/>
      <c r="OQV9" s="70"/>
      <c r="OQW9" s="70"/>
      <c r="OQX9" s="70"/>
      <c r="OQY9" s="70"/>
      <c r="OQZ9" s="70"/>
      <c r="ORA9" s="70"/>
      <c r="ORB9" s="70"/>
      <c r="ORC9" s="70"/>
      <c r="ORD9" s="70"/>
      <c r="ORE9" s="70"/>
      <c r="ORF9" s="70"/>
      <c r="ORG9" s="70"/>
      <c r="ORH9" s="70"/>
      <c r="ORI9" s="70"/>
      <c r="ORJ9" s="70"/>
      <c r="ORK9" s="70"/>
      <c r="ORL9" s="70"/>
      <c r="ORM9" s="70"/>
      <c r="ORN9" s="70"/>
      <c r="ORO9" s="70"/>
      <c r="ORP9" s="70"/>
      <c r="ORQ9" s="70"/>
      <c r="ORR9" s="70"/>
      <c r="ORS9" s="70"/>
      <c r="ORT9" s="70"/>
      <c r="ORU9" s="70"/>
      <c r="ORV9" s="70"/>
      <c r="ORW9" s="70"/>
      <c r="ORX9" s="70"/>
      <c r="ORY9" s="70"/>
      <c r="ORZ9" s="70"/>
      <c r="OSA9" s="70"/>
      <c r="OSB9" s="70"/>
      <c r="OSC9" s="70"/>
      <c r="OSD9" s="70"/>
      <c r="OSE9" s="70"/>
      <c r="OSF9" s="70"/>
      <c r="OSG9" s="70"/>
      <c r="OSH9" s="70"/>
      <c r="OSI9" s="70"/>
      <c r="OSJ9" s="70"/>
      <c r="OSK9" s="70"/>
      <c r="OSL9" s="70"/>
      <c r="OSM9" s="70"/>
      <c r="OSN9" s="70"/>
      <c r="OSO9" s="70"/>
      <c r="OSP9" s="70"/>
      <c r="OSQ9" s="70"/>
      <c r="OSR9" s="70"/>
      <c r="OSS9" s="70"/>
      <c r="OST9" s="70"/>
      <c r="OSU9" s="70"/>
      <c r="OSV9" s="70"/>
      <c r="OSW9" s="70"/>
      <c r="OSX9" s="70"/>
      <c r="OSY9" s="70"/>
      <c r="OSZ9" s="70"/>
      <c r="OTA9" s="70"/>
      <c r="OTB9" s="70"/>
      <c r="OTC9" s="70"/>
      <c r="OTD9" s="70"/>
      <c r="OTE9" s="70"/>
      <c r="OTF9" s="70"/>
      <c r="OTG9" s="70"/>
      <c r="OTH9" s="70"/>
      <c r="OTI9" s="70"/>
      <c r="OTJ9" s="70"/>
      <c r="OTK9" s="70"/>
      <c r="OTL9" s="70"/>
      <c r="OTM9" s="70"/>
      <c r="OTN9" s="70"/>
      <c r="OTO9" s="70"/>
      <c r="OTP9" s="70"/>
      <c r="OTQ9" s="70"/>
      <c r="OTR9" s="70"/>
      <c r="OTS9" s="70"/>
      <c r="OTT9" s="70"/>
      <c r="OTU9" s="70"/>
      <c r="OTV9" s="70"/>
      <c r="OTW9" s="70"/>
      <c r="OTX9" s="70"/>
      <c r="OTY9" s="70"/>
      <c r="OTZ9" s="70"/>
      <c r="OUA9" s="70"/>
      <c r="OUB9" s="70"/>
      <c r="OUC9" s="70"/>
      <c r="OUD9" s="70"/>
      <c r="OUE9" s="70"/>
      <c r="OUF9" s="70"/>
      <c r="OUG9" s="70"/>
      <c r="OUH9" s="70"/>
      <c r="OUI9" s="70"/>
      <c r="OUJ9" s="70"/>
      <c r="OUK9" s="70"/>
      <c r="OUL9" s="70"/>
      <c r="OUM9" s="70"/>
      <c r="OUN9" s="70"/>
      <c r="OUO9" s="70"/>
      <c r="OUP9" s="70"/>
      <c r="OUQ9" s="70"/>
      <c r="OUR9" s="70"/>
      <c r="OUS9" s="70"/>
      <c r="OUT9" s="70"/>
      <c r="OUU9" s="70"/>
      <c r="OUV9" s="70"/>
      <c r="OUW9" s="70"/>
      <c r="OUX9" s="70"/>
      <c r="OUY9" s="70"/>
      <c r="OUZ9" s="70"/>
      <c r="OVA9" s="70"/>
      <c r="OVB9" s="70"/>
      <c r="OVC9" s="70"/>
      <c r="OVD9" s="70"/>
      <c r="OVE9" s="70"/>
      <c r="OVF9" s="70"/>
      <c r="OVG9" s="70"/>
      <c r="OVH9" s="70"/>
      <c r="OVI9" s="70"/>
      <c r="OVJ9" s="70"/>
      <c r="OVK9" s="70"/>
      <c r="OVL9" s="70"/>
      <c r="OVM9" s="70"/>
      <c r="OVN9" s="70"/>
      <c r="OVO9" s="70"/>
      <c r="OVP9" s="70"/>
      <c r="OVQ9" s="70"/>
      <c r="OVR9" s="70"/>
      <c r="OVS9" s="70"/>
      <c r="OVT9" s="70"/>
      <c r="OVU9" s="70"/>
      <c r="OVV9" s="70"/>
      <c r="OVW9" s="70"/>
      <c r="OVX9" s="70"/>
      <c r="OVY9" s="70"/>
      <c r="OVZ9" s="70"/>
      <c r="OWA9" s="70"/>
      <c r="OWB9" s="70"/>
      <c r="OWC9" s="70"/>
      <c r="OWD9" s="70"/>
      <c r="OWE9" s="70"/>
      <c r="OWF9" s="70"/>
      <c r="OWG9" s="70"/>
      <c r="OWH9" s="70"/>
      <c r="OWI9" s="70"/>
      <c r="OWJ9" s="70"/>
      <c r="OWK9" s="70"/>
      <c r="OWL9" s="70"/>
      <c r="OWM9" s="70"/>
      <c r="OWN9" s="70"/>
      <c r="OWO9" s="70"/>
      <c r="OWP9" s="70"/>
      <c r="OWQ9" s="70"/>
      <c r="OWR9" s="70"/>
      <c r="OWS9" s="70"/>
      <c r="OWT9" s="70"/>
      <c r="OWU9" s="70"/>
      <c r="OWV9" s="70"/>
      <c r="OWW9" s="70"/>
      <c r="OWX9" s="70"/>
      <c r="OWY9" s="70"/>
      <c r="OWZ9" s="70"/>
      <c r="OXA9" s="70"/>
      <c r="OXB9" s="70"/>
      <c r="OXC9" s="70"/>
      <c r="OXD9" s="70"/>
      <c r="OXE9" s="70"/>
      <c r="OXF9" s="70"/>
      <c r="OXG9" s="70"/>
      <c r="OXH9" s="70"/>
      <c r="OXI9" s="70"/>
      <c r="OXJ9" s="70"/>
      <c r="OXK9" s="70"/>
      <c r="OXL9" s="70"/>
      <c r="OXM9" s="70"/>
      <c r="OXN9" s="70"/>
      <c r="OXO9" s="70"/>
      <c r="OXP9" s="70"/>
      <c r="OXQ9" s="70"/>
      <c r="OXR9" s="70"/>
      <c r="OXS9" s="70"/>
      <c r="OXT9" s="70"/>
      <c r="OXU9" s="70"/>
      <c r="OXV9" s="70"/>
      <c r="OXW9" s="70"/>
      <c r="OXX9" s="70"/>
      <c r="OXY9" s="70"/>
      <c r="OXZ9" s="70"/>
      <c r="OYA9" s="70"/>
      <c r="OYB9" s="70"/>
      <c r="OYC9" s="70"/>
      <c r="OYD9" s="70"/>
      <c r="OYE9" s="70"/>
      <c r="OYF9" s="70"/>
      <c r="OYG9" s="70"/>
      <c r="OYH9" s="70"/>
      <c r="OYI9" s="70"/>
      <c r="OYJ9" s="70"/>
      <c r="OYK9" s="70"/>
      <c r="OYL9" s="70"/>
      <c r="OYM9" s="70"/>
      <c r="OYN9" s="70"/>
      <c r="OYO9" s="70"/>
      <c r="OYP9" s="70"/>
      <c r="OYQ9" s="70"/>
      <c r="OYR9" s="70"/>
      <c r="OYS9" s="70"/>
      <c r="OYT9" s="70"/>
      <c r="OYU9" s="70"/>
      <c r="OYV9" s="70"/>
      <c r="OYW9" s="70"/>
      <c r="OYX9" s="70"/>
      <c r="OYY9" s="70"/>
      <c r="OYZ9" s="70"/>
      <c r="OZA9" s="70"/>
      <c r="OZB9" s="70"/>
      <c r="OZC9" s="70"/>
      <c r="OZD9" s="70"/>
      <c r="OZE9" s="70"/>
      <c r="OZF9" s="70"/>
      <c r="OZG9" s="70"/>
      <c r="OZH9" s="70"/>
      <c r="OZI9" s="70"/>
      <c r="OZJ9" s="70"/>
      <c r="OZK9" s="70"/>
      <c r="OZL9" s="70"/>
      <c r="OZM9" s="70"/>
      <c r="OZN9" s="70"/>
      <c r="OZO9" s="70"/>
      <c r="OZP9" s="70"/>
      <c r="OZQ9" s="70"/>
      <c r="OZR9" s="70"/>
      <c r="OZS9" s="70"/>
      <c r="OZT9" s="70"/>
      <c r="OZU9" s="70"/>
      <c r="OZV9" s="70"/>
      <c r="OZW9" s="70"/>
      <c r="OZX9" s="70"/>
      <c r="OZY9" s="70"/>
      <c r="OZZ9" s="70"/>
      <c r="PAA9" s="70"/>
      <c r="PAB9" s="70"/>
      <c r="PAC9" s="70"/>
      <c r="PAD9" s="70"/>
      <c r="PAE9" s="70"/>
      <c r="PAF9" s="70"/>
      <c r="PAG9" s="70"/>
      <c r="PAH9" s="70"/>
      <c r="PAI9" s="70"/>
      <c r="PAJ9" s="70"/>
      <c r="PAK9" s="70"/>
      <c r="PAL9" s="70"/>
      <c r="PAM9" s="70"/>
      <c r="PAN9" s="70"/>
      <c r="PAO9" s="70"/>
      <c r="PAP9" s="70"/>
      <c r="PAQ9" s="70"/>
      <c r="PAR9" s="70"/>
      <c r="PAS9" s="70"/>
      <c r="PAT9" s="70"/>
      <c r="PAU9" s="70"/>
      <c r="PAV9" s="70"/>
      <c r="PAW9" s="70"/>
      <c r="PAX9" s="70"/>
      <c r="PAY9" s="70"/>
      <c r="PAZ9" s="70"/>
      <c r="PBA9" s="70"/>
      <c r="PBB9" s="70"/>
      <c r="PBC9" s="70"/>
      <c r="PBD9" s="70"/>
      <c r="PBE9" s="70"/>
      <c r="PBF9" s="70"/>
      <c r="PBG9" s="70"/>
      <c r="PBH9" s="70"/>
      <c r="PBI9" s="70"/>
      <c r="PBJ9" s="70"/>
      <c r="PBK9" s="70"/>
      <c r="PBL9" s="70"/>
      <c r="PBM9" s="70"/>
      <c r="PBN9" s="70"/>
      <c r="PBO9" s="70"/>
      <c r="PBP9" s="70"/>
      <c r="PBQ9" s="70"/>
      <c r="PBR9" s="70"/>
      <c r="PBS9" s="70"/>
      <c r="PBT9" s="70"/>
      <c r="PBU9" s="70"/>
      <c r="PBV9" s="70"/>
      <c r="PBW9" s="70"/>
      <c r="PBX9" s="70"/>
      <c r="PBY9" s="70"/>
      <c r="PBZ9" s="70"/>
      <c r="PCA9" s="70"/>
      <c r="PCB9" s="70"/>
      <c r="PCC9" s="70"/>
      <c r="PCD9" s="70"/>
      <c r="PCE9" s="70"/>
      <c r="PCF9" s="70"/>
      <c r="PCG9" s="70"/>
      <c r="PCH9" s="70"/>
      <c r="PCI9" s="70"/>
      <c r="PCJ9" s="70"/>
      <c r="PCK9" s="70"/>
      <c r="PCL9" s="70"/>
      <c r="PCM9" s="70"/>
      <c r="PCN9" s="70"/>
      <c r="PCO9" s="70"/>
      <c r="PCP9" s="70"/>
      <c r="PCQ9" s="70"/>
      <c r="PCR9" s="70"/>
      <c r="PCS9" s="70"/>
      <c r="PCT9" s="70"/>
      <c r="PCU9" s="70"/>
      <c r="PCV9" s="70"/>
      <c r="PCW9" s="70"/>
      <c r="PCX9" s="70"/>
      <c r="PCY9" s="70"/>
      <c r="PCZ9" s="70"/>
      <c r="PDA9" s="70"/>
      <c r="PDB9" s="70"/>
      <c r="PDC9" s="70"/>
      <c r="PDD9" s="70"/>
      <c r="PDE9" s="70"/>
      <c r="PDF9" s="70"/>
      <c r="PDG9" s="70"/>
      <c r="PDH9" s="70"/>
      <c r="PDI9" s="70"/>
      <c r="PDJ9" s="70"/>
      <c r="PDK9" s="70"/>
      <c r="PDL9" s="70"/>
      <c r="PDM9" s="70"/>
      <c r="PDN9" s="70"/>
      <c r="PDO9" s="70"/>
      <c r="PDP9" s="70"/>
      <c r="PDQ9" s="70"/>
      <c r="PDR9" s="70"/>
      <c r="PDS9" s="70"/>
      <c r="PDT9" s="70"/>
      <c r="PDU9" s="70"/>
      <c r="PDV9" s="70"/>
      <c r="PDW9" s="70"/>
      <c r="PDX9" s="70"/>
      <c r="PDY9" s="70"/>
      <c r="PDZ9" s="70"/>
      <c r="PEA9" s="70"/>
      <c r="PEB9" s="70"/>
      <c r="PEC9" s="70"/>
      <c r="PED9" s="70"/>
      <c r="PEE9" s="70"/>
      <c r="PEF9" s="70"/>
      <c r="PEG9" s="70"/>
      <c r="PEH9" s="70"/>
      <c r="PEI9" s="70"/>
      <c r="PEJ9" s="70"/>
      <c r="PEK9" s="70"/>
      <c r="PEL9" s="70"/>
      <c r="PEM9" s="70"/>
      <c r="PEN9" s="70"/>
      <c r="PEO9" s="70"/>
      <c r="PEP9" s="70"/>
      <c r="PEQ9" s="70"/>
      <c r="PER9" s="70"/>
      <c r="PES9" s="70"/>
      <c r="PET9" s="70"/>
      <c r="PEU9" s="70"/>
      <c r="PEV9" s="70"/>
      <c r="PEW9" s="70"/>
      <c r="PEX9" s="70"/>
      <c r="PEY9" s="70"/>
      <c r="PEZ9" s="70"/>
      <c r="PFA9" s="70"/>
      <c r="PFB9" s="70"/>
      <c r="PFC9" s="70"/>
      <c r="PFD9" s="70"/>
      <c r="PFE9" s="70"/>
      <c r="PFF9" s="70"/>
      <c r="PFG9" s="70"/>
      <c r="PFH9" s="70"/>
      <c r="PFI9" s="70"/>
      <c r="PFJ9" s="70"/>
      <c r="PFK9" s="70"/>
      <c r="PFL9" s="70"/>
      <c r="PFM9" s="70"/>
      <c r="PFN9" s="70"/>
      <c r="PFO9" s="70"/>
      <c r="PFP9" s="70"/>
      <c r="PFQ9" s="70"/>
      <c r="PFR9" s="70"/>
      <c r="PFS9" s="70"/>
      <c r="PFT9" s="70"/>
      <c r="PFU9" s="70"/>
      <c r="PFV9" s="70"/>
      <c r="PFW9" s="70"/>
      <c r="PFX9" s="70"/>
      <c r="PFY9" s="70"/>
      <c r="PFZ9" s="70"/>
      <c r="PGA9" s="70"/>
      <c r="PGB9" s="70"/>
      <c r="PGC9" s="70"/>
      <c r="PGD9" s="70"/>
      <c r="PGE9" s="70"/>
      <c r="PGF9" s="70"/>
      <c r="PGG9" s="70"/>
      <c r="PGH9" s="70"/>
      <c r="PGI9" s="70"/>
      <c r="PGJ9" s="70"/>
      <c r="PGK9" s="70"/>
      <c r="PGL9" s="70"/>
      <c r="PGM9" s="70"/>
      <c r="PGN9" s="70"/>
      <c r="PGO9" s="70"/>
      <c r="PGP9" s="70"/>
      <c r="PGQ9" s="70"/>
      <c r="PGR9" s="70"/>
      <c r="PGS9" s="70"/>
      <c r="PGT9" s="70"/>
      <c r="PGU9" s="70"/>
      <c r="PGV9" s="70"/>
      <c r="PGW9" s="70"/>
      <c r="PGX9" s="70"/>
      <c r="PGY9" s="70"/>
      <c r="PGZ9" s="70"/>
      <c r="PHA9" s="70"/>
      <c r="PHB9" s="70"/>
      <c r="PHC9" s="70"/>
      <c r="PHD9" s="70"/>
      <c r="PHE9" s="70"/>
      <c r="PHF9" s="70"/>
      <c r="PHG9" s="70"/>
      <c r="PHH9" s="70"/>
      <c r="PHI9" s="70"/>
      <c r="PHJ9" s="70"/>
      <c r="PHK9" s="70"/>
      <c r="PHL9" s="70"/>
      <c r="PHM9" s="70"/>
      <c r="PHN9" s="70"/>
      <c r="PHO9" s="70"/>
      <c r="PHP9" s="70"/>
      <c r="PHQ9" s="70"/>
      <c r="PHR9" s="70"/>
      <c r="PHS9" s="70"/>
      <c r="PHT9" s="70"/>
      <c r="PHU9" s="70"/>
      <c r="PHV9" s="70"/>
      <c r="PHW9" s="70"/>
      <c r="PHX9" s="70"/>
      <c r="PHY9" s="70"/>
      <c r="PHZ9" s="70"/>
      <c r="PIA9" s="70"/>
      <c r="PIB9" s="70"/>
      <c r="PIC9" s="70"/>
      <c r="PID9" s="70"/>
      <c r="PIE9" s="70"/>
      <c r="PIF9" s="70"/>
      <c r="PIG9" s="70"/>
      <c r="PIH9" s="70"/>
      <c r="PII9" s="70"/>
      <c r="PIJ9" s="70"/>
      <c r="PIK9" s="70"/>
      <c r="PIL9" s="70"/>
      <c r="PIM9" s="70"/>
      <c r="PIN9" s="70"/>
      <c r="PIO9" s="70"/>
      <c r="PIP9" s="70"/>
      <c r="PIQ9" s="70"/>
      <c r="PIR9" s="70"/>
      <c r="PIS9" s="70"/>
      <c r="PIT9" s="70"/>
      <c r="PIU9" s="70"/>
      <c r="PIV9" s="70"/>
      <c r="PIW9" s="70"/>
      <c r="PIX9" s="70"/>
      <c r="PIY9" s="70"/>
      <c r="PIZ9" s="70"/>
      <c r="PJA9" s="70"/>
      <c r="PJB9" s="70"/>
      <c r="PJC9" s="70"/>
      <c r="PJD9" s="70"/>
      <c r="PJE9" s="70"/>
      <c r="PJF9" s="70"/>
      <c r="PJG9" s="70"/>
      <c r="PJH9" s="70"/>
      <c r="PJI9" s="70"/>
      <c r="PJJ9" s="70"/>
      <c r="PJK9" s="70"/>
      <c r="PJL9" s="70"/>
      <c r="PJM9" s="70"/>
      <c r="PJN9" s="70"/>
      <c r="PJO9" s="70"/>
      <c r="PJP9" s="70"/>
      <c r="PJQ9" s="70"/>
      <c r="PJR9" s="70"/>
      <c r="PJS9" s="70"/>
      <c r="PJT9" s="70"/>
      <c r="PJU9" s="70"/>
      <c r="PJV9" s="70"/>
      <c r="PJW9" s="70"/>
      <c r="PJX9" s="70"/>
      <c r="PJY9" s="70"/>
      <c r="PJZ9" s="70"/>
      <c r="PKA9" s="70"/>
      <c r="PKB9" s="70"/>
      <c r="PKC9" s="70"/>
      <c r="PKD9" s="70"/>
      <c r="PKE9" s="70"/>
      <c r="PKF9" s="70"/>
      <c r="PKG9" s="70"/>
      <c r="PKH9" s="70"/>
      <c r="PKI9" s="70"/>
      <c r="PKJ9" s="70"/>
      <c r="PKK9" s="70"/>
      <c r="PKL9" s="70"/>
      <c r="PKM9" s="70"/>
      <c r="PKN9" s="70"/>
      <c r="PKO9" s="70"/>
      <c r="PKP9" s="70"/>
      <c r="PKQ9" s="70"/>
      <c r="PKR9" s="70"/>
      <c r="PKS9" s="70"/>
      <c r="PKT9" s="70"/>
      <c r="PKU9" s="70"/>
      <c r="PKV9" s="70"/>
      <c r="PKW9" s="70"/>
      <c r="PKX9" s="70"/>
      <c r="PKY9" s="70"/>
      <c r="PKZ9" s="70"/>
      <c r="PLA9" s="70"/>
      <c r="PLB9" s="70"/>
      <c r="PLC9" s="70"/>
      <c r="PLD9" s="70"/>
      <c r="PLE9" s="70"/>
      <c r="PLF9" s="70"/>
      <c r="PLG9" s="70"/>
      <c r="PLH9" s="70"/>
      <c r="PLI9" s="70"/>
      <c r="PLJ9" s="70"/>
      <c r="PLK9" s="70"/>
      <c r="PLL9" s="70"/>
      <c r="PLM9" s="70"/>
      <c r="PLN9" s="70"/>
      <c r="PLO9" s="70"/>
      <c r="PLP9" s="70"/>
      <c r="PLQ9" s="70"/>
      <c r="PLR9" s="70"/>
      <c r="PLS9" s="70"/>
      <c r="PLT9" s="70"/>
      <c r="PLU9" s="70"/>
      <c r="PLV9" s="70"/>
      <c r="PLW9" s="70"/>
      <c r="PLX9" s="70"/>
      <c r="PLY9" s="70"/>
      <c r="PLZ9" s="70"/>
      <c r="PMA9" s="70"/>
      <c r="PMB9" s="70"/>
      <c r="PMC9" s="70"/>
      <c r="PMD9" s="70"/>
      <c r="PME9" s="70"/>
      <c r="PMF9" s="70"/>
      <c r="PMG9" s="70"/>
      <c r="PMH9" s="70"/>
      <c r="PMI9" s="70"/>
      <c r="PMJ9" s="70"/>
      <c r="PMK9" s="70"/>
      <c r="PML9" s="70"/>
      <c r="PMM9" s="70"/>
      <c r="PMN9" s="70"/>
      <c r="PMO9" s="70"/>
      <c r="PMP9" s="70"/>
      <c r="PMQ9" s="70"/>
      <c r="PMR9" s="70"/>
      <c r="PMS9" s="70"/>
      <c r="PMT9" s="70"/>
      <c r="PMU9" s="70"/>
      <c r="PMV9" s="70"/>
      <c r="PMW9" s="70"/>
      <c r="PMX9" s="70"/>
      <c r="PMY9" s="70"/>
      <c r="PMZ9" s="70"/>
      <c r="PNA9" s="70"/>
      <c r="PNB9" s="70"/>
      <c r="PNC9" s="70"/>
      <c r="PND9" s="70"/>
      <c r="PNE9" s="70"/>
      <c r="PNF9" s="70"/>
      <c r="PNG9" s="70"/>
      <c r="PNH9" s="70"/>
      <c r="PNI9" s="70"/>
      <c r="PNJ9" s="70"/>
      <c r="PNK9" s="70"/>
      <c r="PNL9" s="70"/>
      <c r="PNM9" s="70"/>
      <c r="PNN9" s="70"/>
      <c r="PNO9" s="70"/>
      <c r="PNP9" s="70"/>
      <c r="PNQ9" s="70"/>
      <c r="PNR9" s="70"/>
      <c r="PNS9" s="70"/>
      <c r="PNT9" s="70"/>
      <c r="PNU9" s="70"/>
      <c r="PNV9" s="70"/>
      <c r="PNW9" s="70"/>
      <c r="PNX9" s="70"/>
      <c r="PNY9" s="70"/>
      <c r="PNZ9" s="70"/>
      <c r="POA9" s="70"/>
      <c r="POB9" s="70"/>
      <c r="POC9" s="70"/>
      <c r="POD9" s="70"/>
      <c r="POE9" s="70"/>
      <c r="POF9" s="70"/>
      <c r="POG9" s="70"/>
      <c r="POH9" s="70"/>
      <c r="POI9" s="70"/>
      <c r="POJ9" s="70"/>
      <c r="POK9" s="70"/>
      <c r="POL9" s="70"/>
      <c r="POM9" s="70"/>
      <c r="PON9" s="70"/>
      <c r="POO9" s="70"/>
      <c r="POP9" s="70"/>
      <c r="POQ9" s="70"/>
      <c r="POR9" s="70"/>
      <c r="POS9" s="70"/>
      <c r="POT9" s="70"/>
      <c r="POU9" s="70"/>
      <c r="POV9" s="70"/>
      <c r="POW9" s="70"/>
      <c r="POX9" s="70"/>
      <c r="POY9" s="70"/>
      <c r="POZ9" s="70"/>
      <c r="PPA9" s="70"/>
      <c r="PPB9" s="70"/>
      <c r="PPC9" s="70"/>
      <c r="PPD9" s="70"/>
      <c r="PPE9" s="70"/>
      <c r="PPF9" s="70"/>
      <c r="PPG9" s="70"/>
      <c r="PPH9" s="70"/>
      <c r="PPI9" s="70"/>
      <c r="PPJ9" s="70"/>
      <c r="PPK9" s="70"/>
      <c r="PPL9" s="70"/>
      <c r="PPM9" s="70"/>
      <c r="PPN9" s="70"/>
      <c r="PPO9" s="70"/>
      <c r="PPP9" s="70"/>
      <c r="PPQ9" s="70"/>
      <c r="PPR9" s="70"/>
      <c r="PPS9" s="70"/>
      <c r="PPT9" s="70"/>
      <c r="PPU9" s="70"/>
      <c r="PPV9" s="70"/>
      <c r="PPW9" s="70"/>
      <c r="PPX9" s="70"/>
      <c r="PPY9" s="70"/>
      <c r="PPZ9" s="70"/>
      <c r="PQA9" s="70"/>
      <c r="PQB9" s="70"/>
      <c r="PQC9" s="70"/>
      <c r="PQD9" s="70"/>
      <c r="PQE9" s="70"/>
      <c r="PQF9" s="70"/>
      <c r="PQG9" s="70"/>
      <c r="PQH9" s="70"/>
      <c r="PQI9" s="70"/>
      <c r="PQJ9" s="70"/>
      <c r="PQK9" s="70"/>
      <c r="PQL9" s="70"/>
      <c r="PQM9" s="70"/>
      <c r="PQN9" s="70"/>
      <c r="PQO9" s="70"/>
      <c r="PQP9" s="70"/>
      <c r="PQQ9" s="70"/>
      <c r="PQR9" s="70"/>
      <c r="PQS9" s="70"/>
      <c r="PQT9" s="70"/>
      <c r="PQU9" s="70"/>
      <c r="PQV9" s="70"/>
      <c r="PQW9" s="70"/>
      <c r="PQX9" s="70"/>
      <c r="PQY9" s="70"/>
      <c r="PQZ9" s="70"/>
      <c r="PRA9" s="70"/>
      <c r="PRB9" s="70"/>
      <c r="PRC9" s="70"/>
      <c r="PRD9" s="70"/>
      <c r="PRE9" s="70"/>
      <c r="PRF9" s="70"/>
      <c r="PRG9" s="70"/>
      <c r="PRH9" s="70"/>
      <c r="PRI9" s="70"/>
      <c r="PRJ9" s="70"/>
      <c r="PRK9" s="70"/>
      <c r="PRL9" s="70"/>
      <c r="PRM9" s="70"/>
      <c r="PRN9" s="70"/>
      <c r="PRO9" s="70"/>
      <c r="PRP9" s="70"/>
      <c r="PRQ9" s="70"/>
      <c r="PRR9" s="70"/>
      <c r="PRS9" s="70"/>
      <c r="PRT9" s="70"/>
      <c r="PRU9" s="70"/>
      <c r="PRV9" s="70"/>
      <c r="PRW9" s="70"/>
      <c r="PRX9" s="70"/>
      <c r="PRY9" s="70"/>
      <c r="PRZ9" s="70"/>
      <c r="PSA9" s="70"/>
      <c r="PSB9" s="70"/>
      <c r="PSC9" s="70"/>
      <c r="PSD9" s="70"/>
      <c r="PSE9" s="70"/>
      <c r="PSF9" s="70"/>
      <c r="PSG9" s="70"/>
      <c r="PSH9" s="70"/>
      <c r="PSI9" s="70"/>
      <c r="PSJ9" s="70"/>
      <c r="PSK9" s="70"/>
      <c r="PSL9" s="70"/>
      <c r="PSM9" s="70"/>
      <c r="PSN9" s="70"/>
      <c r="PSO9" s="70"/>
      <c r="PSP9" s="70"/>
      <c r="PSQ9" s="70"/>
      <c r="PSR9" s="70"/>
      <c r="PSS9" s="70"/>
      <c r="PST9" s="70"/>
      <c r="PSU9" s="70"/>
      <c r="PSV9" s="70"/>
      <c r="PSW9" s="70"/>
      <c r="PSX9" s="70"/>
      <c r="PSY9" s="70"/>
      <c r="PSZ9" s="70"/>
      <c r="PTA9" s="70"/>
      <c r="PTB9" s="70"/>
      <c r="PTC9" s="70"/>
      <c r="PTD9" s="70"/>
      <c r="PTE9" s="70"/>
      <c r="PTF9" s="70"/>
      <c r="PTG9" s="70"/>
      <c r="PTH9" s="70"/>
      <c r="PTI9" s="70"/>
      <c r="PTJ9" s="70"/>
      <c r="PTK9" s="70"/>
      <c r="PTL9" s="70"/>
      <c r="PTM9" s="70"/>
      <c r="PTN9" s="70"/>
      <c r="PTO9" s="70"/>
      <c r="PTP9" s="70"/>
      <c r="PTQ9" s="70"/>
      <c r="PTR9" s="70"/>
      <c r="PTS9" s="70"/>
      <c r="PTT9" s="70"/>
      <c r="PTU9" s="70"/>
      <c r="PTV9" s="70"/>
      <c r="PTW9" s="70"/>
      <c r="PTX9" s="70"/>
      <c r="PTY9" s="70"/>
      <c r="PTZ9" s="70"/>
      <c r="PUA9" s="70"/>
      <c r="PUB9" s="70"/>
      <c r="PUC9" s="70"/>
      <c r="PUD9" s="70"/>
      <c r="PUE9" s="70"/>
      <c r="PUF9" s="70"/>
      <c r="PUG9" s="70"/>
      <c r="PUH9" s="70"/>
      <c r="PUI9" s="70"/>
      <c r="PUJ9" s="70"/>
      <c r="PUK9" s="70"/>
      <c r="PUL9" s="70"/>
      <c r="PUM9" s="70"/>
      <c r="PUN9" s="70"/>
      <c r="PUO9" s="70"/>
      <c r="PUP9" s="70"/>
      <c r="PUQ9" s="70"/>
      <c r="PUR9" s="70"/>
      <c r="PUS9" s="70"/>
      <c r="PUT9" s="70"/>
      <c r="PUU9" s="70"/>
      <c r="PUV9" s="70"/>
      <c r="PUW9" s="70"/>
      <c r="PUX9" s="70"/>
      <c r="PUY9" s="70"/>
      <c r="PUZ9" s="70"/>
      <c r="PVA9" s="70"/>
      <c r="PVB9" s="70"/>
      <c r="PVC9" s="70"/>
      <c r="PVD9" s="70"/>
      <c r="PVE9" s="70"/>
      <c r="PVF9" s="70"/>
      <c r="PVG9" s="70"/>
      <c r="PVH9" s="70"/>
      <c r="PVI9" s="70"/>
      <c r="PVJ9" s="70"/>
      <c r="PVK9" s="70"/>
      <c r="PVL9" s="70"/>
      <c r="PVM9" s="70"/>
      <c r="PVN9" s="70"/>
      <c r="PVO9" s="70"/>
      <c r="PVP9" s="70"/>
      <c r="PVQ9" s="70"/>
      <c r="PVR9" s="70"/>
      <c r="PVS9" s="70"/>
      <c r="PVT9" s="70"/>
      <c r="PVU9" s="70"/>
      <c r="PVV9" s="70"/>
      <c r="PVW9" s="70"/>
      <c r="PVX9" s="70"/>
      <c r="PVY9" s="70"/>
      <c r="PVZ9" s="70"/>
      <c r="PWA9" s="70"/>
      <c r="PWB9" s="70"/>
      <c r="PWC9" s="70"/>
      <c r="PWD9" s="70"/>
      <c r="PWE9" s="70"/>
      <c r="PWF9" s="70"/>
      <c r="PWG9" s="70"/>
      <c r="PWH9" s="70"/>
      <c r="PWI9" s="70"/>
      <c r="PWJ9" s="70"/>
      <c r="PWK9" s="70"/>
      <c r="PWL9" s="70"/>
      <c r="PWM9" s="70"/>
      <c r="PWN9" s="70"/>
      <c r="PWO9" s="70"/>
      <c r="PWP9" s="70"/>
      <c r="PWQ9" s="70"/>
      <c r="PWR9" s="70"/>
      <c r="PWS9" s="70"/>
      <c r="PWT9" s="70"/>
      <c r="PWU9" s="70"/>
      <c r="PWV9" s="70"/>
      <c r="PWW9" s="70"/>
      <c r="PWX9" s="70"/>
      <c r="PWY9" s="70"/>
      <c r="PWZ9" s="70"/>
      <c r="PXA9" s="70"/>
      <c r="PXB9" s="70"/>
      <c r="PXC9" s="70"/>
      <c r="PXD9" s="70"/>
      <c r="PXE9" s="70"/>
      <c r="PXF9" s="70"/>
      <c r="PXG9" s="70"/>
      <c r="PXH9" s="70"/>
      <c r="PXI9" s="70"/>
      <c r="PXJ9" s="70"/>
      <c r="PXK9" s="70"/>
      <c r="PXL9" s="70"/>
      <c r="PXM9" s="70"/>
      <c r="PXN9" s="70"/>
      <c r="PXO9" s="70"/>
      <c r="PXP9" s="70"/>
      <c r="PXQ9" s="70"/>
      <c r="PXR9" s="70"/>
      <c r="PXS9" s="70"/>
      <c r="PXT9" s="70"/>
      <c r="PXU9" s="70"/>
      <c r="PXV9" s="70"/>
      <c r="PXW9" s="70"/>
      <c r="PXX9" s="70"/>
      <c r="PXY9" s="70"/>
      <c r="PXZ9" s="70"/>
      <c r="PYA9" s="70"/>
      <c r="PYB9" s="70"/>
      <c r="PYC9" s="70"/>
      <c r="PYD9" s="70"/>
      <c r="PYE9" s="70"/>
      <c r="PYF9" s="70"/>
      <c r="PYG9" s="70"/>
      <c r="PYH9" s="70"/>
      <c r="PYI9" s="70"/>
      <c r="PYJ9" s="70"/>
      <c r="PYK9" s="70"/>
      <c r="PYL9" s="70"/>
      <c r="PYM9" s="70"/>
      <c r="PYN9" s="70"/>
      <c r="PYO9" s="70"/>
      <c r="PYP9" s="70"/>
      <c r="PYQ9" s="70"/>
      <c r="PYR9" s="70"/>
      <c r="PYS9" s="70"/>
      <c r="PYT9" s="70"/>
      <c r="PYU9" s="70"/>
      <c r="PYV9" s="70"/>
      <c r="PYW9" s="70"/>
      <c r="PYX9" s="70"/>
      <c r="PYY9" s="70"/>
      <c r="PYZ9" s="70"/>
      <c r="PZA9" s="70"/>
      <c r="PZB9" s="70"/>
      <c r="PZC9" s="70"/>
      <c r="PZD9" s="70"/>
      <c r="PZE9" s="70"/>
      <c r="PZF9" s="70"/>
      <c r="PZG9" s="70"/>
      <c r="PZH9" s="70"/>
      <c r="PZI9" s="70"/>
      <c r="PZJ9" s="70"/>
      <c r="PZK9" s="70"/>
      <c r="PZL9" s="70"/>
      <c r="PZM9" s="70"/>
      <c r="PZN9" s="70"/>
      <c r="PZO9" s="70"/>
      <c r="PZP9" s="70"/>
      <c r="PZQ9" s="70"/>
      <c r="PZR9" s="70"/>
      <c r="PZS9" s="70"/>
      <c r="PZT9" s="70"/>
      <c r="PZU9" s="70"/>
      <c r="PZV9" s="70"/>
      <c r="PZW9" s="70"/>
      <c r="PZX9" s="70"/>
      <c r="PZY9" s="70"/>
      <c r="PZZ9" s="70"/>
      <c r="QAA9" s="70"/>
      <c r="QAB9" s="70"/>
      <c r="QAC9" s="70"/>
      <c r="QAD9" s="70"/>
      <c r="QAE9" s="70"/>
      <c r="QAF9" s="70"/>
      <c r="QAG9" s="70"/>
      <c r="QAH9" s="70"/>
      <c r="QAI9" s="70"/>
      <c r="QAJ9" s="70"/>
      <c r="QAK9" s="70"/>
      <c r="QAL9" s="70"/>
      <c r="QAM9" s="70"/>
      <c r="QAN9" s="70"/>
      <c r="QAO9" s="70"/>
      <c r="QAP9" s="70"/>
      <c r="QAQ9" s="70"/>
      <c r="QAR9" s="70"/>
      <c r="QAS9" s="70"/>
      <c r="QAT9" s="70"/>
      <c r="QAU9" s="70"/>
      <c r="QAV9" s="70"/>
      <c r="QAW9" s="70"/>
      <c r="QAX9" s="70"/>
      <c r="QAY9" s="70"/>
      <c r="QAZ9" s="70"/>
      <c r="QBA9" s="70"/>
      <c r="QBB9" s="70"/>
      <c r="QBC9" s="70"/>
      <c r="QBD9" s="70"/>
      <c r="QBE9" s="70"/>
      <c r="QBF9" s="70"/>
      <c r="QBG9" s="70"/>
      <c r="QBH9" s="70"/>
      <c r="QBI9" s="70"/>
      <c r="QBJ9" s="70"/>
      <c r="QBK9" s="70"/>
      <c r="QBL9" s="70"/>
      <c r="QBM9" s="70"/>
      <c r="QBN9" s="70"/>
      <c r="QBO9" s="70"/>
      <c r="QBP9" s="70"/>
      <c r="QBQ9" s="70"/>
      <c r="QBR9" s="70"/>
      <c r="QBS9" s="70"/>
      <c r="QBT9" s="70"/>
      <c r="QBU9" s="70"/>
      <c r="QBV9" s="70"/>
      <c r="QBW9" s="70"/>
      <c r="QBX9" s="70"/>
      <c r="QBY9" s="70"/>
      <c r="QBZ9" s="70"/>
      <c r="QCA9" s="70"/>
      <c r="QCB9" s="70"/>
      <c r="QCC9" s="70"/>
      <c r="QCD9" s="70"/>
      <c r="QCE9" s="70"/>
      <c r="QCF9" s="70"/>
      <c r="QCG9" s="70"/>
      <c r="QCH9" s="70"/>
      <c r="QCI9" s="70"/>
      <c r="QCJ9" s="70"/>
      <c r="QCK9" s="70"/>
      <c r="QCL9" s="70"/>
      <c r="QCM9" s="70"/>
      <c r="QCN9" s="70"/>
      <c r="QCO9" s="70"/>
      <c r="QCP9" s="70"/>
      <c r="QCQ9" s="70"/>
      <c r="QCR9" s="70"/>
      <c r="QCS9" s="70"/>
      <c r="QCT9" s="70"/>
      <c r="QCU9" s="70"/>
      <c r="QCV9" s="70"/>
      <c r="QCW9" s="70"/>
      <c r="QCX9" s="70"/>
      <c r="QCY9" s="70"/>
      <c r="QCZ9" s="70"/>
      <c r="QDA9" s="70"/>
      <c r="QDB9" s="70"/>
      <c r="QDC9" s="70"/>
      <c r="QDD9" s="70"/>
      <c r="QDE9" s="70"/>
      <c r="QDF9" s="70"/>
      <c r="QDG9" s="70"/>
      <c r="QDH9" s="70"/>
      <c r="QDI9" s="70"/>
      <c r="QDJ9" s="70"/>
      <c r="QDK9" s="70"/>
      <c r="QDL9" s="70"/>
      <c r="QDM9" s="70"/>
      <c r="QDN9" s="70"/>
      <c r="QDO9" s="70"/>
      <c r="QDP9" s="70"/>
      <c r="QDQ9" s="70"/>
      <c r="QDR9" s="70"/>
      <c r="QDS9" s="70"/>
      <c r="QDT9" s="70"/>
      <c r="QDU9" s="70"/>
      <c r="QDV9" s="70"/>
      <c r="QDW9" s="70"/>
      <c r="QDX9" s="70"/>
      <c r="QDY9" s="70"/>
      <c r="QDZ9" s="70"/>
      <c r="QEA9" s="70"/>
      <c r="QEB9" s="70"/>
      <c r="QEC9" s="70"/>
      <c r="QED9" s="70"/>
      <c r="QEE9" s="70"/>
      <c r="QEF9" s="70"/>
      <c r="QEG9" s="70"/>
      <c r="QEH9" s="70"/>
      <c r="QEI9" s="70"/>
      <c r="QEJ9" s="70"/>
      <c r="QEK9" s="70"/>
      <c r="QEL9" s="70"/>
      <c r="QEM9" s="70"/>
      <c r="QEN9" s="70"/>
      <c r="QEO9" s="70"/>
      <c r="QEP9" s="70"/>
      <c r="QEQ9" s="70"/>
      <c r="QER9" s="70"/>
      <c r="QES9" s="70"/>
      <c r="QET9" s="70"/>
      <c r="QEU9" s="70"/>
      <c r="QEV9" s="70"/>
      <c r="QEW9" s="70"/>
      <c r="QEX9" s="70"/>
      <c r="QEY9" s="70"/>
      <c r="QEZ9" s="70"/>
      <c r="QFA9" s="70"/>
      <c r="QFB9" s="70"/>
      <c r="QFC9" s="70"/>
      <c r="QFD9" s="70"/>
      <c r="QFE9" s="70"/>
      <c r="QFF9" s="70"/>
      <c r="QFG9" s="70"/>
      <c r="QFH9" s="70"/>
      <c r="QFI9" s="70"/>
      <c r="QFJ9" s="70"/>
      <c r="QFK9" s="70"/>
      <c r="QFL9" s="70"/>
      <c r="QFM9" s="70"/>
      <c r="QFN9" s="70"/>
      <c r="QFO9" s="70"/>
      <c r="QFP9" s="70"/>
      <c r="QFQ9" s="70"/>
      <c r="QFR9" s="70"/>
      <c r="QFS9" s="70"/>
      <c r="QFT9" s="70"/>
      <c r="QFU9" s="70"/>
      <c r="QFV9" s="70"/>
      <c r="QFW9" s="70"/>
      <c r="QFX9" s="70"/>
      <c r="QFY9" s="70"/>
      <c r="QFZ9" s="70"/>
      <c r="QGA9" s="70"/>
      <c r="QGB9" s="70"/>
      <c r="QGC9" s="70"/>
      <c r="QGD9" s="70"/>
      <c r="QGE9" s="70"/>
      <c r="QGF9" s="70"/>
      <c r="QGG9" s="70"/>
      <c r="QGH9" s="70"/>
      <c r="QGI9" s="70"/>
      <c r="QGJ9" s="70"/>
      <c r="QGK9" s="70"/>
      <c r="QGL9" s="70"/>
      <c r="QGM9" s="70"/>
      <c r="QGN9" s="70"/>
      <c r="QGO9" s="70"/>
      <c r="QGP9" s="70"/>
      <c r="QGQ9" s="70"/>
      <c r="QGR9" s="70"/>
      <c r="QGS9" s="70"/>
      <c r="QGT9" s="70"/>
      <c r="QGU9" s="70"/>
      <c r="QGV9" s="70"/>
      <c r="QGW9" s="70"/>
      <c r="QGX9" s="70"/>
      <c r="QGY9" s="70"/>
      <c r="QGZ9" s="70"/>
      <c r="QHA9" s="70"/>
      <c r="QHB9" s="70"/>
      <c r="QHC9" s="70"/>
      <c r="QHD9" s="70"/>
      <c r="QHE9" s="70"/>
      <c r="QHF9" s="70"/>
      <c r="QHG9" s="70"/>
      <c r="QHH9" s="70"/>
      <c r="QHI9" s="70"/>
      <c r="QHJ9" s="70"/>
      <c r="QHK9" s="70"/>
      <c r="QHL9" s="70"/>
      <c r="QHM9" s="70"/>
      <c r="QHN9" s="70"/>
      <c r="QHO9" s="70"/>
      <c r="QHP9" s="70"/>
      <c r="QHQ9" s="70"/>
      <c r="QHR9" s="70"/>
      <c r="QHS9" s="70"/>
      <c r="QHT9" s="70"/>
      <c r="QHU9" s="70"/>
      <c r="QHV9" s="70"/>
      <c r="QHW9" s="70"/>
      <c r="QHX9" s="70"/>
      <c r="QHY9" s="70"/>
      <c r="QHZ9" s="70"/>
      <c r="QIA9" s="70"/>
      <c r="QIB9" s="70"/>
      <c r="QIC9" s="70"/>
      <c r="QID9" s="70"/>
      <c r="QIE9" s="70"/>
      <c r="QIF9" s="70"/>
      <c r="QIG9" s="70"/>
      <c r="QIH9" s="70"/>
      <c r="QII9" s="70"/>
      <c r="QIJ9" s="70"/>
      <c r="QIK9" s="70"/>
      <c r="QIL9" s="70"/>
      <c r="QIM9" s="70"/>
      <c r="QIN9" s="70"/>
      <c r="QIO9" s="70"/>
      <c r="QIP9" s="70"/>
      <c r="QIQ9" s="70"/>
      <c r="QIR9" s="70"/>
      <c r="QIS9" s="70"/>
      <c r="QIT9" s="70"/>
      <c r="QIU9" s="70"/>
      <c r="QIV9" s="70"/>
      <c r="QIW9" s="70"/>
      <c r="QIX9" s="70"/>
      <c r="QIY9" s="70"/>
      <c r="QIZ9" s="70"/>
      <c r="QJA9" s="70"/>
      <c r="QJB9" s="70"/>
      <c r="QJC9" s="70"/>
      <c r="QJD9" s="70"/>
      <c r="QJE9" s="70"/>
      <c r="QJF9" s="70"/>
      <c r="QJG9" s="70"/>
      <c r="QJH9" s="70"/>
      <c r="QJI9" s="70"/>
      <c r="QJJ9" s="70"/>
      <c r="QJK9" s="70"/>
      <c r="QJL9" s="70"/>
      <c r="QJM9" s="70"/>
      <c r="QJN9" s="70"/>
      <c r="QJO9" s="70"/>
      <c r="QJP9" s="70"/>
      <c r="QJQ9" s="70"/>
      <c r="QJR9" s="70"/>
      <c r="QJS9" s="70"/>
      <c r="QJT9" s="70"/>
      <c r="QJU9" s="70"/>
      <c r="QJV9" s="70"/>
      <c r="QJW9" s="70"/>
      <c r="QJX9" s="70"/>
      <c r="QJY9" s="70"/>
      <c r="QJZ9" s="70"/>
      <c r="QKA9" s="70"/>
      <c r="QKB9" s="70"/>
      <c r="QKC9" s="70"/>
      <c r="QKD9" s="70"/>
      <c r="QKE9" s="70"/>
      <c r="QKF9" s="70"/>
      <c r="QKG9" s="70"/>
      <c r="QKH9" s="70"/>
      <c r="QKI9" s="70"/>
      <c r="QKJ9" s="70"/>
      <c r="QKK9" s="70"/>
      <c r="QKL9" s="70"/>
      <c r="QKM9" s="70"/>
      <c r="QKN9" s="70"/>
      <c r="QKO9" s="70"/>
      <c r="QKP9" s="70"/>
      <c r="QKQ9" s="70"/>
      <c r="QKR9" s="70"/>
      <c r="QKS9" s="70"/>
      <c r="QKT9" s="70"/>
      <c r="QKU9" s="70"/>
      <c r="QKV9" s="70"/>
      <c r="QKW9" s="70"/>
      <c r="QKX9" s="70"/>
      <c r="QKY9" s="70"/>
      <c r="QKZ9" s="70"/>
      <c r="QLA9" s="70"/>
      <c r="QLB9" s="70"/>
      <c r="QLC9" s="70"/>
      <c r="QLD9" s="70"/>
      <c r="QLE9" s="70"/>
      <c r="QLF9" s="70"/>
      <c r="QLG9" s="70"/>
      <c r="QLH9" s="70"/>
      <c r="QLI9" s="70"/>
      <c r="QLJ9" s="70"/>
      <c r="QLK9" s="70"/>
      <c r="QLL9" s="70"/>
      <c r="QLM9" s="70"/>
      <c r="QLN9" s="70"/>
      <c r="QLO9" s="70"/>
      <c r="QLP9" s="70"/>
      <c r="QLQ9" s="70"/>
      <c r="QLR9" s="70"/>
      <c r="QLS9" s="70"/>
      <c r="QLT9" s="70"/>
      <c r="QLU9" s="70"/>
      <c r="QLV9" s="70"/>
      <c r="QLW9" s="70"/>
      <c r="QLX9" s="70"/>
      <c r="QLY9" s="70"/>
      <c r="QLZ9" s="70"/>
      <c r="QMA9" s="70"/>
      <c r="QMB9" s="70"/>
      <c r="QMC9" s="70"/>
      <c r="QMD9" s="70"/>
      <c r="QME9" s="70"/>
      <c r="QMF9" s="70"/>
      <c r="QMG9" s="70"/>
      <c r="QMH9" s="70"/>
      <c r="QMI9" s="70"/>
      <c r="QMJ9" s="70"/>
      <c r="QMK9" s="70"/>
      <c r="QML9" s="70"/>
      <c r="QMM9" s="70"/>
      <c r="QMN9" s="70"/>
      <c r="QMO9" s="70"/>
      <c r="QMP9" s="70"/>
      <c r="QMQ9" s="70"/>
      <c r="QMR9" s="70"/>
      <c r="QMS9" s="70"/>
      <c r="QMT9" s="70"/>
      <c r="QMU9" s="70"/>
      <c r="QMV9" s="70"/>
      <c r="QMW9" s="70"/>
      <c r="QMX9" s="70"/>
      <c r="QMY9" s="70"/>
      <c r="QMZ9" s="70"/>
      <c r="QNA9" s="70"/>
      <c r="QNB9" s="70"/>
      <c r="QNC9" s="70"/>
      <c r="QND9" s="70"/>
      <c r="QNE9" s="70"/>
      <c r="QNF9" s="70"/>
      <c r="QNG9" s="70"/>
      <c r="QNH9" s="70"/>
      <c r="QNI9" s="70"/>
      <c r="QNJ9" s="70"/>
      <c r="QNK9" s="70"/>
      <c r="QNL9" s="70"/>
      <c r="QNM9" s="70"/>
      <c r="QNN9" s="70"/>
      <c r="QNO9" s="70"/>
      <c r="QNP9" s="70"/>
      <c r="QNQ9" s="70"/>
      <c r="QNR9" s="70"/>
      <c r="QNS9" s="70"/>
      <c r="QNT9" s="70"/>
      <c r="QNU9" s="70"/>
      <c r="QNV9" s="70"/>
      <c r="QNW9" s="70"/>
      <c r="QNX9" s="70"/>
      <c r="QNY9" s="70"/>
      <c r="QNZ9" s="70"/>
      <c r="QOA9" s="70"/>
      <c r="QOB9" s="70"/>
      <c r="QOC9" s="70"/>
      <c r="QOD9" s="70"/>
      <c r="QOE9" s="70"/>
      <c r="QOF9" s="70"/>
      <c r="QOG9" s="70"/>
      <c r="QOH9" s="70"/>
      <c r="QOI9" s="70"/>
      <c r="QOJ9" s="70"/>
      <c r="QOK9" s="70"/>
      <c r="QOL9" s="70"/>
      <c r="QOM9" s="70"/>
      <c r="QON9" s="70"/>
      <c r="QOO9" s="70"/>
      <c r="QOP9" s="70"/>
      <c r="QOQ9" s="70"/>
      <c r="QOR9" s="70"/>
      <c r="QOS9" s="70"/>
      <c r="QOT9" s="70"/>
      <c r="QOU9" s="70"/>
      <c r="QOV9" s="70"/>
      <c r="QOW9" s="70"/>
      <c r="QOX9" s="70"/>
      <c r="QOY9" s="70"/>
      <c r="QOZ9" s="70"/>
      <c r="QPA9" s="70"/>
      <c r="QPB9" s="70"/>
      <c r="QPC9" s="70"/>
      <c r="QPD9" s="70"/>
      <c r="QPE9" s="70"/>
      <c r="QPF9" s="70"/>
      <c r="QPG9" s="70"/>
      <c r="QPH9" s="70"/>
      <c r="QPI9" s="70"/>
      <c r="QPJ9" s="70"/>
      <c r="QPK9" s="70"/>
      <c r="QPL9" s="70"/>
      <c r="QPM9" s="70"/>
      <c r="QPN9" s="70"/>
      <c r="QPO9" s="70"/>
      <c r="QPP9" s="70"/>
      <c r="QPQ9" s="70"/>
      <c r="QPR9" s="70"/>
      <c r="QPS9" s="70"/>
      <c r="QPT9" s="70"/>
      <c r="QPU9" s="70"/>
      <c r="QPV9" s="70"/>
      <c r="QPW9" s="70"/>
      <c r="QPX9" s="70"/>
      <c r="QPY9" s="70"/>
      <c r="QPZ9" s="70"/>
      <c r="QQA9" s="70"/>
      <c r="QQB9" s="70"/>
      <c r="QQC9" s="70"/>
      <c r="QQD9" s="70"/>
      <c r="QQE9" s="70"/>
      <c r="QQF9" s="70"/>
      <c r="QQG9" s="70"/>
      <c r="QQH9" s="70"/>
      <c r="QQI9" s="70"/>
      <c r="QQJ9" s="70"/>
      <c r="QQK9" s="70"/>
      <c r="QQL9" s="70"/>
      <c r="QQM9" s="70"/>
      <c r="QQN9" s="70"/>
      <c r="QQO9" s="70"/>
      <c r="QQP9" s="70"/>
      <c r="QQQ9" s="70"/>
      <c r="QQR9" s="70"/>
      <c r="QQS9" s="70"/>
      <c r="QQT9" s="70"/>
      <c r="QQU9" s="70"/>
      <c r="QQV9" s="70"/>
      <c r="QQW9" s="70"/>
      <c r="QQX9" s="70"/>
      <c r="QQY9" s="70"/>
      <c r="QQZ9" s="70"/>
      <c r="QRA9" s="70"/>
      <c r="QRB9" s="70"/>
      <c r="QRC9" s="70"/>
      <c r="QRD9" s="70"/>
      <c r="QRE9" s="70"/>
      <c r="QRF9" s="70"/>
      <c r="QRG9" s="70"/>
      <c r="QRH9" s="70"/>
      <c r="QRI9" s="70"/>
      <c r="QRJ9" s="70"/>
      <c r="QRK9" s="70"/>
      <c r="QRL9" s="70"/>
      <c r="QRM9" s="70"/>
      <c r="QRN9" s="70"/>
      <c r="QRO9" s="70"/>
      <c r="QRP9" s="70"/>
      <c r="QRQ9" s="70"/>
      <c r="QRR9" s="70"/>
      <c r="QRS9" s="70"/>
      <c r="QRT9" s="70"/>
      <c r="QRU9" s="70"/>
      <c r="QRV9" s="70"/>
      <c r="QRW9" s="70"/>
      <c r="QRX9" s="70"/>
      <c r="QRY9" s="70"/>
      <c r="QRZ9" s="70"/>
      <c r="QSA9" s="70"/>
      <c r="QSB9" s="70"/>
      <c r="QSC9" s="70"/>
      <c r="QSD9" s="70"/>
      <c r="QSE9" s="70"/>
      <c r="QSF9" s="70"/>
      <c r="QSG9" s="70"/>
      <c r="QSH9" s="70"/>
      <c r="QSI9" s="70"/>
      <c r="QSJ9" s="70"/>
      <c r="QSK9" s="70"/>
      <c r="QSL9" s="70"/>
      <c r="QSM9" s="70"/>
      <c r="QSN9" s="70"/>
      <c r="QSO9" s="70"/>
      <c r="QSP9" s="70"/>
      <c r="QSQ9" s="70"/>
      <c r="QSR9" s="70"/>
      <c r="QSS9" s="70"/>
      <c r="QST9" s="70"/>
      <c r="QSU9" s="70"/>
      <c r="QSV9" s="70"/>
      <c r="QSW9" s="70"/>
      <c r="QSX9" s="70"/>
      <c r="QSY9" s="70"/>
      <c r="QSZ9" s="70"/>
      <c r="QTA9" s="70"/>
      <c r="QTB9" s="70"/>
      <c r="QTC9" s="70"/>
      <c r="QTD9" s="70"/>
      <c r="QTE9" s="70"/>
      <c r="QTF9" s="70"/>
      <c r="QTG9" s="70"/>
      <c r="QTH9" s="70"/>
      <c r="QTI9" s="70"/>
      <c r="QTJ9" s="70"/>
      <c r="QTK9" s="70"/>
      <c r="QTL9" s="70"/>
      <c r="QTM9" s="70"/>
      <c r="QTN9" s="70"/>
      <c r="QTO9" s="70"/>
      <c r="QTP9" s="70"/>
      <c r="QTQ9" s="70"/>
      <c r="QTR9" s="70"/>
      <c r="QTS9" s="70"/>
      <c r="QTT9" s="70"/>
      <c r="QTU9" s="70"/>
      <c r="QTV9" s="70"/>
      <c r="QTW9" s="70"/>
      <c r="QTX9" s="70"/>
      <c r="QTY9" s="70"/>
      <c r="QTZ9" s="70"/>
      <c r="QUA9" s="70"/>
      <c r="QUB9" s="70"/>
      <c r="QUC9" s="70"/>
      <c r="QUD9" s="70"/>
      <c r="QUE9" s="70"/>
      <c r="QUF9" s="70"/>
      <c r="QUG9" s="70"/>
      <c r="QUH9" s="70"/>
      <c r="QUI9" s="70"/>
      <c r="QUJ9" s="70"/>
      <c r="QUK9" s="70"/>
      <c r="QUL9" s="70"/>
      <c r="QUM9" s="70"/>
      <c r="QUN9" s="70"/>
      <c r="QUO9" s="70"/>
      <c r="QUP9" s="70"/>
      <c r="QUQ9" s="70"/>
      <c r="QUR9" s="70"/>
      <c r="QUS9" s="70"/>
      <c r="QUT9" s="70"/>
      <c r="QUU9" s="70"/>
      <c r="QUV9" s="70"/>
      <c r="QUW9" s="70"/>
      <c r="QUX9" s="70"/>
      <c r="QUY9" s="70"/>
      <c r="QUZ9" s="70"/>
      <c r="QVA9" s="70"/>
      <c r="QVB9" s="70"/>
      <c r="QVC9" s="70"/>
      <c r="QVD9" s="70"/>
      <c r="QVE9" s="70"/>
      <c r="QVF9" s="70"/>
      <c r="QVG9" s="70"/>
      <c r="QVH9" s="70"/>
      <c r="QVI9" s="70"/>
      <c r="QVJ9" s="70"/>
      <c r="QVK9" s="70"/>
      <c r="QVL9" s="70"/>
      <c r="QVM9" s="70"/>
      <c r="QVN9" s="70"/>
      <c r="QVO9" s="70"/>
      <c r="QVP9" s="70"/>
      <c r="QVQ9" s="70"/>
      <c r="QVR9" s="70"/>
      <c r="QVS9" s="70"/>
      <c r="QVT9" s="70"/>
      <c r="QVU9" s="70"/>
      <c r="QVV9" s="70"/>
      <c r="QVW9" s="70"/>
      <c r="QVX9" s="70"/>
      <c r="QVY9" s="70"/>
      <c r="QVZ9" s="70"/>
      <c r="QWA9" s="70"/>
      <c r="QWB9" s="70"/>
      <c r="QWC9" s="70"/>
      <c r="QWD9" s="70"/>
      <c r="QWE9" s="70"/>
      <c r="QWF9" s="70"/>
      <c r="QWG9" s="70"/>
      <c r="QWH9" s="70"/>
      <c r="QWI9" s="70"/>
      <c r="QWJ9" s="70"/>
      <c r="QWK9" s="70"/>
      <c r="QWL9" s="70"/>
      <c r="QWM9" s="70"/>
      <c r="QWN9" s="70"/>
      <c r="QWO9" s="70"/>
      <c r="QWP9" s="70"/>
      <c r="QWQ9" s="70"/>
      <c r="QWR9" s="70"/>
      <c r="QWS9" s="70"/>
      <c r="QWT9" s="70"/>
      <c r="QWU9" s="70"/>
      <c r="QWV9" s="70"/>
      <c r="QWW9" s="70"/>
      <c r="QWX9" s="70"/>
      <c r="QWY9" s="70"/>
      <c r="QWZ9" s="70"/>
      <c r="QXA9" s="70"/>
      <c r="QXB9" s="70"/>
      <c r="QXC9" s="70"/>
      <c r="QXD9" s="70"/>
      <c r="QXE9" s="70"/>
      <c r="QXF9" s="70"/>
      <c r="QXG9" s="70"/>
      <c r="QXH9" s="70"/>
      <c r="QXI9" s="70"/>
      <c r="QXJ9" s="70"/>
      <c r="QXK9" s="70"/>
      <c r="QXL9" s="70"/>
      <c r="QXM9" s="70"/>
      <c r="QXN9" s="70"/>
      <c r="QXO9" s="70"/>
      <c r="QXP9" s="70"/>
      <c r="QXQ9" s="70"/>
      <c r="QXR9" s="70"/>
      <c r="QXS9" s="70"/>
      <c r="QXT9" s="70"/>
      <c r="QXU9" s="70"/>
      <c r="QXV9" s="70"/>
      <c r="QXW9" s="70"/>
      <c r="QXX9" s="70"/>
      <c r="QXY9" s="70"/>
      <c r="QXZ9" s="70"/>
      <c r="QYA9" s="70"/>
      <c r="QYB9" s="70"/>
      <c r="QYC9" s="70"/>
      <c r="QYD9" s="70"/>
      <c r="QYE9" s="70"/>
      <c r="QYF9" s="70"/>
      <c r="QYG9" s="70"/>
      <c r="QYH9" s="70"/>
      <c r="QYI9" s="70"/>
      <c r="QYJ9" s="70"/>
      <c r="QYK9" s="70"/>
      <c r="QYL9" s="70"/>
      <c r="QYM9" s="70"/>
      <c r="QYN9" s="70"/>
      <c r="QYO9" s="70"/>
      <c r="QYP9" s="70"/>
      <c r="QYQ9" s="70"/>
      <c r="QYR9" s="70"/>
      <c r="QYS9" s="70"/>
      <c r="QYT9" s="70"/>
      <c r="QYU9" s="70"/>
      <c r="QYV9" s="70"/>
      <c r="QYW9" s="70"/>
      <c r="QYX9" s="70"/>
      <c r="QYY9" s="70"/>
      <c r="QYZ9" s="70"/>
      <c r="QZA9" s="70"/>
      <c r="QZB9" s="70"/>
      <c r="QZC9" s="70"/>
      <c r="QZD9" s="70"/>
      <c r="QZE9" s="70"/>
      <c r="QZF9" s="70"/>
      <c r="QZG9" s="70"/>
      <c r="QZH9" s="70"/>
      <c r="QZI9" s="70"/>
      <c r="QZJ9" s="70"/>
      <c r="QZK9" s="70"/>
      <c r="QZL9" s="70"/>
      <c r="QZM9" s="70"/>
      <c r="QZN9" s="70"/>
      <c r="QZO9" s="70"/>
      <c r="QZP9" s="70"/>
      <c r="QZQ9" s="70"/>
      <c r="QZR9" s="70"/>
      <c r="QZS9" s="70"/>
      <c r="QZT9" s="70"/>
      <c r="QZU9" s="70"/>
      <c r="QZV9" s="70"/>
      <c r="QZW9" s="70"/>
      <c r="QZX9" s="70"/>
      <c r="QZY9" s="70"/>
      <c r="QZZ9" s="70"/>
      <c r="RAA9" s="70"/>
      <c r="RAB9" s="70"/>
      <c r="RAC9" s="70"/>
      <c r="RAD9" s="70"/>
      <c r="RAE9" s="70"/>
      <c r="RAF9" s="70"/>
      <c r="RAG9" s="70"/>
      <c r="RAH9" s="70"/>
      <c r="RAI9" s="70"/>
      <c r="RAJ9" s="70"/>
      <c r="RAK9" s="70"/>
      <c r="RAL9" s="70"/>
      <c r="RAM9" s="70"/>
      <c r="RAN9" s="70"/>
      <c r="RAO9" s="70"/>
      <c r="RAP9" s="70"/>
      <c r="RAQ9" s="70"/>
      <c r="RAR9" s="70"/>
      <c r="RAS9" s="70"/>
      <c r="RAT9" s="70"/>
      <c r="RAU9" s="70"/>
      <c r="RAV9" s="70"/>
      <c r="RAW9" s="70"/>
      <c r="RAX9" s="70"/>
      <c r="RAY9" s="70"/>
      <c r="RAZ9" s="70"/>
      <c r="RBA9" s="70"/>
      <c r="RBB9" s="70"/>
      <c r="RBC9" s="70"/>
      <c r="RBD9" s="70"/>
      <c r="RBE9" s="70"/>
      <c r="RBF9" s="70"/>
      <c r="RBG9" s="70"/>
      <c r="RBH9" s="70"/>
      <c r="RBI9" s="70"/>
      <c r="RBJ9" s="70"/>
      <c r="RBK9" s="70"/>
      <c r="RBL9" s="70"/>
      <c r="RBM9" s="70"/>
      <c r="RBN9" s="70"/>
      <c r="RBO9" s="70"/>
      <c r="RBP9" s="70"/>
      <c r="RBQ9" s="70"/>
      <c r="RBR9" s="70"/>
      <c r="RBS9" s="70"/>
      <c r="RBT9" s="70"/>
      <c r="RBU9" s="70"/>
      <c r="RBV9" s="70"/>
      <c r="RBW9" s="70"/>
      <c r="RBX9" s="70"/>
      <c r="RBY9" s="70"/>
      <c r="RBZ9" s="70"/>
      <c r="RCA9" s="70"/>
      <c r="RCB9" s="70"/>
      <c r="RCC9" s="70"/>
      <c r="RCD9" s="70"/>
      <c r="RCE9" s="70"/>
      <c r="RCF9" s="70"/>
      <c r="RCG9" s="70"/>
      <c r="RCH9" s="70"/>
      <c r="RCI9" s="70"/>
      <c r="RCJ9" s="70"/>
      <c r="RCK9" s="70"/>
      <c r="RCL9" s="70"/>
      <c r="RCM9" s="70"/>
      <c r="RCN9" s="70"/>
      <c r="RCO9" s="70"/>
      <c r="RCP9" s="70"/>
      <c r="RCQ9" s="70"/>
      <c r="RCR9" s="70"/>
      <c r="RCS9" s="70"/>
      <c r="RCT9" s="70"/>
      <c r="RCU9" s="70"/>
      <c r="RCV9" s="70"/>
      <c r="RCW9" s="70"/>
      <c r="RCX9" s="70"/>
      <c r="RCY9" s="70"/>
      <c r="RCZ9" s="70"/>
      <c r="RDA9" s="70"/>
      <c r="RDB9" s="70"/>
      <c r="RDC9" s="70"/>
      <c r="RDD9" s="70"/>
      <c r="RDE9" s="70"/>
      <c r="RDF9" s="70"/>
      <c r="RDG9" s="70"/>
      <c r="RDH9" s="70"/>
      <c r="RDI9" s="70"/>
      <c r="RDJ9" s="70"/>
      <c r="RDK9" s="70"/>
      <c r="RDL9" s="70"/>
      <c r="RDM9" s="70"/>
      <c r="RDN9" s="70"/>
      <c r="RDO9" s="70"/>
      <c r="RDP9" s="70"/>
      <c r="RDQ9" s="70"/>
      <c r="RDR9" s="70"/>
      <c r="RDS9" s="70"/>
      <c r="RDT9" s="70"/>
      <c r="RDU9" s="70"/>
      <c r="RDV9" s="70"/>
      <c r="RDW9" s="70"/>
      <c r="RDX9" s="70"/>
      <c r="RDY9" s="70"/>
      <c r="RDZ9" s="70"/>
      <c r="REA9" s="70"/>
      <c r="REB9" s="70"/>
      <c r="REC9" s="70"/>
      <c r="RED9" s="70"/>
      <c r="REE9" s="70"/>
      <c r="REF9" s="70"/>
      <c r="REG9" s="70"/>
      <c r="REH9" s="70"/>
      <c r="REI9" s="70"/>
      <c r="REJ9" s="70"/>
      <c r="REK9" s="70"/>
      <c r="REL9" s="70"/>
      <c r="REM9" s="70"/>
      <c r="REN9" s="70"/>
      <c r="REO9" s="70"/>
      <c r="REP9" s="70"/>
      <c r="REQ9" s="70"/>
      <c r="RER9" s="70"/>
      <c r="RES9" s="70"/>
      <c r="RET9" s="70"/>
      <c r="REU9" s="70"/>
      <c r="REV9" s="70"/>
      <c r="REW9" s="70"/>
      <c r="REX9" s="70"/>
      <c r="REY9" s="70"/>
      <c r="REZ9" s="70"/>
      <c r="RFA9" s="70"/>
      <c r="RFB9" s="70"/>
      <c r="RFC9" s="70"/>
      <c r="RFD9" s="70"/>
      <c r="RFE9" s="70"/>
      <c r="RFF9" s="70"/>
      <c r="RFG9" s="70"/>
      <c r="RFH9" s="70"/>
      <c r="RFI9" s="70"/>
      <c r="RFJ9" s="70"/>
      <c r="RFK9" s="70"/>
      <c r="RFL9" s="70"/>
      <c r="RFM9" s="70"/>
      <c r="RFN9" s="70"/>
      <c r="RFO9" s="70"/>
      <c r="RFP9" s="70"/>
      <c r="RFQ9" s="70"/>
      <c r="RFR9" s="70"/>
      <c r="RFS9" s="70"/>
      <c r="RFT9" s="70"/>
      <c r="RFU9" s="70"/>
      <c r="RFV9" s="70"/>
      <c r="RFW9" s="70"/>
      <c r="RFX9" s="70"/>
      <c r="RFY9" s="70"/>
      <c r="RFZ9" s="70"/>
      <c r="RGA9" s="70"/>
      <c r="RGB9" s="70"/>
      <c r="RGC9" s="70"/>
      <c r="RGD9" s="70"/>
      <c r="RGE9" s="70"/>
      <c r="RGF9" s="70"/>
      <c r="RGG9" s="70"/>
      <c r="RGH9" s="70"/>
      <c r="RGI9" s="70"/>
      <c r="RGJ9" s="70"/>
      <c r="RGK9" s="70"/>
      <c r="RGL9" s="70"/>
      <c r="RGM9" s="70"/>
      <c r="RGN9" s="70"/>
      <c r="RGO9" s="70"/>
      <c r="RGP9" s="70"/>
      <c r="RGQ9" s="70"/>
      <c r="RGR9" s="70"/>
      <c r="RGS9" s="70"/>
      <c r="RGT9" s="70"/>
      <c r="RGU9" s="70"/>
      <c r="RGV9" s="70"/>
      <c r="RGW9" s="70"/>
      <c r="RGX9" s="70"/>
      <c r="RGY9" s="70"/>
      <c r="RGZ9" s="70"/>
      <c r="RHA9" s="70"/>
      <c r="RHB9" s="70"/>
      <c r="RHC9" s="70"/>
      <c r="RHD9" s="70"/>
      <c r="RHE9" s="70"/>
      <c r="RHF9" s="70"/>
      <c r="RHG9" s="70"/>
      <c r="RHH9" s="70"/>
      <c r="RHI9" s="70"/>
      <c r="RHJ9" s="70"/>
      <c r="RHK9" s="70"/>
      <c r="RHL9" s="70"/>
      <c r="RHM9" s="70"/>
      <c r="RHN9" s="70"/>
      <c r="RHO9" s="70"/>
      <c r="RHP9" s="70"/>
      <c r="RHQ9" s="70"/>
      <c r="RHR9" s="70"/>
      <c r="RHS9" s="70"/>
      <c r="RHT9" s="70"/>
      <c r="RHU9" s="70"/>
      <c r="RHV9" s="70"/>
      <c r="RHW9" s="70"/>
      <c r="RHX9" s="70"/>
      <c r="RHY9" s="70"/>
      <c r="RHZ9" s="70"/>
      <c r="RIA9" s="70"/>
      <c r="RIB9" s="70"/>
      <c r="RIC9" s="70"/>
      <c r="RID9" s="70"/>
      <c r="RIE9" s="70"/>
      <c r="RIF9" s="70"/>
      <c r="RIG9" s="70"/>
      <c r="RIH9" s="70"/>
      <c r="RII9" s="70"/>
      <c r="RIJ9" s="70"/>
      <c r="RIK9" s="70"/>
      <c r="RIL9" s="70"/>
      <c r="RIM9" s="70"/>
      <c r="RIN9" s="70"/>
      <c r="RIO9" s="70"/>
      <c r="RIP9" s="70"/>
      <c r="RIQ9" s="70"/>
      <c r="RIR9" s="70"/>
      <c r="RIS9" s="70"/>
      <c r="RIT9" s="70"/>
      <c r="RIU9" s="70"/>
      <c r="RIV9" s="70"/>
      <c r="RIW9" s="70"/>
      <c r="RIX9" s="70"/>
      <c r="RIY9" s="70"/>
      <c r="RIZ9" s="70"/>
      <c r="RJA9" s="70"/>
      <c r="RJB9" s="70"/>
      <c r="RJC9" s="70"/>
      <c r="RJD9" s="70"/>
      <c r="RJE9" s="70"/>
      <c r="RJF9" s="70"/>
      <c r="RJG9" s="70"/>
      <c r="RJH9" s="70"/>
      <c r="RJI9" s="70"/>
      <c r="RJJ9" s="70"/>
      <c r="RJK9" s="70"/>
      <c r="RJL9" s="70"/>
      <c r="RJM9" s="70"/>
      <c r="RJN9" s="70"/>
      <c r="RJO9" s="70"/>
      <c r="RJP9" s="70"/>
      <c r="RJQ9" s="70"/>
      <c r="RJR9" s="70"/>
      <c r="RJS9" s="70"/>
      <c r="RJT9" s="70"/>
      <c r="RJU9" s="70"/>
      <c r="RJV9" s="70"/>
      <c r="RJW9" s="70"/>
      <c r="RJX9" s="70"/>
      <c r="RJY9" s="70"/>
      <c r="RJZ9" s="70"/>
      <c r="RKA9" s="70"/>
      <c r="RKB9" s="70"/>
      <c r="RKC9" s="70"/>
      <c r="RKD9" s="70"/>
      <c r="RKE9" s="70"/>
      <c r="RKF9" s="70"/>
      <c r="RKG9" s="70"/>
      <c r="RKH9" s="70"/>
      <c r="RKI9" s="70"/>
      <c r="RKJ9" s="70"/>
      <c r="RKK9" s="70"/>
      <c r="RKL9" s="70"/>
      <c r="RKM9" s="70"/>
      <c r="RKN9" s="70"/>
      <c r="RKO9" s="70"/>
      <c r="RKP9" s="70"/>
      <c r="RKQ9" s="70"/>
      <c r="RKR9" s="70"/>
      <c r="RKS9" s="70"/>
      <c r="RKT9" s="70"/>
      <c r="RKU9" s="70"/>
      <c r="RKV9" s="70"/>
      <c r="RKW9" s="70"/>
      <c r="RKX9" s="70"/>
      <c r="RKY9" s="70"/>
      <c r="RKZ9" s="70"/>
      <c r="RLA9" s="70"/>
      <c r="RLB9" s="70"/>
      <c r="RLC9" s="70"/>
      <c r="RLD9" s="70"/>
      <c r="RLE9" s="70"/>
      <c r="RLF9" s="70"/>
      <c r="RLG9" s="70"/>
      <c r="RLH9" s="70"/>
      <c r="RLI9" s="70"/>
      <c r="RLJ9" s="70"/>
      <c r="RLK9" s="70"/>
      <c r="RLL9" s="70"/>
      <c r="RLM9" s="70"/>
      <c r="RLN9" s="70"/>
      <c r="RLO9" s="70"/>
      <c r="RLP9" s="70"/>
      <c r="RLQ9" s="70"/>
      <c r="RLR9" s="70"/>
      <c r="RLS9" s="70"/>
      <c r="RLT9" s="70"/>
      <c r="RLU9" s="70"/>
      <c r="RLV9" s="70"/>
      <c r="RLW9" s="70"/>
      <c r="RLX9" s="70"/>
      <c r="RLY9" s="70"/>
      <c r="RLZ9" s="70"/>
      <c r="RMA9" s="70"/>
      <c r="RMB9" s="70"/>
      <c r="RMC9" s="70"/>
      <c r="RMD9" s="70"/>
      <c r="RME9" s="70"/>
      <c r="RMF9" s="70"/>
      <c r="RMG9" s="70"/>
      <c r="RMH9" s="70"/>
      <c r="RMI9" s="70"/>
      <c r="RMJ9" s="70"/>
      <c r="RMK9" s="70"/>
      <c r="RML9" s="70"/>
      <c r="RMM9" s="70"/>
      <c r="RMN9" s="70"/>
      <c r="RMO9" s="70"/>
      <c r="RMP9" s="70"/>
      <c r="RMQ9" s="70"/>
      <c r="RMR9" s="70"/>
      <c r="RMS9" s="70"/>
      <c r="RMT9" s="70"/>
      <c r="RMU9" s="70"/>
      <c r="RMV9" s="70"/>
      <c r="RMW9" s="70"/>
      <c r="RMX9" s="70"/>
      <c r="RMY9" s="70"/>
      <c r="RMZ9" s="70"/>
      <c r="RNA9" s="70"/>
      <c r="RNB9" s="70"/>
      <c r="RNC9" s="70"/>
      <c r="RND9" s="70"/>
      <c r="RNE9" s="70"/>
      <c r="RNF9" s="70"/>
      <c r="RNG9" s="70"/>
      <c r="RNH9" s="70"/>
      <c r="RNI9" s="70"/>
      <c r="RNJ9" s="70"/>
      <c r="RNK9" s="70"/>
      <c r="RNL9" s="70"/>
      <c r="RNM9" s="70"/>
      <c r="RNN9" s="70"/>
      <c r="RNO9" s="70"/>
      <c r="RNP9" s="70"/>
      <c r="RNQ9" s="70"/>
      <c r="RNR9" s="70"/>
      <c r="RNS9" s="70"/>
      <c r="RNT9" s="70"/>
      <c r="RNU9" s="70"/>
      <c r="RNV9" s="70"/>
      <c r="RNW9" s="70"/>
      <c r="RNX9" s="70"/>
      <c r="RNY9" s="70"/>
      <c r="RNZ9" s="70"/>
      <c r="ROA9" s="70"/>
      <c r="ROB9" s="70"/>
      <c r="ROC9" s="70"/>
      <c r="ROD9" s="70"/>
      <c r="ROE9" s="70"/>
      <c r="ROF9" s="70"/>
      <c r="ROG9" s="70"/>
      <c r="ROH9" s="70"/>
      <c r="ROI9" s="70"/>
      <c r="ROJ9" s="70"/>
      <c r="ROK9" s="70"/>
      <c r="ROL9" s="70"/>
      <c r="ROM9" s="70"/>
      <c r="RON9" s="70"/>
      <c r="ROO9" s="70"/>
      <c r="ROP9" s="70"/>
      <c r="ROQ9" s="70"/>
      <c r="ROR9" s="70"/>
      <c r="ROS9" s="70"/>
      <c r="ROT9" s="70"/>
      <c r="ROU9" s="70"/>
      <c r="ROV9" s="70"/>
      <c r="ROW9" s="70"/>
      <c r="ROX9" s="70"/>
      <c r="ROY9" s="70"/>
      <c r="ROZ9" s="70"/>
      <c r="RPA9" s="70"/>
      <c r="RPB9" s="70"/>
      <c r="RPC9" s="70"/>
      <c r="RPD9" s="70"/>
      <c r="RPE9" s="70"/>
      <c r="RPF9" s="70"/>
      <c r="RPG9" s="70"/>
      <c r="RPH9" s="70"/>
      <c r="RPI9" s="70"/>
      <c r="RPJ9" s="70"/>
      <c r="RPK9" s="70"/>
      <c r="RPL9" s="70"/>
      <c r="RPM9" s="70"/>
      <c r="RPN9" s="70"/>
      <c r="RPO9" s="70"/>
      <c r="RPP9" s="70"/>
      <c r="RPQ9" s="70"/>
      <c r="RPR9" s="70"/>
      <c r="RPS9" s="70"/>
      <c r="RPT9" s="70"/>
      <c r="RPU9" s="70"/>
      <c r="RPV9" s="70"/>
      <c r="RPW9" s="70"/>
      <c r="RPX9" s="70"/>
      <c r="RPY9" s="70"/>
      <c r="RPZ9" s="70"/>
      <c r="RQA9" s="70"/>
      <c r="RQB9" s="70"/>
      <c r="RQC9" s="70"/>
      <c r="RQD9" s="70"/>
      <c r="RQE9" s="70"/>
      <c r="RQF9" s="70"/>
      <c r="RQG9" s="70"/>
      <c r="RQH9" s="70"/>
      <c r="RQI9" s="70"/>
      <c r="RQJ9" s="70"/>
      <c r="RQK9" s="70"/>
      <c r="RQL9" s="70"/>
      <c r="RQM9" s="70"/>
      <c r="RQN9" s="70"/>
      <c r="RQO9" s="70"/>
      <c r="RQP9" s="70"/>
      <c r="RQQ9" s="70"/>
      <c r="RQR9" s="70"/>
      <c r="RQS9" s="70"/>
      <c r="RQT9" s="70"/>
      <c r="RQU9" s="70"/>
      <c r="RQV9" s="70"/>
      <c r="RQW9" s="70"/>
      <c r="RQX9" s="70"/>
      <c r="RQY9" s="70"/>
      <c r="RQZ9" s="70"/>
      <c r="RRA9" s="70"/>
      <c r="RRB9" s="70"/>
      <c r="RRC9" s="70"/>
      <c r="RRD9" s="70"/>
      <c r="RRE9" s="70"/>
      <c r="RRF9" s="70"/>
      <c r="RRG9" s="70"/>
      <c r="RRH9" s="70"/>
      <c r="RRI9" s="70"/>
      <c r="RRJ9" s="70"/>
      <c r="RRK9" s="70"/>
      <c r="RRL9" s="70"/>
      <c r="RRM9" s="70"/>
      <c r="RRN9" s="70"/>
      <c r="RRO9" s="70"/>
      <c r="RRP9" s="70"/>
      <c r="RRQ9" s="70"/>
      <c r="RRR9" s="70"/>
      <c r="RRS9" s="70"/>
      <c r="RRT9" s="70"/>
      <c r="RRU9" s="70"/>
      <c r="RRV9" s="70"/>
      <c r="RRW9" s="70"/>
      <c r="RRX9" s="70"/>
      <c r="RRY9" s="70"/>
      <c r="RRZ9" s="70"/>
      <c r="RSA9" s="70"/>
      <c r="RSB9" s="70"/>
      <c r="RSC9" s="70"/>
      <c r="RSD9" s="70"/>
      <c r="RSE9" s="70"/>
      <c r="RSF9" s="70"/>
      <c r="RSG9" s="70"/>
      <c r="RSH9" s="70"/>
      <c r="RSI9" s="70"/>
      <c r="RSJ9" s="70"/>
      <c r="RSK9" s="70"/>
      <c r="RSL9" s="70"/>
      <c r="RSM9" s="70"/>
      <c r="RSN9" s="70"/>
      <c r="RSO9" s="70"/>
      <c r="RSP9" s="70"/>
      <c r="RSQ9" s="70"/>
      <c r="RSR9" s="70"/>
      <c r="RSS9" s="70"/>
      <c r="RST9" s="70"/>
      <c r="RSU9" s="70"/>
      <c r="RSV9" s="70"/>
      <c r="RSW9" s="70"/>
      <c r="RSX9" s="70"/>
      <c r="RSY9" s="70"/>
      <c r="RSZ9" s="70"/>
      <c r="RTA9" s="70"/>
      <c r="RTB9" s="70"/>
      <c r="RTC9" s="70"/>
      <c r="RTD9" s="70"/>
      <c r="RTE9" s="70"/>
      <c r="RTF9" s="70"/>
      <c r="RTG9" s="70"/>
      <c r="RTH9" s="70"/>
      <c r="RTI9" s="70"/>
      <c r="RTJ9" s="70"/>
      <c r="RTK9" s="70"/>
      <c r="RTL9" s="70"/>
      <c r="RTM9" s="70"/>
      <c r="RTN9" s="70"/>
      <c r="RTO9" s="70"/>
      <c r="RTP9" s="70"/>
      <c r="RTQ9" s="70"/>
      <c r="RTR9" s="70"/>
      <c r="RTS9" s="70"/>
      <c r="RTT9" s="70"/>
      <c r="RTU9" s="70"/>
      <c r="RTV9" s="70"/>
      <c r="RTW9" s="70"/>
      <c r="RTX9" s="70"/>
      <c r="RTY9" s="70"/>
      <c r="RTZ9" s="70"/>
      <c r="RUA9" s="70"/>
      <c r="RUB9" s="70"/>
      <c r="RUC9" s="70"/>
      <c r="RUD9" s="70"/>
      <c r="RUE9" s="70"/>
      <c r="RUF9" s="70"/>
      <c r="RUG9" s="70"/>
      <c r="RUH9" s="70"/>
      <c r="RUI9" s="70"/>
      <c r="RUJ9" s="70"/>
      <c r="RUK9" s="70"/>
      <c r="RUL9" s="70"/>
      <c r="RUM9" s="70"/>
      <c r="RUN9" s="70"/>
      <c r="RUO9" s="70"/>
      <c r="RUP9" s="70"/>
      <c r="RUQ9" s="70"/>
      <c r="RUR9" s="70"/>
      <c r="RUS9" s="70"/>
      <c r="RUT9" s="70"/>
      <c r="RUU9" s="70"/>
      <c r="RUV9" s="70"/>
      <c r="RUW9" s="70"/>
      <c r="RUX9" s="70"/>
      <c r="RUY9" s="70"/>
      <c r="RUZ9" s="70"/>
      <c r="RVA9" s="70"/>
      <c r="RVB9" s="70"/>
      <c r="RVC9" s="70"/>
      <c r="RVD9" s="70"/>
      <c r="RVE9" s="70"/>
      <c r="RVF9" s="70"/>
      <c r="RVG9" s="70"/>
      <c r="RVH9" s="70"/>
      <c r="RVI9" s="70"/>
      <c r="RVJ9" s="70"/>
      <c r="RVK9" s="70"/>
      <c r="RVL9" s="70"/>
      <c r="RVM9" s="70"/>
      <c r="RVN9" s="70"/>
      <c r="RVO9" s="70"/>
      <c r="RVP9" s="70"/>
      <c r="RVQ9" s="70"/>
      <c r="RVR9" s="70"/>
      <c r="RVS9" s="70"/>
      <c r="RVT9" s="70"/>
      <c r="RVU9" s="70"/>
      <c r="RVV9" s="70"/>
      <c r="RVW9" s="70"/>
      <c r="RVX9" s="70"/>
      <c r="RVY9" s="70"/>
      <c r="RVZ9" s="70"/>
      <c r="RWA9" s="70"/>
      <c r="RWB9" s="70"/>
      <c r="RWC9" s="70"/>
      <c r="RWD9" s="70"/>
      <c r="RWE9" s="70"/>
      <c r="RWF9" s="70"/>
      <c r="RWG9" s="70"/>
      <c r="RWH9" s="70"/>
      <c r="RWI9" s="70"/>
      <c r="RWJ9" s="70"/>
      <c r="RWK9" s="70"/>
      <c r="RWL9" s="70"/>
      <c r="RWM9" s="70"/>
      <c r="RWN9" s="70"/>
      <c r="RWO9" s="70"/>
      <c r="RWP9" s="70"/>
      <c r="RWQ9" s="70"/>
      <c r="RWR9" s="70"/>
      <c r="RWS9" s="70"/>
      <c r="RWT9" s="70"/>
      <c r="RWU9" s="70"/>
      <c r="RWV9" s="70"/>
      <c r="RWW9" s="70"/>
      <c r="RWX9" s="70"/>
      <c r="RWY9" s="70"/>
      <c r="RWZ9" s="70"/>
      <c r="RXA9" s="70"/>
      <c r="RXB9" s="70"/>
      <c r="RXC9" s="70"/>
      <c r="RXD9" s="70"/>
      <c r="RXE9" s="70"/>
      <c r="RXF9" s="70"/>
      <c r="RXG9" s="70"/>
      <c r="RXH9" s="70"/>
      <c r="RXI9" s="70"/>
      <c r="RXJ9" s="70"/>
      <c r="RXK9" s="70"/>
      <c r="RXL9" s="70"/>
      <c r="RXM9" s="70"/>
      <c r="RXN9" s="70"/>
      <c r="RXO9" s="70"/>
      <c r="RXP9" s="70"/>
      <c r="RXQ9" s="70"/>
      <c r="RXR9" s="70"/>
      <c r="RXS9" s="70"/>
      <c r="RXT9" s="70"/>
      <c r="RXU9" s="70"/>
      <c r="RXV9" s="70"/>
      <c r="RXW9" s="70"/>
      <c r="RXX9" s="70"/>
      <c r="RXY9" s="70"/>
      <c r="RXZ9" s="70"/>
      <c r="RYA9" s="70"/>
      <c r="RYB9" s="70"/>
      <c r="RYC9" s="70"/>
      <c r="RYD9" s="70"/>
      <c r="RYE9" s="70"/>
      <c r="RYF9" s="70"/>
      <c r="RYG9" s="70"/>
      <c r="RYH9" s="70"/>
      <c r="RYI9" s="70"/>
      <c r="RYJ9" s="70"/>
      <c r="RYK9" s="70"/>
      <c r="RYL9" s="70"/>
      <c r="RYM9" s="70"/>
      <c r="RYN9" s="70"/>
      <c r="RYO9" s="70"/>
      <c r="RYP9" s="70"/>
      <c r="RYQ9" s="70"/>
      <c r="RYR9" s="70"/>
      <c r="RYS9" s="70"/>
      <c r="RYT9" s="70"/>
      <c r="RYU9" s="70"/>
      <c r="RYV9" s="70"/>
      <c r="RYW9" s="70"/>
      <c r="RYX9" s="70"/>
      <c r="RYY9" s="70"/>
      <c r="RYZ9" s="70"/>
      <c r="RZA9" s="70"/>
      <c r="RZB9" s="70"/>
      <c r="RZC9" s="70"/>
      <c r="RZD9" s="70"/>
      <c r="RZE9" s="70"/>
      <c r="RZF9" s="70"/>
      <c r="RZG9" s="70"/>
      <c r="RZH9" s="70"/>
      <c r="RZI9" s="70"/>
      <c r="RZJ9" s="70"/>
      <c r="RZK9" s="70"/>
      <c r="RZL9" s="70"/>
      <c r="RZM9" s="70"/>
      <c r="RZN9" s="70"/>
      <c r="RZO9" s="70"/>
      <c r="RZP9" s="70"/>
      <c r="RZQ9" s="70"/>
      <c r="RZR9" s="70"/>
      <c r="RZS9" s="70"/>
      <c r="RZT9" s="70"/>
      <c r="RZU9" s="70"/>
      <c r="RZV9" s="70"/>
      <c r="RZW9" s="70"/>
      <c r="RZX9" s="70"/>
      <c r="RZY9" s="70"/>
      <c r="RZZ9" s="70"/>
      <c r="SAA9" s="70"/>
      <c r="SAB9" s="70"/>
      <c r="SAC9" s="70"/>
      <c r="SAD9" s="70"/>
      <c r="SAE9" s="70"/>
      <c r="SAF9" s="70"/>
      <c r="SAG9" s="70"/>
      <c r="SAH9" s="70"/>
      <c r="SAI9" s="70"/>
      <c r="SAJ9" s="70"/>
      <c r="SAK9" s="70"/>
      <c r="SAL9" s="70"/>
      <c r="SAM9" s="70"/>
      <c r="SAN9" s="70"/>
      <c r="SAO9" s="70"/>
      <c r="SAP9" s="70"/>
      <c r="SAQ9" s="70"/>
      <c r="SAR9" s="70"/>
      <c r="SAS9" s="70"/>
      <c r="SAT9" s="70"/>
      <c r="SAU9" s="70"/>
      <c r="SAV9" s="70"/>
      <c r="SAW9" s="70"/>
      <c r="SAX9" s="70"/>
      <c r="SAY9" s="70"/>
      <c r="SAZ9" s="70"/>
      <c r="SBA9" s="70"/>
      <c r="SBB9" s="70"/>
      <c r="SBC9" s="70"/>
      <c r="SBD9" s="70"/>
      <c r="SBE9" s="70"/>
      <c r="SBF9" s="70"/>
      <c r="SBG9" s="70"/>
      <c r="SBH9" s="70"/>
      <c r="SBI9" s="70"/>
      <c r="SBJ9" s="70"/>
      <c r="SBK9" s="70"/>
      <c r="SBL9" s="70"/>
      <c r="SBM9" s="70"/>
      <c r="SBN9" s="70"/>
      <c r="SBO9" s="70"/>
      <c r="SBP9" s="70"/>
      <c r="SBQ9" s="70"/>
      <c r="SBR9" s="70"/>
      <c r="SBS9" s="70"/>
      <c r="SBT9" s="70"/>
      <c r="SBU9" s="70"/>
      <c r="SBV9" s="70"/>
      <c r="SBW9" s="70"/>
      <c r="SBX9" s="70"/>
      <c r="SBY9" s="70"/>
      <c r="SBZ9" s="70"/>
      <c r="SCA9" s="70"/>
      <c r="SCB9" s="70"/>
      <c r="SCC9" s="70"/>
      <c r="SCD9" s="70"/>
      <c r="SCE9" s="70"/>
      <c r="SCF9" s="70"/>
      <c r="SCG9" s="70"/>
      <c r="SCH9" s="70"/>
      <c r="SCI9" s="70"/>
      <c r="SCJ9" s="70"/>
      <c r="SCK9" s="70"/>
      <c r="SCL9" s="70"/>
      <c r="SCM9" s="70"/>
      <c r="SCN9" s="70"/>
      <c r="SCO9" s="70"/>
      <c r="SCP9" s="70"/>
      <c r="SCQ9" s="70"/>
      <c r="SCR9" s="70"/>
      <c r="SCS9" s="70"/>
      <c r="SCT9" s="70"/>
      <c r="SCU9" s="70"/>
      <c r="SCV9" s="70"/>
      <c r="SCW9" s="70"/>
      <c r="SCX9" s="70"/>
      <c r="SCY9" s="70"/>
      <c r="SCZ9" s="70"/>
      <c r="SDA9" s="70"/>
      <c r="SDB9" s="70"/>
      <c r="SDC9" s="70"/>
      <c r="SDD9" s="70"/>
      <c r="SDE9" s="70"/>
      <c r="SDF9" s="70"/>
      <c r="SDG9" s="70"/>
      <c r="SDH9" s="70"/>
      <c r="SDI9" s="70"/>
      <c r="SDJ9" s="70"/>
      <c r="SDK9" s="70"/>
      <c r="SDL9" s="70"/>
      <c r="SDM9" s="70"/>
      <c r="SDN9" s="70"/>
      <c r="SDO9" s="70"/>
      <c r="SDP9" s="70"/>
      <c r="SDQ9" s="70"/>
      <c r="SDR9" s="70"/>
      <c r="SDS9" s="70"/>
      <c r="SDT9" s="70"/>
      <c r="SDU9" s="70"/>
      <c r="SDV9" s="70"/>
      <c r="SDW9" s="70"/>
      <c r="SDX9" s="70"/>
      <c r="SDY9" s="70"/>
      <c r="SDZ9" s="70"/>
      <c r="SEA9" s="70"/>
      <c r="SEB9" s="70"/>
      <c r="SEC9" s="70"/>
      <c r="SED9" s="70"/>
      <c r="SEE9" s="70"/>
      <c r="SEF9" s="70"/>
      <c r="SEG9" s="70"/>
      <c r="SEH9" s="70"/>
      <c r="SEI9" s="70"/>
      <c r="SEJ9" s="70"/>
      <c r="SEK9" s="70"/>
      <c r="SEL9" s="70"/>
      <c r="SEM9" s="70"/>
      <c r="SEN9" s="70"/>
      <c r="SEO9" s="70"/>
      <c r="SEP9" s="70"/>
      <c r="SEQ9" s="70"/>
      <c r="SER9" s="70"/>
      <c r="SES9" s="70"/>
      <c r="SET9" s="70"/>
      <c r="SEU9" s="70"/>
      <c r="SEV9" s="70"/>
      <c r="SEW9" s="70"/>
      <c r="SEX9" s="70"/>
      <c r="SEY9" s="70"/>
      <c r="SEZ9" s="70"/>
      <c r="SFA9" s="70"/>
      <c r="SFB9" s="70"/>
      <c r="SFC9" s="70"/>
      <c r="SFD9" s="70"/>
      <c r="SFE9" s="70"/>
      <c r="SFF9" s="70"/>
      <c r="SFG9" s="70"/>
      <c r="SFH9" s="70"/>
      <c r="SFI9" s="70"/>
      <c r="SFJ9" s="70"/>
      <c r="SFK9" s="70"/>
      <c r="SFL9" s="70"/>
      <c r="SFM9" s="70"/>
      <c r="SFN9" s="70"/>
      <c r="SFO9" s="70"/>
      <c r="SFP9" s="70"/>
      <c r="SFQ9" s="70"/>
      <c r="SFR9" s="70"/>
      <c r="SFS9" s="70"/>
      <c r="SFT9" s="70"/>
      <c r="SFU9" s="70"/>
      <c r="SFV9" s="70"/>
      <c r="SFW9" s="70"/>
      <c r="SFX9" s="70"/>
      <c r="SFY9" s="70"/>
      <c r="SFZ9" s="70"/>
      <c r="SGA9" s="70"/>
      <c r="SGB9" s="70"/>
      <c r="SGC9" s="70"/>
      <c r="SGD9" s="70"/>
      <c r="SGE9" s="70"/>
      <c r="SGF9" s="70"/>
      <c r="SGG9" s="70"/>
      <c r="SGH9" s="70"/>
      <c r="SGI9" s="70"/>
      <c r="SGJ9" s="70"/>
      <c r="SGK9" s="70"/>
      <c r="SGL9" s="70"/>
      <c r="SGM9" s="70"/>
      <c r="SGN9" s="70"/>
      <c r="SGO9" s="70"/>
      <c r="SGP9" s="70"/>
      <c r="SGQ9" s="70"/>
      <c r="SGR9" s="70"/>
      <c r="SGS9" s="70"/>
      <c r="SGT9" s="70"/>
      <c r="SGU9" s="70"/>
      <c r="SGV9" s="70"/>
      <c r="SGW9" s="70"/>
      <c r="SGX9" s="70"/>
      <c r="SGY9" s="70"/>
      <c r="SGZ9" s="70"/>
      <c r="SHA9" s="70"/>
      <c r="SHB9" s="70"/>
      <c r="SHC9" s="70"/>
      <c r="SHD9" s="70"/>
      <c r="SHE9" s="70"/>
      <c r="SHF9" s="70"/>
      <c r="SHG9" s="70"/>
      <c r="SHH9" s="70"/>
      <c r="SHI9" s="70"/>
      <c r="SHJ9" s="70"/>
      <c r="SHK9" s="70"/>
      <c r="SHL9" s="70"/>
      <c r="SHM9" s="70"/>
      <c r="SHN9" s="70"/>
      <c r="SHO9" s="70"/>
      <c r="SHP9" s="70"/>
      <c r="SHQ9" s="70"/>
      <c r="SHR9" s="70"/>
      <c r="SHS9" s="70"/>
      <c r="SHT9" s="70"/>
      <c r="SHU9" s="70"/>
      <c r="SHV9" s="70"/>
      <c r="SHW9" s="70"/>
      <c r="SHX9" s="70"/>
      <c r="SHY9" s="70"/>
      <c r="SHZ9" s="70"/>
      <c r="SIA9" s="70"/>
      <c r="SIB9" s="70"/>
      <c r="SIC9" s="70"/>
      <c r="SID9" s="70"/>
      <c r="SIE9" s="70"/>
      <c r="SIF9" s="70"/>
      <c r="SIG9" s="70"/>
      <c r="SIH9" s="70"/>
      <c r="SII9" s="70"/>
      <c r="SIJ9" s="70"/>
      <c r="SIK9" s="70"/>
      <c r="SIL9" s="70"/>
      <c r="SIM9" s="70"/>
      <c r="SIN9" s="70"/>
      <c r="SIO9" s="70"/>
      <c r="SIP9" s="70"/>
      <c r="SIQ9" s="70"/>
      <c r="SIR9" s="70"/>
      <c r="SIS9" s="70"/>
      <c r="SIT9" s="70"/>
      <c r="SIU9" s="70"/>
      <c r="SIV9" s="70"/>
      <c r="SIW9" s="70"/>
      <c r="SIX9" s="70"/>
      <c r="SIY9" s="70"/>
      <c r="SIZ9" s="70"/>
      <c r="SJA9" s="70"/>
      <c r="SJB9" s="70"/>
      <c r="SJC9" s="70"/>
      <c r="SJD9" s="70"/>
      <c r="SJE9" s="70"/>
      <c r="SJF9" s="70"/>
      <c r="SJG9" s="70"/>
      <c r="SJH9" s="70"/>
      <c r="SJI9" s="70"/>
      <c r="SJJ9" s="70"/>
      <c r="SJK9" s="70"/>
      <c r="SJL9" s="70"/>
      <c r="SJM9" s="70"/>
      <c r="SJN9" s="70"/>
      <c r="SJO9" s="70"/>
      <c r="SJP9" s="70"/>
      <c r="SJQ9" s="70"/>
      <c r="SJR9" s="70"/>
      <c r="SJS9" s="70"/>
      <c r="SJT9" s="70"/>
      <c r="SJU9" s="70"/>
      <c r="SJV9" s="70"/>
      <c r="SJW9" s="70"/>
      <c r="SJX9" s="70"/>
      <c r="SJY9" s="70"/>
      <c r="SJZ9" s="70"/>
      <c r="SKA9" s="70"/>
      <c r="SKB9" s="70"/>
      <c r="SKC9" s="70"/>
      <c r="SKD9" s="70"/>
      <c r="SKE9" s="70"/>
      <c r="SKF9" s="70"/>
      <c r="SKG9" s="70"/>
      <c r="SKH9" s="70"/>
      <c r="SKI9" s="70"/>
      <c r="SKJ9" s="70"/>
      <c r="SKK9" s="70"/>
      <c r="SKL9" s="70"/>
      <c r="SKM9" s="70"/>
      <c r="SKN9" s="70"/>
      <c r="SKO9" s="70"/>
      <c r="SKP9" s="70"/>
      <c r="SKQ9" s="70"/>
      <c r="SKR9" s="70"/>
      <c r="SKS9" s="70"/>
      <c r="SKT9" s="70"/>
      <c r="SKU9" s="70"/>
      <c r="SKV9" s="70"/>
      <c r="SKW9" s="70"/>
      <c r="SKX9" s="70"/>
      <c r="SKY9" s="70"/>
      <c r="SKZ9" s="70"/>
      <c r="SLA9" s="70"/>
      <c r="SLB9" s="70"/>
      <c r="SLC9" s="70"/>
      <c r="SLD9" s="70"/>
      <c r="SLE9" s="70"/>
      <c r="SLF9" s="70"/>
      <c r="SLG9" s="70"/>
      <c r="SLH9" s="70"/>
      <c r="SLI9" s="70"/>
      <c r="SLJ9" s="70"/>
      <c r="SLK9" s="70"/>
      <c r="SLL9" s="70"/>
      <c r="SLM9" s="70"/>
      <c r="SLN9" s="70"/>
      <c r="SLO9" s="70"/>
      <c r="SLP9" s="70"/>
      <c r="SLQ9" s="70"/>
      <c r="SLR9" s="70"/>
      <c r="SLS9" s="70"/>
      <c r="SLT9" s="70"/>
      <c r="SLU9" s="70"/>
      <c r="SLV9" s="70"/>
      <c r="SLW9" s="70"/>
      <c r="SLX9" s="70"/>
      <c r="SLY9" s="70"/>
      <c r="SLZ9" s="70"/>
      <c r="SMA9" s="70"/>
      <c r="SMB9" s="70"/>
      <c r="SMC9" s="70"/>
      <c r="SMD9" s="70"/>
      <c r="SME9" s="70"/>
      <c r="SMF9" s="70"/>
      <c r="SMG9" s="70"/>
      <c r="SMH9" s="70"/>
      <c r="SMI9" s="70"/>
      <c r="SMJ9" s="70"/>
      <c r="SMK9" s="70"/>
      <c r="SML9" s="70"/>
      <c r="SMM9" s="70"/>
      <c r="SMN9" s="70"/>
      <c r="SMO9" s="70"/>
      <c r="SMP9" s="70"/>
      <c r="SMQ9" s="70"/>
      <c r="SMR9" s="70"/>
      <c r="SMS9" s="70"/>
      <c r="SMT9" s="70"/>
      <c r="SMU9" s="70"/>
      <c r="SMV9" s="70"/>
      <c r="SMW9" s="70"/>
      <c r="SMX9" s="70"/>
      <c r="SMY9" s="70"/>
      <c r="SMZ9" s="70"/>
      <c r="SNA9" s="70"/>
      <c r="SNB9" s="70"/>
      <c r="SNC9" s="70"/>
      <c r="SND9" s="70"/>
      <c r="SNE9" s="70"/>
      <c r="SNF9" s="70"/>
      <c r="SNG9" s="70"/>
      <c r="SNH9" s="70"/>
      <c r="SNI9" s="70"/>
      <c r="SNJ9" s="70"/>
      <c r="SNK9" s="70"/>
      <c r="SNL9" s="70"/>
      <c r="SNM9" s="70"/>
      <c r="SNN9" s="70"/>
      <c r="SNO9" s="70"/>
      <c r="SNP9" s="70"/>
      <c r="SNQ9" s="70"/>
      <c r="SNR9" s="70"/>
      <c r="SNS9" s="70"/>
      <c r="SNT9" s="70"/>
      <c r="SNU9" s="70"/>
      <c r="SNV9" s="70"/>
      <c r="SNW9" s="70"/>
      <c r="SNX9" s="70"/>
      <c r="SNY9" s="70"/>
      <c r="SNZ9" s="70"/>
      <c r="SOA9" s="70"/>
      <c r="SOB9" s="70"/>
      <c r="SOC9" s="70"/>
      <c r="SOD9" s="70"/>
      <c r="SOE9" s="70"/>
      <c r="SOF9" s="70"/>
      <c r="SOG9" s="70"/>
      <c r="SOH9" s="70"/>
      <c r="SOI9" s="70"/>
      <c r="SOJ9" s="70"/>
      <c r="SOK9" s="70"/>
      <c r="SOL9" s="70"/>
      <c r="SOM9" s="70"/>
      <c r="SON9" s="70"/>
      <c r="SOO9" s="70"/>
      <c r="SOP9" s="70"/>
      <c r="SOQ9" s="70"/>
      <c r="SOR9" s="70"/>
      <c r="SOS9" s="70"/>
      <c r="SOT9" s="70"/>
      <c r="SOU9" s="70"/>
      <c r="SOV9" s="70"/>
      <c r="SOW9" s="70"/>
      <c r="SOX9" s="70"/>
      <c r="SOY9" s="70"/>
      <c r="SOZ9" s="70"/>
      <c r="SPA9" s="70"/>
      <c r="SPB9" s="70"/>
      <c r="SPC9" s="70"/>
      <c r="SPD9" s="70"/>
      <c r="SPE9" s="70"/>
      <c r="SPF9" s="70"/>
      <c r="SPG9" s="70"/>
      <c r="SPH9" s="70"/>
      <c r="SPI9" s="70"/>
      <c r="SPJ9" s="70"/>
      <c r="SPK9" s="70"/>
      <c r="SPL9" s="70"/>
      <c r="SPM9" s="70"/>
      <c r="SPN9" s="70"/>
      <c r="SPO9" s="70"/>
      <c r="SPP9" s="70"/>
      <c r="SPQ9" s="70"/>
      <c r="SPR9" s="70"/>
      <c r="SPS9" s="70"/>
      <c r="SPT9" s="70"/>
      <c r="SPU9" s="70"/>
      <c r="SPV9" s="70"/>
      <c r="SPW9" s="70"/>
      <c r="SPX9" s="70"/>
      <c r="SPY9" s="70"/>
      <c r="SPZ9" s="70"/>
      <c r="SQA9" s="70"/>
      <c r="SQB9" s="70"/>
      <c r="SQC9" s="70"/>
      <c r="SQD9" s="70"/>
      <c r="SQE9" s="70"/>
      <c r="SQF9" s="70"/>
      <c r="SQG9" s="70"/>
      <c r="SQH9" s="70"/>
      <c r="SQI9" s="70"/>
      <c r="SQJ9" s="70"/>
      <c r="SQK9" s="70"/>
      <c r="SQL9" s="70"/>
      <c r="SQM9" s="70"/>
      <c r="SQN9" s="70"/>
      <c r="SQO9" s="70"/>
      <c r="SQP9" s="70"/>
      <c r="SQQ9" s="70"/>
      <c r="SQR9" s="70"/>
      <c r="SQS9" s="70"/>
      <c r="SQT9" s="70"/>
      <c r="SQU9" s="70"/>
      <c r="SQV9" s="70"/>
      <c r="SQW9" s="70"/>
      <c r="SQX9" s="70"/>
      <c r="SQY9" s="70"/>
      <c r="SQZ9" s="70"/>
      <c r="SRA9" s="70"/>
      <c r="SRB9" s="70"/>
      <c r="SRC9" s="70"/>
      <c r="SRD9" s="70"/>
      <c r="SRE9" s="70"/>
      <c r="SRF9" s="70"/>
      <c r="SRG9" s="70"/>
      <c r="SRH9" s="70"/>
      <c r="SRI9" s="70"/>
      <c r="SRJ9" s="70"/>
      <c r="SRK9" s="70"/>
      <c r="SRL9" s="70"/>
      <c r="SRM9" s="70"/>
      <c r="SRN9" s="70"/>
      <c r="SRO9" s="70"/>
      <c r="SRP9" s="70"/>
      <c r="SRQ9" s="70"/>
      <c r="SRR9" s="70"/>
      <c r="SRS9" s="70"/>
      <c r="SRT9" s="70"/>
      <c r="SRU9" s="70"/>
      <c r="SRV9" s="70"/>
      <c r="SRW9" s="70"/>
      <c r="SRX9" s="70"/>
      <c r="SRY9" s="70"/>
      <c r="SRZ9" s="70"/>
      <c r="SSA9" s="70"/>
      <c r="SSB9" s="70"/>
      <c r="SSC9" s="70"/>
      <c r="SSD9" s="70"/>
      <c r="SSE9" s="70"/>
      <c r="SSF9" s="70"/>
      <c r="SSG9" s="70"/>
      <c r="SSH9" s="70"/>
      <c r="SSI9" s="70"/>
      <c r="SSJ9" s="70"/>
      <c r="SSK9" s="70"/>
      <c r="SSL9" s="70"/>
      <c r="SSM9" s="70"/>
      <c r="SSN9" s="70"/>
      <c r="SSO9" s="70"/>
      <c r="SSP9" s="70"/>
      <c r="SSQ9" s="70"/>
      <c r="SSR9" s="70"/>
      <c r="SSS9" s="70"/>
      <c r="SST9" s="70"/>
      <c r="SSU9" s="70"/>
      <c r="SSV9" s="70"/>
      <c r="SSW9" s="70"/>
      <c r="SSX9" s="70"/>
      <c r="SSY9" s="70"/>
      <c r="SSZ9" s="70"/>
      <c r="STA9" s="70"/>
      <c r="STB9" s="70"/>
      <c r="STC9" s="70"/>
      <c r="STD9" s="70"/>
      <c r="STE9" s="70"/>
      <c r="STF9" s="70"/>
      <c r="STG9" s="70"/>
      <c r="STH9" s="70"/>
      <c r="STI9" s="70"/>
      <c r="STJ9" s="70"/>
      <c r="STK9" s="70"/>
      <c r="STL9" s="70"/>
      <c r="STM9" s="70"/>
      <c r="STN9" s="70"/>
      <c r="STO9" s="70"/>
      <c r="STP9" s="70"/>
      <c r="STQ9" s="70"/>
      <c r="STR9" s="70"/>
      <c r="STS9" s="70"/>
      <c r="STT9" s="70"/>
      <c r="STU9" s="70"/>
      <c r="STV9" s="70"/>
      <c r="STW9" s="70"/>
      <c r="STX9" s="70"/>
      <c r="STY9" s="70"/>
      <c r="STZ9" s="70"/>
      <c r="SUA9" s="70"/>
      <c r="SUB9" s="70"/>
      <c r="SUC9" s="70"/>
      <c r="SUD9" s="70"/>
      <c r="SUE9" s="70"/>
      <c r="SUF9" s="70"/>
      <c r="SUG9" s="70"/>
      <c r="SUH9" s="70"/>
      <c r="SUI9" s="70"/>
      <c r="SUJ9" s="70"/>
      <c r="SUK9" s="70"/>
      <c r="SUL9" s="70"/>
      <c r="SUM9" s="70"/>
      <c r="SUN9" s="70"/>
      <c r="SUO9" s="70"/>
      <c r="SUP9" s="70"/>
      <c r="SUQ9" s="70"/>
      <c r="SUR9" s="70"/>
      <c r="SUS9" s="70"/>
      <c r="SUT9" s="70"/>
      <c r="SUU9" s="70"/>
      <c r="SUV9" s="70"/>
      <c r="SUW9" s="70"/>
      <c r="SUX9" s="70"/>
      <c r="SUY9" s="70"/>
      <c r="SUZ9" s="70"/>
      <c r="SVA9" s="70"/>
      <c r="SVB9" s="70"/>
      <c r="SVC9" s="70"/>
      <c r="SVD9" s="70"/>
      <c r="SVE9" s="70"/>
      <c r="SVF9" s="70"/>
      <c r="SVG9" s="70"/>
      <c r="SVH9" s="70"/>
      <c r="SVI9" s="70"/>
      <c r="SVJ9" s="70"/>
      <c r="SVK9" s="70"/>
      <c r="SVL9" s="70"/>
      <c r="SVM9" s="70"/>
      <c r="SVN9" s="70"/>
      <c r="SVO9" s="70"/>
      <c r="SVP9" s="70"/>
      <c r="SVQ9" s="70"/>
      <c r="SVR9" s="70"/>
      <c r="SVS9" s="70"/>
      <c r="SVT9" s="70"/>
      <c r="SVU9" s="70"/>
      <c r="SVV9" s="70"/>
      <c r="SVW9" s="70"/>
      <c r="SVX9" s="70"/>
      <c r="SVY9" s="70"/>
      <c r="SVZ9" s="70"/>
      <c r="SWA9" s="70"/>
      <c r="SWB9" s="70"/>
      <c r="SWC9" s="70"/>
      <c r="SWD9" s="70"/>
      <c r="SWE9" s="70"/>
      <c r="SWF9" s="70"/>
      <c r="SWG9" s="70"/>
      <c r="SWH9" s="70"/>
      <c r="SWI9" s="70"/>
      <c r="SWJ9" s="70"/>
      <c r="SWK9" s="70"/>
      <c r="SWL9" s="70"/>
      <c r="SWM9" s="70"/>
      <c r="SWN9" s="70"/>
      <c r="SWO9" s="70"/>
      <c r="SWP9" s="70"/>
      <c r="SWQ9" s="70"/>
      <c r="SWR9" s="70"/>
      <c r="SWS9" s="70"/>
      <c r="SWT9" s="70"/>
      <c r="SWU9" s="70"/>
      <c r="SWV9" s="70"/>
      <c r="SWW9" s="70"/>
      <c r="SWX9" s="70"/>
      <c r="SWY9" s="70"/>
      <c r="SWZ9" s="70"/>
      <c r="SXA9" s="70"/>
      <c r="SXB9" s="70"/>
      <c r="SXC9" s="70"/>
      <c r="SXD9" s="70"/>
      <c r="SXE9" s="70"/>
      <c r="SXF9" s="70"/>
      <c r="SXG9" s="70"/>
      <c r="SXH9" s="70"/>
      <c r="SXI9" s="70"/>
      <c r="SXJ9" s="70"/>
      <c r="SXK9" s="70"/>
      <c r="SXL9" s="70"/>
      <c r="SXM9" s="70"/>
      <c r="SXN9" s="70"/>
      <c r="SXO9" s="70"/>
      <c r="SXP9" s="70"/>
      <c r="SXQ9" s="70"/>
      <c r="SXR9" s="70"/>
      <c r="SXS9" s="70"/>
      <c r="SXT9" s="70"/>
      <c r="SXU9" s="70"/>
      <c r="SXV9" s="70"/>
      <c r="SXW9" s="70"/>
      <c r="SXX9" s="70"/>
      <c r="SXY9" s="70"/>
      <c r="SXZ9" s="70"/>
      <c r="SYA9" s="70"/>
      <c r="SYB9" s="70"/>
      <c r="SYC9" s="70"/>
      <c r="SYD9" s="70"/>
      <c r="SYE9" s="70"/>
      <c r="SYF9" s="70"/>
      <c r="SYG9" s="70"/>
      <c r="SYH9" s="70"/>
      <c r="SYI9" s="70"/>
      <c r="SYJ9" s="70"/>
      <c r="SYK9" s="70"/>
      <c r="SYL9" s="70"/>
      <c r="SYM9" s="70"/>
      <c r="SYN9" s="70"/>
      <c r="SYO9" s="70"/>
      <c r="SYP9" s="70"/>
      <c r="SYQ9" s="70"/>
      <c r="SYR9" s="70"/>
      <c r="SYS9" s="70"/>
      <c r="SYT9" s="70"/>
      <c r="SYU9" s="70"/>
      <c r="SYV9" s="70"/>
      <c r="SYW9" s="70"/>
      <c r="SYX9" s="70"/>
      <c r="SYY9" s="70"/>
      <c r="SYZ9" s="70"/>
      <c r="SZA9" s="70"/>
      <c r="SZB9" s="70"/>
      <c r="SZC9" s="70"/>
      <c r="SZD9" s="70"/>
      <c r="SZE9" s="70"/>
      <c r="SZF9" s="70"/>
      <c r="SZG9" s="70"/>
      <c r="SZH9" s="70"/>
      <c r="SZI9" s="70"/>
      <c r="SZJ9" s="70"/>
      <c r="SZK9" s="70"/>
      <c r="SZL9" s="70"/>
      <c r="SZM9" s="70"/>
      <c r="SZN9" s="70"/>
      <c r="SZO9" s="70"/>
      <c r="SZP9" s="70"/>
      <c r="SZQ9" s="70"/>
      <c r="SZR9" s="70"/>
      <c r="SZS9" s="70"/>
      <c r="SZT9" s="70"/>
      <c r="SZU9" s="70"/>
      <c r="SZV9" s="70"/>
      <c r="SZW9" s="70"/>
      <c r="SZX9" s="70"/>
      <c r="SZY9" s="70"/>
      <c r="SZZ9" s="70"/>
      <c r="TAA9" s="70"/>
      <c r="TAB9" s="70"/>
      <c r="TAC9" s="70"/>
      <c r="TAD9" s="70"/>
      <c r="TAE9" s="70"/>
      <c r="TAF9" s="70"/>
      <c r="TAG9" s="70"/>
      <c r="TAH9" s="70"/>
      <c r="TAI9" s="70"/>
      <c r="TAJ9" s="70"/>
      <c r="TAK9" s="70"/>
      <c r="TAL9" s="70"/>
      <c r="TAM9" s="70"/>
      <c r="TAN9" s="70"/>
      <c r="TAO9" s="70"/>
      <c r="TAP9" s="70"/>
      <c r="TAQ9" s="70"/>
      <c r="TAR9" s="70"/>
      <c r="TAS9" s="70"/>
      <c r="TAT9" s="70"/>
      <c r="TAU9" s="70"/>
      <c r="TAV9" s="70"/>
      <c r="TAW9" s="70"/>
      <c r="TAX9" s="70"/>
      <c r="TAY9" s="70"/>
      <c r="TAZ9" s="70"/>
      <c r="TBA9" s="70"/>
      <c r="TBB9" s="70"/>
      <c r="TBC9" s="70"/>
      <c r="TBD9" s="70"/>
      <c r="TBE9" s="70"/>
      <c r="TBF9" s="70"/>
      <c r="TBG9" s="70"/>
      <c r="TBH9" s="70"/>
      <c r="TBI9" s="70"/>
      <c r="TBJ9" s="70"/>
      <c r="TBK9" s="70"/>
      <c r="TBL9" s="70"/>
      <c r="TBM9" s="70"/>
      <c r="TBN9" s="70"/>
      <c r="TBO9" s="70"/>
      <c r="TBP9" s="70"/>
      <c r="TBQ9" s="70"/>
      <c r="TBR9" s="70"/>
      <c r="TBS9" s="70"/>
      <c r="TBT9" s="70"/>
      <c r="TBU9" s="70"/>
      <c r="TBV9" s="70"/>
      <c r="TBW9" s="70"/>
      <c r="TBX9" s="70"/>
      <c r="TBY9" s="70"/>
      <c r="TBZ9" s="70"/>
      <c r="TCA9" s="70"/>
      <c r="TCB9" s="70"/>
      <c r="TCC9" s="70"/>
      <c r="TCD9" s="70"/>
      <c r="TCE9" s="70"/>
      <c r="TCF9" s="70"/>
      <c r="TCG9" s="70"/>
      <c r="TCH9" s="70"/>
      <c r="TCI9" s="70"/>
      <c r="TCJ9" s="70"/>
      <c r="TCK9" s="70"/>
      <c r="TCL9" s="70"/>
      <c r="TCM9" s="70"/>
      <c r="TCN9" s="70"/>
      <c r="TCO9" s="70"/>
      <c r="TCP9" s="70"/>
      <c r="TCQ9" s="70"/>
      <c r="TCR9" s="70"/>
      <c r="TCS9" s="70"/>
      <c r="TCT9" s="70"/>
      <c r="TCU9" s="70"/>
      <c r="TCV9" s="70"/>
      <c r="TCW9" s="70"/>
      <c r="TCX9" s="70"/>
      <c r="TCY9" s="70"/>
      <c r="TCZ9" s="70"/>
      <c r="TDA9" s="70"/>
      <c r="TDB9" s="70"/>
      <c r="TDC9" s="70"/>
      <c r="TDD9" s="70"/>
      <c r="TDE9" s="70"/>
      <c r="TDF9" s="70"/>
      <c r="TDG9" s="70"/>
      <c r="TDH9" s="70"/>
      <c r="TDI9" s="70"/>
      <c r="TDJ9" s="70"/>
      <c r="TDK9" s="70"/>
      <c r="TDL9" s="70"/>
      <c r="TDM9" s="70"/>
      <c r="TDN9" s="70"/>
      <c r="TDO9" s="70"/>
      <c r="TDP9" s="70"/>
      <c r="TDQ9" s="70"/>
      <c r="TDR9" s="70"/>
      <c r="TDS9" s="70"/>
      <c r="TDT9" s="70"/>
      <c r="TDU9" s="70"/>
      <c r="TDV9" s="70"/>
      <c r="TDW9" s="70"/>
      <c r="TDX9" s="70"/>
      <c r="TDY9" s="70"/>
      <c r="TDZ9" s="70"/>
      <c r="TEA9" s="70"/>
      <c r="TEB9" s="70"/>
      <c r="TEC9" s="70"/>
      <c r="TED9" s="70"/>
      <c r="TEE9" s="70"/>
      <c r="TEF9" s="70"/>
      <c r="TEG9" s="70"/>
      <c r="TEH9" s="70"/>
      <c r="TEI9" s="70"/>
      <c r="TEJ9" s="70"/>
      <c r="TEK9" s="70"/>
      <c r="TEL9" s="70"/>
      <c r="TEM9" s="70"/>
      <c r="TEN9" s="70"/>
      <c r="TEO9" s="70"/>
      <c r="TEP9" s="70"/>
      <c r="TEQ9" s="70"/>
      <c r="TER9" s="70"/>
      <c r="TES9" s="70"/>
      <c r="TET9" s="70"/>
      <c r="TEU9" s="70"/>
      <c r="TEV9" s="70"/>
      <c r="TEW9" s="70"/>
      <c r="TEX9" s="70"/>
      <c r="TEY9" s="70"/>
      <c r="TEZ9" s="70"/>
      <c r="TFA9" s="70"/>
      <c r="TFB9" s="70"/>
      <c r="TFC9" s="70"/>
      <c r="TFD9" s="70"/>
      <c r="TFE9" s="70"/>
      <c r="TFF9" s="70"/>
      <c r="TFG9" s="70"/>
      <c r="TFH9" s="70"/>
      <c r="TFI9" s="70"/>
      <c r="TFJ9" s="70"/>
      <c r="TFK9" s="70"/>
      <c r="TFL9" s="70"/>
      <c r="TFM9" s="70"/>
      <c r="TFN9" s="70"/>
      <c r="TFO9" s="70"/>
      <c r="TFP9" s="70"/>
      <c r="TFQ9" s="70"/>
      <c r="TFR9" s="70"/>
      <c r="TFS9" s="70"/>
      <c r="TFT9" s="70"/>
      <c r="TFU9" s="70"/>
      <c r="TFV9" s="70"/>
      <c r="TFW9" s="70"/>
      <c r="TFX9" s="70"/>
      <c r="TFY9" s="70"/>
      <c r="TFZ9" s="70"/>
      <c r="TGA9" s="70"/>
      <c r="TGB9" s="70"/>
      <c r="TGC9" s="70"/>
      <c r="TGD9" s="70"/>
      <c r="TGE9" s="70"/>
      <c r="TGF9" s="70"/>
      <c r="TGG9" s="70"/>
      <c r="TGH9" s="70"/>
      <c r="TGI9" s="70"/>
      <c r="TGJ9" s="70"/>
      <c r="TGK9" s="70"/>
      <c r="TGL9" s="70"/>
      <c r="TGM9" s="70"/>
      <c r="TGN9" s="70"/>
      <c r="TGO9" s="70"/>
      <c r="TGP9" s="70"/>
      <c r="TGQ9" s="70"/>
      <c r="TGR9" s="70"/>
      <c r="TGS9" s="70"/>
      <c r="TGT9" s="70"/>
      <c r="TGU9" s="70"/>
      <c r="TGV9" s="70"/>
      <c r="TGW9" s="70"/>
      <c r="TGX9" s="70"/>
      <c r="TGY9" s="70"/>
      <c r="TGZ9" s="70"/>
      <c r="THA9" s="70"/>
      <c r="THB9" s="70"/>
      <c r="THC9" s="70"/>
      <c r="THD9" s="70"/>
      <c r="THE9" s="70"/>
      <c r="THF9" s="70"/>
      <c r="THG9" s="70"/>
      <c r="THH9" s="70"/>
      <c r="THI9" s="70"/>
      <c r="THJ9" s="70"/>
      <c r="THK9" s="70"/>
      <c r="THL9" s="70"/>
      <c r="THM9" s="70"/>
      <c r="THN9" s="70"/>
      <c r="THO9" s="70"/>
      <c r="THP9" s="70"/>
      <c r="THQ9" s="70"/>
      <c r="THR9" s="70"/>
      <c r="THS9" s="70"/>
      <c r="THT9" s="70"/>
      <c r="THU9" s="70"/>
      <c r="THV9" s="70"/>
      <c r="THW9" s="70"/>
      <c r="THX9" s="70"/>
      <c r="THY9" s="70"/>
      <c r="THZ9" s="70"/>
      <c r="TIA9" s="70"/>
      <c r="TIB9" s="70"/>
      <c r="TIC9" s="70"/>
      <c r="TID9" s="70"/>
      <c r="TIE9" s="70"/>
      <c r="TIF9" s="70"/>
      <c r="TIG9" s="70"/>
      <c r="TIH9" s="70"/>
      <c r="TII9" s="70"/>
      <c r="TIJ9" s="70"/>
      <c r="TIK9" s="70"/>
      <c r="TIL9" s="70"/>
      <c r="TIM9" s="70"/>
      <c r="TIN9" s="70"/>
      <c r="TIO9" s="70"/>
      <c r="TIP9" s="70"/>
      <c r="TIQ9" s="70"/>
      <c r="TIR9" s="70"/>
      <c r="TIS9" s="70"/>
      <c r="TIT9" s="70"/>
      <c r="TIU9" s="70"/>
      <c r="TIV9" s="70"/>
      <c r="TIW9" s="70"/>
      <c r="TIX9" s="70"/>
      <c r="TIY9" s="70"/>
      <c r="TIZ9" s="70"/>
      <c r="TJA9" s="70"/>
      <c r="TJB9" s="70"/>
      <c r="TJC9" s="70"/>
      <c r="TJD9" s="70"/>
      <c r="TJE9" s="70"/>
      <c r="TJF9" s="70"/>
      <c r="TJG9" s="70"/>
      <c r="TJH9" s="70"/>
      <c r="TJI9" s="70"/>
      <c r="TJJ9" s="70"/>
      <c r="TJK9" s="70"/>
      <c r="TJL9" s="70"/>
      <c r="TJM9" s="70"/>
      <c r="TJN9" s="70"/>
      <c r="TJO9" s="70"/>
      <c r="TJP9" s="70"/>
      <c r="TJQ9" s="70"/>
      <c r="TJR9" s="70"/>
      <c r="TJS9" s="70"/>
      <c r="TJT9" s="70"/>
      <c r="TJU9" s="70"/>
      <c r="TJV9" s="70"/>
      <c r="TJW9" s="70"/>
      <c r="TJX9" s="70"/>
      <c r="TJY9" s="70"/>
      <c r="TJZ9" s="70"/>
      <c r="TKA9" s="70"/>
      <c r="TKB9" s="70"/>
      <c r="TKC9" s="70"/>
      <c r="TKD9" s="70"/>
      <c r="TKE9" s="70"/>
      <c r="TKF9" s="70"/>
      <c r="TKG9" s="70"/>
      <c r="TKH9" s="70"/>
      <c r="TKI9" s="70"/>
      <c r="TKJ9" s="70"/>
      <c r="TKK9" s="70"/>
      <c r="TKL9" s="70"/>
      <c r="TKM9" s="70"/>
      <c r="TKN9" s="70"/>
      <c r="TKO9" s="70"/>
      <c r="TKP9" s="70"/>
      <c r="TKQ9" s="70"/>
      <c r="TKR9" s="70"/>
      <c r="TKS9" s="70"/>
      <c r="TKT9" s="70"/>
      <c r="TKU9" s="70"/>
      <c r="TKV9" s="70"/>
      <c r="TKW9" s="70"/>
      <c r="TKX9" s="70"/>
      <c r="TKY9" s="70"/>
      <c r="TKZ9" s="70"/>
      <c r="TLA9" s="70"/>
      <c r="TLB9" s="70"/>
      <c r="TLC9" s="70"/>
      <c r="TLD9" s="70"/>
      <c r="TLE9" s="70"/>
      <c r="TLF9" s="70"/>
      <c r="TLG9" s="70"/>
      <c r="TLH9" s="70"/>
      <c r="TLI9" s="70"/>
      <c r="TLJ9" s="70"/>
      <c r="TLK9" s="70"/>
      <c r="TLL9" s="70"/>
      <c r="TLM9" s="70"/>
      <c r="TLN9" s="70"/>
      <c r="TLO9" s="70"/>
      <c r="TLP9" s="70"/>
      <c r="TLQ9" s="70"/>
      <c r="TLR9" s="70"/>
      <c r="TLS9" s="70"/>
      <c r="TLT9" s="70"/>
      <c r="TLU9" s="70"/>
      <c r="TLV9" s="70"/>
      <c r="TLW9" s="70"/>
      <c r="TLX9" s="70"/>
      <c r="TLY9" s="70"/>
      <c r="TLZ9" s="70"/>
      <c r="TMA9" s="70"/>
      <c r="TMB9" s="70"/>
      <c r="TMC9" s="70"/>
      <c r="TMD9" s="70"/>
      <c r="TME9" s="70"/>
      <c r="TMF9" s="70"/>
      <c r="TMG9" s="70"/>
      <c r="TMH9" s="70"/>
      <c r="TMI9" s="70"/>
      <c r="TMJ9" s="70"/>
      <c r="TMK9" s="70"/>
      <c r="TML9" s="70"/>
      <c r="TMM9" s="70"/>
      <c r="TMN9" s="70"/>
      <c r="TMO9" s="70"/>
      <c r="TMP9" s="70"/>
      <c r="TMQ9" s="70"/>
      <c r="TMR9" s="70"/>
      <c r="TMS9" s="70"/>
      <c r="TMT9" s="70"/>
      <c r="TMU9" s="70"/>
      <c r="TMV9" s="70"/>
      <c r="TMW9" s="70"/>
      <c r="TMX9" s="70"/>
      <c r="TMY9" s="70"/>
      <c r="TMZ9" s="70"/>
      <c r="TNA9" s="70"/>
      <c r="TNB9" s="70"/>
      <c r="TNC9" s="70"/>
      <c r="TND9" s="70"/>
      <c r="TNE9" s="70"/>
      <c r="TNF9" s="70"/>
      <c r="TNG9" s="70"/>
      <c r="TNH9" s="70"/>
      <c r="TNI9" s="70"/>
      <c r="TNJ9" s="70"/>
      <c r="TNK9" s="70"/>
      <c r="TNL9" s="70"/>
      <c r="TNM9" s="70"/>
      <c r="TNN9" s="70"/>
      <c r="TNO9" s="70"/>
      <c r="TNP9" s="70"/>
      <c r="TNQ9" s="70"/>
      <c r="TNR9" s="70"/>
      <c r="TNS9" s="70"/>
      <c r="TNT9" s="70"/>
      <c r="TNU9" s="70"/>
      <c r="TNV9" s="70"/>
      <c r="TNW9" s="70"/>
      <c r="TNX9" s="70"/>
      <c r="TNY9" s="70"/>
      <c r="TNZ9" s="70"/>
      <c r="TOA9" s="70"/>
      <c r="TOB9" s="70"/>
      <c r="TOC9" s="70"/>
      <c r="TOD9" s="70"/>
      <c r="TOE9" s="70"/>
      <c r="TOF9" s="70"/>
      <c r="TOG9" s="70"/>
      <c r="TOH9" s="70"/>
      <c r="TOI9" s="70"/>
      <c r="TOJ9" s="70"/>
      <c r="TOK9" s="70"/>
      <c r="TOL9" s="70"/>
      <c r="TOM9" s="70"/>
      <c r="TON9" s="70"/>
      <c r="TOO9" s="70"/>
      <c r="TOP9" s="70"/>
      <c r="TOQ9" s="70"/>
      <c r="TOR9" s="70"/>
      <c r="TOS9" s="70"/>
      <c r="TOT9" s="70"/>
      <c r="TOU9" s="70"/>
      <c r="TOV9" s="70"/>
      <c r="TOW9" s="70"/>
      <c r="TOX9" s="70"/>
      <c r="TOY9" s="70"/>
      <c r="TOZ9" s="70"/>
      <c r="TPA9" s="70"/>
      <c r="TPB9" s="70"/>
      <c r="TPC9" s="70"/>
      <c r="TPD9" s="70"/>
      <c r="TPE9" s="70"/>
      <c r="TPF9" s="70"/>
      <c r="TPG9" s="70"/>
      <c r="TPH9" s="70"/>
      <c r="TPI9" s="70"/>
      <c r="TPJ9" s="70"/>
      <c r="TPK9" s="70"/>
      <c r="TPL9" s="70"/>
      <c r="TPM9" s="70"/>
      <c r="TPN9" s="70"/>
      <c r="TPO9" s="70"/>
      <c r="TPP9" s="70"/>
      <c r="TPQ9" s="70"/>
      <c r="TPR9" s="70"/>
      <c r="TPS9" s="70"/>
      <c r="TPT9" s="70"/>
      <c r="TPU9" s="70"/>
      <c r="TPV9" s="70"/>
      <c r="TPW9" s="70"/>
      <c r="TPX9" s="70"/>
      <c r="TPY9" s="70"/>
      <c r="TPZ9" s="70"/>
      <c r="TQA9" s="70"/>
      <c r="TQB9" s="70"/>
      <c r="TQC9" s="70"/>
      <c r="TQD9" s="70"/>
      <c r="TQE9" s="70"/>
      <c r="TQF9" s="70"/>
      <c r="TQG9" s="70"/>
      <c r="TQH9" s="70"/>
      <c r="TQI9" s="70"/>
      <c r="TQJ9" s="70"/>
      <c r="TQK9" s="70"/>
      <c r="TQL9" s="70"/>
      <c r="TQM9" s="70"/>
      <c r="TQN9" s="70"/>
      <c r="TQO9" s="70"/>
      <c r="TQP9" s="70"/>
      <c r="TQQ9" s="70"/>
      <c r="TQR9" s="70"/>
      <c r="TQS9" s="70"/>
      <c r="TQT9" s="70"/>
      <c r="TQU9" s="70"/>
      <c r="TQV9" s="70"/>
      <c r="TQW9" s="70"/>
      <c r="TQX9" s="70"/>
      <c r="TQY9" s="70"/>
      <c r="TQZ9" s="70"/>
      <c r="TRA9" s="70"/>
      <c r="TRB9" s="70"/>
      <c r="TRC9" s="70"/>
      <c r="TRD9" s="70"/>
      <c r="TRE9" s="70"/>
      <c r="TRF9" s="70"/>
      <c r="TRG9" s="70"/>
      <c r="TRH9" s="70"/>
      <c r="TRI9" s="70"/>
      <c r="TRJ9" s="70"/>
      <c r="TRK9" s="70"/>
      <c r="TRL9" s="70"/>
      <c r="TRM9" s="70"/>
      <c r="TRN9" s="70"/>
      <c r="TRO9" s="70"/>
      <c r="TRP9" s="70"/>
      <c r="TRQ9" s="70"/>
      <c r="TRR9" s="70"/>
      <c r="TRS9" s="70"/>
      <c r="TRT9" s="70"/>
      <c r="TRU9" s="70"/>
      <c r="TRV9" s="70"/>
      <c r="TRW9" s="70"/>
      <c r="TRX9" s="70"/>
      <c r="TRY9" s="70"/>
      <c r="TRZ9" s="70"/>
      <c r="TSA9" s="70"/>
      <c r="TSB9" s="70"/>
      <c r="TSC9" s="70"/>
      <c r="TSD9" s="70"/>
      <c r="TSE9" s="70"/>
      <c r="TSF9" s="70"/>
      <c r="TSG9" s="70"/>
      <c r="TSH9" s="70"/>
      <c r="TSI9" s="70"/>
      <c r="TSJ9" s="70"/>
      <c r="TSK9" s="70"/>
      <c r="TSL9" s="70"/>
      <c r="TSM9" s="70"/>
      <c r="TSN9" s="70"/>
      <c r="TSO9" s="70"/>
      <c r="TSP9" s="70"/>
      <c r="TSQ9" s="70"/>
      <c r="TSR9" s="70"/>
      <c r="TSS9" s="70"/>
      <c r="TST9" s="70"/>
      <c r="TSU9" s="70"/>
      <c r="TSV9" s="70"/>
      <c r="TSW9" s="70"/>
      <c r="TSX9" s="70"/>
      <c r="TSY9" s="70"/>
      <c r="TSZ9" s="70"/>
      <c r="TTA9" s="70"/>
      <c r="TTB9" s="70"/>
      <c r="TTC9" s="70"/>
      <c r="TTD9" s="70"/>
      <c r="TTE9" s="70"/>
      <c r="TTF9" s="70"/>
      <c r="TTG9" s="70"/>
      <c r="TTH9" s="70"/>
      <c r="TTI9" s="70"/>
      <c r="TTJ9" s="70"/>
      <c r="TTK9" s="70"/>
      <c r="TTL9" s="70"/>
      <c r="TTM9" s="70"/>
      <c r="TTN9" s="70"/>
      <c r="TTO9" s="70"/>
      <c r="TTP9" s="70"/>
      <c r="TTQ9" s="70"/>
      <c r="TTR9" s="70"/>
      <c r="TTS9" s="70"/>
      <c r="TTT9" s="70"/>
      <c r="TTU9" s="70"/>
      <c r="TTV9" s="70"/>
      <c r="TTW9" s="70"/>
      <c r="TTX9" s="70"/>
      <c r="TTY9" s="70"/>
      <c r="TTZ9" s="70"/>
      <c r="TUA9" s="70"/>
      <c r="TUB9" s="70"/>
      <c r="TUC9" s="70"/>
      <c r="TUD9" s="70"/>
      <c r="TUE9" s="70"/>
      <c r="TUF9" s="70"/>
      <c r="TUG9" s="70"/>
      <c r="TUH9" s="70"/>
      <c r="TUI9" s="70"/>
      <c r="TUJ9" s="70"/>
      <c r="TUK9" s="70"/>
      <c r="TUL9" s="70"/>
      <c r="TUM9" s="70"/>
      <c r="TUN9" s="70"/>
      <c r="TUO9" s="70"/>
      <c r="TUP9" s="70"/>
      <c r="TUQ9" s="70"/>
      <c r="TUR9" s="70"/>
      <c r="TUS9" s="70"/>
      <c r="TUT9" s="70"/>
      <c r="TUU9" s="70"/>
      <c r="TUV9" s="70"/>
      <c r="TUW9" s="70"/>
      <c r="TUX9" s="70"/>
      <c r="TUY9" s="70"/>
      <c r="TUZ9" s="70"/>
      <c r="TVA9" s="70"/>
      <c r="TVB9" s="70"/>
      <c r="TVC9" s="70"/>
      <c r="TVD9" s="70"/>
      <c r="TVE9" s="70"/>
      <c r="TVF9" s="70"/>
      <c r="TVG9" s="70"/>
      <c r="TVH9" s="70"/>
      <c r="TVI9" s="70"/>
      <c r="TVJ9" s="70"/>
      <c r="TVK9" s="70"/>
      <c r="TVL9" s="70"/>
      <c r="TVM9" s="70"/>
      <c r="TVN9" s="70"/>
      <c r="TVO9" s="70"/>
      <c r="TVP9" s="70"/>
      <c r="TVQ9" s="70"/>
      <c r="TVR9" s="70"/>
      <c r="TVS9" s="70"/>
      <c r="TVT9" s="70"/>
      <c r="TVU9" s="70"/>
      <c r="TVV9" s="70"/>
      <c r="TVW9" s="70"/>
      <c r="TVX9" s="70"/>
      <c r="TVY9" s="70"/>
      <c r="TVZ9" s="70"/>
      <c r="TWA9" s="70"/>
      <c r="TWB9" s="70"/>
      <c r="TWC9" s="70"/>
      <c r="TWD9" s="70"/>
      <c r="TWE9" s="70"/>
      <c r="TWF9" s="70"/>
      <c r="TWG9" s="70"/>
      <c r="TWH9" s="70"/>
      <c r="TWI9" s="70"/>
      <c r="TWJ9" s="70"/>
      <c r="TWK9" s="70"/>
      <c r="TWL9" s="70"/>
      <c r="TWM9" s="70"/>
      <c r="TWN9" s="70"/>
      <c r="TWO9" s="70"/>
      <c r="TWP9" s="70"/>
      <c r="TWQ9" s="70"/>
      <c r="TWR9" s="70"/>
      <c r="TWS9" s="70"/>
      <c r="TWT9" s="70"/>
      <c r="TWU9" s="70"/>
      <c r="TWV9" s="70"/>
      <c r="TWW9" s="70"/>
      <c r="TWX9" s="70"/>
      <c r="TWY9" s="70"/>
      <c r="TWZ9" s="70"/>
      <c r="TXA9" s="70"/>
      <c r="TXB9" s="70"/>
      <c r="TXC9" s="70"/>
      <c r="TXD9" s="70"/>
      <c r="TXE9" s="70"/>
      <c r="TXF9" s="70"/>
      <c r="TXG9" s="70"/>
      <c r="TXH9" s="70"/>
      <c r="TXI9" s="70"/>
      <c r="TXJ9" s="70"/>
      <c r="TXK9" s="70"/>
      <c r="TXL9" s="70"/>
      <c r="TXM9" s="70"/>
      <c r="TXN9" s="70"/>
      <c r="TXO9" s="70"/>
      <c r="TXP9" s="70"/>
      <c r="TXQ9" s="70"/>
      <c r="TXR9" s="70"/>
      <c r="TXS9" s="70"/>
      <c r="TXT9" s="70"/>
      <c r="TXU9" s="70"/>
      <c r="TXV9" s="70"/>
      <c r="TXW9" s="70"/>
      <c r="TXX9" s="70"/>
      <c r="TXY9" s="70"/>
      <c r="TXZ9" s="70"/>
      <c r="TYA9" s="70"/>
      <c r="TYB9" s="70"/>
      <c r="TYC9" s="70"/>
      <c r="TYD9" s="70"/>
      <c r="TYE9" s="70"/>
      <c r="TYF9" s="70"/>
      <c r="TYG9" s="70"/>
      <c r="TYH9" s="70"/>
      <c r="TYI9" s="70"/>
      <c r="TYJ9" s="70"/>
      <c r="TYK9" s="70"/>
      <c r="TYL9" s="70"/>
      <c r="TYM9" s="70"/>
      <c r="TYN9" s="70"/>
      <c r="TYO9" s="70"/>
      <c r="TYP9" s="70"/>
      <c r="TYQ9" s="70"/>
      <c r="TYR9" s="70"/>
      <c r="TYS9" s="70"/>
      <c r="TYT9" s="70"/>
      <c r="TYU9" s="70"/>
      <c r="TYV9" s="70"/>
      <c r="TYW9" s="70"/>
      <c r="TYX9" s="70"/>
      <c r="TYY9" s="70"/>
      <c r="TYZ9" s="70"/>
      <c r="TZA9" s="70"/>
      <c r="TZB9" s="70"/>
      <c r="TZC9" s="70"/>
      <c r="TZD9" s="70"/>
      <c r="TZE9" s="70"/>
      <c r="TZF9" s="70"/>
      <c r="TZG9" s="70"/>
      <c r="TZH9" s="70"/>
      <c r="TZI9" s="70"/>
      <c r="TZJ9" s="70"/>
      <c r="TZK9" s="70"/>
      <c r="TZL9" s="70"/>
      <c r="TZM9" s="70"/>
      <c r="TZN9" s="70"/>
      <c r="TZO9" s="70"/>
      <c r="TZP9" s="70"/>
      <c r="TZQ9" s="70"/>
      <c r="TZR9" s="70"/>
      <c r="TZS9" s="70"/>
      <c r="TZT9" s="70"/>
      <c r="TZU9" s="70"/>
      <c r="TZV9" s="70"/>
      <c r="TZW9" s="70"/>
      <c r="TZX9" s="70"/>
      <c r="TZY9" s="70"/>
      <c r="TZZ9" s="70"/>
      <c r="UAA9" s="70"/>
      <c r="UAB9" s="70"/>
      <c r="UAC9" s="70"/>
      <c r="UAD9" s="70"/>
      <c r="UAE9" s="70"/>
      <c r="UAF9" s="70"/>
      <c r="UAG9" s="70"/>
      <c r="UAH9" s="70"/>
      <c r="UAI9" s="70"/>
      <c r="UAJ9" s="70"/>
      <c r="UAK9" s="70"/>
      <c r="UAL9" s="70"/>
      <c r="UAM9" s="70"/>
      <c r="UAN9" s="70"/>
      <c r="UAO9" s="70"/>
      <c r="UAP9" s="70"/>
      <c r="UAQ9" s="70"/>
      <c r="UAR9" s="70"/>
      <c r="UAS9" s="70"/>
      <c r="UAT9" s="70"/>
      <c r="UAU9" s="70"/>
      <c r="UAV9" s="70"/>
      <c r="UAW9" s="70"/>
      <c r="UAX9" s="70"/>
      <c r="UAY9" s="70"/>
      <c r="UAZ9" s="70"/>
      <c r="UBA9" s="70"/>
      <c r="UBB9" s="70"/>
      <c r="UBC9" s="70"/>
      <c r="UBD9" s="70"/>
      <c r="UBE9" s="70"/>
      <c r="UBF9" s="70"/>
      <c r="UBG9" s="70"/>
      <c r="UBH9" s="70"/>
      <c r="UBI9" s="70"/>
      <c r="UBJ9" s="70"/>
      <c r="UBK9" s="70"/>
      <c r="UBL9" s="70"/>
      <c r="UBM9" s="70"/>
      <c r="UBN9" s="70"/>
      <c r="UBO9" s="70"/>
      <c r="UBP9" s="70"/>
      <c r="UBQ9" s="70"/>
      <c r="UBR9" s="70"/>
      <c r="UBS9" s="70"/>
      <c r="UBT9" s="70"/>
      <c r="UBU9" s="70"/>
      <c r="UBV9" s="70"/>
      <c r="UBW9" s="70"/>
      <c r="UBX9" s="70"/>
      <c r="UBY9" s="70"/>
      <c r="UBZ9" s="70"/>
      <c r="UCA9" s="70"/>
      <c r="UCB9" s="70"/>
      <c r="UCC9" s="70"/>
      <c r="UCD9" s="70"/>
      <c r="UCE9" s="70"/>
      <c r="UCF9" s="70"/>
      <c r="UCG9" s="70"/>
      <c r="UCH9" s="70"/>
      <c r="UCI9" s="70"/>
      <c r="UCJ9" s="70"/>
      <c r="UCK9" s="70"/>
      <c r="UCL9" s="70"/>
      <c r="UCM9" s="70"/>
      <c r="UCN9" s="70"/>
      <c r="UCO9" s="70"/>
      <c r="UCP9" s="70"/>
      <c r="UCQ9" s="70"/>
      <c r="UCR9" s="70"/>
      <c r="UCS9" s="70"/>
      <c r="UCT9" s="70"/>
      <c r="UCU9" s="70"/>
      <c r="UCV9" s="70"/>
      <c r="UCW9" s="70"/>
      <c r="UCX9" s="70"/>
      <c r="UCY9" s="70"/>
      <c r="UCZ9" s="70"/>
      <c r="UDA9" s="70"/>
      <c r="UDB9" s="70"/>
      <c r="UDC9" s="70"/>
      <c r="UDD9" s="70"/>
      <c r="UDE9" s="70"/>
      <c r="UDF9" s="70"/>
      <c r="UDG9" s="70"/>
      <c r="UDH9" s="70"/>
      <c r="UDI9" s="70"/>
      <c r="UDJ9" s="70"/>
      <c r="UDK9" s="70"/>
      <c r="UDL9" s="70"/>
      <c r="UDM9" s="70"/>
      <c r="UDN9" s="70"/>
      <c r="UDO9" s="70"/>
      <c r="UDP9" s="70"/>
      <c r="UDQ9" s="70"/>
      <c r="UDR9" s="70"/>
      <c r="UDS9" s="70"/>
      <c r="UDT9" s="70"/>
      <c r="UDU9" s="70"/>
      <c r="UDV9" s="70"/>
      <c r="UDW9" s="70"/>
      <c r="UDX9" s="70"/>
      <c r="UDY9" s="70"/>
      <c r="UDZ9" s="70"/>
      <c r="UEA9" s="70"/>
      <c r="UEB9" s="70"/>
      <c r="UEC9" s="70"/>
      <c r="UED9" s="70"/>
      <c r="UEE9" s="70"/>
      <c r="UEF9" s="70"/>
      <c r="UEG9" s="70"/>
      <c r="UEH9" s="70"/>
      <c r="UEI9" s="70"/>
      <c r="UEJ9" s="70"/>
      <c r="UEK9" s="70"/>
      <c r="UEL9" s="70"/>
      <c r="UEM9" s="70"/>
      <c r="UEN9" s="70"/>
      <c r="UEO9" s="70"/>
      <c r="UEP9" s="70"/>
      <c r="UEQ9" s="70"/>
      <c r="UER9" s="70"/>
      <c r="UES9" s="70"/>
      <c r="UET9" s="70"/>
      <c r="UEU9" s="70"/>
      <c r="UEV9" s="70"/>
      <c r="UEW9" s="70"/>
      <c r="UEX9" s="70"/>
      <c r="UEY9" s="70"/>
      <c r="UEZ9" s="70"/>
      <c r="UFA9" s="70"/>
      <c r="UFB9" s="70"/>
      <c r="UFC9" s="70"/>
      <c r="UFD9" s="70"/>
      <c r="UFE9" s="70"/>
      <c r="UFF9" s="70"/>
      <c r="UFG9" s="70"/>
      <c r="UFH9" s="70"/>
      <c r="UFI9" s="70"/>
      <c r="UFJ9" s="70"/>
      <c r="UFK9" s="70"/>
      <c r="UFL9" s="70"/>
      <c r="UFM9" s="70"/>
      <c r="UFN9" s="70"/>
      <c r="UFO9" s="70"/>
      <c r="UFP9" s="70"/>
      <c r="UFQ9" s="70"/>
      <c r="UFR9" s="70"/>
      <c r="UFS9" s="70"/>
      <c r="UFT9" s="70"/>
      <c r="UFU9" s="70"/>
      <c r="UFV9" s="70"/>
      <c r="UFW9" s="70"/>
      <c r="UFX9" s="70"/>
      <c r="UFY9" s="70"/>
      <c r="UFZ9" s="70"/>
      <c r="UGA9" s="70"/>
      <c r="UGB9" s="70"/>
      <c r="UGC9" s="70"/>
      <c r="UGD9" s="70"/>
      <c r="UGE9" s="70"/>
      <c r="UGF9" s="70"/>
      <c r="UGG9" s="70"/>
      <c r="UGH9" s="70"/>
      <c r="UGI9" s="70"/>
      <c r="UGJ9" s="70"/>
      <c r="UGK9" s="70"/>
      <c r="UGL9" s="70"/>
      <c r="UGM9" s="70"/>
      <c r="UGN9" s="70"/>
      <c r="UGO9" s="70"/>
      <c r="UGP9" s="70"/>
      <c r="UGQ9" s="70"/>
      <c r="UGR9" s="70"/>
      <c r="UGS9" s="70"/>
      <c r="UGT9" s="70"/>
      <c r="UGU9" s="70"/>
      <c r="UGV9" s="70"/>
      <c r="UGW9" s="70"/>
      <c r="UGX9" s="70"/>
      <c r="UGY9" s="70"/>
      <c r="UGZ9" s="70"/>
      <c r="UHA9" s="70"/>
      <c r="UHB9" s="70"/>
      <c r="UHC9" s="70"/>
      <c r="UHD9" s="70"/>
      <c r="UHE9" s="70"/>
      <c r="UHF9" s="70"/>
      <c r="UHG9" s="70"/>
      <c r="UHH9" s="70"/>
      <c r="UHI9" s="70"/>
      <c r="UHJ9" s="70"/>
      <c r="UHK9" s="70"/>
      <c r="UHL9" s="70"/>
      <c r="UHM9" s="70"/>
      <c r="UHN9" s="70"/>
      <c r="UHO9" s="70"/>
      <c r="UHP9" s="70"/>
      <c r="UHQ9" s="70"/>
      <c r="UHR9" s="70"/>
      <c r="UHS9" s="70"/>
      <c r="UHT9" s="70"/>
      <c r="UHU9" s="70"/>
      <c r="UHV9" s="70"/>
      <c r="UHW9" s="70"/>
      <c r="UHX9" s="70"/>
      <c r="UHY9" s="70"/>
      <c r="UHZ9" s="70"/>
      <c r="UIA9" s="70"/>
      <c r="UIB9" s="70"/>
      <c r="UIC9" s="70"/>
      <c r="UID9" s="70"/>
      <c r="UIE9" s="70"/>
      <c r="UIF9" s="70"/>
      <c r="UIG9" s="70"/>
      <c r="UIH9" s="70"/>
      <c r="UII9" s="70"/>
      <c r="UIJ9" s="70"/>
      <c r="UIK9" s="70"/>
      <c r="UIL9" s="70"/>
      <c r="UIM9" s="70"/>
      <c r="UIN9" s="70"/>
      <c r="UIO9" s="70"/>
      <c r="UIP9" s="70"/>
      <c r="UIQ9" s="70"/>
      <c r="UIR9" s="70"/>
      <c r="UIS9" s="70"/>
      <c r="UIT9" s="70"/>
      <c r="UIU9" s="70"/>
      <c r="UIV9" s="70"/>
      <c r="UIW9" s="70"/>
      <c r="UIX9" s="70"/>
      <c r="UIY9" s="70"/>
      <c r="UIZ9" s="70"/>
      <c r="UJA9" s="70"/>
      <c r="UJB9" s="70"/>
      <c r="UJC9" s="70"/>
      <c r="UJD9" s="70"/>
      <c r="UJE9" s="70"/>
      <c r="UJF9" s="70"/>
      <c r="UJG9" s="70"/>
      <c r="UJH9" s="70"/>
      <c r="UJI9" s="70"/>
      <c r="UJJ9" s="70"/>
      <c r="UJK9" s="70"/>
      <c r="UJL9" s="70"/>
      <c r="UJM9" s="70"/>
      <c r="UJN9" s="70"/>
      <c r="UJO9" s="70"/>
      <c r="UJP9" s="70"/>
      <c r="UJQ9" s="70"/>
      <c r="UJR9" s="70"/>
      <c r="UJS9" s="70"/>
      <c r="UJT9" s="70"/>
      <c r="UJU9" s="70"/>
      <c r="UJV9" s="70"/>
      <c r="UJW9" s="70"/>
      <c r="UJX9" s="70"/>
      <c r="UJY9" s="70"/>
      <c r="UJZ9" s="70"/>
      <c r="UKA9" s="70"/>
      <c r="UKB9" s="70"/>
      <c r="UKC9" s="70"/>
      <c r="UKD9" s="70"/>
      <c r="UKE9" s="70"/>
      <c r="UKF9" s="70"/>
      <c r="UKG9" s="70"/>
      <c r="UKH9" s="70"/>
      <c r="UKI9" s="70"/>
      <c r="UKJ9" s="70"/>
      <c r="UKK9" s="70"/>
      <c r="UKL9" s="70"/>
      <c r="UKM9" s="70"/>
      <c r="UKN9" s="70"/>
      <c r="UKO9" s="70"/>
      <c r="UKP9" s="70"/>
      <c r="UKQ9" s="70"/>
      <c r="UKR9" s="70"/>
      <c r="UKS9" s="70"/>
      <c r="UKT9" s="70"/>
      <c r="UKU9" s="70"/>
      <c r="UKV9" s="70"/>
      <c r="UKW9" s="70"/>
      <c r="UKX9" s="70"/>
      <c r="UKY9" s="70"/>
      <c r="UKZ9" s="70"/>
      <c r="ULA9" s="70"/>
      <c r="ULB9" s="70"/>
      <c r="ULC9" s="70"/>
      <c r="ULD9" s="70"/>
      <c r="ULE9" s="70"/>
      <c r="ULF9" s="70"/>
      <c r="ULG9" s="70"/>
      <c r="ULH9" s="70"/>
      <c r="ULI9" s="70"/>
      <c r="ULJ9" s="70"/>
      <c r="ULK9" s="70"/>
      <c r="ULL9" s="70"/>
      <c r="ULM9" s="70"/>
      <c r="ULN9" s="70"/>
      <c r="ULO9" s="70"/>
      <c r="ULP9" s="70"/>
      <c r="ULQ9" s="70"/>
      <c r="ULR9" s="70"/>
      <c r="ULS9" s="70"/>
      <c r="ULT9" s="70"/>
      <c r="ULU9" s="70"/>
      <c r="ULV9" s="70"/>
      <c r="ULW9" s="70"/>
      <c r="ULX9" s="70"/>
      <c r="ULY9" s="70"/>
      <c r="ULZ9" s="70"/>
      <c r="UMA9" s="70"/>
      <c r="UMB9" s="70"/>
      <c r="UMC9" s="70"/>
      <c r="UMD9" s="70"/>
      <c r="UME9" s="70"/>
      <c r="UMF9" s="70"/>
      <c r="UMG9" s="70"/>
      <c r="UMH9" s="70"/>
      <c r="UMI9" s="70"/>
      <c r="UMJ9" s="70"/>
      <c r="UMK9" s="70"/>
      <c r="UML9" s="70"/>
      <c r="UMM9" s="70"/>
      <c r="UMN9" s="70"/>
      <c r="UMO9" s="70"/>
      <c r="UMP9" s="70"/>
      <c r="UMQ9" s="70"/>
      <c r="UMR9" s="70"/>
      <c r="UMS9" s="70"/>
      <c r="UMT9" s="70"/>
      <c r="UMU9" s="70"/>
      <c r="UMV9" s="70"/>
      <c r="UMW9" s="70"/>
      <c r="UMX9" s="70"/>
      <c r="UMY9" s="70"/>
      <c r="UMZ9" s="70"/>
      <c r="UNA9" s="70"/>
      <c r="UNB9" s="70"/>
      <c r="UNC9" s="70"/>
      <c r="UND9" s="70"/>
      <c r="UNE9" s="70"/>
      <c r="UNF9" s="70"/>
      <c r="UNG9" s="70"/>
      <c r="UNH9" s="70"/>
      <c r="UNI9" s="70"/>
      <c r="UNJ9" s="70"/>
      <c r="UNK9" s="70"/>
      <c r="UNL9" s="70"/>
      <c r="UNM9" s="70"/>
      <c r="UNN9" s="70"/>
      <c r="UNO9" s="70"/>
      <c r="UNP9" s="70"/>
      <c r="UNQ9" s="70"/>
      <c r="UNR9" s="70"/>
      <c r="UNS9" s="70"/>
      <c r="UNT9" s="70"/>
      <c r="UNU9" s="70"/>
      <c r="UNV9" s="70"/>
      <c r="UNW9" s="70"/>
      <c r="UNX9" s="70"/>
      <c r="UNY9" s="70"/>
      <c r="UNZ9" s="70"/>
      <c r="UOA9" s="70"/>
      <c r="UOB9" s="70"/>
      <c r="UOC9" s="70"/>
      <c r="UOD9" s="70"/>
      <c r="UOE9" s="70"/>
      <c r="UOF9" s="70"/>
      <c r="UOG9" s="70"/>
      <c r="UOH9" s="70"/>
      <c r="UOI9" s="70"/>
      <c r="UOJ9" s="70"/>
      <c r="UOK9" s="70"/>
      <c r="UOL9" s="70"/>
      <c r="UOM9" s="70"/>
      <c r="UON9" s="70"/>
      <c r="UOO9" s="70"/>
      <c r="UOP9" s="70"/>
      <c r="UOQ9" s="70"/>
      <c r="UOR9" s="70"/>
      <c r="UOS9" s="70"/>
      <c r="UOT9" s="70"/>
      <c r="UOU9" s="70"/>
      <c r="UOV9" s="70"/>
      <c r="UOW9" s="70"/>
      <c r="UOX9" s="70"/>
      <c r="UOY9" s="70"/>
      <c r="UOZ9" s="70"/>
      <c r="UPA9" s="70"/>
      <c r="UPB9" s="70"/>
      <c r="UPC9" s="70"/>
      <c r="UPD9" s="70"/>
      <c r="UPE9" s="70"/>
      <c r="UPF9" s="70"/>
      <c r="UPG9" s="70"/>
      <c r="UPH9" s="70"/>
      <c r="UPI9" s="70"/>
      <c r="UPJ9" s="70"/>
      <c r="UPK9" s="70"/>
      <c r="UPL9" s="70"/>
      <c r="UPM9" s="70"/>
      <c r="UPN9" s="70"/>
      <c r="UPO9" s="70"/>
      <c r="UPP9" s="70"/>
      <c r="UPQ9" s="70"/>
      <c r="UPR9" s="70"/>
      <c r="UPS9" s="70"/>
      <c r="UPT9" s="70"/>
      <c r="UPU9" s="70"/>
      <c r="UPV9" s="70"/>
      <c r="UPW9" s="70"/>
      <c r="UPX9" s="70"/>
      <c r="UPY9" s="70"/>
      <c r="UPZ9" s="70"/>
      <c r="UQA9" s="70"/>
      <c r="UQB9" s="70"/>
      <c r="UQC9" s="70"/>
      <c r="UQD9" s="70"/>
      <c r="UQE9" s="70"/>
      <c r="UQF9" s="70"/>
      <c r="UQG9" s="70"/>
      <c r="UQH9" s="70"/>
      <c r="UQI9" s="70"/>
      <c r="UQJ9" s="70"/>
      <c r="UQK9" s="70"/>
      <c r="UQL9" s="70"/>
      <c r="UQM9" s="70"/>
      <c r="UQN9" s="70"/>
      <c r="UQO9" s="70"/>
      <c r="UQP9" s="70"/>
      <c r="UQQ9" s="70"/>
      <c r="UQR9" s="70"/>
      <c r="UQS9" s="70"/>
      <c r="UQT9" s="70"/>
      <c r="UQU9" s="70"/>
      <c r="UQV9" s="70"/>
      <c r="UQW9" s="70"/>
      <c r="UQX9" s="70"/>
      <c r="UQY9" s="70"/>
      <c r="UQZ9" s="70"/>
      <c r="URA9" s="70"/>
      <c r="URB9" s="70"/>
      <c r="URC9" s="70"/>
      <c r="URD9" s="70"/>
      <c r="URE9" s="70"/>
      <c r="URF9" s="70"/>
      <c r="URG9" s="70"/>
      <c r="URH9" s="70"/>
      <c r="URI9" s="70"/>
      <c r="URJ9" s="70"/>
      <c r="URK9" s="70"/>
      <c r="URL9" s="70"/>
      <c r="URM9" s="70"/>
      <c r="URN9" s="70"/>
      <c r="URO9" s="70"/>
      <c r="URP9" s="70"/>
      <c r="URQ9" s="70"/>
      <c r="URR9" s="70"/>
      <c r="URS9" s="70"/>
      <c r="URT9" s="70"/>
      <c r="URU9" s="70"/>
      <c r="URV9" s="70"/>
      <c r="URW9" s="70"/>
      <c r="URX9" s="70"/>
      <c r="URY9" s="70"/>
      <c r="URZ9" s="70"/>
      <c r="USA9" s="70"/>
      <c r="USB9" s="70"/>
      <c r="USC9" s="70"/>
      <c r="USD9" s="70"/>
      <c r="USE9" s="70"/>
      <c r="USF9" s="70"/>
      <c r="USG9" s="70"/>
      <c r="USH9" s="70"/>
      <c r="USI9" s="70"/>
      <c r="USJ9" s="70"/>
      <c r="USK9" s="70"/>
      <c r="USL9" s="70"/>
      <c r="USM9" s="70"/>
      <c r="USN9" s="70"/>
      <c r="USO9" s="70"/>
      <c r="USP9" s="70"/>
      <c r="USQ9" s="70"/>
      <c r="USR9" s="70"/>
      <c r="USS9" s="70"/>
      <c r="UST9" s="70"/>
      <c r="USU9" s="70"/>
      <c r="USV9" s="70"/>
      <c r="USW9" s="70"/>
      <c r="USX9" s="70"/>
      <c r="USY9" s="70"/>
      <c r="USZ9" s="70"/>
      <c r="UTA9" s="70"/>
      <c r="UTB9" s="70"/>
      <c r="UTC9" s="70"/>
      <c r="UTD9" s="70"/>
      <c r="UTE9" s="70"/>
      <c r="UTF9" s="70"/>
      <c r="UTG9" s="70"/>
      <c r="UTH9" s="70"/>
      <c r="UTI9" s="70"/>
      <c r="UTJ9" s="70"/>
      <c r="UTK9" s="70"/>
      <c r="UTL9" s="70"/>
      <c r="UTM9" s="70"/>
      <c r="UTN9" s="70"/>
      <c r="UTO9" s="70"/>
      <c r="UTP9" s="70"/>
      <c r="UTQ9" s="70"/>
      <c r="UTR9" s="70"/>
      <c r="UTS9" s="70"/>
      <c r="UTT9" s="70"/>
      <c r="UTU9" s="70"/>
      <c r="UTV9" s="70"/>
      <c r="UTW9" s="70"/>
      <c r="UTX9" s="70"/>
      <c r="UTY9" s="70"/>
      <c r="UTZ9" s="70"/>
      <c r="UUA9" s="70"/>
      <c r="UUB9" s="70"/>
      <c r="UUC9" s="70"/>
      <c r="UUD9" s="70"/>
      <c r="UUE9" s="70"/>
      <c r="UUF9" s="70"/>
      <c r="UUG9" s="70"/>
      <c r="UUH9" s="70"/>
      <c r="UUI9" s="70"/>
      <c r="UUJ9" s="70"/>
      <c r="UUK9" s="70"/>
      <c r="UUL9" s="70"/>
      <c r="UUM9" s="70"/>
      <c r="UUN9" s="70"/>
      <c r="UUO9" s="70"/>
      <c r="UUP9" s="70"/>
      <c r="UUQ9" s="70"/>
      <c r="UUR9" s="70"/>
      <c r="UUS9" s="70"/>
      <c r="UUT9" s="70"/>
      <c r="UUU9" s="70"/>
      <c r="UUV9" s="70"/>
      <c r="UUW9" s="70"/>
      <c r="UUX9" s="70"/>
      <c r="UUY9" s="70"/>
      <c r="UUZ9" s="70"/>
      <c r="UVA9" s="70"/>
      <c r="UVB9" s="70"/>
      <c r="UVC9" s="70"/>
      <c r="UVD9" s="70"/>
      <c r="UVE9" s="70"/>
      <c r="UVF9" s="70"/>
      <c r="UVG9" s="70"/>
      <c r="UVH9" s="70"/>
      <c r="UVI9" s="70"/>
      <c r="UVJ9" s="70"/>
      <c r="UVK9" s="70"/>
      <c r="UVL9" s="70"/>
      <c r="UVM9" s="70"/>
      <c r="UVN9" s="70"/>
      <c r="UVO9" s="70"/>
      <c r="UVP9" s="70"/>
      <c r="UVQ9" s="70"/>
      <c r="UVR9" s="70"/>
      <c r="UVS9" s="70"/>
      <c r="UVT9" s="70"/>
      <c r="UVU9" s="70"/>
      <c r="UVV9" s="70"/>
      <c r="UVW9" s="70"/>
      <c r="UVX9" s="70"/>
      <c r="UVY9" s="70"/>
      <c r="UVZ9" s="70"/>
      <c r="UWA9" s="70"/>
      <c r="UWB9" s="70"/>
      <c r="UWC9" s="70"/>
      <c r="UWD9" s="70"/>
      <c r="UWE9" s="70"/>
      <c r="UWF9" s="70"/>
      <c r="UWG9" s="70"/>
      <c r="UWH9" s="70"/>
      <c r="UWI9" s="70"/>
      <c r="UWJ9" s="70"/>
      <c r="UWK9" s="70"/>
      <c r="UWL9" s="70"/>
      <c r="UWM9" s="70"/>
      <c r="UWN9" s="70"/>
      <c r="UWO9" s="70"/>
      <c r="UWP9" s="70"/>
      <c r="UWQ9" s="70"/>
      <c r="UWR9" s="70"/>
      <c r="UWS9" s="70"/>
      <c r="UWT9" s="70"/>
      <c r="UWU9" s="70"/>
      <c r="UWV9" s="70"/>
      <c r="UWW9" s="70"/>
      <c r="UWX9" s="70"/>
      <c r="UWY9" s="70"/>
      <c r="UWZ9" s="70"/>
      <c r="UXA9" s="70"/>
      <c r="UXB9" s="70"/>
      <c r="UXC9" s="70"/>
      <c r="UXD9" s="70"/>
      <c r="UXE9" s="70"/>
      <c r="UXF9" s="70"/>
      <c r="UXG9" s="70"/>
      <c r="UXH9" s="70"/>
      <c r="UXI9" s="70"/>
      <c r="UXJ9" s="70"/>
      <c r="UXK9" s="70"/>
      <c r="UXL9" s="70"/>
      <c r="UXM9" s="70"/>
      <c r="UXN9" s="70"/>
      <c r="UXO9" s="70"/>
      <c r="UXP9" s="70"/>
      <c r="UXQ9" s="70"/>
      <c r="UXR9" s="70"/>
      <c r="UXS9" s="70"/>
      <c r="UXT9" s="70"/>
      <c r="UXU9" s="70"/>
      <c r="UXV9" s="70"/>
      <c r="UXW9" s="70"/>
      <c r="UXX9" s="70"/>
      <c r="UXY9" s="70"/>
      <c r="UXZ9" s="70"/>
      <c r="UYA9" s="70"/>
      <c r="UYB9" s="70"/>
      <c r="UYC9" s="70"/>
      <c r="UYD9" s="70"/>
      <c r="UYE9" s="70"/>
      <c r="UYF9" s="70"/>
      <c r="UYG9" s="70"/>
      <c r="UYH9" s="70"/>
      <c r="UYI9" s="70"/>
      <c r="UYJ9" s="70"/>
      <c r="UYK9" s="70"/>
      <c r="UYL9" s="70"/>
      <c r="UYM9" s="70"/>
      <c r="UYN9" s="70"/>
      <c r="UYO9" s="70"/>
      <c r="UYP9" s="70"/>
      <c r="UYQ9" s="70"/>
      <c r="UYR9" s="70"/>
      <c r="UYS9" s="70"/>
      <c r="UYT9" s="70"/>
      <c r="UYU9" s="70"/>
      <c r="UYV9" s="70"/>
      <c r="UYW9" s="70"/>
      <c r="UYX9" s="70"/>
      <c r="UYY9" s="70"/>
      <c r="UYZ9" s="70"/>
      <c r="UZA9" s="70"/>
      <c r="UZB9" s="70"/>
      <c r="UZC9" s="70"/>
      <c r="UZD9" s="70"/>
      <c r="UZE9" s="70"/>
      <c r="UZF9" s="70"/>
      <c r="UZG9" s="70"/>
      <c r="UZH9" s="70"/>
      <c r="UZI9" s="70"/>
      <c r="UZJ9" s="70"/>
      <c r="UZK9" s="70"/>
      <c r="UZL9" s="70"/>
      <c r="UZM9" s="70"/>
      <c r="UZN9" s="70"/>
      <c r="UZO9" s="70"/>
      <c r="UZP9" s="70"/>
      <c r="UZQ9" s="70"/>
      <c r="UZR9" s="70"/>
      <c r="UZS9" s="70"/>
      <c r="UZT9" s="70"/>
      <c r="UZU9" s="70"/>
      <c r="UZV9" s="70"/>
      <c r="UZW9" s="70"/>
      <c r="UZX9" s="70"/>
      <c r="UZY9" s="70"/>
      <c r="UZZ9" s="70"/>
      <c r="VAA9" s="70"/>
      <c r="VAB9" s="70"/>
      <c r="VAC9" s="70"/>
      <c r="VAD9" s="70"/>
      <c r="VAE9" s="70"/>
      <c r="VAF9" s="70"/>
      <c r="VAG9" s="70"/>
      <c r="VAH9" s="70"/>
      <c r="VAI9" s="70"/>
      <c r="VAJ9" s="70"/>
      <c r="VAK9" s="70"/>
      <c r="VAL9" s="70"/>
      <c r="VAM9" s="70"/>
      <c r="VAN9" s="70"/>
      <c r="VAO9" s="70"/>
      <c r="VAP9" s="70"/>
      <c r="VAQ9" s="70"/>
      <c r="VAR9" s="70"/>
      <c r="VAS9" s="70"/>
      <c r="VAT9" s="70"/>
      <c r="VAU9" s="70"/>
      <c r="VAV9" s="70"/>
      <c r="VAW9" s="70"/>
      <c r="VAX9" s="70"/>
      <c r="VAY9" s="70"/>
      <c r="VAZ9" s="70"/>
      <c r="VBA9" s="70"/>
      <c r="VBB9" s="70"/>
      <c r="VBC9" s="70"/>
      <c r="VBD9" s="70"/>
      <c r="VBE9" s="70"/>
      <c r="VBF9" s="70"/>
      <c r="VBG9" s="70"/>
      <c r="VBH9" s="70"/>
      <c r="VBI9" s="70"/>
      <c r="VBJ9" s="70"/>
      <c r="VBK9" s="70"/>
      <c r="VBL9" s="70"/>
      <c r="VBM9" s="70"/>
      <c r="VBN9" s="70"/>
      <c r="VBO9" s="70"/>
      <c r="VBP9" s="70"/>
      <c r="VBQ9" s="70"/>
      <c r="VBR9" s="70"/>
      <c r="VBS9" s="70"/>
      <c r="VBT9" s="70"/>
      <c r="VBU9" s="70"/>
      <c r="VBV9" s="70"/>
      <c r="VBW9" s="70"/>
      <c r="VBX9" s="70"/>
      <c r="VBY9" s="70"/>
      <c r="VBZ9" s="70"/>
      <c r="VCA9" s="70"/>
      <c r="VCB9" s="70"/>
      <c r="VCC9" s="70"/>
      <c r="VCD9" s="70"/>
      <c r="VCE9" s="70"/>
      <c r="VCF9" s="70"/>
      <c r="VCG9" s="70"/>
      <c r="VCH9" s="70"/>
      <c r="VCI9" s="70"/>
      <c r="VCJ9" s="70"/>
      <c r="VCK9" s="70"/>
      <c r="VCL9" s="70"/>
      <c r="VCM9" s="70"/>
      <c r="VCN9" s="70"/>
      <c r="VCO9" s="70"/>
      <c r="VCP9" s="70"/>
      <c r="VCQ9" s="70"/>
      <c r="VCR9" s="70"/>
      <c r="VCS9" s="70"/>
      <c r="VCT9" s="70"/>
      <c r="VCU9" s="70"/>
      <c r="VCV9" s="70"/>
      <c r="VCW9" s="70"/>
      <c r="VCX9" s="70"/>
      <c r="VCY9" s="70"/>
      <c r="VCZ9" s="70"/>
      <c r="VDA9" s="70"/>
      <c r="VDB9" s="70"/>
      <c r="VDC9" s="70"/>
      <c r="VDD9" s="70"/>
      <c r="VDE9" s="70"/>
      <c r="VDF9" s="70"/>
      <c r="VDG9" s="70"/>
      <c r="VDH9" s="70"/>
      <c r="VDI9" s="70"/>
      <c r="VDJ9" s="70"/>
      <c r="VDK9" s="70"/>
      <c r="VDL9" s="70"/>
      <c r="VDM9" s="70"/>
      <c r="VDN9" s="70"/>
      <c r="VDO9" s="70"/>
      <c r="VDP9" s="70"/>
      <c r="VDQ9" s="70"/>
      <c r="VDR9" s="70"/>
      <c r="VDS9" s="70"/>
      <c r="VDT9" s="70"/>
      <c r="VDU9" s="70"/>
      <c r="VDV9" s="70"/>
      <c r="VDW9" s="70"/>
      <c r="VDX9" s="70"/>
      <c r="VDY9" s="70"/>
      <c r="VDZ9" s="70"/>
      <c r="VEA9" s="70"/>
      <c r="VEB9" s="70"/>
      <c r="VEC9" s="70"/>
      <c r="VED9" s="70"/>
      <c r="VEE9" s="70"/>
      <c r="VEF9" s="70"/>
      <c r="VEG9" s="70"/>
      <c r="VEH9" s="70"/>
      <c r="VEI9" s="70"/>
      <c r="VEJ9" s="70"/>
      <c r="VEK9" s="70"/>
      <c r="VEL9" s="70"/>
      <c r="VEM9" s="70"/>
      <c r="VEN9" s="70"/>
      <c r="VEO9" s="70"/>
      <c r="VEP9" s="70"/>
      <c r="VEQ9" s="70"/>
      <c r="VER9" s="70"/>
      <c r="VES9" s="70"/>
      <c r="VET9" s="70"/>
      <c r="VEU9" s="70"/>
      <c r="VEV9" s="70"/>
      <c r="VEW9" s="70"/>
      <c r="VEX9" s="70"/>
      <c r="VEY9" s="70"/>
      <c r="VEZ9" s="70"/>
      <c r="VFA9" s="70"/>
      <c r="VFB9" s="70"/>
      <c r="VFC9" s="70"/>
      <c r="VFD9" s="70"/>
      <c r="VFE9" s="70"/>
      <c r="VFF9" s="70"/>
      <c r="VFG9" s="70"/>
      <c r="VFH9" s="70"/>
      <c r="VFI9" s="70"/>
      <c r="VFJ9" s="70"/>
      <c r="VFK9" s="70"/>
      <c r="VFL9" s="70"/>
      <c r="VFM9" s="70"/>
      <c r="VFN9" s="70"/>
      <c r="VFO9" s="70"/>
      <c r="VFP9" s="70"/>
      <c r="VFQ9" s="70"/>
      <c r="VFR9" s="70"/>
      <c r="VFS9" s="70"/>
      <c r="VFT9" s="70"/>
      <c r="VFU9" s="70"/>
      <c r="VFV9" s="70"/>
      <c r="VFW9" s="70"/>
      <c r="VFX9" s="70"/>
      <c r="VFY9" s="70"/>
      <c r="VFZ9" s="70"/>
      <c r="VGA9" s="70"/>
      <c r="VGB9" s="70"/>
      <c r="VGC9" s="70"/>
      <c r="VGD9" s="70"/>
      <c r="VGE9" s="70"/>
      <c r="VGF9" s="70"/>
      <c r="VGG9" s="70"/>
      <c r="VGH9" s="70"/>
      <c r="VGI9" s="70"/>
      <c r="VGJ9" s="70"/>
      <c r="VGK9" s="70"/>
      <c r="VGL9" s="70"/>
      <c r="VGM9" s="70"/>
      <c r="VGN9" s="70"/>
      <c r="VGO9" s="70"/>
      <c r="VGP9" s="70"/>
      <c r="VGQ9" s="70"/>
      <c r="VGR9" s="70"/>
      <c r="VGS9" s="70"/>
      <c r="VGT9" s="70"/>
      <c r="VGU9" s="70"/>
      <c r="VGV9" s="70"/>
      <c r="VGW9" s="70"/>
      <c r="VGX9" s="70"/>
      <c r="VGY9" s="70"/>
      <c r="VGZ9" s="70"/>
      <c r="VHA9" s="70"/>
      <c r="VHB9" s="70"/>
      <c r="VHC9" s="70"/>
      <c r="VHD9" s="70"/>
      <c r="VHE9" s="70"/>
      <c r="VHF9" s="70"/>
      <c r="VHG9" s="70"/>
      <c r="VHH9" s="70"/>
      <c r="VHI9" s="70"/>
      <c r="VHJ9" s="70"/>
      <c r="VHK9" s="70"/>
      <c r="VHL9" s="70"/>
      <c r="VHM9" s="70"/>
      <c r="VHN9" s="70"/>
      <c r="VHO9" s="70"/>
      <c r="VHP9" s="70"/>
      <c r="VHQ9" s="70"/>
      <c r="VHR9" s="70"/>
      <c r="VHS9" s="70"/>
      <c r="VHT9" s="70"/>
      <c r="VHU9" s="70"/>
      <c r="VHV9" s="70"/>
      <c r="VHW9" s="70"/>
      <c r="VHX9" s="70"/>
      <c r="VHY9" s="70"/>
      <c r="VHZ9" s="70"/>
      <c r="VIA9" s="70"/>
      <c r="VIB9" s="70"/>
      <c r="VIC9" s="70"/>
      <c r="VID9" s="70"/>
      <c r="VIE9" s="70"/>
      <c r="VIF9" s="70"/>
      <c r="VIG9" s="70"/>
      <c r="VIH9" s="70"/>
      <c r="VII9" s="70"/>
      <c r="VIJ9" s="70"/>
      <c r="VIK9" s="70"/>
      <c r="VIL9" s="70"/>
      <c r="VIM9" s="70"/>
      <c r="VIN9" s="70"/>
      <c r="VIO9" s="70"/>
      <c r="VIP9" s="70"/>
      <c r="VIQ9" s="70"/>
      <c r="VIR9" s="70"/>
      <c r="VIS9" s="70"/>
      <c r="VIT9" s="70"/>
      <c r="VIU9" s="70"/>
      <c r="VIV9" s="70"/>
      <c r="VIW9" s="70"/>
      <c r="VIX9" s="70"/>
      <c r="VIY9" s="70"/>
      <c r="VIZ9" s="70"/>
      <c r="VJA9" s="70"/>
      <c r="VJB9" s="70"/>
      <c r="VJC9" s="70"/>
      <c r="VJD9" s="70"/>
      <c r="VJE9" s="70"/>
      <c r="VJF9" s="70"/>
      <c r="VJG9" s="70"/>
      <c r="VJH9" s="70"/>
      <c r="VJI9" s="70"/>
      <c r="VJJ9" s="70"/>
      <c r="VJK9" s="70"/>
      <c r="VJL9" s="70"/>
      <c r="VJM9" s="70"/>
      <c r="VJN9" s="70"/>
      <c r="VJO9" s="70"/>
      <c r="VJP9" s="70"/>
      <c r="VJQ9" s="70"/>
      <c r="VJR9" s="70"/>
      <c r="VJS9" s="70"/>
      <c r="VJT9" s="70"/>
      <c r="VJU9" s="70"/>
      <c r="VJV9" s="70"/>
      <c r="VJW9" s="70"/>
      <c r="VJX9" s="70"/>
      <c r="VJY9" s="70"/>
      <c r="VJZ9" s="70"/>
      <c r="VKA9" s="70"/>
      <c r="VKB9" s="70"/>
      <c r="VKC9" s="70"/>
      <c r="VKD9" s="70"/>
      <c r="VKE9" s="70"/>
      <c r="VKF9" s="70"/>
      <c r="VKG9" s="70"/>
      <c r="VKH9" s="70"/>
      <c r="VKI9" s="70"/>
      <c r="VKJ9" s="70"/>
      <c r="VKK9" s="70"/>
      <c r="VKL9" s="70"/>
      <c r="VKM9" s="70"/>
      <c r="VKN9" s="70"/>
      <c r="VKO9" s="70"/>
      <c r="VKP9" s="70"/>
      <c r="VKQ9" s="70"/>
      <c r="VKR9" s="70"/>
      <c r="VKS9" s="70"/>
      <c r="VKT9" s="70"/>
      <c r="VKU9" s="70"/>
      <c r="VKV9" s="70"/>
      <c r="VKW9" s="70"/>
      <c r="VKX9" s="70"/>
      <c r="VKY9" s="70"/>
      <c r="VKZ9" s="70"/>
      <c r="VLA9" s="70"/>
      <c r="VLB9" s="70"/>
      <c r="VLC9" s="70"/>
      <c r="VLD9" s="70"/>
      <c r="VLE9" s="70"/>
      <c r="VLF9" s="70"/>
      <c r="VLG9" s="70"/>
      <c r="VLH9" s="70"/>
      <c r="VLI9" s="70"/>
      <c r="VLJ9" s="70"/>
      <c r="VLK9" s="70"/>
      <c r="VLL9" s="70"/>
      <c r="VLM9" s="70"/>
      <c r="VLN9" s="70"/>
      <c r="VLO9" s="70"/>
      <c r="VLP9" s="70"/>
      <c r="VLQ9" s="70"/>
      <c r="VLR9" s="70"/>
      <c r="VLS9" s="70"/>
      <c r="VLT9" s="70"/>
      <c r="VLU9" s="70"/>
      <c r="VLV9" s="70"/>
      <c r="VLW9" s="70"/>
      <c r="VLX9" s="70"/>
      <c r="VLY9" s="70"/>
      <c r="VLZ9" s="70"/>
      <c r="VMA9" s="70"/>
      <c r="VMB9" s="70"/>
      <c r="VMC9" s="70"/>
      <c r="VMD9" s="70"/>
      <c r="VME9" s="70"/>
      <c r="VMF9" s="70"/>
      <c r="VMG9" s="70"/>
      <c r="VMH9" s="70"/>
      <c r="VMI9" s="70"/>
      <c r="VMJ9" s="70"/>
      <c r="VMK9" s="70"/>
      <c r="VML9" s="70"/>
      <c r="VMM9" s="70"/>
      <c r="VMN9" s="70"/>
      <c r="VMO9" s="70"/>
      <c r="VMP9" s="70"/>
      <c r="VMQ9" s="70"/>
      <c r="VMR9" s="70"/>
      <c r="VMS9" s="70"/>
      <c r="VMT9" s="70"/>
      <c r="VMU9" s="70"/>
      <c r="VMV9" s="70"/>
      <c r="VMW9" s="70"/>
      <c r="VMX9" s="70"/>
      <c r="VMY9" s="70"/>
      <c r="VMZ9" s="70"/>
      <c r="VNA9" s="70"/>
      <c r="VNB9" s="70"/>
      <c r="VNC9" s="70"/>
      <c r="VND9" s="70"/>
      <c r="VNE9" s="70"/>
      <c r="VNF9" s="70"/>
      <c r="VNG9" s="70"/>
      <c r="VNH9" s="70"/>
      <c r="VNI9" s="70"/>
      <c r="VNJ9" s="70"/>
      <c r="VNK9" s="70"/>
      <c r="VNL9" s="70"/>
      <c r="VNM9" s="70"/>
      <c r="VNN9" s="70"/>
      <c r="VNO9" s="70"/>
      <c r="VNP9" s="70"/>
      <c r="VNQ9" s="70"/>
      <c r="VNR9" s="70"/>
      <c r="VNS9" s="70"/>
      <c r="VNT9" s="70"/>
      <c r="VNU9" s="70"/>
      <c r="VNV9" s="70"/>
      <c r="VNW9" s="70"/>
      <c r="VNX9" s="70"/>
      <c r="VNY9" s="70"/>
      <c r="VNZ9" s="70"/>
      <c r="VOA9" s="70"/>
      <c r="VOB9" s="70"/>
      <c r="VOC9" s="70"/>
      <c r="VOD9" s="70"/>
      <c r="VOE9" s="70"/>
      <c r="VOF9" s="70"/>
      <c r="VOG9" s="70"/>
      <c r="VOH9" s="70"/>
      <c r="VOI9" s="70"/>
      <c r="VOJ9" s="70"/>
      <c r="VOK9" s="70"/>
      <c r="VOL9" s="70"/>
      <c r="VOM9" s="70"/>
      <c r="VON9" s="70"/>
      <c r="VOO9" s="70"/>
      <c r="VOP9" s="70"/>
      <c r="VOQ9" s="70"/>
      <c r="VOR9" s="70"/>
      <c r="VOS9" s="70"/>
      <c r="VOT9" s="70"/>
      <c r="VOU9" s="70"/>
      <c r="VOV9" s="70"/>
      <c r="VOW9" s="70"/>
      <c r="VOX9" s="70"/>
      <c r="VOY9" s="70"/>
      <c r="VOZ9" s="70"/>
      <c r="VPA9" s="70"/>
      <c r="VPB9" s="70"/>
      <c r="VPC9" s="70"/>
      <c r="VPD9" s="70"/>
      <c r="VPE9" s="70"/>
      <c r="VPF9" s="70"/>
      <c r="VPG9" s="70"/>
      <c r="VPH9" s="70"/>
      <c r="VPI9" s="70"/>
      <c r="VPJ9" s="70"/>
      <c r="VPK9" s="70"/>
      <c r="VPL9" s="70"/>
      <c r="VPM9" s="70"/>
      <c r="VPN9" s="70"/>
      <c r="VPO9" s="70"/>
      <c r="VPP9" s="70"/>
      <c r="VPQ9" s="70"/>
      <c r="VPR9" s="70"/>
      <c r="VPS9" s="70"/>
      <c r="VPT9" s="70"/>
      <c r="VPU9" s="70"/>
      <c r="VPV9" s="70"/>
      <c r="VPW9" s="70"/>
      <c r="VPX9" s="70"/>
      <c r="VPY9" s="70"/>
      <c r="VPZ9" s="70"/>
      <c r="VQA9" s="70"/>
      <c r="VQB9" s="70"/>
      <c r="VQC9" s="70"/>
      <c r="VQD9" s="70"/>
      <c r="VQE9" s="70"/>
      <c r="VQF9" s="70"/>
      <c r="VQG9" s="70"/>
      <c r="VQH9" s="70"/>
      <c r="VQI9" s="70"/>
      <c r="VQJ9" s="70"/>
      <c r="VQK9" s="70"/>
      <c r="VQL9" s="70"/>
      <c r="VQM9" s="70"/>
      <c r="VQN9" s="70"/>
      <c r="VQO9" s="70"/>
      <c r="VQP9" s="70"/>
      <c r="VQQ9" s="70"/>
      <c r="VQR9" s="70"/>
      <c r="VQS9" s="70"/>
      <c r="VQT9" s="70"/>
      <c r="VQU9" s="70"/>
      <c r="VQV9" s="70"/>
      <c r="VQW9" s="70"/>
      <c r="VQX9" s="70"/>
      <c r="VQY9" s="70"/>
      <c r="VQZ9" s="70"/>
      <c r="VRA9" s="70"/>
      <c r="VRB9" s="70"/>
      <c r="VRC9" s="70"/>
      <c r="VRD9" s="70"/>
      <c r="VRE9" s="70"/>
      <c r="VRF9" s="70"/>
      <c r="VRG9" s="70"/>
      <c r="VRH9" s="70"/>
      <c r="VRI9" s="70"/>
      <c r="VRJ9" s="70"/>
      <c r="VRK9" s="70"/>
      <c r="VRL9" s="70"/>
      <c r="VRM9" s="70"/>
      <c r="VRN9" s="70"/>
      <c r="VRO9" s="70"/>
      <c r="VRP9" s="70"/>
      <c r="VRQ9" s="70"/>
      <c r="VRR9" s="70"/>
      <c r="VRS9" s="70"/>
      <c r="VRT9" s="70"/>
      <c r="VRU9" s="70"/>
      <c r="VRV9" s="70"/>
      <c r="VRW9" s="70"/>
      <c r="VRX9" s="70"/>
      <c r="VRY9" s="70"/>
      <c r="VRZ9" s="70"/>
      <c r="VSA9" s="70"/>
      <c r="VSB9" s="70"/>
      <c r="VSC9" s="70"/>
      <c r="VSD9" s="70"/>
      <c r="VSE9" s="70"/>
      <c r="VSF9" s="70"/>
      <c r="VSG9" s="70"/>
      <c r="VSH9" s="70"/>
      <c r="VSI9" s="70"/>
      <c r="VSJ9" s="70"/>
      <c r="VSK9" s="70"/>
      <c r="VSL9" s="70"/>
      <c r="VSM9" s="70"/>
      <c r="VSN9" s="70"/>
      <c r="VSO9" s="70"/>
      <c r="VSP9" s="70"/>
      <c r="VSQ9" s="70"/>
      <c r="VSR9" s="70"/>
      <c r="VSS9" s="70"/>
      <c r="VST9" s="70"/>
      <c r="VSU9" s="70"/>
      <c r="VSV9" s="70"/>
      <c r="VSW9" s="70"/>
      <c r="VSX9" s="70"/>
      <c r="VSY9" s="70"/>
      <c r="VSZ9" s="70"/>
      <c r="VTA9" s="70"/>
      <c r="VTB9" s="70"/>
      <c r="VTC9" s="70"/>
      <c r="VTD9" s="70"/>
      <c r="VTE9" s="70"/>
      <c r="VTF9" s="70"/>
      <c r="VTG9" s="70"/>
      <c r="VTH9" s="70"/>
      <c r="VTI9" s="70"/>
      <c r="VTJ9" s="70"/>
      <c r="VTK9" s="70"/>
      <c r="VTL9" s="70"/>
      <c r="VTM9" s="70"/>
      <c r="VTN9" s="70"/>
      <c r="VTO9" s="70"/>
      <c r="VTP9" s="70"/>
      <c r="VTQ9" s="70"/>
      <c r="VTR9" s="70"/>
      <c r="VTS9" s="70"/>
      <c r="VTT9" s="70"/>
      <c r="VTU9" s="70"/>
      <c r="VTV9" s="70"/>
      <c r="VTW9" s="70"/>
      <c r="VTX9" s="70"/>
      <c r="VTY9" s="70"/>
      <c r="VTZ9" s="70"/>
      <c r="VUA9" s="70"/>
      <c r="VUB9" s="70"/>
      <c r="VUC9" s="70"/>
      <c r="VUD9" s="70"/>
      <c r="VUE9" s="70"/>
      <c r="VUF9" s="70"/>
      <c r="VUG9" s="70"/>
      <c r="VUH9" s="70"/>
      <c r="VUI9" s="70"/>
      <c r="VUJ9" s="70"/>
      <c r="VUK9" s="70"/>
      <c r="VUL9" s="70"/>
      <c r="VUM9" s="70"/>
      <c r="VUN9" s="70"/>
      <c r="VUO9" s="70"/>
      <c r="VUP9" s="70"/>
      <c r="VUQ9" s="70"/>
      <c r="VUR9" s="70"/>
      <c r="VUS9" s="70"/>
      <c r="VUT9" s="70"/>
      <c r="VUU9" s="70"/>
      <c r="VUV9" s="70"/>
      <c r="VUW9" s="70"/>
      <c r="VUX9" s="70"/>
      <c r="VUY9" s="70"/>
      <c r="VUZ9" s="70"/>
      <c r="VVA9" s="70"/>
      <c r="VVB9" s="70"/>
      <c r="VVC9" s="70"/>
      <c r="VVD9" s="70"/>
      <c r="VVE9" s="70"/>
      <c r="VVF9" s="70"/>
      <c r="VVG9" s="70"/>
      <c r="VVH9" s="70"/>
      <c r="VVI9" s="70"/>
      <c r="VVJ9" s="70"/>
      <c r="VVK9" s="70"/>
      <c r="VVL9" s="70"/>
      <c r="VVM9" s="70"/>
      <c r="VVN9" s="70"/>
      <c r="VVO9" s="70"/>
      <c r="VVP9" s="70"/>
      <c r="VVQ9" s="70"/>
      <c r="VVR9" s="70"/>
      <c r="VVS9" s="70"/>
      <c r="VVT9" s="70"/>
      <c r="VVU9" s="70"/>
      <c r="VVV9" s="70"/>
      <c r="VVW9" s="70"/>
      <c r="VVX9" s="70"/>
      <c r="VVY9" s="70"/>
      <c r="VVZ9" s="70"/>
      <c r="VWA9" s="70"/>
      <c r="VWB9" s="70"/>
      <c r="VWC9" s="70"/>
      <c r="VWD9" s="70"/>
      <c r="VWE9" s="70"/>
      <c r="VWF9" s="70"/>
      <c r="VWG9" s="70"/>
      <c r="VWH9" s="70"/>
      <c r="VWI9" s="70"/>
      <c r="VWJ9" s="70"/>
      <c r="VWK9" s="70"/>
      <c r="VWL9" s="70"/>
      <c r="VWM9" s="70"/>
      <c r="VWN9" s="70"/>
      <c r="VWO9" s="70"/>
      <c r="VWP9" s="70"/>
      <c r="VWQ9" s="70"/>
      <c r="VWR9" s="70"/>
      <c r="VWS9" s="70"/>
      <c r="VWT9" s="70"/>
      <c r="VWU9" s="70"/>
      <c r="VWV9" s="70"/>
      <c r="VWW9" s="70"/>
      <c r="VWX9" s="70"/>
      <c r="VWY9" s="70"/>
      <c r="VWZ9" s="70"/>
      <c r="VXA9" s="70"/>
      <c r="VXB9" s="70"/>
      <c r="VXC9" s="70"/>
      <c r="VXD9" s="70"/>
      <c r="VXE9" s="70"/>
      <c r="VXF9" s="70"/>
      <c r="VXG9" s="70"/>
      <c r="VXH9" s="70"/>
      <c r="VXI9" s="70"/>
      <c r="VXJ9" s="70"/>
      <c r="VXK9" s="70"/>
      <c r="VXL9" s="70"/>
      <c r="VXM9" s="70"/>
      <c r="VXN9" s="70"/>
      <c r="VXO9" s="70"/>
      <c r="VXP9" s="70"/>
      <c r="VXQ9" s="70"/>
      <c r="VXR9" s="70"/>
      <c r="VXS9" s="70"/>
      <c r="VXT9" s="70"/>
      <c r="VXU9" s="70"/>
      <c r="VXV9" s="70"/>
      <c r="VXW9" s="70"/>
      <c r="VXX9" s="70"/>
      <c r="VXY9" s="70"/>
      <c r="VXZ9" s="70"/>
      <c r="VYA9" s="70"/>
      <c r="VYB9" s="70"/>
      <c r="VYC9" s="70"/>
      <c r="VYD9" s="70"/>
      <c r="VYE9" s="70"/>
      <c r="VYF9" s="70"/>
      <c r="VYG9" s="70"/>
      <c r="VYH9" s="70"/>
      <c r="VYI9" s="70"/>
      <c r="VYJ9" s="70"/>
      <c r="VYK9" s="70"/>
      <c r="VYL9" s="70"/>
      <c r="VYM9" s="70"/>
      <c r="VYN9" s="70"/>
      <c r="VYO9" s="70"/>
      <c r="VYP9" s="70"/>
      <c r="VYQ9" s="70"/>
      <c r="VYR9" s="70"/>
      <c r="VYS9" s="70"/>
      <c r="VYT9" s="70"/>
      <c r="VYU9" s="70"/>
      <c r="VYV9" s="70"/>
      <c r="VYW9" s="70"/>
      <c r="VYX9" s="70"/>
      <c r="VYY9" s="70"/>
      <c r="VYZ9" s="70"/>
      <c r="VZA9" s="70"/>
      <c r="VZB9" s="70"/>
      <c r="VZC9" s="70"/>
      <c r="VZD9" s="70"/>
      <c r="VZE9" s="70"/>
      <c r="VZF9" s="70"/>
      <c r="VZG9" s="70"/>
      <c r="VZH9" s="70"/>
      <c r="VZI9" s="70"/>
      <c r="VZJ9" s="70"/>
      <c r="VZK9" s="70"/>
      <c r="VZL9" s="70"/>
      <c r="VZM9" s="70"/>
      <c r="VZN9" s="70"/>
      <c r="VZO9" s="70"/>
      <c r="VZP9" s="70"/>
      <c r="VZQ9" s="70"/>
      <c r="VZR9" s="70"/>
      <c r="VZS9" s="70"/>
      <c r="VZT9" s="70"/>
      <c r="VZU9" s="70"/>
      <c r="VZV9" s="70"/>
      <c r="VZW9" s="70"/>
      <c r="VZX9" s="70"/>
      <c r="VZY9" s="70"/>
      <c r="VZZ9" s="70"/>
      <c r="WAA9" s="70"/>
      <c r="WAB9" s="70"/>
      <c r="WAC9" s="70"/>
      <c r="WAD9" s="70"/>
      <c r="WAE9" s="70"/>
      <c r="WAF9" s="70"/>
      <c r="WAG9" s="70"/>
      <c r="WAH9" s="70"/>
      <c r="WAI9" s="70"/>
      <c r="WAJ9" s="70"/>
      <c r="WAK9" s="70"/>
      <c r="WAL9" s="70"/>
      <c r="WAM9" s="70"/>
      <c r="WAN9" s="70"/>
      <c r="WAO9" s="70"/>
      <c r="WAP9" s="70"/>
      <c r="WAQ9" s="70"/>
      <c r="WAR9" s="70"/>
      <c r="WAS9" s="70"/>
      <c r="WAT9" s="70"/>
      <c r="WAU9" s="70"/>
      <c r="WAV9" s="70"/>
      <c r="WAW9" s="70"/>
      <c r="WAX9" s="70"/>
      <c r="WAY9" s="70"/>
      <c r="WAZ9" s="70"/>
      <c r="WBA9" s="70"/>
      <c r="WBB9" s="70"/>
      <c r="WBC9" s="70"/>
      <c r="WBD9" s="70"/>
      <c r="WBE9" s="70"/>
      <c r="WBF9" s="70"/>
      <c r="WBG9" s="70"/>
      <c r="WBH9" s="70"/>
      <c r="WBI9" s="70"/>
      <c r="WBJ9" s="70"/>
      <c r="WBK9" s="70"/>
      <c r="WBL9" s="70"/>
      <c r="WBM9" s="70"/>
      <c r="WBN9" s="70"/>
      <c r="WBO9" s="70"/>
      <c r="WBP9" s="70"/>
      <c r="WBQ9" s="70"/>
      <c r="WBR9" s="70"/>
      <c r="WBS9" s="70"/>
      <c r="WBT9" s="70"/>
      <c r="WBU9" s="70"/>
      <c r="WBV9" s="70"/>
      <c r="WBW9" s="70"/>
      <c r="WBX9" s="70"/>
      <c r="WBY9" s="70"/>
      <c r="WBZ9" s="70"/>
      <c r="WCA9" s="70"/>
      <c r="WCB9" s="70"/>
      <c r="WCC9" s="70"/>
      <c r="WCD9" s="70"/>
      <c r="WCE9" s="70"/>
      <c r="WCF9" s="70"/>
      <c r="WCG9" s="70"/>
      <c r="WCH9" s="70"/>
      <c r="WCI9" s="70"/>
      <c r="WCJ9" s="70"/>
      <c r="WCK9" s="70"/>
      <c r="WCL9" s="70"/>
      <c r="WCM9" s="70"/>
      <c r="WCN9" s="70"/>
      <c r="WCO9" s="70"/>
      <c r="WCP9" s="70"/>
      <c r="WCQ9" s="70"/>
      <c r="WCR9" s="70"/>
      <c r="WCS9" s="70"/>
      <c r="WCT9" s="70"/>
      <c r="WCU9" s="70"/>
      <c r="WCV9" s="70"/>
      <c r="WCW9" s="70"/>
      <c r="WCX9" s="70"/>
      <c r="WCY9" s="70"/>
      <c r="WCZ9" s="70"/>
      <c r="WDA9" s="70"/>
      <c r="WDB9" s="70"/>
      <c r="WDC9" s="70"/>
      <c r="WDD9" s="70"/>
      <c r="WDE9" s="70"/>
      <c r="WDF9" s="70"/>
      <c r="WDG9" s="70"/>
      <c r="WDH9" s="70"/>
      <c r="WDI9" s="70"/>
      <c r="WDJ9" s="70"/>
      <c r="WDK9" s="70"/>
      <c r="WDL9" s="70"/>
      <c r="WDM9" s="70"/>
      <c r="WDN9" s="70"/>
      <c r="WDO9" s="70"/>
      <c r="WDP9" s="70"/>
      <c r="WDQ9" s="70"/>
      <c r="WDR9" s="70"/>
      <c r="WDS9" s="70"/>
      <c r="WDT9" s="70"/>
      <c r="WDU9" s="70"/>
      <c r="WDV9" s="70"/>
      <c r="WDW9" s="70"/>
      <c r="WDX9" s="70"/>
      <c r="WDY9" s="70"/>
      <c r="WDZ9" s="70"/>
      <c r="WEA9" s="70"/>
      <c r="WEB9" s="70"/>
      <c r="WEC9" s="70"/>
      <c r="WED9" s="70"/>
      <c r="WEE9" s="70"/>
      <c r="WEF9" s="70"/>
      <c r="WEG9" s="70"/>
      <c r="WEH9" s="70"/>
      <c r="WEI9" s="70"/>
      <c r="WEJ9" s="70"/>
      <c r="WEK9" s="70"/>
      <c r="WEL9" s="70"/>
      <c r="WEM9" s="70"/>
      <c r="WEN9" s="70"/>
      <c r="WEO9" s="70"/>
      <c r="WEP9" s="70"/>
      <c r="WEQ9" s="70"/>
      <c r="WER9" s="70"/>
      <c r="WES9" s="70"/>
      <c r="WET9" s="70"/>
      <c r="WEU9" s="70"/>
      <c r="WEV9" s="70"/>
      <c r="WEW9" s="70"/>
      <c r="WEX9" s="70"/>
      <c r="WEY9" s="70"/>
      <c r="WEZ9" s="70"/>
      <c r="WFA9" s="70"/>
      <c r="WFB9" s="70"/>
      <c r="WFC9" s="70"/>
      <c r="WFD9" s="70"/>
      <c r="WFE9" s="70"/>
      <c r="WFF9" s="70"/>
      <c r="WFG9" s="70"/>
      <c r="WFH9" s="70"/>
      <c r="WFI9" s="70"/>
      <c r="WFJ9" s="70"/>
      <c r="WFK9" s="70"/>
      <c r="WFL9" s="70"/>
      <c r="WFM9" s="70"/>
      <c r="WFN9" s="70"/>
      <c r="WFO9" s="70"/>
      <c r="WFP9" s="70"/>
      <c r="WFQ9" s="70"/>
      <c r="WFR9" s="70"/>
      <c r="WFS9" s="70"/>
      <c r="WFT9" s="70"/>
      <c r="WFU9" s="70"/>
      <c r="WFV9" s="70"/>
      <c r="WFW9" s="70"/>
      <c r="WFX9" s="70"/>
      <c r="WFY9" s="70"/>
      <c r="WFZ9" s="70"/>
      <c r="WGA9" s="70"/>
      <c r="WGB9" s="70"/>
      <c r="WGC9" s="70"/>
      <c r="WGD9" s="70"/>
      <c r="WGE9" s="70"/>
      <c r="WGF9" s="70"/>
      <c r="WGG9" s="70"/>
      <c r="WGH9" s="70"/>
      <c r="WGI9" s="70"/>
      <c r="WGJ9" s="70"/>
      <c r="WGK9" s="70"/>
      <c r="WGL9" s="70"/>
      <c r="WGM9" s="70"/>
      <c r="WGN9" s="70"/>
      <c r="WGO9" s="70"/>
      <c r="WGP9" s="70"/>
      <c r="WGQ9" s="70"/>
      <c r="WGR9" s="70"/>
      <c r="WGS9" s="70"/>
      <c r="WGT9" s="70"/>
      <c r="WGU9" s="70"/>
      <c r="WGV9" s="70"/>
      <c r="WGW9" s="70"/>
      <c r="WGX9" s="70"/>
      <c r="WGY9" s="70"/>
      <c r="WGZ9" s="70"/>
      <c r="WHA9" s="70"/>
      <c r="WHB9" s="70"/>
      <c r="WHC9" s="70"/>
      <c r="WHD9" s="70"/>
      <c r="WHE9" s="70"/>
      <c r="WHF9" s="70"/>
      <c r="WHG9" s="70"/>
      <c r="WHH9" s="70"/>
      <c r="WHI9" s="70"/>
      <c r="WHJ9" s="70"/>
      <c r="WHK9" s="70"/>
      <c r="WHL9" s="70"/>
      <c r="WHM9" s="70"/>
      <c r="WHN9" s="70"/>
      <c r="WHO9" s="70"/>
      <c r="WHP9" s="70"/>
      <c r="WHQ9" s="70"/>
      <c r="WHR9" s="70"/>
      <c r="WHS9" s="70"/>
      <c r="WHT9" s="70"/>
      <c r="WHU9" s="70"/>
      <c r="WHV9" s="70"/>
      <c r="WHW9" s="70"/>
      <c r="WHX9" s="70"/>
      <c r="WHY9" s="70"/>
      <c r="WHZ9" s="70"/>
      <c r="WIA9" s="70"/>
      <c r="WIB9" s="70"/>
      <c r="WIC9" s="70"/>
      <c r="WID9" s="70"/>
      <c r="WIE9" s="70"/>
      <c r="WIF9" s="70"/>
      <c r="WIG9" s="70"/>
      <c r="WIH9" s="70"/>
      <c r="WII9" s="70"/>
      <c r="WIJ9" s="70"/>
      <c r="WIK9" s="70"/>
      <c r="WIL9" s="70"/>
      <c r="WIM9" s="70"/>
      <c r="WIN9" s="70"/>
      <c r="WIO9" s="70"/>
      <c r="WIP9" s="70"/>
      <c r="WIQ9" s="70"/>
      <c r="WIR9" s="70"/>
      <c r="WIS9" s="70"/>
      <c r="WIT9" s="70"/>
      <c r="WIU9" s="70"/>
      <c r="WIV9" s="70"/>
      <c r="WIW9" s="70"/>
      <c r="WIX9" s="70"/>
      <c r="WIY9" s="70"/>
      <c r="WIZ9" s="70"/>
      <c r="WJA9" s="70"/>
      <c r="WJB9" s="70"/>
      <c r="WJC9" s="70"/>
      <c r="WJD9" s="70"/>
      <c r="WJE9" s="70"/>
      <c r="WJF9" s="70"/>
      <c r="WJG9" s="70"/>
      <c r="WJH9" s="70"/>
      <c r="WJI9" s="70"/>
      <c r="WJJ9" s="70"/>
      <c r="WJK9" s="70"/>
      <c r="WJL9" s="70"/>
      <c r="WJM9" s="70"/>
      <c r="WJN9" s="70"/>
      <c r="WJO9" s="70"/>
      <c r="WJP9" s="70"/>
      <c r="WJQ9" s="70"/>
      <c r="WJR9" s="70"/>
      <c r="WJS9" s="70"/>
      <c r="WJT9" s="70"/>
      <c r="WJU9" s="70"/>
      <c r="WJV9" s="70"/>
      <c r="WJW9" s="70"/>
      <c r="WJX9" s="70"/>
      <c r="WJY9" s="70"/>
      <c r="WJZ9" s="70"/>
      <c r="WKA9" s="70"/>
      <c r="WKB9" s="70"/>
      <c r="WKC9" s="70"/>
      <c r="WKD9" s="70"/>
      <c r="WKE9" s="70"/>
      <c r="WKF9" s="70"/>
      <c r="WKG9" s="70"/>
      <c r="WKH9" s="70"/>
      <c r="WKI9" s="70"/>
      <c r="WKJ9" s="70"/>
      <c r="WKK9" s="70"/>
      <c r="WKL9" s="70"/>
      <c r="WKM9" s="70"/>
      <c r="WKN9" s="70"/>
      <c r="WKO9" s="70"/>
      <c r="WKP9" s="70"/>
      <c r="WKQ9" s="70"/>
      <c r="WKR9" s="70"/>
      <c r="WKS9" s="70"/>
      <c r="WKT9" s="70"/>
      <c r="WKU9" s="70"/>
      <c r="WKV9" s="70"/>
      <c r="WKW9" s="70"/>
      <c r="WKX9" s="70"/>
      <c r="WKY9" s="70"/>
      <c r="WKZ9" s="70"/>
      <c r="WLA9" s="70"/>
      <c r="WLB9" s="70"/>
      <c r="WLC9" s="70"/>
      <c r="WLD9" s="70"/>
      <c r="WLE9" s="70"/>
      <c r="WLF9" s="70"/>
      <c r="WLG9" s="70"/>
      <c r="WLH9" s="70"/>
      <c r="WLI9" s="70"/>
      <c r="WLJ9" s="70"/>
      <c r="WLK9" s="70"/>
      <c r="WLL9" s="70"/>
      <c r="WLM9" s="70"/>
      <c r="WLN9" s="70"/>
      <c r="WLO9" s="70"/>
      <c r="WLP9" s="70"/>
      <c r="WLQ9" s="70"/>
      <c r="WLR9" s="70"/>
      <c r="WLS9" s="70"/>
      <c r="WLT9" s="70"/>
      <c r="WLU9" s="70"/>
      <c r="WLV9" s="70"/>
      <c r="WLW9" s="70"/>
      <c r="WLX9" s="70"/>
      <c r="WLY9" s="70"/>
      <c r="WLZ9" s="70"/>
      <c r="WMA9" s="70"/>
      <c r="WMB9" s="70"/>
      <c r="WMC9" s="70"/>
      <c r="WMD9" s="70"/>
      <c r="WME9" s="70"/>
      <c r="WMF9" s="70"/>
      <c r="WMG9" s="70"/>
      <c r="WMH9" s="70"/>
      <c r="WMI9" s="70"/>
      <c r="WMJ9" s="70"/>
      <c r="WMK9" s="70"/>
      <c r="WML9" s="70"/>
      <c r="WMM9" s="70"/>
      <c r="WMN9" s="70"/>
      <c r="WMO9" s="70"/>
      <c r="WMP9" s="70"/>
      <c r="WMQ9" s="70"/>
      <c r="WMR9" s="70"/>
      <c r="WMS9" s="70"/>
      <c r="WMT9" s="70"/>
      <c r="WMU9" s="70"/>
      <c r="WMV9" s="70"/>
      <c r="WMW9" s="70"/>
      <c r="WMX9" s="70"/>
      <c r="WMY9" s="70"/>
      <c r="WMZ9" s="70"/>
      <c r="WNA9" s="70"/>
      <c r="WNB9" s="70"/>
      <c r="WNC9" s="70"/>
      <c r="WND9" s="70"/>
      <c r="WNE9" s="70"/>
      <c r="WNF9" s="70"/>
      <c r="WNG9" s="70"/>
      <c r="WNH9" s="70"/>
      <c r="WNI9" s="70"/>
      <c r="WNJ9" s="70"/>
      <c r="WNK9" s="70"/>
      <c r="WNL9" s="70"/>
      <c r="WNM9" s="70"/>
      <c r="WNN9" s="70"/>
      <c r="WNO9" s="70"/>
      <c r="WNP9" s="70"/>
      <c r="WNQ9" s="70"/>
      <c r="WNR9" s="70"/>
      <c r="WNS9" s="70"/>
      <c r="WNT9" s="70"/>
      <c r="WNU9" s="70"/>
      <c r="WNV9" s="70"/>
      <c r="WNW9" s="70"/>
      <c r="WNX9" s="70"/>
      <c r="WNY9" s="70"/>
      <c r="WNZ9" s="70"/>
      <c r="WOA9" s="70"/>
      <c r="WOB9" s="70"/>
      <c r="WOC9" s="70"/>
      <c r="WOD9" s="70"/>
      <c r="WOE9" s="70"/>
      <c r="WOF9" s="70"/>
      <c r="WOG9" s="70"/>
      <c r="WOH9" s="70"/>
      <c r="WOI9" s="70"/>
      <c r="WOJ9" s="70"/>
      <c r="WOK9" s="70"/>
      <c r="WOL9" s="70"/>
      <c r="WOM9" s="70"/>
      <c r="WON9" s="70"/>
      <c r="WOO9" s="70"/>
      <c r="WOP9" s="70"/>
      <c r="WOQ9" s="70"/>
      <c r="WOR9" s="70"/>
      <c r="WOS9" s="70"/>
      <c r="WOT9" s="70"/>
      <c r="WOU9" s="70"/>
      <c r="WOV9" s="70"/>
      <c r="WOW9" s="70"/>
      <c r="WOX9" s="70"/>
      <c r="WOY9" s="70"/>
      <c r="WOZ9" s="70"/>
      <c r="WPA9" s="70"/>
      <c r="WPB9" s="70"/>
      <c r="WPC9" s="70"/>
      <c r="WPD9" s="70"/>
      <c r="WPE9" s="70"/>
      <c r="WPF9" s="70"/>
      <c r="WPG9" s="70"/>
      <c r="WPH9" s="70"/>
      <c r="WPI9" s="70"/>
      <c r="WPJ9" s="70"/>
      <c r="WPK9" s="70"/>
      <c r="WPL9" s="70"/>
      <c r="WPM9" s="70"/>
      <c r="WPN9" s="70"/>
      <c r="WPO9" s="70"/>
      <c r="WPP9" s="70"/>
      <c r="WPQ9" s="70"/>
      <c r="WPR9" s="70"/>
      <c r="WPS9" s="70"/>
      <c r="WPT9" s="70"/>
      <c r="WPU9" s="70"/>
      <c r="WPV9" s="70"/>
      <c r="WPW9" s="70"/>
      <c r="WPX9" s="70"/>
      <c r="WPY9" s="70"/>
      <c r="WPZ9" s="70"/>
      <c r="WQA9" s="70"/>
      <c r="WQB9" s="70"/>
      <c r="WQC9" s="70"/>
      <c r="WQD9" s="70"/>
      <c r="WQE9" s="70"/>
      <c r="WQF9" s="70"/>
      <c r="WQG9" s="70"/>
      <c r="WQH9" s="70"/>
      <c r="WQI9" s="70"/>
      <c r="WQJ9" s="70"/>
      <c r="WQK9" s="70"/>
      <c r="WQL9" s="70"/>
      <c r="WQM9" s="70"/>
      <c r="WQN9" s="70"/>
      <c r="WQO9" s="70"/>
      <c r="WQP9" s="70"/>
      <c r="WQQ9" s="70"/>
      <c r="WQR9" s="70"/>
      <c r="WQS9" s="70"/>
      <c r="WQT9" s="70"/>
      <c r="WQU9" s="70"/>
      <c r="WQV9" s="70"/>
      <c r="WQW9" s="70"/>
      <c r="WQX9" s="70"/>
      <c r="WQY9" s="70"/>
      <c r="WQZ9" s="70"/>
      <c r="WRA9" s="70"/>
      <c r="WRB9" s="70"/>
      <c r="WRC9" s="70"/>
      <c r="WRD9" s="70"/>
      <c r="WRE9" s="70"/>
      <c r="WRF9" s="70"/>
      <c r="WRG9" s="70"/>
      <c r="WRH9" s="70"/>
      <c r="WRI9" s="70"/>
      <c r="WRJ9" s="70"/>
      <c r="WRK9" s="70"/>
      <c r="WRL9" s="70"/>
      <c r="WRM9" s="70"/>
      <c r="WRN9" s="70"/>
      <c r="WRO9" s="70"/>
      <c r="WRP9" s="70"/>
      <c r="WRQ9" s="70"/>
      <c r="WRR9" s="70"/>
      <c r="WRS9" s="70"/>
      <c r="WRT9" s="70"/>
      <c r="WRU9" s="70"/>
      <c r="WRV9" s="70"/>
      <c r="WRW9" s="70"/>
      <c r="WRX9" s="70"/>
      <c r="WRY9" s="70"/>
      <c r="WRZ9" s="70"/>
      <c r="WSA9" s="70"/>
      <c r="WSB9" s="70"/>
      <c r="WSC9" s="70"/>
      <c r="WSD9" s="70"/>
      <c r="WSE9" s="70"/>
      <c r="WSF9" s="70"/>
      <c r="WSG9" s="70"/>
      <c r="WSH9" s="70"/>
      <c r="WSI9" s="70"/>
      <c r="WSJ9" s="70"/>
      <c r="WSK9" s="70"/>
      <c r="WSL9" s="70"/>
      <c r="WSM9" s="70"/>
      <c r="WSN9" s="70"/>
      <c r="WSO9" s="70"/>
      <c r="WSP9" s="70"/>
      <c r="WSQ9" s="70"/>
      <c r="WSR9" s="70"/>
      <c r="WSS9" s="70"/>
      <c r="WST9" s="70"/>
      <c r="WSU9" s="70"/>
      <c r="WSV9" s="70"/>
      <c r="WSW9" s="70"/>
      <c r="WSX9" s="70"/>
      <c r="WSY9" s="70"/>
      <c r="WSZ9" s="70"/>
      <c r="WTA9" s="70"/>
      <c r="WTB9" s="70"/>
      <c r="WTC9" s="70"/>
      <c r="WTD9" s="70"/>
      <c r="WTE9" s="70"/>
      <c r="WTF9" s="70"/>
      <c r="WTG9" s="70"/>
      <c r="WTH9" s="70"/>
      <c r="WTI9" s="70"/>
      <c r="WTJ9" s="70"/>
      <c r="WTK9" s="70"/>
      <c r="WTL9" s="70"/>
      <c r="WTM9" s="70"/>
      <c r="WTN9" s="70"/>
      <c r="WTO9" s="70"/>
      <c r="WTP9" s="70"/>
      <c r="WTQ9" s="70"/>
      <c r="WTR9" s="70"/>
      <c r="WTS9" s="70"/>
      <c r="WTT9" s="70"/>
      <c r="WTU9" s="70"/>
      <c r="WTV9" s="70"/>
      <c r="WTW9" s="70"/>
      <c r="WTX9" s="70"/>
      <c r="WTY9" s="70"/>
      <c r="WTZ9" s="70"/>
      <c r="WUA9" s="70"/>
      <c r="WUB9" s="70"/>
      <c r="WUC9" s="70"/>
      <c r="WUD9" s="70"/>
      <c r="WUE9" s="70"/>
      <c r="WUF9" s="70"/>
      <c r="WUG9" s="70"/>
      <c r="WUH9" s="70"/>
      <c r="WUI9" s="70"/>
      <c r="WUJ9" s="70"/>
      <c r="WUK9" s="70"/>
      <c r="WUL9" s="70"/>
      <c r="WUM9" s="70"/>
      <c r="WUN9" s="70"/>
      <c r="WUO9" s="70"/>
      <c r="WUP9" s="70"/>
      <c r="WUQ9" s="70"/>
      <c r="WUR9" s="70"/>
      <c r="WUS9" s="70"/>
      <c r="WUT9" s="70"/>
      <c r="WUU9" s="70"/>
      <c r="WUV9" s="70"/>
      <c r="WUW9" s="70"/>
      <c r="WUX9" s="70"/>
      <c r="WUY9" s="70"/>
      <c r="WUZ9" s="70"/>
      <c r="WVA9" s="70"/>
      <c r="WVB9" s="70"/>
      <c r="WVC9" s="70"/>
      <c r="WVD9" s="70"/>
      <c r="WVE9" s="70"/>
      <c r="WVF9" s="70"/>
      <c r="WVG9" s="70"/>
      <c r="WVH9" s="70"/>
      <c r="WVI9" s="70"/>
      <c r="WVJ9" s="70"/>
      <c r="WVK9" s="70"/>
      <c r="WVL9" s="70"/>
      <c r="WVM9" s="70"/>
      <c r="WVN9" s="70"/>
      <c r="WVO9" s="70"/>
      <c r="WVP9" s="70"/>
      <c r="WVQ9" s="70"/>
      <c r="WVR9" s="70"/>
      <c r="WVS9" s="70"/>
      <c r="WVT9" s="70"/>
      <c r="WVU9" s="70"/>
      <c r="WVV9" s="70"/>
      <c r="WVW9" s="70"/>
      <c r="WVX9" s="70"/>
      <c r="WVY9" s="70"/>
      <c r="WVZ9" s="70"/>
      <c r="WWA9" s="70"/>
      <c r="WWB9" s="70"/>
      <c r="WWC9" s="70"/>
      <c r="WWD9" s="70"/>
      <c r="WWE9" s="70"/>
      <c r="WWF9" s="70"/>
      <c r="WWG9" s="70"/>
      <c r="WWH9" s="70"/>
      <c r="WWI9" s="70"/>
      <c r="WWJ9" s="70"/>
      <c r="WWK9" s="70"/>
      <c r="WWL9" s="70"/>
      <c r="WWM9" s="70"/>
      <c r="WWN9" s="70"/>
      <c r="WWO9" s="70"/>
      <c r="WWP9" s="70"/>
      <c r="WWQ9" s="70"/>
      <c r="WWR9" s="70"/>
      <c r="WWS9" s="70"/>
      <c r="WWT9" s="70"/>
      <c r="WWU9" s="70"/>
      <c r="WWV9" s="70"/>
      <c r="WWW9" s="70"/>
      <c r="WWX9" s="70"/>
      <c r="WWY9" s="70"/>
      <c r="WWZ9" s="70"/>
      <c r="WXA9" s="70"/>
      <c r="WXB9" s="70"/>
      <c r="WXC9" s="70"/>
      <c r="WXD9" s="70"/>
      <c r="WXE9" s="70"/>
      <c r="WXF9" s="70"/>
      <c r="WXG9" s="70"/>
      <c r="WXH9" s="70"/>
      <c r="WXI9" s="70"/>
      <c r="WXJ9" s="70"/>
      <c r="WXK9" s="70"/>
      <c r="WXL9" s="70"/>
      <c r="WXM9" s="70"/>
      <c r="WXN9" s="70"/>
      <c r="WXO9" s="70"/>
      <c r="WXP9" s="70"/>
      <c r="WXQ9" s="70"/>
      <c r="WXR9" s="70"/>
      <c r="WXS9" s="70"/>
      <c r="WXT9" s="70"/>
      <c r="WXU9" s="70"/>
      <c r="WXV9" s="70"/>
      <c r="WXW9" s="70"/>
      <c r="WXX9" s="70"/>
      <c r="WXY9" s="70"/>
      <c r="WXZ9" s="70"/>
      <c r="WYA9" s="70"/>
      <c r="WYB9" s="70"/>
      <c r="WYC9" s="70"/>
      <c r="WYD9" s="70"/>
      <c r="WYE9" s="70"/>
      <c r="WYF9" s="70"/>
      <c r="WYG9" s="70"/>
      <c r="WYH9" s="70"/>
      <c r="WYI9" s="70"/>
      <c r="WYJ9" s="70"/>
      <c r="WYK9" s="70"/>
      <c r="WYL9" s="70"/>
      <c r="WYM9" s="70"/>
      <c r="WYN9" s="70"/>
      <c r="WYO9" s="70"/>
      <c r="WYP9" s="70"/>
      <c r="WYQ9" s="70"/>
      <c r="WYR9" s="70"/>
      <c r="WYS9" s="70"/>
      <c r="WYT9" s="70"/>
      <c r="WYU9" s="70"/>
      <c r="WYV9" s="70"/>
      <c r="WYW9" s="70"/>
      <c r="WYX9" s="70"/>
      <c r="WYY9" s="70"/>
      <c r="WYZ9" s="70"/>
      <c r="WZA9" s="70"/>
      <c r="WZB9" s="70"/>
      <c r="WZC9" s="70"/>
      <c r="WZD9" s="70"/>
      <c r="WZE9" s="70"/>
      <c r="WZF9" s="70"/>
      <c r="WZG9" s="70"/>
      <c r="WZH9" s="70"/>
      <c r="WZI9" s="70"/>
      <c r="WZJ9" s="70"/>
      <c r="WZK9" s="70"/>
      <c r="WZL9" s="70"/>
      <c r="WZM9" s="70"/>
      <c r="WZN9" s="70"/>
      <c r="WZO9" s="70"/>
      <c r="WZP9" s="70"/>
      <c r="WZQ9" s="70"/>
      <c r="WZR9" s="70"/>
      <c r="WZS9" s="70"/>
      <c r="WZT9" s="70"/>
      <c r="WZU9" s="70"/>
      <c r="WZV9" s="70"/>
      <c r="WZW9" s="70"/>
      <c r="WZX9" s="70"/>
      <c r="WZY9" s="70"/>
      <c r="WZZ9" s="70"/>
      <c r="XAA9" s="70"/>
      <c r="XAB9" s="70"/>
      <c r="XAC9" s="70"/>
      <c r="XAD9" s="70"/>
      <c r="XAE9" s="70"/>
      <c r="XAF9" s="70"/>
      <c r="XAG9" s="70"/>
      <c r="XAH9" s="70"/>
      <c r="XAI9" s="70"/>
      <c r="XAJ9" s="70"/>
      <c r="XAK9" s="70"/>
      <c r="XAL9" s="70"/>
      <c r="XAM9" s="70"/>
      <c r="XAN9" s="70"/>
      <c r="XAO9" s="70"/>
      <c r="XAP9" s="70"/>
      <c r="XAQ9" s="70"/>
      <c r="XAR9" s="70"/>
      <c r="XAS9" s="70"/>
      <c r="XAT9" s="70"/>
      <c r="XAU9" s="70"/>
      <c r="XAV9" s="70"/>
      <c r="XAW9" s="70"/>
      <c r="XAX9" s="70"/>
      <c r="XAY9" s="70"/>
      <c r="XAZ9" s="70"/>
      <c r="XBA9" s="70"/>
      <c r="XBB9" s="70"/>
      <c r="XBC9" s="70"/>
      <c r="XBD9" s="70"/>
      <c r="XBE9" s="70"/>
      <c r="XBF9" s="70"/>
      <c r="XBG9" s="70"/>
      <c r="XBH9" s="70"/>
      <c r="XBI9" s="70"/>
      <c r="XBJ9" s="70"/>
      <c r="XBK9" s="70"/>
      <c r="XBL9" s="70"/>
      <c r="XBM9" s="70"/>
      <c r="XBN9" s="70"/>
      <c r="XBO9" s="70"/>
      <c r="XBP9" s="70"/>
      <c r="XBQ9" s="70"/>
      <c r="XBR9" s="70"/>
      <c r="XBS9" s="70"/>
      <c r="XBT9" s="70"/>
      <c r="XBU9" s="70"/>
      <c r="XBV9" s="70"/>
      <c r="XBW9" s="70"/>
      <c r="XBX9" s="70"/>
      <c r="XBY9" s="70"/>
      <c r="XBZ9" s="70"/>
      <c r="XCA9" s="70"/>
      <c r="XCB9" s="70"/>
      <c r="XCC9" s="70"/>
      <c r="XCD9" s="70"/>
      <c r="XCE9" s="70"/>
      <c r="XCF9" s="70"/>
      <c r="XCG9" s="70"/>
      <c r="XCH9" s="70"/>
      <c r="XCI9" s="70"/>
      <c r="XCJ9" s="70"/>
      <c r="XCK9" s="70"/>
      <c r="XCL9" s="70"/>
      <c r="XCM9" s="70"/>
      <c r="XCN9" s="70"/>
      <c r="XCO9" s="70"/>
      <c r="XCP9" s="70"/>
      <c r="XCQ9" s="70"/>
      <c r="XCR9" s="70"/>
      <c r="XCS9" s="70"/>
      <c r="XCT9" s="70"/>
      <c r="XCU9" s="70"/>
      <c r="XCV9" s="70"/>
      <c r="XCW9" s="70"/>
      <c r="XCX9" s="70"/>
      <c r="XCY9" s="70"/>
      <c r="XCZ9" s="70"/>
      <c r="XDA9" s="70"/>
      <c r="XDB9" s="70"/>
      <c r="XDC9" s="70"/>
      <c r="XDD9" s="70"/>
      <c r="XDE9" s="70"/>
      <c r="XDF9" s="70"/>
      <c r="XDG9" s="70"/>
      <c r="XDH9" s="70"/>
      <c r="XDI9" s="70"/>
      <c r="XDJ9" s="70"/>
      <c r="XDK9" s="70"/>
      <c r="XDL9" s="70"/>
      <c r="XDM9" s="70"/>
      <c r="XDN9" s="70"/>
      <c r="XDO9" s="70"/>
      <c r="XDP9" s="70"/>
      <c r="XDQ9" s="70"/>
      <c r="XDR9" s="70"/>
      <c r="XDS9" s="70"/>
      <c r="XDT9" s="70"/>
      <c r="XDU9" s="70"/>
      <c r="XDV9" s="70"/>
      <c r="XDW9" s="70"/>
      <c r="XDX9" s="70"/>
      <c r="XDY9" s="70"/>
      <c r="XDZ9" s="70"/>
      <c r="XEA9" s="70"/>
      <c r="XEB9" s="70"/>
      <c r="XEC9" s="70"/>
      <c r="XED9" s="70"/>
      <c r="XEE9" s="70"/>
      <c r="XEF9" s="70"/>
      <c r="XEG9" s="70"/>
      <c r="XEH9" s="70"/>
      <c r="XEI9" s="70"/>
      <c r="XEJ9" s="70"/>
      <c r="XEK9" s="70"/>
      <c r="XEL9" s="70"/>
      <c r="XEM9" s="70"/>
      <c r="XEN9" s="70"/>
      <c r="XEO9" s="70"/>
      <c r="XEP9" s="70"/>
      <c r="XEQ9" s="70"/>
      <c r="XER9" s="70"/>
      <c r="XES9" s="70"/>
      <c r="XET9" s="70"/>
      <c r="XEU9" s="70"/>
      <c r="XEV9" s="71"/>
    </row>
    <row r="10" spans="1:16376" s="68" customFormat="1" ht="19.5" customHeight="1" thickBot="1" x14ac:dyDescent="0.3">
      <c r="A10" s="193"/>
      <c r="B10" s="193"/>
      <c r="C10" s="193"/>
      <c r="D10" s="193"/>
      <c r="E10" s="193"/>
      <c r="F10" s="193"/>
      <c r="G10" s="156"/>
      <c r="H10" s="223"/>
      <c r="I10" s="193"/>
      <c r="J10" s="193"/>
      <c r="K10" s="193"/>
      <c r="L10" s="193"/>
      <c r="M10" s="193"/>
      <c r="N10" s="264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 t="s">
        <v>302</v>
      </c>
      <c r="AA10" s="136">
        <f>COUNTIF(F62:F121,"Oferta Complementar")</f>
        <v>0</v>
      </c>
      <c r="AB10" s="136">
        <f>COUNTIF(F50:F54,"Oferta Complementar")</f>
        <v>0</v>
      </c>
      <c r="AC10" s="136"/>
      <c r="AD10" s="136">
        <v>200</v>
      </c>
      <c r="AE10" s="136" t="s">
        <v>84</v>
      </c>
      <c r="AF10" s="136">
        <f>COUNTIF(J47:J63,"200")</f>
        <v>0</v>
      </c>
      <c r="AG10" s="136">
        <f>COUNTIF(J35:J39,"200")</f>
        <v>0</v>
      </c>
      <c r="AH10" s="136"/>
      <c r="AI10" s="136"/>
      <c r="AJ10" s="136"/>
      <c r="AK10" s="136">
        <v>8</v>
      </c>
      <c r="AL10" s="136"/>
      <c r="AM10" s="136" t="s">
        <v>207</v>
      </c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  <c r="EF10" s="69"/>
      <c r="EG10" s="69"/>
      <c r="EH10" s="69"/>
      <c r="EI10" s="69"/>
      <c r="EJ10" s="69"/>
      <c r="EK10" s="69"/>
      <c r="EL10" s="69"/>
      <c r="EM10" s="69"/>
      <c r="EN10" s="69"/>
      <c r="EO10" s="69"/>
      <c r="EP10" s="69"/>
      <c r="EQ10" s="69"/>
      <c r="ER10" s="69"/>
      <c r="ES10" s="69"/>
      <c r="ET10" s="69"/>
      <c r="EU10" s="69"/>
      <c r="EV10" s="69"/>
      <c r="EW10" s="69"/>
      <c r="EX10" s="69"/>
      <c r="EY10" s="69"/>
      <c r="EZ10" s="69"/>
      <c r="FA10" s="69"/>
      <c r="FB10" s="69"/>
      <c r="FC10" s="69"/>
      <c r="FD10" s="69"/>
      <c r="FE10" s="69"/>
      <c r="FF10" s="69"/>
      <c r="FG10" s="69"/>
      <c r="FH10" s="69"/>
      <c r="FI10" s="69"/>
      <c r="FJ10" s="69"/>
      <c r="FK10" s="69"/>
      <c r="FL10" s="69"/>
      <c r="FM10" s="69"/>
      <c r="FN10" s="69"/>
      <c r="FO10" s="69"/>
      <c r="FP10" s="69"/>
      <c r="FQ10" s="69"/>
      <c r="FR10" s="69"/>
      <c r="FS10" s="69"/>
      <c r="FT10" s="69"/>
      <c r="FU10" s="69"/>
      <c r="FV10" s="69"/>
      <c r="FW10" s="69"/>
      <c r="FX10" s="69"/>
      <c r="FY10" s="69"/>
      <c r="FZ10" s="69"/>
      <c r="GA10" s="69"/>
      <c r="GB10" s="69"/>
      <c r="GC10" s="69"/>
      <c r="GD10" s="69"/>
      <c r="GE10" s="69"/>
      <c r="GF10" s="69"/>
      <c r="GG10" s="69"/>
      <c r="GH10" s="69"/>
      <c r="GI10" s="69"/>
      <c r="GJ10" s="69"/>
      <c r="GK10" s="69"/>
      <c r="GL10" s="69"/>
      <c r="GM10" s="69"/>
      <c r="GN10" s="69"/>
      <c r="GO10" s="69"/>
      <c r="GP10" s="69"/>
      <c r="GQ10" s="69"/>
      <c r="GR10" s="69"/>
      <c r="GS10" s="69"/>
      <c r="GT10" s="69"/>
      <c r="GU10" s="69"/>
      <c r="GV10" s="69"/>
      <c r="GW10" s="69"/>
      <c r="GX10" s="69"/>
      <c r="GY10" s="69"/>
      <c r="GZ10" s="69"/>
      <c r="HA10" s="69"/>
      <c r="HB10" s="69"/>
      <c r="HC10" s="69"/>
      <c r="HD10" s="69"/>
      <c r="HE10" s="69"/>
      <c r="HF10" s="69"/>
      <c r="HG10" s="69"/>
      <c r="HH10" s="69"/>
      <c r="HI10" s="69"/>
      <c r="HJ10" s="69"/>
      <c r="HK10" s="69"/>
      <c r="HL10" s="69"/>
      <c r="HM10" s="69"/>
      <c r="HN10" s="69"/>
      <c r="HO10" s="69"/>
      <c r="HP10" s="69"/>
      <c r="HQ10" s="69"/>
      <c r="HR10" s="69"/>
      <c r="HS10" s="69"/>
      <c r="HT10" s="69"/>
      <c r="HU10" s="69"/>
      <c r="HV10" s="69"/>
      <c r="HW10" s="69"/>
      <c r="HX10" s="69"/>
      <c r="HY10" s="69"/>
      <c r="HZ10" s="69"/>
      <c r="IA10" s="69"/>
      <c r="IB10" s="69"/>
      <c r="IC10" s="69"/>
      <c r="ID10" s="69"/>
      <c r="IE10" s="69"/>
      <c r="IF10" s="69"/>
      <c r="IG10" s="69"/>
      <c r="IH10" s="69"/>
      <c r="II10" s="69"/>
      <c r="IJ10" s="69"/>
      <c r="IK10" s="69"/>
      <c r="IL10" s="69"/>
      <c r="IM10" s="69"/>
      <c r="IN10" s="69"/>
      <c r="IO10" s="69"/>
      <c r="IP10" s="69"/>
      <c r="IQ10" s="69"/>
      <c r="IR10" s="69"/>
      <c r="IS10" s="69"/>
      <c r="IT10" s="69"/>
      <c r="IU10" s="69"/>
      <c r="IV10" s="69"/>
      <c r="IW10" s="69"/>
      <c r="IX10" s="69"/>
      <c r="IY10" s="69"/>
      <c r="IZ10" s="69"/>
      <c r="JA10" s="69"/>
      <c r="JB10" s="69"/>
      <c r="JC10" s="69"/>
      <c r="JD10" s="69"/>
      <c r="JE10" s="69"/>
      <c r="JF10" s="69"/>
      <c r="JG10" s="69"/>
      <c r="JH10" s="69"/>
      <c r="JI10" s="69"/>
      <c r="JJ10" s="69"/>
      <c r="JK10" s="69"/>
      <c r="JL10" s="69"/>
      <c r="JM10" s="69"/>
      <c r="JN10" s="69"/>
      <c r="JO10" s="69"/>
      <c r="JP10" s="69"/>
      <c r="JQ10" s="69"/>
      <c r="JR10" s="69"/>
      <c r="JS10" s="69"/>
      <c r="JT10" s="69"/>
      <c r="JU10" s="69"/>
      <c r="JV10" s="69"/>
      <c r="JW10" s="69"/>
      <c r="JX10" s="69"/>
      <c r="JY10" s="69"/>
      <c r="JZ10" s="69"/>
      <c r="KA10" s="69"/>
      <c r="KB10" s="69"/>
      <c r="KC10" s="69"/>
      <c r="KD10" s="69"/>
      <c r="KE10" s="69"/>
      <c r="KF10" s="69"/>
      <c r="KG10" s="69"/>
      <c r="KH10" s="69"/>
      <c r="KI10" s="69"/>
      <c r="KJ10" s="69"/>
      <c r="KK10" s="69"/>
      <c r="KL10" s="69"/>
      <c r="KM10" s="69"/>
      <c r="KN10" s="69"/>
      <c r="KO10" s="69"/>
      <c r="KP10" s="69"/>
      <c r="KQ10" s="69"/>
      <c r="KR10" s="69"/>
      <c r="KS10" s="69"/>
      <c r="KT10" s="69"/>
      <c r="KU10" s="69"/>
      <c r="KV10" s="69"/>
      <c r="KW10" s="69"/>
      <c r="KX10" s="69"/>
      <c r="KY10" s="69"/>
      <c r="KZ10" s="69"/>
      <c r="LA10" s="69"/>
      <c r="LB10" s="69"/>
      <c r="LC10" s="69"/>
      <c r="LD10" s="69"/>
      <c r="LE10" s="69"/>
      <c r="LF10" s="69"/>
      <c r="LG10" s="69"/>
      <c r="LH10" s="69"/>
      <c r="LI10" s="69"/>
      <c r="LJ10" s="69"/>
      <c r="LK10" s="69"/>
      <c r="LL10" s="69"/>
      <c r="LM10" s="69"/>
      <c r="LN10" s="69"/>
      <c r="LO10" s="69"/>
      <c r="LP10" s="69"/>
      <c r="LQ10" s="69"/>
      <c r="LR10" s="69"/>
      <c r="LS10" s="69"/>
      <c r="LT10" s="69"/>
      <c r="LU10" s="69"/>
      <c r="LV10" s="69"/>
      <c r="LW10" s="69"/>
      <c r="LX10" s="69"/>
      <c r="LY10" s="69"/>
      <c r="LZ10" s="69"/>
      <c r="MA10" s="69"/>
      <c r="MB10" s="69"/>
      <c r="MC10" s="69"/>
      <c r="MD10" s="69"/>
      <c r="ME10" s="69"/>
      <c r="MF10" s="69"/>
      <c r="MG10" s="69"/>
      <c r="MH10" s="69"/>
      <c r="MI10" s="69"/>
      <c r="MJ10" s="69"/>
      <c r="MK10" s="69"/>
      <c r="ML10" s="69"/>
      <c r="MM10" s="69"/>
      <c r="MN10" s="69"/>
      <c r="MO10" s="69"/>
      <c r="MP10" s="69"/>
      <c r="MQ10" s="69"/>
      <c r="MR10" s="69"/>
      <c r="MS10" s="69"/>
      <c r="MT10" s="69"/>
      <c r="MU10" s="69"/>
      <c r="MV10" s="69"/>
      <c r="MW10" s="69"/>
      <c r="MX10" s="69"/>
      <c r="MY10" s="69"/>
      <c r="MZ10" s="69"/>
      <c r="NA10" s="69"/>
      <c r="NB10" s="69"/>
      <c r="NC10" s="69"/>
      <c r="ND10" s="69"/>
      <c r="NE10" s="69"/>
      <c r="NF10" s="69"/>
      <c r="NG10" s="69"/>
      <c r="NH10" s="69"/>
      <c r="NI10" s="69"/>
      <c r="NJ10" s="69"/>
      <c r="NK10" s="69"/>
      <c r="NL10" s="69"/>
      <c r="NM10" s="69"/>
      <c r="NN10" s="69"/>
      <c r="NO10" s="69"/>
      <c r="NP10" s="69"/>
      <c r="NQ10" s="69"/>
      <c r="NR10" s="69"/>
      <c r="NS10" s="69"/>
      <c r="NT10" s="69"/>
      <c r="NU10" s="69"/>
      <c r="NV10" s="69"/>
      <c r="NW10" s="69"/>
      <c r="NX10" s="69"/>
      <c r="NY10" s="69"/>
      <c r="NZ10" s="69"/>
      <c r="OA10" s="69"/>
      <c r="OB10" s="69"/>
      <c r="OC10" s="69"/>
      <c r="OD10" s="69"/>
      <c r="OE10" s="69"/>
      <c r="OF10" s="69"/>
      <c r="OG10" s="69"/>
      <c r="OH10" s="69"/>
      <c r="OI10" s="69"/>
      <c r="OJ10" s="69"/>
      <c r="OK10" s="69"/>
      <c r="OL10" s="69"/>
      <c r="OM10" s="69"/>
      <c r="ON10" s="69"/>
      <c r="OO10" s="69"/>
      <c r="OP10" s="69"/>
      <c r="OQ10" s="69"/>
      <c r="OR10" s="69"/>
      <c r="OS10" s="69"/>
      <c r="OT10" s="69"/>
      <c r="OU10" s="69"/>
      <c r="OV10" s="69"/>
      <c r="OW10" s="69"/>
      <c r="OX10" s="69"/>
      <c r="OY10" s="69"/>
      <c r="OZ10" s="69"/>
      <c r="PA10" s="69"/>
      <c r="PB10" s="69"/>
      <c r="PC10" s="69"/>
      <c r="PD10" s="69"/>
      <c r="PE10" s="69"/>
      <c r="PF10" s="69"/>
      <c r="PG10" s="69"/>
      <c r="PH10" s="69"/>
      <c r="PI10" s="69"/>
      <c r="PJ10" s="69"/>
      <c r="PK10" s="69"/>
      <c r="PL10" s="69"/>
      <c r="PM10" s="69"/>
      <c r="PN10" s="69"/>
      <c r="PO10" s="69"/>
      <c r="PP10" s="69"/>
      <c r="PQ10" s="69"/>
      <c r="PR10" s="69"/>
      <c r="PS10" s="69"/>
      <c r="PT10" s="69"/>
      <c r="PU10" s="69"/>
      <c r="PV10" s="69"/>
      <c r="PW10" s="69"/>
      <c r="PX10" s="69"/>
      <c r="PY10" s="69"/>
      <c r="PZ10" s="69"/>
      <c r="QA10" s="69"/>
      <c r="QB10" s="69"/>
      <c r="QC10" s="69"/>
      <c r="QD10" s="69"/>
      <c r="QE10" s="69"/>
      <c r="QF10" s="69"/>
      <c r="QG10" s="69"/>
      <c r="QH10" s="69"/>
      <c r="QI10" s="69"/>
      <c r="QJ10" s="69"/>
      <c r="QK10" s="69"/>
      <c r="QL10" s="69"/>
      <c r="QM10" s="69"/>
      <c r="QN10" s="69"/>
      <c r="QO10" s="69"/>
      <c r="QP10" s="69"/>
      <c r="QQ10" s="69"/>
      <c r="QR10" s="69"/>
      <c r="QS10" s="69"/>
      <c r="QT10" s="69"/>
      <c r="QU10" s="69"/>
      <c r="QV10" s="69"/>
      <c r="QW10" s="69"/>
      <c r="QX10" s="69"/>
      <c r="QY10" s="69"/>
      <c r="QZ10" s="69"/>
      <c r="RA10" s="69"/>
      <c r="RB10" s="69"/>
      <c r="RC10" s="69"/>
      <c r="RD10" s="69"/>
      <c r="RE10" s="69"/>
      <c r="RF10" s="69"/>
      <c r="RG10" s="69"/>
      <c r="RH10" s="69"/>
      <c r="RI10" s="69"/>
      <c r="RJ10" s="69"/>
      <c r="RK10" s="69"/>
      <c r="RL10" s="69"/>
      <c r="RM10" s="69"/>
      <c r="RN10" s="69"/>
      <c r="RO10" s="69"/>
      <c r="RP10" s="69"/>
      <c r="RQ10" s="69"/>
      <c r="RR10" s="69"/>
      <c r="RS10" s="69"/>
      <c r="RT10" s="69"/>
      <c r="RU10" s="69"/>
      <c r="RV10" s="69"/>
      <c r="RW10" s="69"/>
      <c r="RX10" s="69"/>
      <c r="RY10" s="69"/>
      <c r="RZ10" s="69"/>
      <c r="SA10" s="69"/>
      <c r="SB10" s="69"/>
      <c r="SC10" s="69"/>
      <c r="SD10" s="69"/>
      <c r="SE10" s="69"/>
      <c r="SF10" s="69"/>
      <c r="SG10" s="69"/>
      <c r="SH10" s="69"/>
      <c r="SI10" s="69"/>
      <c r="SJ10" s="69"/>
      <c r="SK10" s="69"/>
      <c r="SL10" s="69"/>
      <c r="SM10" s="69"/>
      <c r="SN10" s="69"/>
      <c r="SO10" s="69"/>
      <c r="SP10" s="69"/>
      <c r="SQ10" s="69"/>
      <c r="SR10" s="69"/>
      <c r="SS10" s="69"/>
      <c r="ST10" s="69"/>
      <c r="SU10" s="69"/>
      <c r="SV10" s="69"/>
      <c r="SW10" s="69"/>
      <c r="SX10" s="69"/>
      <c r="SY10" s="69"/>
      <c r="SZ10" s="69"/>
      <c r="TA10" s="69"/>
      <c r="TB10" s="69"/>
      <c r="TC10" s="69"/>
      <c r="TD10" s="69"/>
      <c r="TE10" s="69"/>
      <c r="TF10" s="69"/>
      <c r="TG10" s="69"/>
      <c r="TH10" s="69"/>
      <c r="TI10" s="69"/>
      <c r="TJ10" s="69"/>
      <c r="TK10" s="69"/>
      <c r="TL10" s="69"/>
      <c r="TM10" s="69"/>
      <c r="TN10" s="69"/>
      <c r="TO10" s="69"/>
      <c r="TP10" s="69"/>
      <c r="TQ10" s="69"/>
      <c r="TR10" s="69"/>
      <c r="TS10" s="69"/>
      <c r="TT10" s="69"/>
      <c r="TU10" s="69"/>
      <c r="TV10" s="69"/>
      <c r="TW10" s="69"/>
      <c r="TX10" s="69"/>
      <c r="TY10" s="69"/>
      <c r="TZ10" s="69"/>
      <c r="UA10" s="69"/>
      <c r="UB10" s="69"/>
      <c r="UC10" s="69"/>
      <c r="UD10" s="69"/>
      <c r="UE10" s="69"/>
      <c r="UF10" s="69"/>
      <c r="UG10" s="69"/>
      <c r="UH10" s="69"/>
      <c r="UI10" s="69"/>
      <c r="UJ10" s="69"/>
      <c r="UK10" s="69"/>
      <c r="UL10" s="69"/>
      <c r="UM10" s="69"/>
      <c r="UN10" s="69"/>
      <c r="UO10" s="69"/>
      <c r="UP10" s="69"/>
      <c r="UQ10" s="69"/>
      <c r="UR10" s="69"/>
      <c r="US10" s="69"/>
      <c r="UT10" s="69"/>
      <c r="UU10" s="69"/>
      <c r="UV10" s="69"/>
      <c r="UW10" s="69"/>
      <c r="UX10" s="69"/>
      <c r="UY10" s="69"/>
      <c r="UZ10" s="69"/>
      <c r="VA10" s="69"/>
      <c r="VB10" s="69"/>
      <c r="VC10" s="69"/>
      <c r="VD10" s="69"/>
      <c r="VE10" s="69"/>
      <c r="VF10" s="69"/>
      <c r="VG10" s="69"/>
      <c r="VH10" s="69"/>
      <c r="VI10" s="69"/>
      <c r="VJ10" s="69"/>
      <c r="VK10" s="69"/>
      <c r="VL10" s="69"/>
      <c r="VM10" s="69"/>
      <c r="VN10" s="69"/>
      <c r="VO10" s="69"/>
      <c r="VP10" s="69"/>
      <c r="VQ10" s="69"/>
      <c r="VR10" s="69"/>
      <c r="VS10" s="69"/>
      <c r="VT10" s="69"/>
      <c r="VU10" s="69"/>
      <c r="VV10" s="69"/>
      <c r="VW10" s="69"/>
      <c r="VX10" s="69"/>
      <c r="VY10" s="69"/>
      <c r="VZ10" s="69"/>
      <c r="WA10" s="69"/>
      <c r="WB10" s="69"/>
      <c r="WC10" s="69"/>
      <c r="WD10" s="69"/>
      <c r="WE10" s="69"/>
      <c r="WF10" s="69"/>
      <c r="WG10" s="69"/>
      <c r="WH10" s="69"/>
      <c r="WI10" s="69"/>
      <c r="WJ10" s="69"/>
      <c r="WK10" s="69"/>
      <c r="WL10" s="69"/>
      <c r="WM10" s="69"/>
      <c r="WN10" s="69"/>
      <c r="WO10" s="69"/>
      <c r="WP10" s="69"/>
      <c r="WQ10" s="69"/>
      <c r="WR10" s="69"/>
      <c r="WS10" s="69"/>
      <c r="WT10" s="69"/>
      <c r="WU10" s="69"/>
      <c r="WV10" s="69"/>
      <c r="WW10" s="69"/>
      <c r="WX10" s="69"/>
      <c r="WY10" s="69"/>
      <c r="WZ10" s="69"/>
      <c r="XA10" s="69"/>
      <c r="XB10" s="69"/>
      <c r="XC10" s="69"/>
      <c r="XD10" s="69"/>
      <c r="XE10" s="69"/>
      <c r="XF10" s="69"/>
      <c r="XG10" s="69"/>
      <c r="XH10" s="69"/>
      <c r="XI10" s="69"/>
      <c r="XJ10" s="69"/>
      <c r="XK10" s="69"/>
      <c r="XL10" s="69"/>
      <c r="XM10" s="69"/>
      <c r="XN10" s="69"/>
      <c r="XO10" s="69"/>
      <c r="XP10" s="69"/>
      <c r="XQ10" s="69"/>
      <c r="XR10" s="69"/>
      <c r="XS10" s="69"/>
      <c r="XT10" s="69"/>
      <c r="XU10" s="69"/>
      <c r="XV10" s="69"/>
      <c r="XW10" s="69"/>
      <c r="XX10" s="69"/>
      <c r="XY10" s="69"/>
      <c r="XZ10" s="69"/>
      <c r="YA10" s="69"/>
      <c r="YB10" s="69"/>
      <c r="YC10" s="69"/>
      <c r="YD10" s="69"/>
      <c r="YE10" s="69"/>
      <c r="YF10" s="69"/>
      <c r="YG10" s="69"/>
      <c r="YH10" s="69"/>
      <c r="YI10" s="69"/>
      <c r="YJ10" s="69"/>
      <c r="YK10" s="69"/>
      <c r="YL10" s="69"/>
      <c r="YM10" s="69"/>
      <c r="YN10" s="69"/>
      <c r="YO10" s="69"/>
      <c r="YP10" s="69"/>
      <c r="YQ10" s="69"/>
      <c r="YR10" s="69"/>
      <c r="YS10" s="69"/>
      <c r="YT10" s="69"/>
      <c r="YU10" s="69"/>
      <c r="YV10" s="69"/>
      <c r="YW10" s="69"/>
      <c r="YX10" s="69"/>
      <c r="YY10" s="69"/>
      <c r="YZ10" s="69"/>
      <c r="ZA10" s="69"/>
      <c r="ZB10" s="69"/>
      <c r="ZC10" s="69"/>
      <c r="ZD10" s="69"/>
      <c r="ZE10" s="69"/>
      <c r="ZF10" s="69"/>
      <c r="ZG10" s="69"/>
      <c r="ZH10" s="69"/>
      <c r="ZI10" s="69"/>
      <c r="ZJ10" s="69"/>
      <c r="ZK10" s="69"/>
      <c r="ZL10" s="69"/>
      <c r="ZM10" s="69"/>
      <c r="ZN10" s="69"/>
      <c r="ZO10" s="69"/>
      <c r="ZP10" s="69"/>
      <c r="ZQ10" s="69"/>
      <c r="ZR10" s="69"/>
      <c r="ZS10" s="69"/>
      <c r="ZT10" s="69"/>
      <c r="ZU10" s="69"/>
      <c r="ZV10" s="69"/>
      <c r="ZW10" s="69"/>
      <c r="ZX10" s="69"/>
      <c r="ZY10" s="69"/>
      <c r="ZZ10" s="69"/>
      <c r="AAA10" s="69"/>
      <c r="AAB10" s="69"/>
      <c r="AAC10" s="69"/>
      <c r="AAD10" s="69"/>
      <c r="AAE10" s="69"/>
      <c r="AAF10" s="69"/>
      <c r="AAG10" s="69"/>
      <c r="AAH10" s="69"/>
      <c r="AAI10" s="69"/>
      <c r="AAJ10" s="69"/>
      <c r="AAK10" s="69"/>
      <c r="AAL10" s="69"/>
      <c r="AAM10" s="69"/>
      <c r="AAN10" s="69"/>
      <c r="AAO10" s="69"/>
      <c r="AAP10" s="69"/>
      <c r="AAQ10" s="69"/>
      <c r="AAR10" s="69"/>
      <c r="AAS10" s="69"/>
      <c r="AAT10" s="69"/>
      <c r="AAU10" s="69"/>
      <c r="AAV10" s="69"/>
      <c r="AAW10" s="69"/>
      <c r="AAX10" s="69"/>
      <c r="AAY10" s="69"/>
      <c r="AAZ10" s="69"/>
      <c r="ABA10" s="69"/>
      <c r="ABB10" s="69"/>
      <c r="ABC10" s="69"/>
      <c r="ABD10" s="69"/>
      <c r="ABE10" s="69"/>
      <c r="ABF10" s="69"/>
      <c r="ABG10" s="69"/>
      <c r="ABH10" s="69"/>
      <c r="ABI10" s="69"/>
      <c r="ABJ10" s="69"/>
      <c r="ABK10" s="69"/>
      <c r="ABL10" s="69"/>
      <c r="ABM10" s="69"/>
      <c r="ABN10" s="69"/>
      <c r="ABO10" s="69"/>
      <c r="ABP10" s="69"/>
      <c r="ABQ10" s="69"/>
      <c r="ABR10" s="69"/>
      <c r="ABS10" s="69"/>
      <c r="ABT10" s="69"/>
      <c r="ABU10" s="69"/>
      <c r="ABV10" s="69"/>
      <c r="ABW10" s="69"/>
      <c r="ABX10" s="69"/>
      <c r="ABY10" s="69"/>
      <c r="ABZ10" s="69"/>
      <c r="ACA10" s="69"/>
      <c r="ACB10" s="69"/>
      <c r="ACC10" s="69"/>
      <c r="ACD10" s="69"/>
      <c r="ACE10" s="69"/>
      <c r="ACF10" s="69"/>
      <c r="ACG10" s="69"/>
      <c r="ACH10" s="69"/>
      <c r="ACI10" s="69"/>
      <c r="ACJ10" s="69"/>
      <c r="ACK10" s="69"/>
      <c r="ACL10" s="69"/>
      <c r="ACM10" s="69"/>
      <c r="ACN10" s="69"/>
      <c r="ACO10" s="69"/>
      <c r="ACP10" s="69"/>
      <c r="ACQ10" s="69"/>
      <c r="ACR10" s="69"/>
      <c r="ACS10" s="69"/>
      <c r="ACT10" s="69"/>
      <c r="ACU10" s="69"/>
      <c r="ACV10" s="69"/>
      <c r="ACW10" s="69"/>
      <c r="ACX10" s="69"/>
      <c r="ACY10" s="69"/>
      <c r="ACZ10" s="69"/>
      <c r="ADA10" s="69"/>
      <c r="ADB10" s="69"/>
      <c r="ADC10" s="69"/>
      <c r="ADD10" s="69"/>
      <c r="ADE10" s="69"/>
      <c r="ADF10" s="69"/>
      <c r="ADG10" s="69"/>
      <c r="ADH10" s="69"/>
      <c r="ADI10" s="69"/>
      <c r="ADJ10" s="69"/>
      <c r="ADK10" s="69"/>
      <c r="ADL10" s="69"/>
      <c r="ADM10" s="69"/>
      <c r="ADN10" s="69"/>
      <c r="ADO10" s="69"/>
      <c r="ADP10" s="69"/>
      <c r="ADQ10" s="69"/>
      <c r="ADR10" s="69"/>
      <c r="ADS10" s="69"/>
      <c r="ADT10" s="69"/>
      <c r="ADU10" s="69"/>
      <c r="ADV10" s="69"/>
      <c r="ADW10" s="69"/>
      <c r="ADX10" s="69"/>
      <c r="ADY10" s="69"/>
      <c r="ADZ10" s="69"/>
      <c r="AEA10" s="69"/>
      <c r="AEB10" s="69"/>
      <c r="AEC10" s="69"/>
      <c r="AED10" s="69"/>
      <c r="AEE10" s="69"/>
      <c r="AEF10" s="69"/>
      <c r="AEG10" s="69"/>
      <c r="AEH10" s="69"/>
      <c r="AEI10" s="69"/>
      <c r="AEJ10" s="69"/>
      <c r="AEK10" s="69"/>
      <c r="AEL10" s="69"/>
      <c r="AEM10" s="69"/>
      <c r="AEN10" s="69"/>
      <c r="AEO10" s="69"/>
      <c r="AEP10" s="69"/>
      <c r="AEQ10" s="69"/>
      <c r="AER10" s="69"/>
      <c r="AES10" s="69"/>
      <c r="AET10" s="69"/>
      <c r="AEU10" s="69"/>
      <c r="AEV10" s="69"/>
      <c r="AEW10" s="69"/>
      <c r="AEX10" s="69"/>
      <c r="AEY10" s="69"/>
      <c r="AEZ10" s="69"/>
      <c r="AFA10" s="69"/>
      <c r="AFB10" s="69"/>
      <c r="AFC10" s="69"/>
      <c r="AFD10" s="69"/>
      <c r="AFE10" s="69"/>
      <c r="AFF10" s="69"/>
      <c r="AFG10" s="69"/>
      <c r="AFH10" s="69"/>
      <c r="AFI10" s="69"/>
      <c r="AFJ10" s="69"/>
      <c r="AFK10" s="69"/>
      <c r="AFL10" s="69"/>
      <c r="AFM10" s="69"/>
      <c r="AFN10" s="69"/>
      <c r="AFO10" s="69"/>
      <c r="AFP10" s="69"/>
      <c r="AFQ10" s="69"/>
      <c r="AFR10" s="69"/>
      <c r="AFS10" s="69"/>
      <c r="AFT10" s="69"/>
      <c r="AFU10" s="69"/>
      <c r="AFV10" s="69"/>
      <c r="AFW10" s="69"/>
      <c r="AFX10" s="69"/>
      <c r="AFY10" s="69"/>
      <c r="AFZ10" s="69"/>
      <c r="AGA10" s="69"/>
      <c r="AGB10" s="69"/>
      <c r="AGC10" s="69"/>
      <c r="AGD10" s="69"/>
      <c r="AGE10" s="69"/>
      <c r="AGF10" s="69"/>
      <c r="AGG10" s="69"/>
      <c r="AGH10" s="69"/>
      <c r="AGI10" s="69"/>
      <c r="AGJ10" s="69"/>
      <c r="AGK10" s="69"/>
      <c r="AGL10" s="69"/>
      <c r="AGM10" s="69"/>
      <c r="AGN10" s="69"/>
      <c r="AGO10" s="69"/>
      <c r="AGP10" s="69"/>
      <c r="AGQ10" s="69"/>
      <c r="AGR10" s="69"/>
      <c r="AGS10" s="69"/>
      <c r="AGT10" s="69"/>
      <c r="AGU10" s="69"/>
      <c r="AGV10" s="69"/>
      <c r="AGW10" s="69"/>
      <c r="AGX10" s="69"/>
      <c r="AGY10" s="69"/>
      <c r="AGZ10" s="69"/>
      <c r="AHA10" s="69"/>
      <c r="AHB10" s="69"/>
      <c r="AHC10" s="69"/>
      <c r="AHD10" s="69"/>
      <c r="AHE10" s="69"/>
      <c r="AHF10" s="69"/>
      <c r="AHG10" s="69"/>
      <c r="AHH10" s="69"/>
      <c r="AHI10" s="69"/>
      <c r="AHJ10" s="69"/>
      <c r="AHK10" s="69"/>
      <c r="AHL10" s="69"/>
      <c r="AHM10" s="69"/>
      <c r="AHN10" s="69"/>
      <c r="AHO10" s="69"/>
      <c r="AHP10" s="69"/>
      <c r="AHQ10" s="69"/>
      <c r="AHR10" s="69"/>
      <c r="AHS10" s="69"/>
      <c r="AHT10" s="69"/>
      <c r="AHU10" s="69"/>
      <c r="AHV10" s="69"/>
      <c r="AHW10" s="69"/>
      <c r="AHX10" s="69"/>
      <c r="AHY10" s="69"/>
      <c r="AHZ10" s="69"/>
      <c r="AIA10" s="69"/>
      <c r="AIB10" s="69"/>
      <c r="AIC10" s="69"/>
      <c r="AID10" s="69"/>
      <c r="AIE10" s="69"/>
      <c r="AIF10" s="69"/>
      <c r="AIG10" s="69"/>
      <c r="AIH10" s="69"/>
      <c r="AII10" s="69"/>
      <c r="AIJ10" s="69"/>
      <c r="AIK10" s="69"/>
      <c r="AIL10" s="69"/>
      <c r="AIM10" s="69"/>
      <c r="AIN10" s="69"/>
      <c r="AIO10" s="69"/>
      <c r="AIP10" s="69"/>
      <c r="AIQ10" s="69"/>
      <c r="AIR10" s="69"/>
      <c r="AIS10" s="69"/>
      <c r="AIT10" s="69"/>
      <c r="AIU10" s="69"/>
      <c r="AIV10" s="69"/>
      <c r="AIW10" s="69"/>
      <c r="AIX10" s="69"/>
      <c r="AIY10" s="69"/>
      <c r="AIZ10" s="69"/>
      <c r="AJA10" s="69"/>
      <c r="AJB10" s="69"/>
      <c r="AJC10" s="69"/>
      <c r="AJD10" s="69"/>
      <c r="AJE10" s="69"/>
      <c r="AJF10" s="69"/>
      <c r="AJG10" s="69"/>
      <c r="AJH10" s="69"/>
      <c r="AJI10" s="69"/>
      <c r="AJJ10" s="69"/>
      <c r="AJK10" s="69"/>
      <c r="AJL10" s="69"/>
      <c r="AJM10" s="69"/>
      <c r="AJN10" s="69"/>
      <c r="AJO10" s="69"/>
      <c r="AJP10" s="69"/>
      <c r="AJQ10" s="69"/>
      <c r="AJR10" s="69"/>
      <c r="AJS10" s="69"/>
      <c r="AJT10" s="69"/>
      <c r="AJU10" s="69"/>
      <c r="AJV10" s="69"/>
      <c r="AJW10" s="69"/>
      <c r="AJX10" s="69"/>
      <c r="AJY10" s="69"/>
      <c r="AJZ10" s="69"/>
      <c r="AKA10" s="69"/>
      <c r="AKB10" s="69"/>
      <c r="AKC10" s="69"/>
      <c r="AKD10" s="69"/>
      <c r="AKE10" s="69"/>
      <c r="AKF10" s="69"/>
      <c r="AKG10" s="69"/>
      <c r="AKH10" s="69"/>
      <c r="AKI10" s="69"/>
      <c r="AKJ10" s="69"/>
      <c r="AKK10" s="69"/>
      <c r="AKL10" s="69"/>
      <c r="AKM10" s="69"/>
      <c r="AKN10" s="69"/>
      <c r="AKO10" s="69"/>
      <c r="AKP10" s="69"/>
      <c r="AKQ10" s="69"/>
      <c r="AKR10" s="69"/>
      <c r="AKS10" s="69"/>
      <c r="AKT10" s="69"/>
      <c r="AKU10" s="69"/>
      <c r="AKV10" s="69"/>
      <c r="AKW10" s="69"/>
      <c r="AKX10" s="69"/>
      <c r="AKY10" s="69"/>
      <c r="AKZ10" s="69"/>
      <c r="ALA10" s="69"/>
      <c r="ALB10" s="69"/>
      <c r="ALC10" s="69"/>
      <c r="ALD10" s="69"/>
      <c r="ALE10" s="69"/>
      <c r="ALF10" s="69"/>
      <c r="ALG10" s="69"/>
      <c r="ALH10" s="69"/>
      <c r="ALI10" s="69"/>
      <c r="ALJ10" s="69"/>
      <c r="ALK10" s="69"/>
      <c r="ALL10" s="69"/>
      <c r="ALM10" s="69"/>
      <c r="ALN10" s="69"/>
      <c r="ALO10" s="69"/>
      <c r="ALP10" s="69"/>
      <c r="ALQ10" s="69"/>
      <c r="ALR10" s="69"/>
      <c r="ALS10" s="69"/>
      <c r="ALT10" s="69"/>
      <c r="ALU10" s="69"/>
      <c r="ALV10" s="69"/>
      <c r="ALW10" s="69"/>
      <c r="ALX10" s="69"/>
      <c r="ALY10" s="69"/>
      <c r="ALZ10" s="69"/>
      <c r="AMA10" s="69"/>
      <c r="AMB10" s="69"/>
      <c r="AMC10" s="69"/>
      <c r="AMD10" s="69"/>
      <c r="AME10" s="69"/>
      <c r="AMF10" s="69"/>
      <c r="AMG10" s="69"/>
      <c r="AMH10" s="69"/>
      <c r="AMI10" s="69"/>
      <c r="AMJ10" s="69"/>
      <c r="AMK10" s="69"/>
      <c r="AML10" s="69"/>
      <c r="AMM10" s="69"/>
      <c r="AMN10" s="69"/>
      <c r="AMO10" s="69"/>
      <c r="AMP10" s="69"/>
      <c r="AMQ10" s="69"/>
      <c r="AMR10" s="69"/>
      <c r="AMS10" s="69"/>
      <c r="AMT10" s="69"/>
      <c r="AMU10" s="69"/>
      <c r="AMV10" s="69"/>
      <c r="AMW10" s="69"/>
      <c r="AMX10" s="69"/>
      <c r="AMY10" s="69"/>
      <c r="AMZ10" s="69"/>
      <c r="ANA10" s="69"/>
      <c r="ANB10" s="69"/>
      <c r="ANC10" s="69"/>
      <c r="AND10" s="69"/>
      <c r="ANE10" s="69"/>
      <c r="ANF10" s="69"/>
      <c r="ANG10" s="69"/>
      <c r="ANH10" s="69"/>
      <c r="ANI10" s="69"/>
      <c r="ANJ10" s="69"/>
      <c r="ANK10" s="69"/>
      <c r="ANL10" s="69"/>
      <c r="ANM10" s="69"/>
      <c r="ANN10" s="69"/>
      <c r="ANO10" s="69"/>
      <c r="ANP10" s="69"/>
      <c r="ANQ10" s="69"/>
      <c r="ANR10" s="69"/>
      <c r="ANS10" s="69"/>
      <c r="ANT10" s="69"/>
      <c r="ANU10" s="69"/>
      <c r="ANV10" s="69"/>
      <c r="ANW10" s="69"/>
      <c r="ANX10" s="69"/>
      <c r="ANY10" s="69"/>
      <c r="ANZ10" s="69"/>
      <c r="AOA10" s="69"/>
      <c r="AOB10" s="69"/>
      <c r="AOC10" s="69"/>
      <c r="AOD10" s="69"/>
      <c r="AOE10" s="69"/>
      <c r="AOF10" s="69"/>
      <c r="AOG10" s="69"/>
      <c r="AOH10" s="69"/>
      <c r="AOI10" s="69"/>
      <c r="AOJ10" s="69"/>
      <c r="AOK10" s="69"/>
      <c r="AOL10" s="69"/>
      <c r="AOM10" s="69"/>
      <c r="AON10" s="69"/>
      <c r="AOO10" s="69"/>
      <c r="AOP10" s="69"/>
      <c r="AOQ10" s="69"/>
      <c r="AOR10" s="69"/>
      <c r="AOS10" s="69"/>
      <c r="AOT10" s="69"/>
      <c r="AOU10" s="69"/>
      <c r="AOV10" s="69"/>
      <c r="AOW10" s="69"/>
      <c r="AOX10" s="69"/>
      <c r="AOY10" s="69"/>
      <c r="AOZ10" s="69"/>
      <c r="APA10" s="69"/>
      <c r="APB10" s="69"/>
      <c r="APC10" s="69"/>
      <c r="APD10" s="69"/>
      <c r="APE10" s="69"/>
      <c r="APF10" s="69"/>
      <c r="APG10" s="69"/>
      <c r="APH10" s="69"/>
      <c r="API10" s="69"/>
      <c r="APJ10" s="69"/>
      <c r="APK10" s="69"/>
      <c r="APL10" s="69"/>
      <c r="APM10" s="69"/>
      <c r="APN10" s="69"/>
      <c r="APO10" s="69"/>
      <c r="APP10" s="69"/>
      <c r="APQ10" s="69"/>
      <c r="APR10" s="69"/>
      <c r="APS10" s="69"/>
      <c r="APT10" s="69"/>
      <c r="APU10" s="69"/>
      <c r="APV10" s="69"/>
      <c r="APW10" s="69"/>
      <c r="APX10" s="69"/>
      <c r="APY10" s="69"/>
      <c r="APZ10" s="69"/>
      <c r="AQA10" s="69"/>
      <c r="AQB10" s="69"/>
      <c r="AQC10" s="69"/>
      <c r="AQD10" s="69"/>
      <c r="AQE10" s="69"/>
      <c r="AQF10" s="69"/>
      <c r="AQG10" s="69"/>
      <c r="AQH10" s="69"/>
      <c r="AQI10" s="69"/>
      <c r="AQJ10" s="69"/>
      <c r="AQK10" s="69"/>
      <c r="AQL10" s="69"/>
      <c r="AQM10" s="69"/>
      <c r="AQN10" s="69"/>
      <c r="AQO10" s="69"/>
      <c r="AQP10" s="69"/>
      <c r="AQQ10" s="69"/>
      <c r="AQR10" s="69"/>
      <c r="AQS10" s="69"/>
      <c r="AQT10" s="69"/>
      <c r="AQU10" s="69"/>
      <c r="AQV10" s="69"/>
      <c r="AQW10" s="69"/>
      <c r="AQX10" s="69"/>
      <c r="AQY10" s="69"/>
      <c r="AQZ10" s="69"/>
      <c r="ARA10" s="69"/>
      <c r="ARB10" s="69"/>
      <c r="ARC10" s="69"/>
      <c r="ARD10" s="69"/>
      <c r="ARE10" s="69"/>
      <c r="ARF10" s="69"/>
      <c r="ARG10" s="69"/>
      <c r="ARH10" s="69"/>
      <c r="ARI10" s="69"/>
      <c r="ARJ10" s="69"/>
      <c r="ARK10" s="69"/>
      <c r="ARL10" s="69"/>
      <c r="ARM10" s="69"/>
      <c r="ARN10" s="69"/>
      <c r="ARO10" s="69"/>
      <c r="ARP10" s="69"/>
      <c r="ARQ10" s="69"/>
      <c r="ARR10" s="69"/>
      <c r="ARS10" s="69"/>
      <c r="ART10" s="69"/>
      <c r="ARU10" s="69"/>
      <c r="ARV10" s="69"/>
      <c r="ARW10" s="69"/>
      <c r="ARX10" s="69"/>
      <c r="ARY10" s="69"/>
      <c r="ARZ10" s="69"/>
      <c r="ASA10" s="69"/>
      <c r="ASB10" s="69"/>
      <c r="ASC10" s="69"/>
      <c r="ASD10" s="69"/>
      <c r="ASE10" s="69"/>
      <c r="ASF10" s="69"/>
      <c r="ASG10" s="69"/>
      <c r="ASH10" s="69"/>
      <c r="ASI10" s="69"/>
      <c r="ASJ10" s="69"/>
      <c r="ASK10" s="69"/>
      <c r="ASL10" s="69"/>
      <c r="ASM10" s="69"/>
      <c r="ASN10" s="69"/>
      <c r="ASO10" s="69"/>
      <c r="ASP10" s="69"/>
      <c r="ASQ10" s="69"/>
      <c r="ASR10" s="69"/>
      <c r="ASS10" s="69"/>
      <c r="AST10" s="69"/>
      <c r="ASU10" s="69"/>
      <c r="ASV10" s="69"/>
      <c r="ASW10" s="69"/>
      <c r="ASX10" s="69"/>
      <c r="ASY10" s="69"/>
      <c r="ASZ10" s="69"/>
      <c r="ATA10" s="69"/>
      <c r="ATB10" s="69"/>
      <c r="ATC10" s="69"/>
      <c r="ATD10" s="69"/>
      <c r="ATE10" s="69"/>
      <c r="ATF10" s="69"/>
      <c r="ATG10" s="69"/>
      <c r="ATH10" s="69"/>
      <c r="ATI10" s="69"/>
      <c r="ATJ10" s="69"/>
      <c r="ATK10" s="69"/>
      <c r="ATL10" s="69"/>
      <c r="ATM10" s="69"/>
      <c r="ATN10" s="69"/>
      <c r="ATO10" s="69"/>
      <c r="ATP10" s="69"/>
      <c r="ATQ10" s="69"/>
      <c r="ATR10" s="69"/>
      <c r="ATS10" s="69"/>
      <c r="ATT10" s="69"/>
      <c r="ATU10" s="69"/>
      <c r="ATV10" s="69"/>
      <c r="ATW10" s="69"/>
      <c r="ATX10" s="69"/>
      <c r="ATY10" s="69"/>
      <c r="ATZ10" s="69"/>
      <c r="AUA10" s="69"/>
      <c r="AUB10" s="69"/>
      <c r="AUC10" s="69"/>
      <c r="AUD10" s="69"/>
      <c r="AUE10" s="69"/>
      <c r="AUF10" s="69"/>
      <c r="AUG10" s="69"/>
      <c r="AUH10" s="69"/>
      <c r="AUI10" s="69"/>
      <c r="AUJ10" s="69"/>
      <c r="AUK10" s="69"/>
      <c r="AUL10" s="69"/>
      <c r="AUM10" s="69"/>
      <c r="AUN10" s="69"/>
      <c r="AUO10" s="69"/>
      <c r="AUP10" s="69"/>
      <c r="AUQ10" s="69"/>
      <c r="AUR10" s="69"/>
      <c r="AUS10" s="69"/>
      <c r="AUT10" s="69"/>
      <c r="AUU10" s="69"/>
      <c r="AUV10" s="69"/>
      <c r="AUW10" s="69"/>
      <c r="AUX10" s="69"/>
      <c r="AUY10" s="69"/>
      <c r="AUZ10" s="69"/>
      <c r="AVA10" s="69"/>
      <c r="AVB10" s="69"/>
      <c r="AVC10" s="69"/>
      <c r="AVD10" s="69"/>
      <c r="AVE10" s="69"/>
      <c r="AVF10" s="69"/>
      <c r="AVG10" s="69"/>
      <c r="AVH10" s="69"/>
      <c r="AVI10" s="69"/>
      <c r="AVJ10" s="69"/>
      <c r="AVK10" s="69"/>
      <c r="AVL10" s="69"/>
      <c r="AVM10" s="69"/>
      <c r="AVN10" s="69"/>
      <c r="AVO10" s="69"/>
      <c r="AVP10" s="69"/>
      <c r="AVQ10" s="69"/>
      <c r="AVR10" s="69"/>
      <c r="AVS10" s="69"/>
      <c r="AVT10" s="69"/>
      <c r="AVU10" s="69"/>
      <c r="AVV10" s="69"/>
      <c r="AVW10" s="69"/>
      <c r="AVX10" s="69"/>
      <c r="AVY10" s="69"/>
      <c r="AVZ10" s="69"/>
      <c r="AWA10" s="69"/>
      <c r="AWB10" s="69"/>
      <c r="AWC10" s="69"/>
      <c r="AWD10" s="69"/>
      <c r="AWE10" s="69"/>
      <c r="AWF10" s="69"/>
      <c r="AWG10" s="69"/>
      <c r="AWH10" s="69"/>
      <c r="AWI10" s="69"/>
      <c r="AWJ10" s="69"/>
      <c r="AWK10" s="69"/>
      <c r="AWL10" s="69"/>
      <c r="AWM10" s="69"/>
      <c r="AWN10" s="69"/>
      <c r="AWO10" s="69"/>
      <c r="AWP10" s="69"/>
      <c r="AWQ10" s="69"/>
      <c r="AWR10" s="69"/>
      <c r="AWS10" s="69"/>
      <c r="AWT10" s="69"/>
      <c r="AWU10" s="69"/>
      <c r="AWV10" s="69"/>
      <c r="AWW10" s="69"/>
      <c r="AWX10" s="69"/>
      <c r="AWY10" s="69"/>
      <c r="AWZ10" s="69"/>
      <c r="AXA10" s="69"/>
      <c r="AXB10" s="69"/>
      <c r="AXC10" s="69"/>
      <c r="AXD10" s="69"/>
      <c r="AXE10" s="69"/>
      <c r="AXF10" s="69"/>
      <c r="AXG10" s="69"/>
      <c r="AXH10" s="69"/>
      <c r="AXI10" s="69"/>
      <c r="AXJ10" s="69"/>
      <c r="AXK10" s="69"/>
      <c r="AXL10" s="69"/>
      <c r="AXM10" s="69"/>
      <c r="AXN10" s="69"/>
      <c r="AXO10" s="69"/>
      <c r="AXP10" s="69"/>
      <c r="AXQ10" s="69"/>
      <c r="AXR10" s="69"/>
      <c r="AXS10" s="69"/>
      <c r="AXT10" s="69"/>
      <c r="AXU10" s="69"/>
      <c r="AXV10" s="69"/>
      <c r="AXW10" s="69"/>
      <c r="AXX10" s="69"/>
      <c r="AXY10" s="69"/>
      <c r="AXZ10" s="69"/>
      <c r="AYA10" s="69"/>
      <c r="AYB10" s="69"/>
      <c r="AYC10" s="69"/>
      <c r="AYD10" s="69"/>
      <c r="AYE10" s="69"/>
      <c r="AYF10" s="69"/>
      <c r="AYG10" s="69"/>
      <c r="AYH10" s="69"/>
      <c r="AYI10" s="69"/>
      <c r="AYJ10" s="69"/>
      <c r="AYK10" s="69"/>
      <c r="AYL10" s="69"/>
      <c r="AYM10" s="69"/>
      <c r="AYN10" s="69"/>
      <c r="AYO10" s="69"/>
      <c r="AYP10" s="69"/>
      <c r="AYQ10" s="69"/>
      <c r="AYR10" s="69"/>
      <c r="AYS10" s="69"/>
      <c r="AYT10" s="69"/>
      <c r="AYU10" s="69"/>
      <c r="AYV10" s="69"/>
      <c r="AYW10" s="69"/>
      <c r="AYX10" s="69"/>
      <c r="AYY10" s="69"/>
      <c r="AYZ10" s="69"/>
      <c r="AZA10" s="69"/>
      <c r="AZB10" s="69"/>
      <c r="AZC10" s="69"/>
      <c r="AZD10" s="69"/>
      <c r="AZE10" s="69"/>
      <c r="AZF10" s="69"/>
      <c r="AZG10" s="69"/>
      <c r="AZH10" s="69"/>
      <c r="AZI10" s="69"/>
      <c r="AZJ10" s="69"/>
      <c r="AZK10" s="69"/>
      <c r="AZL10" s="69"/>
      <c r="AZM10" s="69"/>
      <c r="AZN10" s="69"/>
      <c r="AZO10" s="69"/>
      <c r="AZP10" s="69"/>
      <c r="AZQ10" s="69"/>
      <c r="AZR10" s="69"/>
      <c r="AZS10" s="69"/>
      <c r="AZT10" s="69"/>
      <c r="AZU10" s="69"/>
      <c r="AZV10" s="69"/>
      <c r="AZW10" s="69"/>
      <c r="AZX10" s="69"/>
      <c r="AZY10" s="69"/>
      <c r="AZZ10" s="69"/>
      <c r="BAA10" s="69"/>
      <c r="BAB10" s="69"/>
      <c r="BAC10" s="69"/>
      <c r="BAD10" s="69"/>
      <c r="BAE10" s="69"/>
      <c r="BAF10" s="69"/>
      <c r="BAG10" s="69"/>
      <c r="BAH10" s="69"/>
      <c r="BAI10" s="69"/>
      <c r="BAJ10" s="69"/>
      <c r="BAK10" s="69"/>
      <c r="BAL10" s="69"/>
      <c r="BAM10" s="69"/>
      <c r="BAN10" s="69"/>
      <c r="BAO10" s="69"/>
      <c r="BAP10" s="69"/>
      <c r="BAQ10" s="69"/>
      <c r="BAR10" s="69"/>
      <c r="BAS10" s="69"/>
      <c r="BAT10" s="69"/>
      <c r="BAU10" s="69"/>
      <c r="BAV10" s="69"/>
      <c r="BAW10" s="69"/>
      <c r="BAX10" s="69"/>
      <c r="BAY10" s="69"/>
      <c r="BAZ10" s="69"/>
      <c r="BBA10" s="69"/>
      <c r="BBB10" s="69"/>
      <c r="BBC10" s="69"/>
      <c r="BBD10" s="69"/>
      <c r="BBE10" s="69"/>
      <c r="BBF10" s="69"/>
      <c r="BBG10" s="69"/>
      <c r="BBH10" s="69"/>
      <c r="BBI10" s="69"/>
      <c r="BBJ10" s="69"/>
      <c r="BBK10" s="69"/>
      <c r="BBL10" s="69"/>
      <c r="BBM10" s="69"/>
      <c r="BBN10" s="69"/>
      <c r="BBO10" s="69"/>
      <c r="BBP10" s="69"/>
      <c r="BBQ10" s="69"/>
      <c r="BBR10" s="69"/>
      <c r="BBS10" s="69"/>
      <c r="BBT10" s="69"/>
      <c r="BBU10" s="69"/>
      <c r="BBV10" s="69"/>
      <c r="BBW10" s="69"/>
      <c r="BBX10" s="69"/>
      <c r="BBY10" s="69"/>
      <c r="BBZ10" s="69"/>
      <c r="BCA10" s="69"/>
      <c r="BCB10" s="69"/>
      <c r="BCC10" s="69"/>
      <c r="BCD10" s="69"/>
      <c r="BCE10" s="69"/>
      <c r="BCF10" s="69"/>
      <c r="BCG10" s="69"/>
      <c r="BCH10" s="69"/>
      <c r="BCI10" s="69"/>
      <c r="BCJ10" s="69"/>
      <c r="BCK10" s="69"/>
      <c r="BCL10" s="69"/>
      <c r="BCM10" s="69"/>
      <c r="BCN10" s="69"/>
      <c r="BCO10" s="69"/>
      <c r="BCP10" s="69"/>
      <c r="BCQ10" s="69"/>
      <c r="BCR10" s="69"/>
      <c r="BCS10" s="69"/>
      <c r="BCT10" s="69"/>
      <c r="BCU10" s="69"/>
      <c r="BCV10" s="69"/>
      <c r="BCW10" s="69"/>
      <c r="BCX10" s="69"/>
      <c r="BCY10" s="69"/>
      <c r="BCZ10" s="69"/>
      <c r="BDA10" s="69"/>
      <c r="BDB10" s="69"/>
      <c r="BDC10" s="69"/>
      <c r="BDD10" s="69"/>
      <c r="BDE10" s="69"/>
      <c r="BDF10" s="69"/>
      <c r="BDG10" s="69"/>
      <c r="BDH10" s="69"/>
      <c r="BDI10" s="69"/>
      <c r="BDJ10" s="69"/>
      <c r="BDK10" s="69"/>
      <c r="BDL10" s="69"/>
      <c r="BDM10" s="69"/>
      <c r="BDN10" s="69"/>
      <c r="BDO10" s="69"/>
      <c r="BDP10" s="69"/>
      <c r="BDQ10" s="69"/>
      <c r="BDR10" s="69"/>
      <c r="BDS10" s="69"/>
      <c r="BDT10" s="69"/>
      <c r="BDU10" s="69"/>
      <c r="BDV10" s="69"/>
      <c r="BDW10" s="69"/>
      <c r="BDX10" s="69"/>
      <c r="BDY10" s="69"/>
      <c r="BDZ10" s="69"/>
      <c r="BEA10" s="69"/>
      <c r="BEB10" s="69"/>
      <c r="BEC10" s="69"/>
      <c r="BED10" s="69"/>
      <c r="BEE10" s="69"/>
      <c r="BEF10" s="69"/>
      <c r="BEG10" s="69"/>
      <c r="BEH10" s="69"/>
      <c r="BEI10" s="69"/>
      <c r="BEJ10" s="69"/>
      <c r="BEK10" s="69"/>
      <c r="BEL10" s="69"/>
      <c r="BEM10" s="69"/>
      <c r="BEN10" s="69"/>
      <c r="BEO10" s="69"/>
      <c r="BEP10" s="69"/>
      <c r="BEQ10" s="69"/>
      <c r="BER10" s="69"/>
      <c r="BES10" s="69"/>
      <c r="BET10" s="69"/>
      <c r="BEU10" s="69"/>
      <c r="BEV10" s="69"/>
      <c r="BEW10" s="69"/>
      <c r="BEX10" s="69"/>
      <c r="BEY10" s="69"/>
      <c r="BEZ10" s="69"/>
      <c r="BFA10" s="69"/>
      <c r="BFB10" s="69"/>
      <c r="BFC10" s="69"/>
      <c r="BFD10" s="69"/>
      <c r="BFE10" s="69"/>
      <c r="BFF10" s="69"/>
      <c r="BFG10" s="69"/>
      <c r="BFH10" s="69"/>
      <c r="BFI10" s="69"/>
      <c r="BFJ10" s="69"/>
      <c r="BFK10" s="69"/>
      <c r="BFL10" s="69"/>
      <c r="BFM10" s="69"/>
      <c r="BFN10" s="69"/>
      <c r="BFO10" s="69"/>
      <c r="BFP10" s="69"/>
      <c r="BFQ10" s="69"/>
      <c r="BFR10" s="69"/>
      <c r="BFS10" s="69"/>
      <c r="BFT10" s="69"/>
      <c r="BFU10" s="69"/>
      <c r="BFV10" s="69"/>
      <c r="BFW10" s="69"/>
      <c r="BFX10" s="69"/>
      <c r="BFY10" s="69"/>
      <c r="BFZ10" s="69"/>
      <c r="BGA10" s="69"/>
      <c r="BGB10" s="69"/>
      <c r="BGC10" s="69"/>
      <c r="BGD10" s="69"/>
      <c r="BGE10" s="69"/>
      <c r="BGF10" s="69"/>
      <c r="BGG10" s="69"/>
      <c r="BGH10" s="69"/>
      <c r="BGI10" s="69"/>
      <c r="BGJ10" s="69"/>
      <c r="BGK10" s="69"/>
      <c r="BGL10" s="69"/>
      <c r="BGM10" s="69"/>
      <c r="BGN10" s="69"/>
      <c r="BGO10" s="69"/>
      <c r="BGP10" s="69"/>
      <c r="BGQ10" s="69"/>
      <c r="BGR10" s="69"/>
      <c r="BGS10" s="69"/>
      <c r="BGT10" s="69"/>
      <c r="BGU10" s="69"/>
      <c r="BGV10" s="69"/>
      <c r="BGW10" s="69"/>
      <c r="BGX10" s="69"/>
      <c r="BGY10" s="69"/>
      <c r="BGZ10" s="69"/>
      <c r="BHA10" s="69"/>
      <c r="BHB10" s="69"/>
      <c r="BHC10" s="69"/>
      <c r="BHD10" s="69"/>
      <c r="BHE10" s="69"/>
      <c r="BHF10" s="69"/>
      <c r="BHG10" s="69"/>
      <c r="BHH10" s="69"/>
      <c r="BHI10" s="69"/>
      <c r="BHJ10" s="69"/>
      <c r="BHK10" s="69"/>
      <c r="BHL10" s="69"/>
      <c r="BHM10" s="69"/>
      <c r="BHN10" s="69"/>
      <c r="BHO10" s="69"/>
      <c r="BHP10" s="69"/>
      <c r="BHQ10" s="69"/>
      <c r="BHR10" s="69"/>
      <c r="BHS10" s="69"/>
      <c r="BHT10" s="69"/>
      <c r="BHU10" s="69"/>
      <c r="BHV10" s="69"/>
      <c r="BHW10" s="69"/>
      <c r="BHX10" s="69"/>
      <c r="BHY10" s="69"/>
      <c r="BHZ10" s="69"/>
      <c r="BIA10" s="69"/>
      <c r="BIB10" s="69"/>
      <c r="BIC10" s="69"/>
      <c r="BID10" s="69"/>
      <c r="BIE10" s="69"/>
      <c r="BIF10" s="69"/>
      <c r="BIG10" s="69"/>
      <c r="BIH10" s="69"/>
      <c r="BII10" s="69"/>
      <c r="BIJ10" s="69"/>
      <c r="BIK10" s="69"/>
      <c r="BIL10" s="69"/>
      <c r="BIM10" s="69"/>
      <c r="BIN10" s="69"/>
      <c r="BIO10" s="69"/>
      <c r="BIP10" s="69"/>
      <c r="BIQ10" s="69"/>
      <c r="BIR10" s="69"/>
      <c r="BIS10" s="69"/>
      <c r="BIT10" s="69"/>
      <c r="BIU10" s="69"/>
      <c r="BIV10" s="69"/>
      <c r="BIW10" s="69"/>
      <c r="BIX10" s="69"/>
      <c r="BIY10" s="69"/>
      <c r="BIZ10" s="69"/>
      <c r="BJA10" s="69"/>
      <c r="BJB10" s="69"/>
      <c r="BJC10" s="69"/>
      <c r="BJD10" s="69"/>
      <c r="BJE10" s="69"/>
      <c r="BJF10" s="69"/>
      <c r="BJG10" s="69"/>
      <c r="BJH10" s="69"/>
      <c r="BJI10" s="69"/>
      <c r="BJJ10" s="69"/>
      <c r="BJK10" s="69"/>
      <c r="BJL10" s="69"/>
      <c r="BJM10" s="69"/>
      <c r="BJN10" s="69"/>
      <c r="BJO10" s="69"/>
      <c r="BJP10" s="69"/>
      <c r="BJQ10" s="69"/>
      <c r="BJR10" s="69"/>
      <c r="BJS10" s="69"/>
      <c r="BJT10" s="69"/>
      <c r="BJU10" s="69"/>
      <c r="BJV10" s="69"/>
      <c r="BJW10" s="69"/>
      <c r="BJX10" s="69"/>
      <c r="BJY10" s="69"/>
      <c r="BJZ10" s="69"/>
      <c r="BKA10" s="69"/>
      <c r="BKB10" s="69"/>
      <c r="BKC10" s="69"/>
      <c r="BKD10" s="69"/>
      <c r="BKE10" s="69"/>
      <c r="BKF10" s="69"/>
      <c r="BKG10" s="69"/>
      <c r="BKH10" s="69"/>
      <c r="BKI10" s="69"/>
      <c r="BKJ10" s="69"/>
      <c r="BKK10" s="69"/>
      <c r="BKL10" s="69"/>
      <c r="BKM10" s="69"/>
      <c r="BKN10" s="69"/>
      <c r="BKO10" s="69"/>
      <c r="BKP10" s="69"/>
      <c r="BKQ10" s="69"/>
      <c r="BKR10" s="69"/>
      <c r="BKS10" s="69"/>
      <c r="BKT10" s="69"/>
      <c r="BKU10" s="69"/>
      <c r="BKV10" s="69"/>
      <c r="BKW10" s="69"/>
      <c r="BKX10" s="69"/>
      <c r="BKY10" s="69"/>
      <c r="BKZ10" s="69"/>
      <c r="BLA10" s="69"/>
      <c r="BLB10" s="69"/>
      <c r="BLC10" s="69"/>
      <c r="BLD10" s="69"/>
      <c r="BLE10" s="69"/>
      <c r="BLF10" s="69"/>
      <c r="BLG10" s="69"/>
      <c r="BLH10" s="69"/>
      <c r="BLI10" s="69"/>
      <c r="BLJ10" s="69"/>
      <c r="BLK10" s="69"/>
      <c r="BLL10" s="69"/>
      <c r="BLM10" s="69"/>
      <c r="BLN10" s="69"/>
      <c r="BLO10" s="69"/>
      <c r="BLP10" s="69"/>
      <c r="BLQ10" s="69"/>
      <c r="BLR10" s="69"/>
      <c r="BLS10" s="69"/>
      <c r="BLT10" s="69"/>
      <c r="BLU10" s="69"/>
      <c r="BLV10" s="69"/>
      <c r="BLW10" s="69"/>
      <c r="BLX10" s="69"/>
      <c r="BLY10" s="69"/>
      <c r="BLZ10" s="69"/>
      <c r="BMA10" s="69"/>
      <c r="BMB10" s="69"/>
      <c r="BMC10" s="69"/>
      <c r="BMD10" s="69"/>
      <c r="BME10" s="69"/>
      <c r="BMF10" s="69"/>
      <c r="BMG10" s="69"/>
      <c r="BMH10" s="69"/>
      <c r="BMI10" s="69"/>
      <c r="BMJ10" s="69"/>
      <c r="BMK10" s="69"/>
      <c r="BML10" s="69"/>
      <c r="BMM10" s="69"/>
      <c r="BMN10" s="69"/>
      <c r="BMO10" s="69"/>
      <c r="BMP10" s="69"/>
      <c r="BMQ10" s="69"/>
      <c r="BMR10" s="69"/>
      <c r="BMS10" s="69"/>
      <c r="BMT10" s="69"/>
      <c r="BMU10" s="69"/>
      <c r="BMV10" s="69"/>
      <c r="BMW10" s="69"/>
      <c r="BMX10" s="69"/>
      <c r="BMY10" s="69"/>
      <c r="BMZ10" s="69"/>
      <c r="BNA10" s="69"/>
      <c r="BNB10" s="69"/>
      <c r="BNC10" s="69"/>
      <c r="BND10" s="69"/>
      <c r="BNE10" s="69"/>
      <c r="BNF10" s="69"/>
      <c r="BNG10" s="69"/>
      <c r="BNH10" s="69"/>
      <c r="BNI10" s="69"/>
      <c r="BNJ10" s="69"/>
      <c r="BNK10" s="69"/>
      <c r="BNL10" s="69"/>
      <c r="BNM10" s="69"/>
      <c r="BNN10" s="69"/>
      <c r="BNO10" s="69"/>
      <c r="BNP10" s="69"/>
      <c r="BNQ10" s="69"/>
      <c r="BNR10" s="69"/>
      <c r="BNS10" s="69"/>
      <c r="BNT10" s="69"/>
      <c r="BNU10" s="69"/>
      <c r="BNV10" s="69"/>
      <c r="BNW10" s="69"/>
      <c r="BNX10" s="69"/>
      <c r="BNY10" s="69"/>
      <c r="BNZ10" s="69"/>
      <c r="BOA10" s="69"/>
      <c r="BOB10" s="69"/>
      <c r="BOC10" s="69"/>
      <c r="BOD10" s="69"/>
      <c r="BOE10" s="69"/>
      <c r="BOF10" s="69"/>
      <c r="BOG10" s="69"/>
      <c r="BOH10" s="69"/>
      <c r="BOI10" s="69"/>
      <c r="BOJ10" s="69"/>
      <c r="BOK10" s="69"/>
      <c r="BOL10" s="69"/>
      <c r="BOM10" s="69"/>
      <c r="BON10" s="69"/>
      <c r="BOO10" s="69"/>
      <c r="BOP10" s="69"/>
      <c r="BOQ10" s="69"/>
      <c r="BOR10" s="69"/>
      <c r="BOS10" s="69"/>
      <c r="BOT10" s="69"/>
      <c r="BOU10" s="69"/>
      <c r="BOV10" s="69"/>
      <c r="BOW10" s="69"/>
      <c r="BOX10" s="69"/>
      <c r="BOY10" s="69"/>
      <c r="BOZ10" s="69"/>
      <c r="BPA10" s="69"/>
      <c r="BPB10" s="69"/>
      <c r="BPC10" s="69"/>
      <c r="BPD10" s="69"/>
      <c r="BPE10" s="69"/>
      <c r="BPF10" s="69"/>
      <c r="BPG10" s="69"/>
      <c r="BPH10" s="69"/>
      <c r="BPI10" s="69"/>
      <c r="BPJ10" s="69"/>
      <c r="BPK10" s="69"/>
      <c r="BPL10" s="69"/>
      <c r="BPM10" s="69"/>
      <c r="BPN10" s="69"/>
      <c r="BPO10" s="69"/>
      <c r="BPP10" s="69"/>
      <c r="BPQ10" s="69"/>
      <c r="BPR10" s="69"/>
      <c r="BPS10" s="69"/>
      <c r="BPT10" s="69"/>
      <c r="BPU10" s="69"/>
      <c r="BPV10" s="69"/>
      <c r="BPW10" s="69"/>
      <c r="BPX10" s="69"/>
      <c r="BPY10" s="69"/>
      <c r="BPZ10" s="69"/>
      <c r="BQA10" s="69"/>
      <c r="BQB10" s="69"/>
      <c r="BQC10" s="69"/>
      <c r="BQD10" s="69"/>
      <c r="BQE10" s="69"/>
      <c r="BQF10" s="69"/>
      <c r="BQG10" s="69"/>
      <c r="BQH10" s="69"/>
      <c r="BQI10" s="69"/>
      <c r="BQJ10" s="69"/>
      <c r="BQK10" s="69"/>
      <c r="BQL10" s="69"/>
      <c r="BQM10" s="69"/>
      <c r="BQN10" s="69"/>
      <c r="BQO10" s="69"/>
      <c r="BQP10" s="69"/>
      <c r="BQQ10" s="69"/>
      <c r="BQR10" s="69"/>
      <c r="BQS10" s="69"/>
      <c r="BQT10" s="69"/>
      <c r="BQU10" s="69"/>
      <c r="BQV10" s="69"/>
      <c r="BQW10" s="69"/>
      <c r="BQX10" s="69"/>
      <c r="BQY10" s="69"/>
      <c r="BQZ10" s="69"/>
      <c r="BRA10" s="69"/>
      <c r="BRB10" s="69"/>
      <c r="BRC10" s="69"/>
      <c r="BRD10" s="69"/>
      <c r="BRE10" s="69"/>
      <c r="BRF10" s="69"/>
      <c r="BRG10" s="69"/>
      <c r="BRH10" s="69"/>
      <c r="BRI10" s="69"/>
      <c r="BRJ10" s="69"/>
      <c r="BRK10" s="69"/>
      <c r="BRL10" s="69"/>
      <c r="BRM10" s="69"/>
      <c r="BRN10" s="69"/>
      <c r="BRO10" s="69"/>
      <c r="BRP10" s="69"/>
      <c r="BRQ10" s="69"/>
      <c r="BRR10" s="69"/>
      <c r="BRS10" s="69"/>
      <c r="BRT10" s="69"/>
      <c r="BRU10" s="69"/>
      <c r="BRV10" s="69"/>
      <c r="BRW10" s="69"/>
      <c r="BRX10" s="69"/>
      <c r="BRY10" s="69"/>
      <c r="BRZ10" s="69"/>
      <c r="BSA10" s="69"/>
      <c r="BSB10" s="69"/>
      <c r="BSC10" s="69"/>
      <c r="BSD10" s="69"/>
      <c r="BSE10" s="69"/>
      <c r="BSF10" s="69"/>
      <c r="BSG10" s="69"/>
      <c r="BSH10" s="69"/>
      <c r="BSI10" s="69"/>
      <c r="BSJ10" s="69"/>
      <c r="BSK10" s="69"/>
      <c r="BSL10" s="69"/>
      <c r="BSM10" s="69"/>
      <c r="BSN10" s="69"/>
      <c r="BSO10" s="69"/>
      <c r="BSP10" s="69"/>
      <c r="BSQ10" s="69"/>
      <c r="BSR10" s="69"/>
      <c r="BSS10" s="69"/>
      <c r="BST10" s="69"/>
      <c r="BSU10" s="69"/>
      <c r="BSV10" s="69"/>
      <c r="BSW10" s="69"/>
      <c r="BSX10" s="69"/>
      <c r="BSY10" s="69"/>
      <c r="BSZ10" s="69"/>
      <c r="BTA10" s="69"/>
      <c r="BTB10" s="69"/>
      <c r="BTC10" s="69"/>
      <c r="BTD10" s="69"/>
      <c r="BTE10" s="69"/>
      <c r="BTF10" s="69"/>
      <c r="BTG10" s="69"/>
      <c r="BTH10" s="69"/>
      <c r="BTI10" s="69"/>
      <c r="BTJ10" s="69"/>
      <c r="BTK10" s="69"/>
      <c r="BTL10" s="69"/>
      <c r="BTM10" s="69"/>
      <c r="BTN10" s="69"/>
      <c r="BTO10" s="69"/>
      <c r="BTP10" s="69"/>
      <c r="BTQ10" s="69"/>
      <c r="BTR10" s="69"/>
      <c r="BTS10" s="69"/>
      <c r="BTT10" s="69"/>
      <c r="BTU10" s="69"/>
      <c r="BTV10" s="69"/>
      <c r="BTW10" s="69"/>
      <c r="BTX10" s="69"/>
      <c r="BTY10" s="69"/>
      <c r="BTZ10" s="69"/>
      <c r="BUA10" s="69"/>
      <c r="BUB10" s="69"/>
      <c r="BUC10" s="69"/>
      <c r="BUD10" s="69"/>
      <c r="BUE10" s="69"/>
      <c r="BUF10" s="69"/>
      <c r="BUG10" s="69"/>
      <c r="BUH10" s="69"/>
      <c r="BUI10" s="69"/>
      <c r="BUJ10" s="69"/>
      <c r="BUK10" s="69"/>
      <c r="BUL10" s="69"/>
      <c r="BUM10" s="69"/>
      <c r="BUN10" s="69"/>
      <c r="BUO10" s="69"/>
      <c r="BUP10" s="69"/>
      <c r="BUQ10" s="69"/>
      <c r="BUR10" s="69"/>
      <c r="BUS10" s="69"/>
      <c r="BUT10" s="69"/>
      <c r="BUU10" s="69"/>
      <c r="BUV10" s="69"/>
      <c r="BUW10" s="69"/>
      <c r="BUX10" s="69"/>
      <c r="BUY10" s="69"/>
      <c r="BUZ10" s="69"/>
      <c r="BVA10" s="69"/>
      <c r="BVB10" s="69"/>
      <c r="BVC10" s="69"/>
      <c r="BVD10" s="69"/>
      <c r="BVE10" s="69"/>
      <c r="BVF10" s="69"/>
      <c r="BVG10" s="69"/>
      <c r="BVH10" s="69"/>
      <c r="BVI10" s="69"/>
      <c r="BVJ10" s="69"/>
      <c r="BVK10" s="69"/>
      <c r="BVL10" s="69"/>
      <c r="BVM10" s="69"/>
      <c r="BVN10" s="69"/>
      <c r="BVO10" s="69"/>
      <c r="BVP10" s="69"/>
      <c r="BVQ10" s="69"/>
      <c r="BVR10" s="69"/>
      <c r="BVS10" s="69"/>
      <c r="BVT10" s="69"/>
      <c r="BVU10" s="69"/>
      <c r="BVV10" s="69"/>
      <c r="BVW10" s="69"/>
      <c r="BVX10" s="69"/>
      <c r="BVY10" s="69"/>
      <c r="BVZ10" s="69"/>
      <c r="BWA10" s="69"/>
      <c r="BWB10" s="69"/>
      <c r="BWC10" s="69"/>
      <c r="BWD10" s="69"/>
      <c r="BWE10" s="69"/>
      <c r="BWF10" s="69"/>
      <c r="BWG10" s="69"/>
      <c r="BWH10" s="69"/>
      <c r="BWI10" s="69"/>
      <c r="BWJ10" s="69"/>
      <c r="BWK10" s="69"/>
      <c r="BWL10" s="69"/>
      <c r="BWM10" s="69"/>
      <c r="BWN10" s="69"/>
      <c r="BWO10" s="69"/>
      <c r="BWP10" s="69"/>
      <c r="BWQ10" s="69"/>
      <c r="BWR10" s="69"/>
      <c r="BWS10" s="69"/>
      <c r="BWT10" s="69"/>
      <c r="BWU10" s="69"/>
      <c r="BWV10" s="69"/>
      <c r="BWW10" s="69"/>
      <c r="BWX10" s="69"/>
      <c r="BWY10" s="69"/>
      <c r="BWZ10" s="69"/>
      <c r="BXA10" s="69"/>
      <c r="BXB10" s="69"/>
      <c r="BXC10" s="69"/>
      <c r="BXD10" s="69"/>
      <c r="BXE10" s="69"/>
      <c r="BXF10" s="69"/>
      <c r="BXG10" s="69"/>
      <c r="BXH10" s="69"/>
      <c r="BXI10" s="69"/>
      <c r="BXJ10" s="69"/>
      <c r="BXK10" s="69"/>
      <c r="BXL10" s="69"/>
      <c r="BXM10" s="69"/>
      <c r="BXN10" s="69"/>
      <c r="BXO10" s="69"/>
      <c r="BXP10" s="69"/>
      <c r="BXQ10" s="69"/>
      <c r="BXR10" s="69"/>
      <c r="BXS10" s="69"/>
      <c r="BXT10" s="69"/>
      <c r="BXU10" s="69"/>
      <c r="BXV10" s="69"/>
      <c r="BXW10" s="69"/>
      <c r="BXX10" s="69"/>
      <c r="BXY10" s="69"/>
      <c r="BXZ10" s="69"/>
      <c r="BYA10" s="69"/>
      <c r="BYB10" s="69"/>
      <c r="BYC10" s="69"/>
      <c r="BYD10" s="69"/>
      <c r="BYE10" s="69"/>
      <c r="BYF10" s="69"/>
      <c r="BYG10" s="69"/>
      <c r="BYH10" s="69"/>
      <c r="BYI10" s="69"/>
      <c r="BYJ10" s="69"/>
      <c r="BYK10" s="69"/>
      <c r="BYL10" s="69"/>
      <c r="BYM10" s="69"/>
      <c r="BYN10" s="69"/>
      <c r="BYO10" s="69"/>
      <c r="BYP10" s="69"/>
      <c r="BYQ10" s="69"/>
      <c r="BYR10" s="69"/>
      <c r="BYS10" s="69"/>
      <c r="BYT10" s="69"/>
      <c r="BYU10" s="69"/>
      <c r="BYV10" s="69"/>
      <c r="BYW10" s="69"/>
      <c r="BYX10" s="69"/>
      <c r="BYY10" s="69"/>
      <c r="BYZ10" s="69"/>
      <c r="BZA10" s="69"/>
      <c r="BZB10" s="69"/>
      <c r="BZC10" s="69"/>
      <c r="BZD10" s="69"/>
      <c r="BZE10" s="69"/>
      <c r="BZF10" s="69"/>
      <c r="BZG10" s="69"/>
      <c r="BZH10" s="69"/>
      <c r="BZI10" s="69"/>
      <c r="BZJ10" s="69"/>
      <c r="BZK10" s="69"/>
      <c r="BZL10" s="69"/>
      <c r="BZM10" s="69"/>
      <c r="BZN10" s="69"/>
      <c r="BZO10" s="69"/>
      <c r="BZP10" s="69"/>
      <c r="BZQ10" s="69"/>
      <c r="BZR10" s="69"/>
      <c r="BZS10" s="69"/>
      <c r="BZT10" s="69"/>
      <c r="BZU10" s="69"/>
      <c r="BZV10" s="69"/>
      <c r="BZW10" s="69"/>
      <c r="BZX10" s="69"/>
      <c r="BZY10" s="69"/>
      <c r="BZZ10" s="69"/>
      <c r="CAA10" s="69"/>
      <c r="CAB10" s="69"/>
      <c r="CAC10" s="69"/>
      <c r="CAD10" s="69"/>
      <c r="CAE10" s="69"/>
      <c r="CAF10" s="69"/>
      <c r="CAG10" s="69"/>
      <c r="CAH10" s="69"/>
      <c r="CAI10" s="69"/>
      <c r="CAJ10" s="69"/>
      <c r="CAK10" s="69"/>
      <c r="CAL10" s="69"/>
      <c r="CAM10" s="69"/>
      <c r="CAN10" s="69"/>
      <c r="CAO10" s="69"/>
      <c r="CAP10" s="69"/>
      <c r="CAQ10" s="69"/>
      <c r="CAR10" s="69"/>
      <c r="CAS10" s="69"/>
      <c r="CAT10" s="69"/>
      <c r="CAU10" s="69"/>
      <c r="CAV10" s="69"/>
      <c r="CAW10" s="69"/>
      <c r="CAX10" s="69"/>
      <c r="CAY10" s="69"/>
      <c r="CAZ10" s="69"/>
      <c r="CBA10" s="69"/>
      <c r="CBB10" s="69"/>
      <c r="CBC10" s="69"/>
      <c r="CBD10" s="69"/>
      <c r="CBE10" s="69"/>
      <c r="CBF10" s="69"/>
      <c r="CBG10" s="69"/>
      <c r="CBH10" s="69"/>
      <c r="CBI10" s="69"/>
      <c r="CBJ10" s="69"/>
      <c r="CBK10" s="69"/>
      <c r="CBL10" s="69"/>
      <c r="CBM10" s="69"/>
      <c r="CBN10" s="69"/>
      <c r="CBO10" s="69"/>
      <c r="CBP10" s="69"/>
      <c r="CBQ10" s="69"/>
      <c r="CBR10" s="69"/>
      <c r="CBS10" s="69"/>
      <c r="CBT10" s="69"/>
      <c r="CBU10" s="69"/>
      <c r="CBV10" s="69"/>
      <c r="CBW10" s="69"/>
      <c r="CBX10" s="69"/>
      <c r="CBY10" s="69"/>
      <c r="CBZ10" s="69"/>
      <c r="CCA10" s="69"/>
      <c r="CCB10" s="69"/>
      <c r="CCC10" s="69"/>
      <c r="CCD10" s="69"/>
      <c r="CCE10" s="69"/>
      <c r="CCF10" s="69"/>
      <c r="CCG10" s="69"/>
      <c r="CCH10" s="69"/>
      <c r="CCI10" s="69"/>
      <c r="CCJ10" s="69"/>
      <c r="CCK10" s="69"/>
      <c r="CCL10" s="69"/>
      <c r="CCM10" s="69"/>
      <c r="CCN10" s="69"/>
      <c r="CCO10" s="69"/>
      <c r="CCP10" s="69"/>
      <c r="CCQ10" s="69"/>
      <c r="CCR10" s="69"/>
      <c r="CCS10" s="69"/>
      <c r="CCT10" s="69"/>
      <c r="CCU10" s="69"/>
      <c r="CCV10" s="69"/>
      <c r="CCW10" s="69"/>
      <c r="CCX10" s="69"/>
      <c r="CCY10" s="69"/>
      <c r="CCZ10" s="69"/>
      <c r="CDA10" s="69"/>
      <c r="CDB10" s="69"/>
      <c r="CDC10" s="69"/>
      <c r="CDD10" s="69"/>
      <c r="CDE10" s="69"/>
      <c r="CDF10" s="69"/>
      <c r="CDG10" s="69"/>
      <c r="CDH10" s="69"/>
      <c r="CDI10" s="69"/>
      <c r="CDJ10" s="69"/>
      <c r="CDK10" s="69"/>
      <c r="CDL10" s="69"/>
      <c r="CDM10" s="69"/>
      <c r="CDN10" s="69"/>
      <c r="CDO10" s="69"/>
      <c r="CDP10" s="69"/>
      <c r="CDQ10" s="69"/>
      <c r="CDR10" s="69"/>
      <c r="CDS10" s="69"/>
      <c r="CDT10" s="69"/>
      <c r="CDU10" s="69"/>
      <c r="CDV10" s="69"/>
      <c r="CDW10" s="69"/>
      <c r="CDX10" s="69"/>
      <c r="CDY10" s="69"/>
      <c r="CDZ10" s="69"/>
      <c r="CEA10" s="69"/>
      <c r="CEB10" s="69"/>
      <c r="CEC10" s="69"/>
      <c r="CED10" s="69"/>
      <c r="CEE10" s="69"/>
      <c r="CEF10" s="69"/>
      <c r="CEG10" s="69"/>
      <c r="CEH10" s="69"/>
      <c r="CEI10" s="69"/>
      <c r="CEJ10" s="69"/>
      <c r="CEK10" s="69"/>
      <c r="CEL10" s="69"/>
      <c r="CEM10" s="69"/>
      <c r="CEN10" s="69"/>
      <c r="CEO10" s="69"/>
      <c r="CEP10" s="69"/>
      <c r="CEQ10" s="69"/>
      <c r="CER10" s="69"/>
      <c r="CES10" s="69"/>
      <c r="CET10" s="69"/>
      <c r="CEU10" s="69"/>
      <c r="CEV10" s="69"/>
      <c r="CEW10" s="69"/>
      <c r="CEX10" s="69"/>
      <c r="CEY10" s="69"/>
      <c r="CEZ10" s="69"/>
      <c r="CFA10" s="69"/>
      <c r="CFB10" s="69"/>
      <c r="CFC10" s="69"/>
      <c r="CFD10" s="69"/>
      <c r="CFE10" s="69"/>
      <c r="CFF10" s="69"/>
      <c r="CFG10" s="69"/>
      <c r="CFH10" s="69"/>
      <c r="CFI10" s="69"/>
      <c r="CFJ10" s="69"/>
      <c r="CFK10" s="69"/>
      <c r="CFL10" s="69"/>
      <c r="CFM10" s="69"/>
      <c r="CFN10" s="69"/>
      <c r="CFO10" s="69"/>
      <c r="CFP10" s="69"/>
      <c r="CFQ10" s="69"/>
      <c r="CFR10" s="69"/>
      <c r="CFS10" s="69"/>
      <c r="CFT10" s="69"/>
      <c r="CFU10" s="69"/>
      <c r="CFV10" s="69"/>
      <c r="CFW10" s="69"/>
      <c r="CFX10" s="69"/>
      <c r="CFY10" s="69"/>
      <c r="CFZ10" s="69"/>
      <c r="CGA10" s="69"/>
      <c r="CGB10" s="69"/>
      <c r="CGC10" s="69"/>
      <c r="CGD10" s="69"/>
      <c r="CGE10" s="69"/>
      <c r="CGF10" s="69"/>
      <c r="CGG10" s="69"/>
      <c r="CGH10" s="69"/>
      <c r="CGI10" s="69"/>
      <c r="CGJ10" s="69"/>
      <c r="CGK10" s="69"/>
      <c r="CGL10" s="69"/>
      <c r="CGM10" s="69"/>
      <c r="CGN10" s="69"/>
      <c r="CGO10" s="69"/>
      <c r="CGP10" s="69"/>
      <c r="CGQ10" s="69"/>
      <c r="CGR10" s="69"/>
      <c r="CGS10" s="69"/>
      <c r="CGT10" s="69"/>
      <c r="CGU10" s="69"/>
      <c r="CGV10" s="69"/>
      <c r="CGW10" s="69"/>
      <c r="CGX10" s="69"/>
      <c r="CGY10" s="69"/>
      <c r="CGZ10" s="69"/>
      <c r="CHA10" s="69"/>
      <c r="CHB10" s="69"/>
      <c r="CHC10" s="69"/>
      <c r="CHD10" s="69"/>
      <c r="CHE10" s="69"/>
      <c r="CHF10" s="69"/>
      <c r="CHG10" s="69"/>
      <c r="CHH10" s="69"/>
      <c r="CHI10" s="69"/>
      <c r="CHJ10" s="69"/>
      <c r="CHK10" s="69"/>
      <c r="CHL10" s="69"/>
      <c r="CHM10" s="69"/>
      <c r="CHN10" s="69"/>
      <c r="CHO10" s="69"/>
      <c r="CHP10" s="69"/>
      <c r="CHQ10" s="69"/>
      <c r="CHR10" s="69"/>
      <c r="CHS10" s="69"/>
      <c r="CHT10" s="69"/>
      <c r="CHU10" s="69"/>
      <c r="CHV10" s="69"/>
      <c r="CHW10" s="69"/>
      <c r="CHX10" s="69"/>
      <c r="CHY10" s="69"/>
      <c r="CHZ10" s="69"/>
      <c r="CIA10" s="69"/>
      <c r="CIB10" s="69"/>
      <c r="CIC10" s="69"/>
      <c r="CID10" s="69"/>
      <c r="CIE10" s="69"/>
      <c r="CIF10" s="69"/>
      <c r="CIG10" s="69"/>
      <c r="CIH10" s="69"/>
      <c r="CII10" s="69"/>
      <c r="CIJ10" s="69"/>
      <c r="CIK10" s="69"/>
      <c r="CIL10" s="69"/>
      <c r="CIM10" s="69"/>
      <c r="CIN10" s="69"/>
      <c r="CIO10" s="69"/>
      <c r="CIP10" s="69"/>
      <c r="CIQ10" s="69"/>
      <c r="CIR10" s="69"/>
      <c r="CIS10" s="69"/>
      <c r="CIT10" s="69"/>
      <c r="CIU10" s="69"/>
      <c r="CIV10" s="69"/>
      <c r="CIW10" s="69"/>
      <c r="CIX10" s="69"/>
      <c r="CIY10" s="69"/>
      <c r="CIZ10" s="69"/>
      <c r="CJA10" s="69"/>
      <c r="CJB10" s="69"/>
      <c r="CJC10" s="69"/>
      <c r="CJD10" s="69"/>
      <c r="CJE10" s="69"/>
      <c r="CJF10" s="69"/>
      <c r="CJG10" s="69"/>
      <c r="CJH10" s="69"/>
      <c r="CJI10" s="69"/>
      <c r="CJJ10" s="69"/>
      <c r="CJK10" s="69"/>
      <c r="CJL10" s="69"/>
      <c r="CJM10" s="69"/>
      <c r="CJN10" s="69"/>
      <c r="CJO10" s="69"/>
      <c r="CJP10" s="69"/>
      <c r="CJQ10" s="69"/>
      <c r="CJR10" s="69"/>
      <c r="CJS10" s="69"/>
      <c r="CJT10" s="69"/>
      <c r="CJU10" s="69"/>
      <c r="CJV10" s="69"/>
      <c r="CJW10" s="69"/>
      <c r="CJX10" s="69"/>
      <c r="CJY10" s="69"/>
      <c r="CJZ10" s="69"/>
      <c r="CKA10" s="69"/>
      <c r="CKB10" s="69"/>
      <c r="CKC10" s="69"/>
      <c r="CKD10" s="69"/>
      <c r="CKE10" s="69"/>
      <c r="CKF10" s="69"/>
      <c r="CKG10" s="69"/>
      <c r="CKH10" s="69"/>
      <c r="CKI10" s="69"/>
      <c r="CKJ10" s="69"/>
      <c r="CKK10" s="69"/>
      <c r="CKL10" s="69"/>
      <c r="CKM10" s="69"/>
      <c r="CKN10" s="69"/>
      <c r="CKO10" s="69"/>
      <c r="CKP10" s="69"/>
      <c r="CKQ10" s="69"/>
      <c r="CKR10" s="69"/>
      <c r="CKS10" s="69"/>
      <c r="CKT10" s="69"/>
      <c r="CKU10" s="69"/>
      <c r="CKV10" s="69"/>
      <c r="CKW10" s="69"/>
      <c r="CKX10" s="69"/>
      <c r="CKY10" s="69"/>
      <c r="CKZ10" s="69"/>
      <c r="CLA10" s="69"/>
      <c r="CLB10" s="69"/>
      <c r="CLC10" s="69"/>
      <c r="CLD10" s="69"/>
      <c r="CLE10" s="69"/>
      <c r="CLF10" s="69"/>
      <c r="CLG10" s="69"/>
      <c r="CLH10" s="69"/>
      <c r="CLI10" s="69"/>
      <c r="CLJ10" s="69"/>
      <c r="CLK10" s="69"/>
      <c r="CLL10" s="69"/>
      <c r="CLM10" s="69"/>
      <c r="CLN10" s="69"/>
      <c r="CLO10" s="69"/>
      <c r="CLP10" s="69"/>
      <c r="CLQ10" s="69"/>
      <c r="CLR10" s="69"/>
      <c r="CLS10" s="69"/>
      <c r="CLT10" s="69"/>
      <c r="CLU10" s="69"/>
      <c r="CLV10" s="69"/>
      <c r="CLW10" s="69"/>
      <c r="CLX10" s="69"/>
      <c r="CLY10" s="69"/>
      <c r="CLZ10" s="69"/>
      <c r="CMA10" s="69"/>
      <c r="CMB10" s="69"/>
      <c r="CMC10" s="69"/>
      <c r="CMD10" s="69"/>
      <c r="CME10" s="69"/>
      <c r="CMF10" s="69"/>
      <c r="CMG10" s="69"/>
      <c r="CMH10" s="69"/>
      <c r="CMI10" s="69"/>
      <c r="CMJ10" s="69"/>
      <c r="CMK10" s="69"/>
      <c r="CML10" s="69"/>
      <c r="CMM10" s="69"/>
      <c r="CMN10" s="69"/>
      <c r="CMO10" s="69"/>
      <c r="CMP10" s="69"/>
      <c r="CMQ10" s="69"/>
      <c r="CMR10" s="69"/>
      <c r="CMS10" s="69"/>
      <c r="CMT10" s="69"/>
      <c r="CMU10" s="69"/>
      <c r="CMV10" s="69"/>
      <c r="CMW10" s="69"/>
      <c r="CMX10" s="69"/>
      <c r="CMY10" s="69"/>
      <c r="CMZ10" s="69"/>
      <c r="CNA10" s="69"/>
      <c r="CNB10" s="69"/>
      <c r="CNC10" s="69"/>
      <c r="CND10" s="69"/>
      <c r="CNE10" s="69"/>
      <c r="CNF10" s="69"/>
      <c r="CNG10" s="69"/>
      <c r="CNH10" s="69"/>
      <c r="CNI10" s="69"/>
      <c r="CNJ10" s="69"/>
      <c r="CNK10" s="69"/>
      <c r="CNL10" s="69"/>
      <c r="CNM10" s="69"/>
      <c r="CNN10" s="69"/>
      <c r="CNO10" s="69"/>
      <c r="CNP10" s="69"/>
      <c r="CNQ10" s="69"/>
      <c r="CNR10" s="69"/>
      <c r="CNS10" s="69"/>
      <c r="CNT10" s="69"/>
      <c r="CNU10" s="69"/>
      <c r="CNV10" s="69"/>
      <c r="CNW10" s="69"/>
      <c r="CNX10" s="69"/>
      <c r="CNY10" s="69"/>
      <c r="CNZ10" s="69"/>
      <c r="COA10" s="69"/>
      <c r="COB10" s="69"/>
      <c r="COC10" s="69"/>
      <c r="COD10" s="69"/>
      <c r="COE10" s="69"/>
      <c r="COF10" s="69"/>
      <c r="COG10" s="69"/>
      <c r="COH10" s="69"/>
      <c r="COI10" s="69"/>
      <c r="COJ10" s="69"/>
      <c r="COK10" s="69"/>
      <c r="COL10" s="69"/>
      <c r="COM10" s="69"/>
      <c r="CON10" s="69"/>
      <c r="COO10" s="69"/>
      <c r="COP10" s="69"/>
      <c r="COQ10" s="69"/>
      <c r="COR10" s="69"/>
      <c r="COS10" s="69"/>
      <c r="COT10" s="69"/>
      <c r="COU10" s="69"/>
      <c r="COV10" s="69"/>
      <c r="COW10" s="69"/>
      <c r="COX10" s="69"/>
      <c r="COY10" s="69"/>
      <c r="COZ10" s="69"/>
      <c r="CPA10" s="69"/>
      <c r="CPB10" s="69"/>
      <c r="CPC10" s="69"/>
      <c r="CPD10" s="69"/>
      <c r="CPE10" s="69"/>
      <c r="CPF10" s="69"/>
      <c r="CPG10" s="69"/>
      <c r="CPH10" s="69"/>
      <c r="CPI10" s="69"/>
      <c r="CPJ10" s="69"/>
      <c r="CPK10" s="69"/>
      <c r="CPL10" s="69"/>
      <c r="CPM10" s="69"/>
      <c r="CPN10" s="69"/>
      <c r="CPO10" s="69"/>
      <c r="CPP10" s="69"/>
      <c r="CPQ10" s="69"/>
      <c r="CPR10" s="69"/>
      <c r="CPS10" s="69"/>
      <c r="CPT10" s="69"/>
      <c r="CPU10" s="69"/>
      <c r="CPV10" s="69"/>
      <c r="CPW10" s="69"/>
      <c r="CPX10" s="69"/>
      <c r="CPY10" s="69"/>
      <c r="CPZ10" s="69"/>
      <c r="CQA10" s="69"/>
      <c r="CQB10" s="69"/>
      <c r="CQC10" s="69"/>
      <c r="CQD10" s="69"/>
      <c r="CQE10" s="69"/>
      <c r="CQF10" s="69"/>
      <c r="CQG10" s="69"/>
      <c r="CQH10" s="69"/>
      <c r="CQI10" s="69"/>
      <c r="CQJ10" s="69"/>
      <c r="CQK10" s="69"/>
      <c r="CQL10" s="69"/>
      <c r="CQM10" s="69"/>
      <c r="CQN10" s="69"/>
      <c r="CQO10" s="69"/>
      <c r="CQP10" s="69"/>
      <c r="CQQ10" s="69"/>
      <c r="CQR10" s="69"/>
      <c r="CQS10" s="69"/>
      <c r="CQT10" s="69"/>
      <c r="CQU10" s="69"/>
      <c r="CQV10" s="69"/>
      <c r="CQW10" s="69"/>
      <c r="CQX10" s="69"/>
      <c r="CQY10" s="69"/>
      <c r="CQZ10" s="69"/>
      <c r="CRA10" s="69"/>
      <c r="CRB10" s="69"/>
      <c r="CRC10" s="69"/>
      <c r="CRD10" s="69"/>
      <c r="CRE10" s="69"/>
      <c r="CRF10" s="69"/>
      <c r="CRG10" s="69"/>
      <c r="CRH10" s="69"/>
      <c r="CRI10" s="69"/>
      <c r="CRJ10" s="69"/>
      <c r="CRK10" s="69"/>
      <c r="CRL10" s="69"/>
      <c r="CRM10" s="69"/>
      <c r="CRN10" s="69"/>
      <c r="CRO10" s="69"/>
      <c r="CRP10" s="69"/>
      <c r="CRQ10" s="69"/>
      <c r="CRR10" s="69"/>
      <c r="CRS10" s="69"/>
      <c r="CRT10" s="69"/>
      <c r="CRU10" s="69"/>
      <c r="CRV10" s="69"/>
      <c r="CRW10" s="69"/>
      <c r="CRX10" s="69"/>
      <c r="CRY10" s="69"/>
      <c r="CRZ10" s="69"/>
      <c r="CSA10" s="69"/>
      <c r="CSB10" s="69"/>
      <c r="CSC10" s="69"/>
      <c r="CSD10" s="69"/>
      <c r="CSE10" s="69"/>
      <c r="CSF10" s="69"/>
      <c r="CSG10" s="69"/>
      <c r="CSH10" s="69"/>
      <c r="CSI10" s="69"/>
      <c r="CSJ10" s="69"/>
      <c r="CSK10" s="69"/>
      <c r="CSL10" s="69"/>
      <c r="CSM10" s="69"/>
      <c r="CSN10" s="69"/>
      <c r="CSO10" s="69"/>
      <c r="CSP10" s="69"/>
      <c r="CSQ10" s="69"/>
      <c r="CSR10" s="69"/>
      <c r="CSS10" s="69"/>
      <c r="CST10" s="69"/>
      <c r="CSU10" s="69"/>
      <c r="CSV10" s="69"/>
      <c r="CSW10" s="69"/>
      <c r="CSX10" s="69"/>
      <c r="CSY10" s="69"/>
      <c r="CSZ10" s="69"/>
      <c r="CTA10" s="69"/>
      <c r="CTB10" s="69"/>
      <c r="CTC10" s="69"/>
      <c r="CTD10" s="69"/>
      <c r="CTE10" s="69"/>
      <c r="CTF10" s="69"/>
      <c r="CTG10" s="69"/>
      <c r="CTH10" s="69"/>
      <c r="CTI10" s="69"/>
      <c r="CTJ10" s="69"/>
      <c r="CTK10" s="69"/>
      <c r="CTL10" s="69"/>
      <c r="CTM10" s="69"/>
      <c r="CTN10" s="69"/>
      <c r="CTO10" s="69"/>
      <c r="CTP10" s="69"/>
      <c r="CTQ10" s="69"/>
      <c r="CTR10" s="69"/>
      <c r="CTS10" s="69"/>
      <c r="CTT10" s="69"/>
      <c r="CTU10" s="69"/>
      <c r="CTV10" s="69"/>
      <c r="CTW10" s="69"/>
      <c r="CTX10" s="69"/>
      <c r="CTY10" s="69"/>
      <c r="CTZ10" s="69"/>
      <c r="CUA10" s="69"/>
      <c r="CUB10" s="69"/>
      <c r="CUC10" s="69"/>
      <c r="CUD10" s="69"/>
      <c r="CUE10" s="69"/>
      <c r="CUF10" s="69"/>
      <c r="CUG10" s="69"/>
      <c r="CUH10" s="69"/>
      <c r="CUI10" s="69"/>
      <c r="CUJ10" s="69"/>
      <c r="CUK10" s="69"/>
      <c r="CUL10" s="69"/>
      <c r="CUM10" s="69"/>
      <c r="CUN10" s="69"/>
      <c r="CUO10" s="69"/>
      <c r="CUP10" s="69"/>
      <c r="CUQ10" s="69"/>
      <c r="CUR10" s="69"/>
      <c r="CUS10" s="69"/>
      <c r="CUT10" s="69"/>
      <c r="CUU10" s="69"/>
      <c r="CUV10" s="69"/>
      <c r="CUW10" s="69"/>
      <c r="CUX10" s="69"/>
      <c r="CUY10" s="69"/>
      <c r="CUZ10" s="69"/>
      <c r="CVA10" s="69"/>
      <c r="CVB10" s="69"/>
      <c r="CVC10" s="69"/>
      <c r="CVD10" s="69"/>
      <c r="CVE10" s="69"/>
      <c r="CVF10" s="69"/>
      <c r="CVG10" s="69"/>
      <c r="CVH10" s="69"/>
      <c r="CVI10" s="69"/>
      <c r="CVJ10" s="69"/>
      <c r="CVK10" s="69"/>
      <c r="CVL10" s="69"/>
      <c r="CVM10" s="69"/>
      <c r="CVN10" s="69"/>
      <c r="CVO10" s="69"/>
      <c r="CVP10" s="69"/>
      <c r="CVQ10" s="69"/>
      <c r="CVR10" s="69"/>
      <c r="CVS10" s="69"/>
      <c r="CVT10" s="69"/>
      <c r="CVU10" s="69"/>
      <c r="CVV10" s="69"/>
      <c r="CVW10" s="69"/>
      <c r="CVX10" s="69"/>
      <c r="CVY10" s="69"/>
      <c r="CVZ10" s="69"/>
      <c r="CWA10" s="69"/>
      <c r="CWB10" s="69"/>
      <c r="CWC10" s="69"/>
      <c r="CWD10" s="69"/>
      <c r="CWE10" s="69"/>
      <c r="CWF10" s="69"/>
      <c r="CWG10" s="69"/>
      <c r="CWH10" s="69"/>
      <c r="CWI10" s="69"/>
      <c r="CWJ10" s="69"/>
      <c r="CWK10" s="69"/>
      <c r="CWL10" s="69"/>
      <c r="CWM10" s="69"/>
      <c r="CWN10" s="69"/>
      <c r="CWO10" s="69"/>
      <c r="CWP10" s="69"/>
      <c r="CWQ10" s="69"/>
      <c r="CWR10" s="69"/>
      <c r="CWS10" s="69"/>
      <c r="CWT10" s="69"/>
      <c r="CWU10" s="69"/>
      <c r="CWV10" s="69"/>
      <c r="CWW10" s="69"/>
      <c r="CWX10" s="69"/>
      <c r="CWY10" s="69"/>
      <c r="CWZ10" s="69"/>
      <c r="CXA10" s="69"/>
      <c r="CXB10" s="69"/>
      <c r="CXC10" s="69"/>
      <c r="CXD10" s="69"/>
      <c r="CXE10" s="69"/>
      <c r="CXF10" s="69"/>
      <c r="CXG10" s="69"/>
      <c r="CXH10" s="69"/>
      <c r="CXI10" s="69"/>
      <c r="CXJ10" s="69"/>
      <c r="CXK10" s="69"/>
      <c r="CXL10" s="69"/>
      <c r="CXM10" s="69"/>
      <c r="CXN10" s="69"/>
      <c r="CXO10" s="69"/>
      <c r="CXP10" s="69"/>
      <c r="CXQ10" s="69"/>
      <c r="CXR10" s="69"/>
      <c r="CXS10" s="69"/>
      <c r="CXT10" s="69"/>
      <c r="CXU10" s="69"/>
      <c r="CXV10" s="69"/>
      <c r="CXW10" s="69"/>
      <c r="CXX10" s="69"/>
      <c r="CXY10" s="69"/>
      <c r="CXZ10" s="69"/>
      <c r="CYA10" s="69"/>
      <c r="CYB10" s="69"/>
      <c r="CYC10" s="69"/>
      <c r="CYD10" s="69"/>
      <c r="CYE10" s="69"/>
      <c r="CYF10" s="69"/>
      <c r="CYG10" s="69"/>
      <c r="CYH10" s="69"/>
      <c r="CYI10" s="69"/>
      <c r="CYJ10" s="69"/>
      <c r="CYK10" s="69"/>
      <c r="CYL10" s="69"/>
      <c r="CYM10" s="69"/>
      <c r="CYN10" s="69"/>
      <c r="CYO10" s="69"/>
      <c r="CYP10" s="69"/>
      <c r="CYQ10" s="69"/>
      <c r="CYR10" s="69"/>
      <c r="CYS10" s="69"/>
      <c r="CYT10" s="69"/>
      <c r="CYU10" s="69"/>
      <c r="CYV10" s="69"/>
      <c r="CYW10" s="69"/>
      <c r="CYX10" s="69"/>
      <c r="CYY10" s="69"/>
      <c r="CYZ10" s="69"/>
      <c r="CZA10" s="69"/>
      <c r="CZB10" s="69"/>
      <c r="CZC10" s="69"/>
      <c r="CZD10" s="69"/>
      <c r="CZE10" s="69"/>
      <c r="CZF10" s="69"/>
      <c r="CZG10" s="69"/>
      <c r="CZH10" s="69"/>
      <c r="CZI10" s="69"/>
      <c r="CZJ10" s="69"/>
      <c r="CZK10" s="69"/>
      <c r="CZL10" s="69"/>
      <c r="CZM10" s="69"/>
      <c r="CZN10" s="69"/>
      <c r="CZO10" s="69"/>
      <c r="CZP10" s="69"/>
      <c r="CZQ10" s="69"/>
      <c r="CZR10" s="69"/>
      <c r="CZS10" s="69"/>
      <c r="CZT10" s="69"/>
      <c r="CZU10" s="69"/>
      <c r="CZV10" s="69"/>
      <c r="CZW10" s="69"/>
      <c r="CZX10" s="69"/>
      <c r="CZY10" s="69"/>
      <c r="CZZ10" s="69"/>
      <c r="DAA10" s="69"/>
      <c r="DAB10" s="69"/>
      <c r="DAC10" s="69"/>
      <c r="DAD10" s="69"/>
      <c r="DAE10" s="69"/>
      <c r="DAF10" s="69"/>
      <c r="DAG10" s="69"/>
      <c r="DAH10" s="69"/>
      <c r="DAI10" s="69"/>
      <c r="DAJ10" s="69"/>
      <c r="DAK10" s="69"/>
      <c r="DAL10" s="69"/>
      <c r="DAM10" s="69"/>
      <c r="DAN10" s="69"/>
      <c r="DAO10" s="69"/>
      <c r="DAP10" s="69"/>
      <c r="DAQ10" s="69"/>
      <c r="DAR10" s="69"/>
      <c r="DAS10" s="69"/>
      <c r="DAT10" s="69"/>
      <c r="DAU10" s="69"/>
      <c r="DAV10" s="69"/>
      <c r="DAW10" s="69"/>
      <c r="DAX10" s="69"/>
      <c r="DAY10" s="69"/>
      <c r="DAZ10" s="69"/>
      <c r="DBA10" s="69"/>
      <c r="DBB10" s="69"/>
      <c r="DBC10" s="69"/>
      <c r="DBD10" s="69"/>
      <c r="DBE10" s="69"/>
      <c r="DBF10" s="69"/>
      <c r="DBG10" s="69"/>
      <c r="DBH10" s="69"/>
      <c r="DBI10" s="69"/>
      <c r="DBJ10" s="69"/>
      <c r="DBK10" s="69"/>
      <c r="DBL10" s="69"/>
      <c r="DBM10" s="69"/>
      <c r="DBN10" s="69"/>
      <c r="DBO10" s="69"/>
      <c r="DBP10" s="69"/>
      <c r="DBQ10" s="69"/>
      <c r="DBR10" s="69"/>
      <c r="DBS10" s="69"/>
      <c r="DBT10" s="69"/>
      <c r="DBU10" s="69"/>
      <c r="DBV10" s="69"/>
      <c r="DBW10" s="69"/>
      <c r="DBX10" s="69"/>
      <c r="DBY10" s="69"/>
      <c r="DBZ10" s="69"/>
      <c r="DCA10" s="69"/>
      <c r="DCB10" s="69"/>
      <c r="DCC10" s="69"/>
      <c r="DCD10" s="69"/>
      <c r="DCE10" s="69"/>
      <c r="DCF10" s="69"/>
      <c r="DCG10" s="69"/>
      <c r="DCH10" s="69"/>
      <c r="DCI10" s="69"/>
      <c r="DCJ10" s="69"/>
      <c r="DCK10" s="69"/>
      <c r="DCL10" s="69"/>
      <c r="DCM10" s="69"/>
      <c r="DCN10" s="69"/>
      <c r="DCO10" s="69"/>
      <c r="DCP10" s="69"/>
      <c r="DCQ10" s="69"/>
      <c r="DCR10" s="69"/>
      <c r="DCS10" s="69"/>
      <c r="DCT10" s="69"/>
      <c r="DCU10" s="69"/>
      <c r="DCV10" s="69"/>
      <c r="DCW10" s="69"/>
      <c r="DCX10" s="69"/>
      <c r="DCY10" s="69"/>
      <c r="DCZ10" s="69"/>
      <c r="DDA10" s="69"/>
      <c r="DDB10" s="69"/>
      <c r="DDC10" s="69"/>
      <c r="DDD10" s="69"/>
      <c r="DDE10" s="69"/>
      <c r="DDF10" s="69"/>
      <c r="DDG10" s="69"/>
      <c r="DDH10" s="69"/>
      <c r="DDI10" s="69"/>
      <c r="DDJ10" s="69"/>
      <c r="DDK10" s="69"/>
      <c r="DDL10" s="69"/>
      <c r="DDM10" s="69"/>
      <c r="DDN10" s="69"/>
      <c r="DDO10" s="69"/>
      <c r="DDP10" s="69"/>
      <c r="DDQ10" s="69"/>
      <c r="DDR10" s="69"/>
      <c r="DDS10" s="69"/>
      <c r="DDT10" s="69"/>
      <c r="DDU10" s="69"/>
      <c r="DDV10" s="69"/>
      <c r="DDW10" s="69"/>
      <c r="DDX10" s="69"/>
      <c r="DDY10" s="69"/>
      <c r="DDZ10" s="69"/>
      <c r="DEA10" s="69"/>
      <c r="DEB10" s="69"/>
      <c r="DEC10" s="69"/>
      <c r="DED10" s="69"/>
      <c r="DEE10" s="69"/>
      <c r="DEF10" s="69"/>
      <c r="DEG10" s="69"/>
      <c r="DEH10" s="69"/>
      <c r="DEI10" s="69"/>
      <c r="DEJ10" s="69"/>
      <c r="DEK10" s="69"/>
      <c r="DEL10" s="69"/>
      <c r="DEM10" s="69"/>
      <c r="DEN10" s="69"/>
      <c r="DEO10" s="69"/>
      <c r="DEP10" s="69"/>
      <c r="DEQ10" s="69"/>
      <c r="DER10" s="69"/>
      <c r="DES10" s="69"/>
      <c r="DET10" s="69"/>
      <c r="DEU10" s="69"/>
      <c r="DEV10" s="69"/>
      <c r="DEW10" s="69"/>
      <c r="DEX10" s="69"/>
      <c r="DEY10" s="69"/>
      <c r="DEZ10" s="69"/>
      <c r="DFA10" s="69"/>
      <c r="DFB10" s="69"/>
      <c r="DFC10" s="69"/>
      <c r="DFD10" s="69"/>
      <c r="DFE10" s="69"/>
      <c r="DFF10" s="69"/>
      <c r="DFG10" s="69"/>
      <c r="DFH10" s="69"/>
      <c r="DFI10" s="69"/>
      <c r="DFJ10" s="69"/>
      <c r="DFK10" s="69"/>
      <c r="DFL10" s="69"/>
      <c r="DFM10" s="69"/>
      <c r="DFN10" s="69"/>
      <c r="DFO10" s="69"/>
      <c r="DFP10" s="69"/>
      <c r="DFQ10" s="69"/>
      <c r="DFR10" s="69"/>
      <c r="DFS10" s="69"/>
      <c r="DFT10" s="69"/>
      <c r="DFU10" s="69"/>
      <c r="DFV10" s="69"/>
      <c r="DFW10" s="69"/>
      <c r="DFX10" s="69"/>
      <c r="DFY10" s="69"/>
      <c r="DFZ10" s="69"/>
      <c r="DGA10" s="69"/>
      <c r="DGB10" s="69"/>
      <c r="DGC10" s="69"/>
      <c r="DGD10" s="69"/>
      <c r="DGE10" s="69"/>
      <c r="DGF10" s="69"/>
      <c r="DGG10" s="69"/>
      <c r="DGH10" s="69"/>
      <c r="DGI10" s="69"/>
      <c r="DGJ10" s="69"/>
      <c r="DGK10" s="69"/>
      <c r="DGL10" s="69"/>
      <c r="DGM10" s="69"/>
      <c r="DGN10" s="69"/>
      <c r="DGO10" s="69"/>
      <c r="DGP10" s="69"/>
      <c r="DGQ10" s="69"/>
      <c r="DGR10" s="69"/>
      <c r="DGS10" s="69"/>
      <c r="DGT10" s="69"/>
      <c r="DGU10" s="69"/>
      <c r="DGV10" s="69"/>
      <c r="DGW10" s="69"/>
      <c r="DGX10" s="69"/>
      <c r="DGY10" s="69"/>
      <c r="DGZ10" s="69"/>
      <c r="DHA10" s="69"/>
      <c r="DHB10" s="69"/>
      <c r="DHC10" s="69"/>
      <c r="DHD10" s="69"/>
      <c r="DHE10" s="69"/>
      <c r="DHF10" s="69"/>
      <c r="DHG10" s="69"/>
      <c r="DHH10" s="69"/>
      <c r="DHI10" s="69"/>
      <c r="DHJ10" s="69"/>
      <c r="DHK10" s="69"/>
      <c r="DHL10" s="69"/>
      <c r="DHM10" s="69"/>
      <c r="DHN10" s="69"/>
      <c r="DHO10" s="69"/>
      <c r="DHP10" s="69"/>
      <c r="DHQ10" s="69"/>
      <c r="DHR10" s="69"/>
      <c r="DHS10" s="69"/>
      <c r="DHT10" s="69"/>
      <c r="DHU10" s="69"/>
      <c r="DHV10" s="69"/>
      <c r="DHW10" s="69"/>
      <c r="DHX10" s="69"/>
      <c r="DHY10" s="69"/>
      <c r="DHZ10" s="69"/>
      <c r="DIA10" s="69"/>
      <c r="DIB10" s="69"/>
      <c r="DIC10" s="69"/>
      <c r="DID10" s="69"/>
      <c r="DIE10" s="69"/>
      <c r="DIF10" s="69"/>
      <c r="DIG10" s="69"/>
      <c r="DIH10" s="69"/>
      <c r="DII10" s="69"/>
      <c r="DIJ10" s="69"/>
      <c r="DIK10" s="69"/>
      <c r="DIL10" s="69"/>
      <c r="DIM10" s="69"/>
      <c r="DIN10" s="69"/>
      <c r="DIO10" s="69"/>
      <c r="DIP10" s="69"/>
      <c r="DIQ10" s="69"/>
      <c r="DIR10" s="69"/>
      <c r="DIS10" s="69"/>
      <c r="DIT10" s="69"/>
      <c r="DIU10" s="69"/>
      <c r="DIV10" s="69"/>
      <c r="DIW10" s="69"/>
      <c r="DIX10" s="69"/>
      <c r="DIY10" s="69"/>
      <c r="DIZ10" s="69"/>
      <c r="DJA10" s="69"/>
      <c r="DJB10" s="69"/>
      <c r="DJC10" s="69"/>
      <c r="DJD10" s="69"/>
      <c r="DJE10" s="69"/>
      <c r="DJF10" s="69"/>
      <c r="DJG10" s="69"/>
      <c r="DJH10" s="69"/>
      <c r="DJI10" s="69"/>
      <c r="DJJ10" s="69"/>
      <c r="DJK10" s="69"/>
      <c r="DJL10" s="69"/>
      <c r="DJM10" s="69"/>
      <c r="DJN10" s="69"/>
      <c r="DJO10" s="69"/>
      <c r="DJP10" s="69"/>
      <c r="DJQ10" s="69"/>
      <c r="DJR10" s="69"/>
      <c r="DJS10" s="69"/>
      <c r="DJT10" s="69"/>
      <c r="DJU10" s="69"/>
      <c r="DJV10" s="69"/>
      <c r="DJW10" s="69"/>
      <c r="DJX10" s="69"/>
      <c r="DJY10" s="69"/>
      <c r="DJZ10" s="69"/>
      <c r="DKA10" s="69"/>
      <c r="DKB10" s="69"/>
      <c r="DKC10" s="69"/>
      <c r="DKD10" s="69"/>
      <c r="DKE10" s="69"/>
      <c r="DKF10" s="69"/>
      <c r="DKG10" s="69"/>
      <c r="DKH10" s="69"/>
      <c r="DKI10" s="69"/>
      <c r="DKJ10" s="69"/>
      <c r="DKK10" s="69"/>
      <c r="DKL10" s="69"/>
      <c r="DKM10" s="69"/>
      <c r="DKN10" s="69"/>
      <c r="DKO10" s="69"/>
      <c r="DKP10" s="69"/>
      <c r="DKQ10" s="69"/>
      <c r="DKR10" s="69"/>
      <c r="DKS10" s="69"/>
      <c r="DKT10" s="69"/>
      <c r="DKU10" s="69"/>
      <c r="DKV10" s="69"/>
      <c r="DKW10" s="69"/>
      <c r="DKX10" s="69"/>
      <c r="DKY10" s="69"/>
      <c r="DKZ10" s="69"/>
      <c r="DLA10" s="69"/>
      <c r="DLB10" s="69"/>
      <c r="DLC10" s="69"/>
      <c r="DLD10" s="69"/>
      <c r="DLE10" s="69"/>
      <c r="DLF10" s="69"/>
      <c r="DLG10" s="69"/>
      <c r="DLH10" s="69"/>
      <c r="DLI10" s="69"/>
      <c r="DLJ10" s="69"/>
      <c r="DLK10" s="69"/>
      <c r="DLL10" s="69"/>
      <c r="DLM10" s="69"/>
      <c r="DLN10" s="69"/>
      <c r="DLO10" s="69"/>
      <c r="DLP10" s="69"/>
      <c r="DLQ10" s="69"/>
      <c r="DLR10" s="69"/>
      <c r="DLS10" s="69"/>
      <c r="DLT10" s="69"/>
      <c r="DLU10" s="69"/>
      <c r="DLV10" s="69"/>
      <c r="DLW10" s="69"/>
      <c r="DLX10" s="69"/>
      <c r="DLY10" s="69"/>
      <c r="DLZ10" s="69"/>
      <c r="DMA10" s="69"/>
      <c r="DMB10" s="69"/>
      <c r="DMC10" s="69"/>
      <c r="DMD10" s="69"/>
      <c r="DME10" s="69"/>
      <c r="DMF10" s="69"/>
      <c r="DMG10" s="69"/>
      <c r="DMH10" s="69"/>
      <c r="DMI10" s="69"/>
      <c r="DMJ10" s="69"/>
      <c r="DMK10" s="69"/>
      <c r="DML10" s="69"/>
      <c r="DMM10" s="69"/>
      <c r="DMN10" s="69"/>
      <c r="DMO10" s="69"/>
      <c r="DMP10" s="69"/>
      <c r="DMQ10" s="69"/>
      <c r="DMR10" s="69"/>
      <c r="DMS10" s="69"/>
      <c r="DMT10" s="69"/>
      <c r="DMU10" s="69"/>
      <c r="DMV10" s="69"/>
      <c r="DMW10" s="69"/>
      <c r="DMX10" s="69"/>
      <c r="DMY10" s="69"/>
      <c r="DMZ10" s="69"/>
      <c r="DNA10" s="69"/>
      <c r="DNB10" s="69"/>
      <c r="DNC10" s="69"/>
      <c r="DND10" s="69"/>
      <c r="DNE10" s="69"/>
      <c r="DNF10" s="69"/>
      <c r="DNG10" s="69"/>
      <c r="DNH10" s="69"/>
      <c r="DNI10" s="69"/>
      <c r="DNJ10" s="69"/>
      <c r="DNK10" s="69"/>
      <c r="DNL10" s="69"/>
      <c r="DNM10" s="69"/>
      <c r="DNN10" s="69"/>
      <c r="DNO10" s="69"/>
      <c r="DNP10" s="69"/>
      <c r="DNQ10" s="69"/>
      <c r="DNR10" s="69"/>
      <c r="DNS10" s="69"/>
      <c r="DNT10" s="69"/>
      <c r="DNU10" s="69"/>
      <c r="DNV10" s="69"/>
      <c r="DNW10" s="69"/>
      <c r="DNX10" s="69"/>
      <c r="DNY10" s="69"/>
      <c r="DNZ10" s="69"/>
      <c r="DOA10" s="69"/>
      <c r="DOB10" s="69"/>
      <c r="DOC10" s="69"/>
      <c r="DOD10" s="69"/>
      <c r="DOE10" s="69"/>
      <c r="DOF10" s="69"/>
      <c r="DOG10" s="69"/>
      <c r="DOH10" s="69"/>
      <c r="DOI10" s="69"/>
      <c r="DOJ10" s="69"/>
      <c r="DOK10" s="69"/>
      <c r="DOL10" s="69"/>
      <c r="DOM10" s="69"/>
      <c r="DON10" s="69"/>
      <c r="DOO10" s="69"/>
      <c r="DOP10" s="69"/>
      <c r="DOQ10" s="69"/>
      <c r="DOR10" s="69"/>
      <c r="DOS10" s="69"/>
      <c r="DOT10" s="69"/>
      <c r="DOU10" s="69"/>
      <c r="DOV10" s="69"/>
      <c r="DOW10" s="69"/>
      <c r="DOX10" s="69"/>
      <c r="DOY10" s="69"/>
      <c r="DOZ10" s="69"/>
      <c r="DPA10" s="69"/>
      <c r="DPB10" s="69"/>
      <c r="DPC10" s="69"/>
      <c r="DPD10" s="69"/>
      <c r="DPE10" s="69"/>
      <c r="DPF10" s="69"/>
      <c r="DPG10" s="69"/>
      <c r="DPH10" s="69"/>
      <c r="DPI10" s="69"/>
      <c r="DPJ10" s="69"/>
      <c r="DPK10" s="69"/>
      <c r="DPL10" s="69"/>
      <c r="DPM10" s="69"/>
      <c r="DPN10" s="69"/>
      <c r="DPO10" s="69"/>
      <c r="DPP10" s="69"/>
      <c r="DPQ10" s="69"/>
      <c r="DPR10" s="69"/>
      <c r="DPS10" s="69"/>
      <c r="DPT10" s="69"/>
      <c r="DPU10" s="69"/>
      <c r="DPV10" s="69"/>
      <c r="DPW10" s="69"/>
      <c r="DPX10" s="69"/>
      <c r="DPY10" s="69"/>
      <c r="DPZ10" s="69"/>
      <c r="DQA10" s="69"/>
      <c r="DQB10" s="69"/>
      <c r="DQC10" s="69"/>
      <c r="DQD10" s="69"/>
      <c r="DQE10" s="69"/>
      <c r="DQF10" s="69"/>
      <c r="DQG10" s="69"/>
      <c r="DQH10" s="69"/>
      <c r="DQI10" s="69"/>
      <c r="DQJ10" s="69"/>
      <c r="DQK10" s="69"/>
      <c r="DQL10" s="69"/>
      <c r="DQM10" s="69"/>
      <c r="DQN10" s="69"/>
      <c r="DQO10" s="69"/>
      <c r="DQP10" s="69"/>
      <c r="DQQ10" s="69"/>
      <c r="DQR10" s="69"/>
      <c r="DQS10" s="69"/>
      <c r="DQT10" s="69"/>
      <c r="DQU10" s="69"/>
      <c r="DQV10" s="69"/>
      <c r="DQW10" s="69"/>
      <c r="DQX10" s="69"/>
      <c r="DQY10" s="69"/>
      <c r="DQZ10" s="69"/>
      <c r="DRA10" s="69"/>
      <c r="DRB10" s="69"/>
      <c r="DRC10" s="69"/>
      <c r="DRD10" s="69"/>
      <c r="DRE10" s="69"/>
      <c r="DRF10" s="69"/>
      <c r="DRG10" s="69"/>
      <c r="DRH10" s="69"/>
      <c r="DRI10" s="69"/>
      <c r="DRJ10" s="69"/>
      <c r="DRK10" s="69"/>
      <c r="DRL10" s="69"/>
      <c r="DRM10" s="69"/>
      <c r="DRN10" s="69"/>
      <c r="DRO10" s="69"/>
      <c r="DRP10" s="69"/>
      <c r="DRQ10" s="69"/>
      <c r="DRR10" s="69"/>
      <c r="DRS10" s="69"/>
      <c r="DRT10" s="69"/>
      <c r="DRU10" s="69"/>
      <c r="DRV10" s="69"/>
      <c r="DRW10" s="69"/>
      <c r="DRX10" s="69"/>
      <c r="DRY10" s="69"/>
      <c r="DRZ10" s="69"/>
      <c r="DSA10" s="69"/>
      <c r="DSB10" s="69"/>
      <c r="DSC10" s="69"/>
      <c r="DSD10" s="69"/>
      <c r="DSE10" s="69"/>
      <c r="DSF10" s="69"/>
      <c r="DSG10" s="69"/>
      <c r="DSH10" s="69"/>
      <c r="DSI10" s="69"/>
      <c r="DSJ10" s="69"/>
      <c r="DSK10" s="69"/>
      <c r="DSL10" s="69"/>
      <c r="DSM10" s="69"/>
      <c r="DSN10" s="69"/>
      <c r="DSO10" s="69"/>
      <c r="DSP10" s="69"/>
      <c r="DSQ10" s="69"/>
      <c r="DSR10" s="69"/>
      <c r="DSS10" s="69"/>
      <c r="DST10" s="69"/>
      <c r="DSU10" s="69"/>
      <c r="DSV10" s="69"/>
      <c r="DSW10" s="69"/>
      <c r="DSX10" s="69"/>
      <c r="DSY10" s="69"/>
      <c r="DSZ10" s="69"/>
      <c r="DTA10" s="69"/>
      <c r="DTB10" s="69"/>
      <c r="DTC10" s="69"/>
      <c r="DTD10" s="69"/>
      <c r="DTE10" s="69"/>
      <c r="DTF10" s="69"/>
      <c r="DTG10" s="69"/>
      <c r="DTH10" s="69"/>
      <c r="DTI10" s="69"/>
      <c r="DTJ10" s="69"/>
      <c r="DTK10" s="69"/>
      <c r="DTL10" s="69"/>
      <c r="DTM10" s="69"/>
      <c r="DTN10" s="69"/>
      <c r="DTO10" s="69"/>
      <c r="DTP10" s="69"/>
      <c r="DTQ10" s="69"/>
      <c r="DTR10" s="69"/>
      <c r="DTS10" s="69"/>
      <c r="DTT10" s="69"/>
      <c r="DTU10" s="69"/>
      <c r="DTV10" s="69"/>
      <c r="DTW10" s="69"/>
      <c r="DTX10" s="69"/>
      <c r="DTY10" s="69"/>
      <c r="DTZ10" s="69"/>
      <c r="DUA10" s="69"/>
      <c r="DUB10" s="69"/>
      <c r="DUC10" s="69"/>
      <c r="DUD10" s="69"/>
      <c r="DUE10" s="69"/>
      <c r="DUF10" s="69"/>
      <c r="DUG10" s="69"/>
      <c r="DUH10" s="69"/>
      <c r="DUI10" s="69"/>
      <c r="DUJ10" s="69"/>
      <c r="DUK10" s="69"/>
      <c r="DUL10" s="69"/>
      <c r="DUM10" s="69"/>
      <c r="DUN10" s="69"/>
      <c r="DUO10" s="69"/>
      <c r="DUP10" s="69"/>
      <c r="DUQ10" s="69"/>
      <c r="DUR10" s="69"/>
      <c r="DUS10" s="69"/>
      <c r="DUT10" s="69"/>
      <c r="DUU10" s="69"/>
      <c r="DUV10" s="69"/>
      <c r="DUW10" s="69"/>
      <c r="DUX10" s="69"/>
      <c r="DUY10" s="69"/>
      <c r="DUZ10" s="69"/>
      <c r="DVA10" s="69"/>
      <c r="DVB10" s="69"/>
      <c r="DVC10" s="69"/>
      <c r="DVD10" s="69"/>
      <c r="DVE10" s="69"/>
      <c r="DVF10" s="69"/>
      <c r="DVG10" s="69"/>
      <c r="DVH10" s="69"/>
      <c r="DVI10" s="69"/>
      <c r="DVJ10" s="69"/>
      <c r="DVK10" s="69"/>
      <c r="DVL10" s="69"/>
      <c r="DVM10" s="69"/>
      <c r="DVN10" s="69"/>
      <c r="DVO10" s="69"/>
      <c r="DVP10" s="69"/>
      <c r="DVQ10" s="69"/>
      <c r="DVR10" s="69"/>
      <c r="DVS10" s="69"/>
      <c r="DVT10" s="69"/>
      <c r="DVU10" s="69"/>
      <c r="DVV10" s="69"/>
      <c r="DVW10" s="69"/>
      <c r="DVX10" s="69"/>
      <c r="DVY10" s="69"/>
      <c r="DVZ10" s="69"/>
      <c r="DWA10" s="69"/>
      <c r="DWB10" s="69"/>
      <c r="DWC10" s="69"/>
      <c r="DWD10" s="69"/>
      <c r="DWE10" s="69"/>
      <c r="DWF10" s="69"/>
      <c r="DWG10" s="69"/>
      <c r="DWH10" s="69"/>
      <c r="DWI10" s="69"/>
      <c r="DWJ10" s="69"/>
      <c r="DWK10" s="69"/>
      <c r="DWL10" s="69"/>
      <c r="DWM10" s="69"/>
      <c r="DWN10" s="69"/>
      <c r="DWO10" s="69"/>
      <c r="DWP10" s="69"/>
      <c r="DWQ10" s="69"/>
      <c r="DWR10" s="69"/>
      <c r="DWS10" s="69"/>
      <c r="DWT10" s="69"/>
      <c r="DWU10" s="69"/>
      <c r="DWV10" s="69"/>
      <c r="DWW10" s="69"/>
      <c r="DWX10" s="69"/>
      <c r="DWY10" s="69"/>
      <c r="DWZ10" s="69"/>
      <c r="DXA10" s="69"/>
      <c r="DXB10" s="69"/>
      <c r="DXC10" s="69"/>
      <c r="DXD10" s="69"/>
      <c r="DXE10" s="69"/>
      <c r="DXF10" s="69"/>
      <c r="DXG10" s="69"/>
      <c r="DXH10" s="69"/>
      <c r="DXI10" s="69"/>
      <c r="DXJ10" s="69"/>
      <c r="DXK10" s="69"/>
      <c r="DXL10" s="69"/>
      <c r="DXM10" s="69"/>
      <c r="DXN10" s="69"/>
      <c r="DXO10" s="69"/>
      <c r="DXP10" s="69"/>
      <c r="DXQ10" s="69"/>
      <c r="DXR10" s="69"/>
      <c r="DXS10" s="69"/>
      <c r="DXT10" s="69"/>
      <c r="DXU10" s="69"/>
      <c r="DXV10" s="69"/>
      <c r="DXW10" s="69"/>
      <c r="DXX10" s="69"/>
      <c r="DXY10" s="69"/>
      <c r="DXZ10" s="69"/>
      <c r="DYA10" s="69"/>
      <c r="DYB10" s="69"/>
      <c r="DYC10" s="69"/>
      <c r="DYD10" s="69"/>
      <c r="DYE10" s="69"/>
      <c r="DYF10" s="69"/>
      <c r="DYG10" s="69"/>
      <c r="DYH10" s="69"/>
      <c r="DYI10" s="69"/>
      <c r="DYJ10" s="69"/>
      <c r="DYK10" s="69"/>
      <c r="DYL10" s="69"/>
      <c r="DYM10" s="69"/>
      <c r="DYN10" s="69"/>
      <c r="DYO10" s="69"/>
      <c r="DYP10" s="69"/>
      <c r="DYQ10" s="69"/>
      <c r="DYR10" s="69"/>
      <c r="DYS10" s="69"/>
      <c r="DYT10" s="69"/>
      <c r="DYU10" s="69"/>
      <c r="DYV10" s="69"/>
      <c r="DYW10" s="69"/>
      <c r="DYX10" s="69"/>
      <c r="DYY10" s="69"/>
      <c r="DYZ10" s="69"/>
      <c r="DZA10" s="69"/>
      <c r="DZB10" s="69"/>
      <c r="DZC10" s="69"/>
      <c r="DZD10" s="69"/>
      <c r="DZE10" s="69"/>
      <c r="DZF10" s="69"/>
      <c r="DZG10" s="69"/>
      <c r="DZH10" s="69"/>
      <c r="DZI10" s="69"/>
      <c r="DZJ10" s="69"/>
      <c r="DZK10" s="69"/>
      <c r="DZL10" s="69"/>
      <c r="DZM10" s="69"/>
      <c r="DZN10" s="69"/>
      <c r="DZO10" s="69"/>
      <c r="DZP10" s="69"/>
      <c r="DZQ10" s="69"/>
      <c r="DZR10" s="69"/>
      <c r="DZS10" s="69"/>
      <c r="DZT10" s="69"/>
      <c r="DZU10" s="69"/>
      <c r="DZV10" s="69"/>
      <c r="DZW10" s="69"/>
      <c r="DZX10" s="69"/>
      <c r="DZY10" s="69"/>
      <c r="DZZ10" s="69"/>
      <c r="EAA10" s="69"/>
      <c r="EAB10" s="69"/>
      <c r="EAC10" s="69"/>
      <c r="EAD10" s="69"/>
      <c r="EAE10" s="69"/>
      <c r="EAF10" s="69"/>
      <c r="EAG10" s="69"/>
      <c r="EAH10" s="69"/>
      <c r="EAI10" s="69"/>
      <c r="EAJ10" s="69"/>
      <c r="EAK10" s="69"/>
      <c r="EAL10" s="69"/>
      <c r="EAM10" s="69"/>
      <c r="EAN10" s="69"/>
      <c r="EAO10" s="69"/>
      <c r="EAP10" s="69"/>
      <c r="EAQ10" s="69"/>
      <c r="EAR10" s="69"/>
      <c r="EAS10" s="69"/>
      <c r="EAT10" s="69"/>
      <c r="EAU10" s="69"/>
      <c r="EAV10" s="69"/>
      <c r="EAW10" s="69"/>
      <c r="EAX10" s="69"/>
      <c r="EAY10" s="69"/>
      <c r="EAZ10" s="69"/>
      <c r="EBA10" s="69"/>
      <c r="EBB10" s="69"/>
      <c r="EBC10" s="69"/>
      <c r="EBD10" s="69"/>
      <c r="EBE10" s="69"/>
      <c r="EBF10" s="69"/>
      <c r="EBG10" s="69"/>
      <c r="EBH10" s="69"/>
      <c r="EBI10" s="69"/>
      <c r="EBJ10" s="69"/>
      <c r="EBK10" s="69"/>
      <c r="EBL10" s="69"/>
      <c r="EBM10" s="69"/>
      <c r="EBN10" s="69"/>
      <c r="EBO10" s="69"/>
      <c r="EBP10" s="69"/>
      <c r="EBQ10" s="69"/>
      <c r="EBR10" s="69"/>
      <c r="EBS10" s="69"/>
      <c r="EBT10" s="69"/>
      <c r="EBU10" s="69"/>
      <c r="EBV10" s="69"/>
      <c r="EBW10" s="69"/>
      <c r="EBX10" s="69"/>
      <c r="EBY10" s="69"/>
      <c r="EBZ10" s="69"/>
      <c r="ECA10" s="69"/>
      <c r="ECB10" s="69"/>
      <c r="ECC10" s="69"/>
      <c r="ECD10" s="69"/>
      <c r="ECE10" s="69"/>
      <c r="ECF10" s="69"/>
      <c r="ECG10" s="69"/>
      <c r="ECH10" s="69"/>
      <c r="ECI10" s="69"/>
      <c r="ECJ10" s="69"/>
      <c r="ECK10" s="69"/>
      <c r="ECL10" s="69"/>
      <c r="ECM10" s="69"/>
      <c r="ECN10" s="69"/>
      <c r="ECO10" s="69"/>
      <c r="ECP10" s="69"/>
      <c r="ECQ10" s="69"/>
      <c r="ECR10" s="69"/>
      <c r="ECS10" s="69"/>
      <c r="ECT10" s="69"/>
      <c r="ECU10" s="69"/>
      <c r="ECV10" s="69"/>
      <c r="ECW10" s="69"/>
      <c r="ECX10" s="69"/>
      <c r="ECY10" s="69"/>
      <c r="ECZ10" s="69"/>
      <c r="EDA10" s="69"/>
      <c r="EDB10" s="69"/>
      <c r="EDC10" s="69"/>
      <c r="EDD10" s="69"/>
      <c r="EDE10" s="69"/>
      <c r="EDF10" s="69"/>
      <c r="EDG10" s="69"/>
      <c r="EDH10" s="69"/>
      <c r="EDI10" s="69"/>
      <c r="EDJ10" s="69"/>
      <c r="EDK10" s="69"/>
      <c r="EDL10" s="69"/>
      <c r="EDM10" s="69"/>
      <c r="EDN10" s="69"/>
      <c r="EDO10" s="69"/>
      <c r="EDP10" s="69"/>
      <c r="EDQ10" s="69"/>
      <c r="EDR10" s="69"/>
      <c r="EDS10" s="69"/>
      <c r="EDT10" s="69"/>
      <c r="EDU10" s="69"/>
      <c r="EDV10" s="69"/>
      <c r="EDW10" s="69"/>
      <c r="EDX10" s="69"/>
      <c r="EDY10" s="69"/>
      <c r="EDZ10" s="69"/>
      <c r="EEA10" s="69"/>
      <c r="EEB10" s="69"/>
      <c r="EEC10" s="69"/>
      <c r="EED10" s="69"/>
      <c r="EEE10" s="69"/>
      <c r="EEF10" s="69"/>
      <c r="EEG10" s="69"/>
      <c r="EEH10" s="69"/>
      <c r="EEI10" s="69"/>
      <c r="EEJ10" s="69"/>
      <c r="EEK10" s="69"/>
      <c r="EEL10" s="69"/>
      <c r="EEM10" s="69"/>
      <c r="EEN10" s="69"/>
      <c r="EEO10" s="69"/>
      <c r="EEP10" s="69"/>
      <c r="EEQ10" s="69"/>
      <c r="EER10" s="69"/>
      <c r="EES10" s="69"/>
      <c r="EET10" s="69"/>
      <c r="EEU10" s="69"/>
      <c r="EEV10" s="69"/>
      <c r="EEW10" s="69"/>
      <c r="EEX10" s="69"/>
      <c r="EEY10" s="69"/>
      <c r="EEZ10" s="69"/>
      <c r="EFA10" s="69"/>
      <c r="EFB10" s="69"/>
      <c r="EFC10" s="69"/>
      <c r="EFD10" s="69"/>
      <c r="EFE10" s="69"/>
      <c r="EFF10" s="69"/>
      <c r="EFG10" s="69"/>
      <c r="EFH10" s="69"/>
      <c r="EFI10" s="69"/>
      <c r="EFJ10" s="69"/>
      <c r="EFK10" s="69"/>
      <c r="EFL10" s="69"/>
      <c r="EFM10" s="69"/>
      <c r="EFN10" s="69"/>
      <c r="EFO10" s="69"/>
      <c r="EFP10" s="69"/>
      <c r="EFQ10" s="69"/>
      <c r="EFR10" s="69"/>
      <c r="EFS10" s="69"/>
      <c r="EFT10" s="69"/>
      <c r="EFU10" s="69"/>
      <c r="EFV10" s="69"/>
      <c r="EFW10" s="69"/>
      <c r="EFX10" s="69"/>
      <c r="EFY10" s="69"/>
      <c r="EFZ10" s="69"/>
      <c r="EGA10" s="69"/>
      <c r="EGB10" s="69"/>
      <c r="EGC10" s="69"/>
      <c r="EGD10" s="69"/>
      <c r="EGE10" s="69"/>
      <c r="EGF10" s="69"/>
      <c r="EGG10" s="69"/>
      <c r="EGH10" s="69"/>
      <c r="EGI10" s="69"/>
      <c r="EGJ10" s="69"/>
      <c r="EGK10" s="69"/>
      <c r="EGL10" s="69"/>
      <c r="EGM10" s="69"/>
      <c r="EGN10" s="69"/>
      <c r="EGO10" s="69"/>
      <c r="EGP10" s="69"/>
      <c r="EGQ10" s="69"/>
      <c r="EGR10" s="69"/>
      <c r="EGS10" s="69"/>
      <c r="EGT10" s="69"/>
      <c r="EGU10" s="69"/>
      <c r="EGV10" s="69"/>
      <c r="EGW10" s="69"/>
      <c r="EGX10" s="69"/>
      <c r="EGY10" s="69"/>
      <c r="EGZ10" s="69"/>
      <c r="EHA10" s="69"/>
      <c r="EHB10" s="69"/>
      <c r="EHC10" s="69"/>
      <c r="EHD10" s="69"/>
      <c r="EHE10" s="69"/>
      <c r="EHF10" s="69"/>
      <c r="EHG10" s="69"/>
      <c r="EHH10" s="69"/>
      <c r="EHI10" s="69"/>
      <c r="EHJ10" s="69"/>
      <c r="EHK10" s="69"/>
      <c r="EHL10" s="69"/>
      <c r="EHM10" s="69"/>
      <c r="EHN10" s="69"/>
      <c r="EHO10" s="69"/>
      <c r="EHP10" s="69"/>
      <c r="EHQ10" s="69"/>
      <c r="EHR10" s="69"/>
      <c r="EHS10" s="69"/>
      <c r="EHT10" s="69"/>
      <c r="EHU10" s="69"/>
      <c r="EHV10" s="69"/>
      <c r="EHW10" s="69"/>
      <c r="EHX10" s="69"/>
      <c r="EHY10" s="69"/>
      <c r="EHZ10" s="69"/>
      <c r="EIA10" s="69"/>
      <c r="EIB10" s="69"/>
      <c r="EIC10" s="69"/>
      <c r="EID10" s="69"/>
      <c r="EIE10" s="69"/>
      <c r="EIF10" s="69"/>
      <c r="EIG10" s="69"/>
      <c r="EIH10" s="69"/>
      <c r="EII10" s="69"/>
      <c r="EIJ10" s="69"/>
      <c r="EIK10" s="69"/>
      <c r="EIL10" s="69"/>
      <c r="EIM10" s="69"/>
      <c r="EIN10" s="69"/>
      <c r="EIO10" s="69"/>
      <c r="EIP10" s="69"/>
      <c r="EIQ10" s="69"/>
      <c r="EIR10" s="69"/>
      <c r="EIS10" s="69"/>
      <c r="EIT10" s="69"/>
      <c r="EIU10" s="69"/>
      <c r="EIV10" s="69"/>
      <c r="EIW10" s="69"/>
      <c r="EIX10" s="69"/>
      <c r="EIY10" s="69"/>
      <c r="EIZ10" s="69"/>
      <c r="EJA10" s="69"/>
      <c r="EJB10" s="69"/>
      <c r="EJC10" s="69"/>
      <c r="EJD10" s="69"/>
      <c r="EJE10" s="69"/>
      <c r="EJF10" s="69"/>
      <c r="EJG10" s="69"/>
      <c r="EJH10" s="69"/>
      <c r="EJI10" s="69"/>
      <c r="EJJ10" s="69"/>
      <c r="EJK10" s="69"/>
      <c r="EJL10" s="69"/>
      <c r="EJM10" s="69"/>
      <c r="EJN10" s="69"/>
      <c r="EJO10" s="69"/>
      <c r="EJP10" s="69"/>
      <c r="EJQ10" s="69"/>
      <c r="EJR10" s="69"/>
      <c r="EJS10" s="69"/>
      <c r="EJT10" s="69"/>
      <c r="EJU10" s="69"/>
      <c r="EJV10" s="69"/>
      <c r="EJW10" s="69"/>
      <c r="EJX10" s="69"/>
      <c r="EJY10" s="69"/>
      <c r="EJZ10" s="69"/>
      <c r="EKA10" s="69"/>
      <c r="EKB10" s="69"/>
      <c r="EKC10" s="69"/>
      <c r="EKD10" s="69"/>
      <c r="EKE10" s="69"/>
      <c r="EKF10" s="69"/>
      <c r="EKG10" s="69"/>
      <c r="EKH10" s="69"/>
      <c r="EKI10" s="69"/>
      <c r="EKJ10" s="69"/>
      <c r="EKK10" s="69"/>
      <c r="EKL10" s="69"/>
      <c r="EKM10" s="69"/>
      <c r="EKN10" s="69"/>
      <c r="EKO10" s="69"/>
      <c r="EKP10" s="69"/>
      <c r="EKQ10" s="69"/>
      <c r="EKR10" s="69"/>
      <c r="EKS10" s="69"/>
      <c r="EKT10" s="69"/>
      <c r="EKU10" s="69"/>
      <c r="EKV10" s="69"/>
      <c r="EKW10" s="69"/>
      <c r="EKX10" s="69"/>
      <c r="EKY10" s="69"/>
      <c r="EKZ10" s="69"/>
      <c r="ELA10" s="69"/>
      <c r="ELB10" s="69"/>
      <c r="ELC10" s="69"/>
      <c r="ELD10" s="69"/>
      <c r="ELE10" s="69"/>
      <c r="ELF10" s="69"/>
      <c r="ELG10" s="69"/>
      <c r="ELH10" s="69"/>
      <c r="ELI10" s="69"/>
      <c r="ELJ10" s="69"/>
      <c r="ELK10" s="69"/>
      <c r="ELL10" s="69"/>
      <c r="ELM10" s="69"/>
      <c r="ELN10" s="69"/>
      <c r="ELO10" s="69"/>
      <c r="ELP10" s="69"/>
      <c r="ELQ10" s="69"/>
      <c r="ELR10" s="69"/>
      <c r="ELS10" s="69"/>
      <c r="ELT10" s="69"/>
      <c r="ELU10" s="69"/>
      <c r="ELV10" s="69"/>
      <c r="ELW10" s="69"/>
      <c r="ELX10" s="69"/>
      <c r="ELY10" s="69"/>
      <c r="ELZ10" s="69"/>
      <c r="EMA10" s="69"/>
      <c r="EMB10" s="69"/>
      <c r="EMC10" s="69"/>
      <c r="EMD10" s="69"/>
      <c r="EME10" s="69"/>
      <c r="EMF10" s="69"/>
      <c r="EMG10" s="69"/>
      <c r="EMH10" s="69"/>
      <c r="EMI10" s="69"/>
      <c r="EMJ10" s="69"/>
      <c r="EMK10" s="69"/>
      <c r="EML10" s="69"/>
      <c r="EMM10" s="69"/>
      <c r="EMN10" s="69"/>
      <c r="EMO10" s="69"/>
      <c r="EMP10" s="69"/>
      <c r="EMQ10" s="69"/>
      <c r="EMR10" s="69"/>
      <c r="EMS10" s="69"/>
      <c r="EMT10" s="69"/>
      <c r="EMU10" s="69"/>
      <c r="EMV10" s="69"/>
      <c r="EMW10" s="69"/>
      <c r="EMX10" s="69"/>
      <c r="EMY10" s="69"/>
      <c r="EMZ10" s="69"/>
      <c r="ENA10" s="69"/>
      <c r="ENB10" s="69"/>
      <c r="ENC10" s="69"/>
      <c r="END10" s="69"/>
      <c r="ENE10" s="69"/>
      <c r="ENF10" s="69"/>
      <c r="ENG10" s="69"/>
      <c r="ENH10" s="69"/>
      <c r="ENI10" s="69"/>
      <c r="ENJ10" s="69"/>
      <c r="ENK10" s="69"/>
      <c r="ENL10" s="69"/>
      <c r="ENM10" s="69"/>
      <c r="ENN10" s="69"/>
      <c r="ENO10" s="69"/>
      <c r="ENP10" s="69"/>
      <c r="ENQ10" s="69"/>
      <c r="ENR10" s="69"/>
      <c r="ENS10" s="69"/>
      <c r="ENT10" s="69"/>
      <c r="ENU10" s="69"/>
      <c r="ENV10" s="69"/>
      <c r="ENW10" s="69"/>
      <c r="ENX10" s="69"/>
      <c r="ENY10" s="69"/>
      <c r="ENZ10" s="69"/>
      <c r="EOA10" s="69"/>
      <c r="EOB10" s="69"/>
      <c r="EOC10" s="69"/>
      <c r="EOD10" s="69"/>
      <c r="EOE10" s="69"/>
      <c r="EOF10" s="69"/>
      <c r="EOG10" s="69"/>
      <c r="EOH10" s="69"/>
      <c r="EOI10" s="69"/>
      <c r="EOJ10" s="69"/>
      <c r="EOK10" s="69"/>
      <c r="EOL10" s="69"/>
      <c r="EOM10" s="69"/>
      <c r="EON10" s="69"/>
      <c r="EOO10" s="69"/>
      <c r="EOP10" s="69"/>
      <c r="EOQ10" s="69"/>
      <c r="EOR10" s="69"/>
      <c r="EOS10" s="69"/>
      <c r="EOT10" s="69"/>
      <c r="EOU10" s="69"/>
      <c r="EOV10" s="69"/>
      <c r="EOW10" s="69"/>
      <c r="EOX10" s="69"/>
      <c r="EOY10" s="69"/>
      <c r="EOZ10" s="69"/>
      <c r="EPA10" s="69"/>
      <c r="EPB10" s="69"/>
      <c r="EPC10" s="69"/>
      <c r="EPD10" s="69"/>
      <c r="EPE10" s="69"/>
      <c r="EPF10" s="69"/>
      <c r="EPG10" s="69"/>
      <c r="EPH10" s="69"/>
      <c r="EPI10" s="69"/>
      <c r="EPJ10" s="69"/>
      <c r="EPK10" s="69"/>
      <c r="EPL10" s="69"/>
      <c r="EPM10" s="69"/>
      <c r="EPN10" s="69"/>
      <c r="EPO10" s="69"/>
      <c r="EPP10" s="69"/>
      <c r="EPQ10" s="69"/>
      <c r="EPR10" s="69"/>
      <c r="EPS10" s="69"/>
      <c r="EPT10" s="69"/>
      <c r="EPU10" s="69"/>
      <c r="EPV10" s="69"/>
      <c r="EPW10" s="69"/>
      <c r="EPX10" s="69"/>
      <c r="EPY10" s="69"/>
      <c r="EPZ10" s="69"/>
      <c r="EQA10" s="69"/>
      <c r="EQB10" s="69"/>
      <c r="EQC10" s="69"/>
      <c r="EQD10" s="69"/>
      <c r="EQE10" s="69"/>
      <c r="EQF10" s="69"/>
      <c r="EQG10" s="69"/>
      <c r="EQH10" s="69"/>
      <c r="EQI10" s="69"/>
      <c r="EQJ10" s="69"/>
      <c r="EQK10" s="69"/>
      <c r="EQL10" s="69"/>
      <c r="EQM10" s="69"/>
      <c r="EQN10" s="69"/>
      <c r="EQO10" s="69"/>
      <c r="EQP10" s="69"/>
      <c r="EQQ10" s="69"/>
      <c r="EQR10" s="69"/>
      <c r="EQS10" s="69"/>
      <c r="EQT10" s="69"/>
      <c r="EQU10" s="69"/>
      <c r="EQV10" s="69"/>
      <c r="EQW10" s="69"/>
      <c r="EQX10" s="69"/>
      <c r="EQY10" s="69"/>
      <c r="EQZ10" s="69"/>
      <c r="ERA10" s="69"/>
      <c r="ERB10" s="69"/>
      <c r="ERC10" s="69"/>
      <c r="ERD10" s="69"/>
      <c r="ERE10" s="69"/>
      <c r="ERF10" s="69"/>
      <c r="ERG10" s="69"/>
      <c r="ERH10" s="69"/>
      <c r="ERI10" s="69"/>
      <c r="ERJ10" s="69"/>
      <c r="ERK10" s="69"/>
      <c r="ERL10" s="69"/>
      <c r="ERM10" s="69"/>
      <c r="ERN10" s="69"/>
      <c r="ERO10" s="69"/>
      <c r="ERP10" s="69"/>
      <c r="ERQ10" s="69"/>
      <c r="ERR10" s="69"/>
      <c r="ERS10" s="69"/>
      <c r="ERT10" s="69"/>
      <c r="ERU10" s="69"/>
      <c r="ERV10" s="69"/>
      <c r="ERW10" s="69"/>
      <c r="ERX10" s="69"/>
      <c r="ERY10" s="69"/>
      <c r="ERZ10" s="69"/>
      <c r="ESA10" s="69"/>
      <c r="ESB10" s="69"/>
      <c r="ESC10" s="69"/>
      <c r="ESD10" s="69"/>
      <c r="ESE10" s="69"/>
      <c r="ESF10" s="69"/>
      <c r="ESG10" s="69"/>
      <c r="ESH10" s="69"/>
      <c r="ESI10" s="69"/>
      <c r="ESJ10" s="69"/>
      <c r="ESK10" s="69"/>
      <c r="ESL10" s="69"/>
      <c r="ESM10" s="69"/>
      <c r="ESN10" s="69"/>
      <c r="ESO10" s="69"/>
      <c r="ESP10" s="69"/>
      <c r="ESQ10" s="69"/>
      <c r="ESR10" s="69"/>
      <c r="ESS10" s="69"/>
      <c r="EST10" s="69"/>
      <c r="ESU10" s="69"/>
      <c r="ESV10" s="69"/>
      <c r="ESW10" s="69"/>
      <c r="ESX10" s="69"/>
      <c r="ESY10" s="69"/>
      <c r="ESZ10" s="69"/>
      <c r="ETA10" s="69"/>
      <c r="ETB10" s="69"/>
      <c r="ETC10" s="69"/>
      <c r="ETD10" s="69"/>
      <c r="ETE10" s="69"/>
      <c r="ETF10" s="69"/>
      <c r="ETG10" s="69"/>
      <c r="ETH10" s="69"/>
      <c r="ETI10" s="69"/>
      <c r="ETJ10" s="69"/>
      <c r="ETK10" s="69"/>
      <c r="ETL10" s="69"/>
      <c r="ETM10" s="69"/>
      <c r="ETN10" s="69"/>
      <c r="ETO10" s="69"/>
      <c r="ETP10" s="69"/>
      <c r="ETQ10" s="69"/>
      <c r="ETR10" s="69"/>
      <c r="ETS10" s="69"/>
      <c r="ETT10" s="69"/>
      <c r="ETU10" s="69"/>
      <c r="ETV10" s="69"/>
      <c r="ETW10" s="69"/>
      <c r="ETX10" s="69"/>
      <c r="ETY10" s="69"/>
      <c r="ETZ10" s="69"/>
      <c r="EUA10" s="69"/>
      <c r="EUB10" s="69"/>
      <c r="EUC10" s="69"/>
      <c r="EUD10" s="69"/>
      <c r="EUE10" s="69"/>
      <c r="EUF10" s="69"/>
      <c r="EUG10" s="69"/>
      <c r="EUH10" s="69"/>
      <c r="EUI10" s="69"/>
      <c r="EUJ10" s="69"/>
      <c r="EUK10" s="69"/>
      <c r="EUL10" s="69"/>
      <c r="EUM10" s="69"/>
      <c r="EUN10" s="69"/>
      <c r="EUO10" s="69"/>
      <c r="EUP10" s="69"/>
      <c r="EUQ10" s="69"/>
      <c r="EUR10" s="69"/>
      <c r="EUS10" s="69"/>
      <c r="EUT10" s="69"/>
      <c r="EUU10" s="69"/>
      <c r="EUV10" s="69"/>
      <c r="EUW10" s="69"/>
      <c r="EUX10" s="69"/>
      <c r="EUY10" s="69"/>
      <c r="EUZ10" s="69"/>
      <c r="EVA10" s="69"/>
      <c r="EVB10" s="69"/>
      <c r="EVC10" s="69"/>
      <c r="EVD10" s="69"/>
      <c r="EVE10" s="69"/>
      <c r="EVF10" s="69"/>
      <c r="EVG10" s="69"/>
      <c r="EVH10" s="69"/>
      <c r="EVI10" s="69"/>
      <c r="EVJ10" s="69"/>
      <c r="EVK10" s="69"/>
      <c r="EVL10" s="69"/>
      <c r="EVM10" s="69"/>
      <c r="EVN10" s="69"/>
      <c r="EVO10" s="69"/>
      <c r="EVP10" s="69"/>
      <c r="EVQ10" s="69"/>
      <c r="EVR10" s="69"/>
      <c r="EVS10" s="69"/>
      <c r="EVT10" s="69"/>
      <c r="EVU10" s="69"/>
      <c r="EVV10" s="69"/>
      <c r="EVW10" s="69"/>
      <c r="EVX10" s="69"/>
      <c r="EVY10" s="69"/>
      <c r="EVZ10" s="69"/>
      <c r="EWA10" s="69"/>
      <c r="EWB10" s="69"/>
      <c r="EWC10" s="69"/>
      <c r="EWD10" s="69"/>
      <c r="EWE10" s="69"/>
      <c r="EWF10" s="69"/>
      <c r="EWG10" s="69"/>
      <c r="EWH10" s="69"/>
      <c r="EWI10" s="69"/>
      <c r="EWJ10" s="69"/>
      <c r="EWK10" s="69"/>
      <c r="EWL10" s="69"/>
      <c r="EWM10" s="69"/>
      <c r="EWN10" s="69"/>
      <c r="EWO10" s="69"/>
      <c r="EWP10" s="69"/>
      <c r="EWQ10" s="69"/>
      <c r="EWR10" s="69"/>
      <c r="EWS10" s="69"/>
      <c r="EWT10" s="69"/>
      <c r="EWU10" s="69"/>
      <c r="EWV10" s="69"/>
      <c r="EWW10" s="69"/>
      <c r="EWX10" s="69"/>
      <c r="EWY10" s="69"/>
      <c r="EWZ10" s="69"/>
      <c r="EXA10" s="69"/>
      <c r="EXB10" s="69"/>
      <c r="EXC10" s="69"/>
      <c r="EXD10" s="69"/>
      <c r="EXE10" s="69"/>
      <c r="EXF10" s="69"/>
      <c r="EXG10" s="69"/>
      <c r="EXH10" s="69"/>
      <c r="EXI10" s="69"/>
      <c r="EXJ10" s="69"/>
      <c r="EXK10" s="69"/>
      <c r="EXL10" s="69"/>
      <c r="EXM10" s="69"/>
      <c r="EXN10" s="69"/>
      <c r="EXO10" s="69"/>
      <c r="EXP10" s="69"/>
      <c r="EXQ10" s="69"/>
      <c r="EXR10" s="69"/>
      <c r="EXS10" s="69"/>
      <c r="EXT10" s="69"/>
      <c r="EXU10" s="69"/>
      <c r="EXV10" s="69"/>
      <c r="EXW10" s="69"/>
      <c r="EXX10" s="69"/>
      <c r="EXY10" s="69"/>
      <c r="EXZ10" s="69"/>
      <c r="EYA10" s="69"/>
      <c r="EYB10" s="69"/>
      <c r="EYC10" s="69"/>
      <c r="EYD10" s="69"/>
      <c r="EYE10" s="69"/>
      <c r="EYF10" s="69"/>
      <c r="EYG10" s="69"/>
      <c r="EYH10" s="69"/>
      <c r="EYI10" s="69"/>
      <c r="EYJ10" s="69"/>
      <c r="EYK10" s="69"/>
      <c r="EYL10" s="69"/>
      <c r="EYM10" s="69"/>
      <c r="EYN10" s="69"/>
      <c r="EYO10" s="69"/>
      <c r="EYP10" s="69"/>
      <c r="EYQ10" s="69"/>
      <c r="EYR10" s="69"/>
      <c r="EYS10" s="69"/>
      <c r="EYT10" s="69"/>
      <c r="EYU10" s="69"/>
      <c r="EYV10" s="69"/>
      <c r="EYW10" s="69"/>
      <c r="EYX10" s="69"/>
      <c r="EYY10" s="69"/>
      <c r="EYZ10" s="69"/>
      <c r="EZA10" s="69"/>
      <c r="EZB10" s="69"/>
      <c r="EZC10" s="69"/>
      <c r="EZD10" s="69"/>
      <c r="EZE10" s="69"/>
      <c r="EZF10" s="69"/>
      <c r="EZG10" s="69"/>
      <c r="EZH10" s="69"/>
      <c r="EZI10" s="69"/>
      <c r="EZJ10" s="69"/>
      <c r="EZK10" s="69"/>
      <c r="EZL10" s="69"/>
      <c r="EZM10" s="69"/>
      <c r="EZN10" s="69"/>
      <c r="EZO10" s="69"/>
      <c r="EZP10" s="69"/>
      <c r="EZQ10" s="69"/>
      <c r="EZR10" s="69"/>
      <c r="EZS10" s="69"/>
      <c r="EZT10" s="69"/>
      <c r="EZU10" s="69"/>
      <c r="EZV10" s="69"/>
      <c r="EZW10" s="69"/>
      <c r="EZX10" s="69"/>
      <c r="EZY10" s="69"/>
      <c r="EZZ10" s="69"/>
      <c r="FAA10" s="69"/>
      <c r="FAB10" s="69"/>
      <c r="FAC10" s="69"/>
      <c r="FAD10" s="69"/>
      <c r="FAE10" s="69"/>
      <c r="FAF10" s="69"/>
      <c r="FAG10" s="69"/>
      <c r="FAH10" s="69"/>
      <c r="FAI10" s="69"/>
      <c r="FAJ10" s="69"/>
      <c r="FAK10" s="69"/>
      <c r="FAL10" s="69"/>
      <c r="FAM10" s="69"/>
      <c r="FAN10" s="69"/>
      <c r="FAO10" s="69"/>
      <c r="FAP10" s="69"/>
      <c r="FAQ10" s="69"/>
      <c r="FAR10" s="69"/>
      <c r="FAS10" s="69"/>
      <c r="FAT10" s="69"/>
      <c r="FAU10" s="69"/>
      <c r="FAV10" s="69"/>
      <c r="FAW10" s="69"/>
      <c r="FAX10" s="69"/>
      <c r="FAY10" s="69"/>
      <c r="FAZ10" s="69"/>
      <c r="FBA10" s="69"/>
      <c r="FBB10" s="69"/>
      <c r="FBC10" s="69"/>
      <c r="FBD10" s="69"/>
      <c r="FBE10" s="69"/>
      <c r="FBF10" s="69"/>
      <c r="FBG10" s="69"/>
      <c r="FBH10" s="69"/>
      <c r="FBI10" s="69"/>
      <c r="FBJ10" s="69"/>
      <c r="FBK10" s="69"/>
      <c r="FBL10" s="69"/>
      <c r="FBM10" s="69"/>
      <c r="FBN10" s="69"/>
      <c r="FBO10" s="69"/>
      <c r="FBP10" s="69"/>
      <c r="FBQ10" s="69"/>
      <c r="FBR10" s="69"/>
      <c r="FBS10" s="69"/>
      <c r="FBT10" s="69"/>
      <c r="FBU10" s="69"/>
      <c r="FBV10" s="69"/>
      <c r="FBW10" s="69"/>
      <c r="FBX10" s="69"/>
      <c r="FBY10" s="69"/>
      <c r="FBZ10" s="69"/>
      <c r="FCA10" s="69"/>
      <c r="FCB10" s="69"/>
      <c r="FCC10" s="69"/>
      <c r="FCD10" s="69"/>
      <c r="FCE10" s="69"/>
      <c r="FCF10" s="69"/>
      <c r="FCG10" s="69"/>
      <c r="FCH10" s="69"/>
      <c r="FCI10" s="69"/>
      <c r="FCJ10" s="69"/>
      <c r="FCK10" s="69"/>
      <c r="FCL10" s="69"/>
      <c r="FCM10" s="69"/>
      <c r="FCN10" s="69"/>
      <c r="FCO10" s="69"/>
      <c r="FCP10" s="69"/>
      <c r="FCQ10" s="69"/>
      <c r="FCR10" s="69"/>
      <c r="FCS10" s="69"/>
      <c r="FCT10" s="69"/>
      <c r="FCU10" s="69"/>
      <c r="FCV10" s="69"/>
      <c r="FCW10" s="69"/>
      <c r="FCX10" s="69"/>
      <c r="FCY10" s="69"/>
      <c r="FCZ10" s="69"/>
      <c r="FDA10" s="69"/>
      <c r="FDB10" s="69"/>
      <c r="FDC10" s="69"/>
      <c r="FDD10" s="69"/>
      <c r="FDE10" s="69"/>
      <c r="FDF10" s="69"/>
      <c r="FDG10" s="69"/>
      <c r="FDH10" s="69"/>
      <c r="FDI10" s="69"/>
      <c r="FDJ10" s="69"/>
      <c r="FDK10" s="69"/>
      <c r="FDL10" s="69"/>
      <c r="FDM10" s="69"/>
      <c r="FDN10" s="69"/>
      <c r="FDO10" s="69"/>
      <c r="FDP10" s="69"/>
      <c r="FDQ10" s="69"/>
      <c r="FDR10" s="69"/>
      <c r="FDS10" s="69"/>
      <c r="FDT10" s="69"/>
      <c r="FDU10" s="69"/>
      <c r="FDV10" s="69"/>
      <c r="FDW10" s="69"/>
      <c r="FDX10" s="69"/>
      <c r="FDY10" s="69"/>
      <c r="FDZ10" s="69"/>
      <c r="FEA10" s="69"/>
      <c r="FEB10" s="69"/>
      <c r="FEC10" s="69"/>
      <c r="FED10" s="69"/>
      <c r="FEE10" s="69"/>
      <c r="FEF10" s="69"/>
      <c r="FEG10" s="69"/>
      <c r="FEH10" s="69"/>
      <c r="FEI10" s="69"/>
      <c r="FEJ10" s="69"/>
      <c r="FEK10" s="69"/>
      <c r="FEL10" s="69"/>
      <c r="FEM10" s="69"/>
      <c r="FEN10" s="69"/>
      <c r="FEO10" s="69"/>
      <c r="FEP10" s="69"/>
      <c r="FEQ10" s="69"/>
      <c r="FER10" s="69"/>
      <c r="FES10" s="69"/>
      <c r="FET10" s="69"/>
      <c r="FEU10" s="69"/>
      <c r="FEV10" s="69"/>
      <c r="FEW10" s="69"/>
      <c r="FEX10" s="69"/>
      <c r="FEY10" s="69"/>
      <c r="FEZ10" s="69"/>
      <c r="FFA10" s="69"/>
      <c r="FFB10" s="69"/>
      <c r="FFC10" s="69"/>
      <c r="FFD10" s="69"/>
      <c r="FFE10" s="69"/>
      <c r="FFF10" s="69"/>
      <c r="FFG10" s="69"/>
      <c r="FFH10" s="69"/>
      <c r="FFI10" s="69"/>
      <c r="FFJ10" s="69"/>
      <c r="FFK10" s="69"/>
      <c r="FFL10" s="69"/>
      <c r="FFM10" s="69"/>
      <c r="FFN10" s="69"/>
      <c r="FFO10" s="69"/>
      <c r="FFP10" s="69"/>
      <c r="FFQ10" s="69"/>
      <c r="FFR10" s="69"/>
      <c r="FFS10" s="69"/>
      <c r="FFT10" s="69"/>
      <c r="FFU10" s="69"/>
      <c r="FFV10" s="69"/>
      <c r="FFW10" s="69"/>
      <c r="FFX10" s="69"/>
      <c r="FFY10" s="69"/>
      <c r="FFZ10" s="69"/>
      <c r="FGA10" s="69"/>
      <c r="FGB10" s="69"/>
      <c r="FGC10" s="69"/>
      <c r="FGD10" s="69"/>
      <c r="FGE10" s="69"/>
      <c r="FGF10" s="69"/>
      <c r="FGG10" s="69"/>
      <c r="FGH10" s="69"/>
      <c r="FGI10" s="69"/>
      <c r="FGJ10" s="69"/>
      <c r="FGK10" s="69"/>
      <c r="FGL10" s="69"/>
      <c r="FGM10" s="69"/>
      <c r="FGN10" s="69"/>
      <c r="FGO10" s="69"/>
      <c r="FGP10" s="69"/>
      <c r="FGQ10" s="69"/>
      <c r="FGR10" s="69"/>
      <c r="FGS10" s="69"/>
      <c r="FGT10" s="69"/>
      <c r="FGU10" s="69"/>
      <c r="FGV10" s="69"/>
      <c r="FGW10" s="69"/>
      <c r="FGX10" s="69"/>
      <c r="FGY10" s="69"/>
      <c r="FGZ10" s="69"/>
      <c r="FHA10" s="69"/>
      <c r="FHB10" s="69"/>
      <c r="FHC10" s="69"/>
      <c r="FHD10" s="69"/>
      <c r="FHE10" s="69"/>
      <c r="FHF10" s="69"/>
      <c r="FHG10" s="69"/>
      <c r="FHH10" s="69"/>
      <c r="FHI10" s="69"/>
      <c r="FHJ10" s="69"/>
      <c r="FHK10" s="69"/>
      <c r="FHL10" s="69"/>
      <c r="FHM10" s="69"/>
      <c r="FHN10" s="69"/>
      <c r="FHO10" s="69"/>
      <c r="FHP10" s="69"/>
      <c r="FHQ10" s="69"/>
      <c r="FHR10" s="69"/>
      <c r="FHS10" s="69"/>
      <c r="FHT10" s="69"/>
      <c r="FHU10" s="69"/>
      <c r="FHV10" s="69"/>
      <c r="FHW10" s="69"/>
      <c r="FHX10" s="69"/>
      <c r="FHY10" s="69"/>
      <c r="FHZ10" s="69"/>
      <c r="FIA10" s="69"/>
      <c r="FIB10" s="69"/>
      <c r="FIC10" s="69"/>
      <c r="FID10" s="69"/>
      <c r="FIE10" s="69"/>
      <c r="FIF10" s="69"/>
      <c r="FIG10" s="69"/>
      <c r="FIH10" s="69"/>
      <c r="FII10" s="69"/>
      <c r="FIJ10" s="69"/>
      <c r="FIK10" s="69"/>
      <c r="FIL10" s="69"/>
      <c r="FIM10" s="69"/>
      <c r="FIN10" s="69"/>
      <c r="FIO10" s="69"/>
      <c r="FIP10" s="69"/>
      <c r="FIQ10" s="69"/>
      <c r="FIR10" s="69"/>
      <c r="FIS10" s="69"/>
      <c r="FIT10" s="69"/>
      <c r="FIU10" s="69"/>
      <c r="FIV10" s="69"/>
      <c r="FIW10" s="69"/>
      <c r="FIX10" s="69"/>
      <c r="FIY10" s="69"/>
      <c r="FIZ10" s="69"/>
      <c r="FJA10" s="69"/>
      <c r="FJB10" s="69"/>
      <c r="FJC10" s="69"/>
      <c r="FJD10" s="69"/>
      <c r="FJE10" s="69"/>
      <c r="FJF10" s="69"/>
      <c r="FJG10" s="69"/>
      <c r="FJH10" s="69"/>
      <c r="FJI10" s="69"/>
      <c r="FJJ10" s="69"/>
      <c r="FJK10" s="69"/>
      <c r="FJL10" s="69"/>
      <c r="FJM10" s="69"/>
      <c r="FJN10" s="69"/>
      <c r="FJO10" s="69"/>
      <c r="FJP10" s="69"/>
      <c r="FJQ10" s="69"/>
      <c r="FJR10" s="69"/>
      <c r="FJS10" s="69"/>
      <c r="FJT10" s="69"/>
      <c r="FJU10" s="69"/>
      <c r="FJV10" s="69"/>
      <c r="FJW10" s="69"/>
      <c r="FJX10" s="69"/>
      <c r="FJY10" s="69"/>
      <c r="FJZ10" s="69"/>
      <c r="FKA10" s="69"/>
      <c r="FKB10" s="69"/>
      <c r="FKC10" s="69"/>
      <c r="FKD10" s="69"/>
      <c r="FKE10" s="69"/>
      <c r="FKF10" s="69"/>
      <c r="FKG10" s="69"/>
      <c r="FKH10" s="69"/>
      <c r="FKI10" s="69"/>
      <c r="FKJ10" s="69"/>
      <c r="FKK10" s="69"/>
      <c r="FKL10" s="69"/>
      <c r="FKM10" s="69"/>
      <c r="FKN10" s="69"/>
      <c r="FKO10" s="69"/>
      <c r="FKP10" s="69"/>
      <c r="FKQ10" s="69"/>
      <c r="FKR10" s="69"/>
      <c r="FKS10" s="69"/>
      <c r="FKT10" s="69"/>
      <c r="FKU10" s="69"/>
      <c r="FKV10" s="69"/>
      <c r="FKW10" s="69"/>
      <c r="FKX10" s="69"/>
      <c r="FKY10" s="69"/>
      <c r="FKZ10" s="69"/>
      <c r="FLA10" s="69"/>
      <c r="FLB10" s="69"/>
      <c r="FLC10" s="69"/>
      <c r="FLD10" s="69"/>
      <c r="FLE10" s="69"/>
      <c r="FLF10" s="69"/>
      <c r="FLG10" s="69"/>
      <c r="FLH10" s="69"/>
      <c r="FLI10" s="69"/>
      <c r="FLJ10" s="69"/>
      <c r="FLK10" s="69"/>
      <c r="FLL10" s="69"/>
      <c r="FLM10" s="69"/>
      <c r="FLN10" s="69"/>
      <c r="FLO10" s="69"/>
      <c r="FLP10" s="69"/>
      <c r="FLQ10" s="69"/>
      <c r="FLR10" s="69"/>
      <c r="FLS10" s="69"/>
      <c r="FLT10" s="69"/>
      <c r="FLU10" s="69"/>
      <c r="FLV10" s="69"/>
      <c r="FLW10" s="69"/>
      <c r="FLX10" s="69"/>
      <c r="FLY10" s="69"/>
      <c r="FLZ10" s="69"/>
      <c r="FMA10" s="69"/>
      <c r="FMB10" s="69"/>
      <c r="FMC10" s="69"/>
      <c r="FMD10" s="69"/>
      <c r="FME10" s="69"/>
      <c r="FMF10" s="69"/>
      <c r="FMG10" s="69"/>
      <c r="FMH10" s="69"/>
      <c r="FMI10" s="69"/>
      <c r="FMJ10" s="69"/>
      <c r="FMK10" s="69"/>
      <c r="FML10" s="69"/>
      <c r="FMM10" s="69"/>
      <c r="FMN10" s="69"/>
      <c r="FMO10" s="69"/>
      <c r="FMP10" s="69"/>
      <c r="FMQ10" s="69"/>
      <c r="FMR10" s="69"/>
      <c r="FMS10" s="69"/>
      <c r="FMT10" s="69"/>
      <c r="FMU10" s="69"/>
      <c r="FMV10" s="69"/>
      <c r="FMW10" s="69"/>
      <c r="FMX10" s="69"/>
      <c r="FMY10" s="69"/>
      <c r="FMZ10" s="69"/>
      <c r="FNA10" s="69"/>
      <c r="FNB10" s="69"/>
      <c r="FNC10" s="69"/>
      <c r="FND10" s="69"/>
      <c r="FNE10" s="69"/>
      <c r="FNF10" s="69"/>
      <c r="FNG10" s="69"/>
      <c r="FNH10" s="69"/>
      <c r="FNI10" s="69"/>
      <c r="FNJ10" s="69"/>
      <c r="FNK10" s="69"/>
      <c r="FNL10" s="69"/>
      <c r="FNM10" s="69"/>
      <c r="FNN10" s="69"/>
      <c r="FNO10" s="69"/>
      <c r="FNP10" s="69"/>
      <c r="FNQ10" s="69"/>
      <c r="FNR10" s="69"/>
      <c r="FNS10" s="69"/>
      <c r="FNT10" s="69"/>
      <c r="FNU10" s="69"/>
      <c r="FNV10" s="69"/>
      <c r="FNW10" s="69"/>
      <c r="FNX10" s="69"/>
      <c r="FNY10" s="69"/>
      <c r="FNZ10" s="69"/>
      <c r="FOA10" s="69"/>
      <c r="FOB10" s="69"/>
      <c r="FOC10" s="69"/>
      <c r="FOD10" s="69"/>
      <c r="FOE10" s="69"/>
      <c r="FOF10" s="69"/>
      <c r="FOG10" s="69"/>
      <c r="FOH10" s="69"/>
      <c r="FOI10" s="69"/>
      <c r="FOJ10" s="69"/>
      <c r="FOK10" s="69"/>
      <c r="FOL10" s="69"/>
      <c r="FOM10" s="69"/>
      <c r="FON10" s="69"/>
      <c r="FOO10" s="69"/>
      <c r="FOP10" s="69"/>
      <c r="FOQ10" s="69"/>
      <c r="FOR10" s="69"/>
      <c r="FOS10" s="69"/>
      <c r="FOT10" s="69"/>
      <c r="FOU10" s="69"/>
      <c r="FOV10" s="69"/>
      <c r="FOW10" s="69"/>
      <c r="FOX10" s="69"/>
      <c r="FOY10" s="69"/>
      <c r="FOZ10" s="69"/>
      <c r="FPA10" s="69"/>
      <c r="FPB10" s="69"/>
      <c r="FPC10" s="69"/>
      <c r="FPD10" s="69"/>
      <c r="FPE10" s="69"/>
      <c r="FPF10" s="69"/>
      <c r="FPG10" s="69"/>
      <c r="FPH10" s="69"/>
      <c r="FPI10" s="69"/>
      <c r="FPJ10" s="69"/>
      <c r="FPK10" s="69"/>
      <c r="FPL10" s="69"/>
      <c r="FPM10" s="69"/>
      <c r="FPN10" s="69"/>
      <c r="FPO10" s="69"/>
      <c r="FPP10" s="69"/>
      <c r="FPQ10" s="69"/>
      <c r="FPR10" s="69"/>
      <c r="FPS10" s="69"/>
      <c r="FPT10" s="69"/>
      <c r="FPU10" s="69"/>
      <c r="FPV10" s="69"/>
      <c r="FPW10" s="69"/>
      <c r="FPX10" s="69"/>
      <c r="FPY10" s="69"/>
      <c r="FPZ10" s="69"/>
      <c r="FQA10" s="69"/>
      <c r="FQB10" s="69"/>
      <c r="FQC10" s="69"/>
      <c r="FQD10" s="69"/>
      <c r="FQE10" s="69"/>
      <c r="FQF10" s="69"/>
      <c r="FQG10" s="69"/>
      <c r="FQH10" s="69"/>
      <c r="FQI10" s="69"/>
      <c r="FQJ10" s="69"/>
      <c r="FQK10" s="69"/>
      <c r="FQL10" s="69"/>
      <c r="FQM10" s="69"/>
      <c r="FQN10" s="69"/>
      <c r="FQO10" s="69"/>
      <c r="FQP10" s="69"/>
      <c r="FQQ10" s="69"/>
      <c r="FQR10" s="69"/>
      <c r="FQS10" s="69"/>
      <c r="FQT10" s="69"/>
      <c r="FQU10" s="69"/>
      <c r="FQV10" s="69"/>
      <c r="FQW10" s="69"/>
      <c r="FQX10" s="69"/>
      <c r="FQY10" s="69"/>
      <c r="FQZ10" s="69"/>
      <c r="FRA10" s="69"/>
      <c r="FRB10" s="69"/>
      <c r="FRC10" s="69"/>
      <c r="FRD10" s="69"/>
      <c r="FRE10" s="69"/>
      <c r="FRF10" s="69"/>
      <c r="FRG10" s="69"/>
      <c r="FRH10" s="69"/>
      <c r="FRI10" s="69"/>
      <c r="FRJ10" s="69"/>
      <c r="FRK10" s="69"/>
      <c r="FRL10" s="69"/>
      <c r="FRM10" s="69"/>
      <c r="FRN10" s="69"/>
      <c r="FRO10" s="69"/>
      <c r="FRP10" s="69"/>
      <c r="FRQ10" s="69"/>
      <c r="FRR10" s="69"/>
      <c r="FRS10" s="69"/>
      <c r="FRT10" s="69"/>
      <c r="FRU10" s="69"/>
      <c r="FRV10" s="69"/>
      <c r="FRW10" s="69"/>
      <c r="FRX10" s="69"/>
      <c r="FRY10" s="69"/>
      <c r="FRZ10" s="69"/>
      <c r="FSA10" s="69"/>
      <c r="FSB10" s="69"/>
      <c r="FSC10" s="69"/>
      <c r="FSD10" s="69"/>
      <c r="FSE10" s="69"/>
      <c r="FSF10" s="69"/>
      <c r="FSG10" s="69"/>
      <c r="FSH10" s="69"/>
      <c r="FSI10" s="69"/>
      <c r="FSJ10" s="69"/>
      <c r="FSK10" s="69"/>
      <c r="FSL10" s="69"/>
      <c r="FSM10" s="69"/>
      <c r="FSN10" s="69"/>
      <c r="FSO10" s="69"/>
      <c r="FSP10" s="69"/>
      <c r="FSQ10" s="69"/>
      <c r="FSR10" s="69"/>
      <c r="FSS10" s="69"/>
      <c r="FST10" s="69"/>
      <c r="FSU10" s="69"/>
      <c r="FSV10" s="69"/>
      <c r="FSW10" s="69"/>
      <c r="FSX10" s="69"/>
      <c r="FSY10" s="69"/>
      <c r="FSZ10" s="69"/>
      <c r="FTA10" s="69"/>
      <c r="FTB10" s="69"/>
      <c r="FTC10" s="69"/>
      <c r="FTD10" s="69"/>
      <c r="FTE10" s="69"/>
      <c r="FTF10" s="69"/>
      <c r="FTG10" s="69"/>
      <c r="FTH10" s="69"/>
      <c r="FTI10" s="69"/>
      <c r="FTJ10" s="69"/>
      <c r="FTK10" s="69"/>
      <c r="FTL10" s="69"/>
      <c r="FTM10" s="69"/>
      <c r="FTN10" s="69"/>
      <c r="FTO10" s="69"/>
      <c r="FTP10" s="69"/>
      <c r="FTQ10" s="69"/>
      <c r="FTR10" s="69"/>
      <c r="FTS10" s="69"/>
      <c r="FTT10" s="69"/>
      <c r="FTU10" s="69"/>
      <c r="FTV10" s="69"/>
      <c r="FTW10" s="69"/>
      <c r="FTX10" s="69"/>
      <c r="FTY10" s="69"/>
      <c r="FTZ10" s="69"/>
      <c r="FUA10" s="69"/>
      <c r="FUB10" s="69"/>
      <c r="FUC10" s="69"/>
      <c r="FUD10" s="69"/>
      <c r="FUE10" s="69"/>
      <c r="FUF10" s="69"/>
      <c r="FUG10" s="69"/>
      <c r="FUH10" s="69"/>
      <c r="FUI10" s="69"/>
      <c r="FUJ10" s="69"/>
      <c r="FUK10" s="69"/>
      <c r="FUL10" s="69"/>
      <c r="FUM10" s="69"/>
      <c r="FUN10" s="69"/>
      <c r="FUO10" s="69"/>
      <c r="FUP10" s="69"/>
      <c r="FUQ10" s="69"/>
      <c r="FUR10" s="69"/>
      <c r="FUS10" s="69"/>
      <c r="FUT10" s="69"/>
      <c r="FUU10" s="69"/>
      <c r="FUV10" s="69"/>
      <c r="FUW10" s="69"/>
      <c r="FUX10" s="69"/>
      <c r="FUY10" s="69"/>
      <c r="FUZ10" s="69"/>
      <c r="FVA10" s="69"/>
      <c r="FVB10" s="69"/>
      <c r="FVC10" s="69"/>
      <c r="FVD10" s="69"/>
      <c r="FVE10" s="69"/>
      <c r="FVF10" s="69"/>
      <c r="FVG10" s="69"/>
      <c r="FVH10" s="69"/>
      <c r="FVI10" s="69"/>
      <c r="FVJ10" s="69"/>
      <c r="FVK10" s="69"/>
      <c r="FVL10" s="69"/>
      <c r="FVM10" s="69"/>
      <c r="FVN10" s="69"/>
      <c r="FVO10" s="69"/>
      <c r="FVP10" s="69"/>
      <c r="FVQ10" s="69"/>
      <c r="FVR10" s="69"/>
      <c r="FVS10" s="69"/>
      <c r="FVT10" s="69"/>
      <c r="FVU10" s="69"/>
      <c r="FVV10" s="69"/>
      <c r="FVW10" s="69"/>
      <c r="FVX10" s="69"/>
      <c r="FVY10" s="69"/>
      <c r="FVZ10" s="69"/>
      <c r="FWA10" s="69"/>
      <c r="FWB10" s="69"/>
      <c r="FWC10" s="69"/>
      <c r="FWD10" s="69"/>
      <c r="FWE10" s="69"/>
      <c r="FWF10" s="69"/>
      <c r="FWG10" s="69"/>
      <c r="FWH10" s="69"/>
      <c r="FWI10" s="69"/>
      <c r="FWJ10" s="69"/>
      <c r="FWK10" s="69"/>
      <c r="FWL10" s="69"/>
      <c r="FWM10" s="69"/>
      <c r="FWN10" s="69"/>
      <c r="FWO10" s="69"/>
      <c r="FWP10" s="69"/>
      <c r="FWQ10" s="69"/>
      <c r="FWR10" s="69"/>
      <c r="FWS10" s="69"/>
      <c r="FWT10" s="69"/>
      <c r="FWU10" s="69"/>
      <c r="FWV10" s="69"/>
      <c r="FWW10" s="69"/>
      <c r="FWX10" s="69"/>
      <c r="FWY10" s="69"/>
      <c r="FWZ10" s="69"/>
      <c r="FXA10" s="69"/>
      <c r="FXB10" s="69"/>
      <c r="FXC10" s="69"/>
      <c r="FXD10" s="69"/>
      <c r="FXE10" s="69"/>
      <c r="FXF10" s="69"/>
      <c r="FXG10" s="69"/>
      <c r="FXH10" s="69"/>
      <c r="FXI10" s="69"/>
      <c r="FXJ10" s="69"/>
      <c r="FXK10" s="69"/>
      <c r="FXL10" s="69"/>
      <c r="FXM10" s="69"/>
      <c r="FXN10" s="69"/>
      <c r="FXO10" s="69"/>
      <c r="FXP10" s="69"/>
      <c r="FXQ10" s="69"/>
      <c r="FXR10" s="69"/>
      <c r="FXS10" s="69"/>
      <c r="FXT10" s="69"/>
      <c r="FXU10" s="69"/>
      <c r="FXV10" s="69"/>
      <c r="FXW10" s="69"/>
      <c r="FXX10" s="69"/>
      <c r="FXY10" s="69"/>
      <c r="FXZ10" s="69"/>
      <c r="FYA10" s="69"/>
      <c r="FYB10" s="69"/>
      <c r="FYC10" s="69"/>
      <c r="FYD10" s="69"/>
      <c r="FYE10" s="69"/>
      <c r="FYF10" s="69"/>
      <c r="FYG10" s="69"/>
      <c r="FYH10" s="69"/>
      <c r="FYI10" s="69"/>
      <c r="FYJ10" s="69"/>
      <c r="FYK10" s="69"/>
      <c r="FYL10" s="69"/>
      <c r="FYM10" s="69"/>
      <c r="FYN10" s="69"/>
      <c r="FYO10" s="69"/>
      <c r="FYP10" s="69"/>
      <c r="FYQ10" s="69"/>
      <c r="FYR10" s="69"/>
      <c r="FYS10" s="69"/>
      <c r="FYT10" s="69"/>
      <c r="FYU10" s="69"/>
      <c r="FYV10" s="69"/>
      <c r="FYW10" s="69"/>
      <c r="FYX10" s="69"/>
      <c r="FYY10" s="69"/>
      <c r="FYZ10" s="69"/>
      <c r="FZA10" s="69"/>
      <c r="FZB10" s="69"/>
      <c r="FZC10" s="69"/>
      <c r="FZD10" s="69"/>
      <c r="FZE10" s="69"/>
      <c r="FZF10" s="69"/>
      <c r="FZG10" s="69"/>
      <c r="FZH10" s="69"/>
      <c r="FZI10" s="69"/>
      <c r="FZJ10" s="69"/>
      <c r="FZK10" s="69"/>
      <c r="FZL10" s="69"/>
      <c r="FZM10" s="69"/>
      <c r="FZN10" s="69"/>
      <c r="FZO10" s="69"/>
      <c r="FZP10" s="69"/>
      <c r="FZQ10" s="69"/>
      <c r="FZR10" s="69"/>
      <c r="FZS10" s="69"/>
      <c r="FZT10" s="69"/>
      <c r="FZU10" s="69"/>
      <c r="FZV10" s="69"/>
      <c r="FZW10" s="69"/>
      <c r="FZX10" s="69"/>
      <c r="FZY10" s="69"/>
      <c r="FZZ10" s="69"/>
      <c r="GAA10" s="69"/>
      <c r="GAB10" s="69"/>
      <c r="GAC10" s="69"/>
      <c r="GAD10" s="69"/>
      <c r="GAE10" s="69"/>
      <c r="GAF10" s="69"/>
      <c r="GAG10" s="69"/>
      <c r="GAH10" s="69"/>
      <c r="GAI10" s="69"/>
      <c r="GAJ10" s="69"/>
      <c r="GAK10" s="69"/>
      <c r="GAL10" s="69"/>
      <c r="GAM10" s="69"/>
      <c r="GAN10" s="69"/>
      <c r="GAO10" s="69"/>
      <c r="GAP10" s="69"/>
      <c r="GAQ10" s="69"/>
      <c r="GAR10" s="69"/>
      <c r="GAS10" s="69"/>
      <c r="GAT10" s="69"/>
      <c r="GAU10" s="69"/>
      <c r="GAV10" s="69"/>
      <c r="GAW10" s="69"/>
      <c r="GAX10" s="69"/>
      <c r="GAY10" s="69"/>
      <c r="GAZ10" s="69"/>
      <c r="GBA10" s="69"/>
      <c r="GBB10" s="69"/>
      <c r="GBC10" s="69"/>
      <c r="GBD10" s="69"/>
      <c r="GBE10" s="69"/>
      <c r="GBF10" s="69"/>
      <c r="GBG10" s="69"/>
      <c r="GBH10" s="69"/>
      <c r="GBI10" s="69"/>
      <c r="GBJ10" s="69"/>
      <c r="GBK10" s="69"/>
      <c r="GBL10" s="69"/>
      <c r="GBM10" s="69"/>
      <c r="GBN10" s="69"/>
      <c r="GBO10" s="69"/>
      <c r="GBP10" s="69"/>
      <c r="GBQ10" s="69"/>
      <c r="GBR10" s="69"/>
      <c r="GBS10" s="69"/>
      <c r="GBT10" s="69"/>
      <c r="GBU10" s="69"/>
      <c r="GBV10" s="69"/>
      <c r="GBW10" s="69"/>
      <c r="GBX10" s="69"/>
      <c r="GBY10" s="69"/>
      <c r="GBZ10" s="69"/>
      <c r="GCA10" s="69"/>
      <c r="GCB10" s="69"/>
      <c r="GCC10" s="69"/>
      <c r="GCD10" s="69"/>
      <c r="GCE10" s="69"/>
      <c r="GCF10" s="69"/>
      <c r="GCG10" s="69"/>
      <c r="GCH10" s="69"/>
      <c r="GCI10" s="69"/>
      <c r="GCJ10" s="69"/>
      <c r="GCK10" s="69"/>
      <c r="GCL10" s="69"/>
      <c r="GCM10" s="69"/>
      <c r="GCN10" s="69"/>
      <c r="GCO10" s="69"/>
      <c r="GCP10" s="69"/>
      <c r="GCQ10" s="69"/>
      <c r="GCR10" s="69"/>
      <c r="GCS10" s="69"/>
      <c r="GCT10" s="69"/>
      <c r="GCU10" s="69"/>
      <c r="GCV10" s="69"/>
      <c r="GCW10" s="69"/>
      <c r="GCX10" s="69"/>
      <c r="GCY10" s="69"/>
      <c r="GCZ10" s="69"/>
      <c r="GDA10" s="69"/>
      <c r="GDB10" s="69"/>
      <c r="GDC10" s="69"/>
      <c r="GDD10" s="69"/>
      <c r="GDE10" s="69"/>
      <c r="GDF10" s="69"/>
      <c r="GDG10" s="69"/>
      <c r="GDH10" s="69"/>
      <c r="GDI10" s="69"/>
      <c r="GDJ10" s="69"/>
      <c r="GDK10" s="69"/>
      <c r="GDL10" s="69"/>
      <c r="GDM10" s="69"/>
      <c r="GDN10" s="69"/>
      <c r="GDO10" s="69"/>
      <c r="GDP10" s="69"/>
      <c r="GDQ10" s="69"/>
      <c r="GDR10" s="69"/>
      <c r="GDS10" s="69"/>
      <c r="GDT10" s="69"/>
      <c r="GDU10" s="69"/>
      <c r="GDV10" s="69"/>
      <c r="GDW10" s="69"/>
      <c r="GDX10" s="69"/>
      <c r="GDY10" s="69"/>
      <c r="GDZ10" s="69"/>
      <c r="GEA10" s="69"/>
      <c r="GEB10" s="69"/>
      <c r="GEC10" s="69"/>
      <c r="GED10" s="69"/>
      <c r="GEE10" s="69"/>
      <c r="GEF10" s="69"/>
      <c r="GEG10" s="69"/>
      <c r="GEH10" s="69"/>
      <c r="GEI10" s="69"/>
      <c r="GEJ10" s="69"/>
      <c r="GEK10" s="69"/>
      <c r="GEL10" s="69"/>
      <c r="GEM10" s="69"/>
      <c r="GEN10" s="69"/>
      <c r="GEO10" s="69"/>
      <c r="GEP10" s="69"/>
      <c r="GEQ10" s="69"/>
      <c r="GER10" s="69"/>
      <c r="GES10" s="69"/>
      <c r="GET10" s="69"/>
      <c r="GEU10" s="69"/>
      <c r="GEV10" s="69"/>
      <c r="GEW10" s="69"/>
      <c r="GEX10" s="69"/>
      <c r="GEY10" s="69"/>
      <c r="GEZ10" s="69"/>
      <c r="GFA10" s="69"/>
      <c r="GFB10" s="69"/>
      <c r="GFC10" s="69"/>
      <c r="GFD10" s="69"/>
      <c r="GFE10" s="69"/>
      <c r="GFF10" s="69"/>
      <c r="GFG10" s="69"/>
      <c r="GFH10" s="69"/>
      <c r="GFI10" s="69"/>
      <c r="GFJ10" s="69"/>
      <c r="GFK10" s="69"/>
      <c r="GFL10" s="69"/>
      <c r="GFM10" s="69"/>
      <c r="GFN10" s="69"/>
      <c r="GFO10" s="69"/>
      <c r="GFP10" s="69"/>
      <c r="GFQ10" s="69"/>
      <c r="GFR10" s="69"/>
      <c r="GFS10" s="69"/>
      <c r="GFT10" s="69"/>
      <c r="GFU10" s="69"/>
      <c r="GFV10" s="69"/>
      <c r="GFW10" s="69"/>
      <c r="GFX10" s="69"/>
      <c r="GFY10" s="69"/>
      <c r="GFZ10" s="69"/>
      <c r="GGA10" s="69"/>
      <c r="GGB10" s="69"/>
      <c r="GGC10" s="69"/>
      <c r="GGD10" s="69"/>
      <c r="GGE10" s="69"/>
      <c r="GGF10" s="69"/>
      <c r="GGG10" s="69"/>
      <c r="GGH10" s="69"/>
      <c r="GGI10" s="69"/>
      <c r="GGJ10" s="69"/>
      <c r="GGK10" s="69"/>
      <c r="GGL10" s="69"/>
      <c r="GGM10" s="69"/>
      <c r="GGN10" s="69"/>
      <c r="GGO10" s="69"/>
      <c r="GGP10" s="69"/>
      <c r="GGQ10" s="69"/>
      <c r="GGR10" s="69"/>
      <c r="GGS10" s="69"/>
      <c r="GGT10" s="69"/>
      <c r="GGU10" s="69"/>
      <c r="GGV10" s="69"/>
      <c r="GGW10" s="69"/>
      <c r="GGX10" s="69"/>
      <c r="GGY10" s="69"/>
      <c r="GGZ10" s="69"/>
      <c r="GHA10" s="69"/>
      <c r="GHB10" s="69"/>
      <c r="GHC10" s="69"/>
      <c r="GHD10" s="69"/>
      <c r="GHE10" s="69"/>
      <c r="GHF10" s="69"/>
      <c r="GHG10" s="69"/>
      <c r="GHH10" s="69"/>
      <c r="GHI10" s="69"/>
      <c r="GHJ10" s="69"/>
      <c r="GHK10" s="69"/>
      <c r="GHL10" s="69"/>
      <c r="GHM10" s="69"/>
      <c r="GHN10" s="69"/>
      <c r="GHO10" s="69"/>
      <c r="GHP10" s="69"/>
      <c r="GHQ10" s="69"/>
      <c r="GHR10" s="69"/>
      <c r="GHS10" s="69"/>
      <c r="GHT10" s="69"/>
      <c r="GHU10" s="69"/>
      <c r="GHV10" s="69"/>
      <c r="GHW10" s="69"/>
      <c r="GHX10" s="69"/>
      <c r="GHY10" s="69"/>
      <c r="GHZ10" s="69"/>
      <c r="GIA10" s="69"/>
      <c r="GIB10" s="69"/>
      <c r="GIC10" s="69"/>
      <c r="GID10" s="69"/>
      <c r="GIE10" s="69"/>
      <c r="GIF10" s="69"/>
      <c r="GIG10" s="69"/>
      <c r="GIH10" s="69"/>
      <c r="GII10" s="69"/>
      <c r="GIJ10" s="69"/>
      <c r="GIK10" s="69"/>
      <c r="GIL10" s="69"/>
      <c r="GIM10" s="69"/>
      <c r="GIN10" s="69"/>
      <c r="GIO10" s="69"/>
      <c r="GIP10" s="69"/>
      <c r="GIQ10" s="69"/>
      <c r="GIR10" s="69"/>
      <c r="GIS10" s="69"/>
      <c r="GIT10" s="69"/>
      <c r="GIU10" s="69"/>
      <c r="GIV10" s="69"/>
      <c r="GIW10" s="69"/>
      <c r="GIX10" s="69"/>
      <c r="GIY10" s="69"/>
      <c r="GIZ10" s="69"/>
      <c r="GJA10" s="69"/>
      <c r="GJB10" s="69"/>
      <c r="GJC10" s="69"/>
      <c r="GJD10" s="69"/>
      <c r="GJE10" s="69"/>
      <c r="GJF10" s="69"/>
      <c r="GJG10" s="69"/>
      <c r="GJH10" s="69"/>
      <c r="GJI10" s="69"/>
      <c r="GJJ10" s="69"/>
      <c r="GJK10" s="69"/>
      <c r="GJL10" s="69"/>
      <c r="GJM10" s="69"/>
      <c r="GJN10" s="69"/>
      <c r="GJO10" s="69"/>
      <c r="GJP10" s="69"/>
      <c r="GJQ10" s="69"/>
      <c r="GJR10" s="69"/>
      <c r="GJS10" s="69"/>
      <c r="GJT10" s="69"/>
      <c r="GJU10" s="69"/>
      <c r="GJV10" s="69"/>
      <c r="GJW10" s="69"/>
      <c r="GJX10" s="69"/>
      <c r="GJY10" s="69"/>
      <c r="GJZ10" s="69"/>
      <c r="GKA10" s="69"/>
      <c r="GKB10" s="69"/>
      <c r="GKC10" s="69"/>
      <c r="GKD10" s="69"/>
      <c r="GKE10" s="69"/>
      <c r="GKF10" s="69"/>
      <c r="GKG10" s="69"/>
      <c r="GKH10" s="69"/>
      <c r="GKI10" s="69"/>
      <c r="GKJ10" s="69"/>
      <c r="GKK10" s="69"/>
      <c r="GKL10" s="69"/>
      <c r="GKM10" s="69"/>
      <c r="GKN10" s="69"/>
      <c r="GKO10" s="69"/>
      <c r="GKP10" s="69"/>
      <c r="GKQ10" s="69"/>
      <c r="GKR10" s="69"/>
      <c r="GKS10" s="69"/>
      <c r="GKT10" s="69"/>
      <c r="GKU10" s="69"/>
      <c r="GKV10" s="69"/>
      <c r="GKW10" s="69"/>
      <c r="GKX10" s="69"/>
      <c r="GKY10" s="69"/>
      <c r="GKZ10" s="69"/>
      <c r="GLA10" s="69"/>
      <c r="GLB10" s="69"/>
      <c r="GLC10" s="69"/>
      <c r="GLD10" s="69"/>
      <c r="GLE10" s="69"/>
      <c r="GLF10" s="69"/>
      <c r="GLG10" s="69"/>
      <c r="GLH10" s="69"/>
      <c r="GLI10" s="69"/>
      <c r="GLJ10" s="69"/>
      <c r="GLK10" s="69"/>
      <c r="GLL10" s="69"/>
      <c r="GLM10" s="69"/>
      <c r="GLN10" s="69"/>
      <c r="GLO10" s="69"/>
      <c r="GLP10" s="69"/>
      <c r="GLQ10" s="69"/>
      <c r="GLR10" s="69"/>
      <c r="GLS10" s="69"/>
      <c r="GLT10" s="69"/>
      <c r="GLU10" s="69"/>
      <c r="GLV10" s="69"/>
      <c r="GLW10" s="69"/>
      <c r="GLX10" s="69"/>
      <c r="GLY10" s="69"/>
      <c r="GLZ10" s="69"/>
      <c r="GMA10" s="69"/>
      <c r="GMB10" s="69"/>
      <c r="GMC10" s="69"/>
      <c r="GMD10" s="69"/>
      <c r="GME10" s="69"/>
      <c r="GMF10" s="69"/>
      <c r="GMG10" s="69"/>
      <c r="GMH10" s="69"/>
      <c r="GMI10" s="69"/>
      <c r="GMJ10" s="69"/>
      <c r="GMK10" s="69"/>
      <c r="GML10" s="69"/>
      <c r="GMM10" s="69"/>
      <c r="GMN10" s="69"/>
      <c r="GMO10" s="69"/>
      <c r="GMP10" s="69"/>
      <c r="GMQ10" s="69"/>
      <c r="GMR10" s="69"/>
      <c r="GMS10" s="69"/>
      <c r="GMT10" s="69"/>
      <c r="GMU10" s="69"/>
      <c r="GMV10" s="69"/>
      <c r="GMW10" s="69"/>
      <c r="GMX10" s="69"/>
      <c r="GMY10" s="69"/>
      <c r="GMZ10" s="69"/>
      <c r="GNA10" s="69"/>
      <c r="GNB10" s="69"/>
      <c r="GNC10" s="69"/>
      <c r="GND10" s="69"/>
      <c r="GNE10" s="69"/>
      <c r="GNF10" s="69"/>
      <c r="GNG10" s="69"/>
      <c r="GNH10" s="69"/>
      <c r="GNI10" s="69"/>
      <c r="GNJ10" s="69"/>
      <c r="GNK10" s="69"/>
      <c r="GNL10" s="69"/>
      <c r="GNM10" s="69"/>
      <c r="GNN10" s="69"/>
      <c r="GNO10" s="69"/>
      <c r="GNP10" s="69"/>
      <c r="GNQ10" s="69"/>
      <c r="GNR10" s="69"/>
      <c r="GNS10" s="69"/>
      <c r="GNT10" s="69"/>
      <c r="GNU10" s="69"/>
      <c r="GNV10" s="69"/>
      <c r="GNW10" s="69"/>
      <c r="GNX10" s="69"/>
      <c r="GNY10" s="69"/>
      <c r="GNZ10" s="69"/>
      <c r="GOA10" s="69"/>
      <c r="GOB10" s="69"/>
      <c r="GOC10" s="69"/>
      <c r="GOD10" s="69"/>
      <c r="GOE10" s="69"/>
      <c r="GOF10" s="69"/>
      <c r="GOG10" s="69"/>
      <c r="GOH10" s="69"/>
      <c r="GOI10" s="69"/>
      <c r="GOJ10" s="69"/>
      <c r="GOK10" s="69"/>
      <c r="GOL10" s="69"/>
      <c r="GOM10" s="69"/>
      <c r="GON10" s="69"/>
      <c r="GOO10" s="69"/>
      <c r="GOP10" s="69"/>
      <c r="GOQ10" s="69"/>
      <c r="GOR10" s="69"/>
      <c r="GOS10" s="69"/>
      <c r="GOT10" s="69"/>
      <c r="GOU10" s="69"/>
      <c r="GOV10" s="69"/>
      <c r="GOW10" s="69"/>
      <c r="GOX10" s="69"/>
      <c r="GOY10" s="69"/>
      <c r="GOZ10" s="69"/>
      <c r="GPA10" s="69"/>
      <c r="GPB10" s="69"/>
      <c r="GPC10" s="69"/>
      <c r="GPD10" s="69"/>
      <c r="GPE10" s="69"/>
      <c r="GPF10" s="69"/>
      <c r="GPG10" s="69"/>
      <c r="GPH10" s="69"/>
      <c r="GPI10" s="69"/>
      <c r="GPJ10" s="69"/>
      <c r="GPK10" s="69"/>
      <c r="GPL10" s="69"/>
      <c r="GPM10" s="69"/>
      <c r="GPN10" s="69"/>
      <c r="GPO10" s="69"/>
      <c r="GPP10" s="69"/>
      <c r="GPQ10" s="69"/>
      <c r="GPR10" s="69"/>
      <c r="GPS10" s="69"/>
      <c r="GPT10" s="69"/>
      <c r="GPU10" s="69"/>
      <c r="GPV10" s="69"/>
      <c r="GPW10" s="69"/>
      <c r="GPX10" s="69"/>
      <c r="GPY10" s="69"/>
      <c r="GPZ10" s="69"/>
      <c r="GQA10" s="69"/>
      <c r="GQB10" s="69"/>
      <c r="GQC10" s="69"/>
      <c r="GQD10" s="69"/>
      <c r="GQE10" s="69"/>
      <c r="GQF10" s="69"/>
      <c r="GQG10" s="69"/>
      <c r="GQH10" s="69"/>
      <c r="GQI10" s="69"/>
      <c r="GQJ10" s="69"/>
      <c r="GQK10" s="69"/>
      <c r="GQL10" s="69"/>
      <c r="GQM10" s="69"/>
      <c r="GQN10" s="69"/>
      <c r="GQO10" s="69"/>
      <c r="GQP10" s="69"/>
      <c r="GQQ10" s="69"/>
      <c r="GQR10" s="69"/>
      <c r="GQS10" s="69"/>
      <c r="GQT10" s="69"/>
      <c r="GQU10" s="69"/>
      <c r="GQV10" s="69"/>
      <c r="GQW10" s="69"/>
      <c r="GQX10" s="69"/>
      <c r="GQY10" s="69"/>
      <c r="GQZ10" s="69"/>
      <c r="GRA10" s="69"/>
      <c r="GRB10" s="69"/>
      <c r="GRC10" s="69"/>
      <c r="GRD10" s="69"/>
      <c r="GRE10" s="69"/>
      <c r="GRF10" s="69"/>
      <c r="GRG10" s="69"/>
      <c r="GRH10" s="69"/>
      <c r="GRI10" s="69"/>
      <c r="GRJ10" s="69"/>
      <c r="GRK10" s="69"/>
      <c r="GRL10" s="69"/>
      <c r="GRM10" s="69"/>
      <c r="GRN10" s="69"/>
      <c r="GRO10" s="69"/>
      <c r="GRP10" s="69"/>
      <c r="GRQ10" s="69"/>
      <c r="GRR10" s="69"/>
      <c r="GRS10" s="69"/>
      <c r="GRT10" s="69"/>
      <c r="GRU10" s="69"/>
      <c r="GRV10" s="69"/>
      <c r="GRW10" s="69"/>
      <c r="GRX10" s="69"/>
      <c r="GRY10" s="69"/>
      <c r="GRZ10" s="69"/>
      <c r="GSA10" s="69"/>
      <c r="GSB10" s="69"/>
      <c r="GSC10" s="69"/>
      <c r="GSD10" s="69"/>
      <c r="GSE10" s="69"/>
      <c r="GSF10" s="69"/>
      <c r="GSG10" s="69"/>
      <c r="GSH10" s="69"/>
      <c r="GSI10" s="69"/>
      <c r="GSJ10" s="69"/>
      <c r="GSK10" s="69"/>
      <c r="GSL10" s="69"/>
      <c r="GSM10" s="69"/>
      <c r="GSN10" s="69"/>
      <c r="GSO10" s="69"/>
      <c r="GSP10" s="69"/>
      <c r="GSQ10" s="69"/>
      <c r="GSR10" s="69"/>
      <c r="GSS10" s="69"/>
      <c r="GST10" s="69"/>
      <c r="GSU10" s="69"/>
      <c r="GSV10" s="69"/>
      <c r="GSW10" s="69"/>
      <c r="GSX10" s="69"/>
      <c r="GSY10" s="69"/>
      <c r="GSZ10" s="69"/>
      <c r="GTA10" s="69"/>
      <c r="GTB10" s="69"/>
      <c r="GTC10" s="69"/>
      <c r="GTD10" s="69"/>
      <c r="GTE10" s="69"/>
      <c r="GTF10" s="69"/>
      <c r="GTG10" s="69"/>
      <c r="GTH10" s="69"/>
      <c r="GTI10" s="69"/>
      <c r="GTJ10" s="69"/>
      <c r="GTK10" s="69"/>
      <c r="GTL10" s="69"/>
      <c r="GTM10" s="69"/>
      <c r="GTN10" s="69"/>
      <c r="GTO10" s="69"/>
      <c r="GTP10" s="69"/>
      <c r="GTQ10" s="69"/>
      <c r="GTR10" s="69"/>
      <c r="GTS10" s="69"/>
      <c r="GTT10" s="69"/>
      <c r="GTU10" s="69"/>
      <c r="GTV10" s="69"/>
      <c r="GTW10" s="69"/>
      <c r="GTX10" s="69"/>
      <c r="GTY10" s="69"/>
      <c r="GTZ10" s="69"/>
      <c r="GUA10" s="69"/>
      <c r="GUB10" s="69"/>
      <c r="GUC10" s="69"/>
      <c r="GUD10" s="69"/>
      <c r="GUE10" s="69"/>
      <c r="GUF10" s="69"/>
      <c r="GUG10" s="69"/>
      <c r="GUH10" s="69"/>
      <c r="GUI10" s="69"/>
      <c r="GUJ10" s="69"/>
      <c r="GUK10" s="69"/>
      <c r="GUL10" s="69"/>
      <c r="GUM10" s="69"/>
      <c r="GUN10" s="69"/>
      <c r="GUO10" s="69"/>
      <c r="GUP10" s="69"/>
      <c r="GUQ10" s="69"/>
      <c r="GUR10" s="69"/>
      <c r="GUS10" s="69"/>
      <c r="GUT10" s="69"/>
      <c r="GUU10" s="69"/>
      <c r="GUV10" s="69"/>
      <c r="GUW10" s="69"/>
      <c r="GUX10" s="69"/>
      <c r="GUY10" s="69"/>
      <c r="GUZ10" s="69"/>
      <c r="GVA10" s="69"/>
      <c r="GVB10" s="69"/>
      <c r="GVC10" s="69"/>
      <c r="GVD10" s="69"/>
      <c r="GVE10" s="69"/>
      <c r="GVF10" s="69"/>
      <c r="GVG10" s="69"/>
      <c r="GVH10" s="69"/>
      <c r="GVI10" s="69"/>
      <c r="GVJ10" s="69"/>
      <c r="GVK10" s="69"/>
      <c r="GVL10" s="69"/>
      <c r="GVM10" s="69"/>
      <c r="GVN10" s="69"/>
      <c r="GVO10" s="69"/>
      <c r="GVP10" s="69"/>
      <c r="GVQ10" s="69"/>
      <c r="GVR10" s="69"/>
      <c r="GVS10" s="69"/>
      <c r="GVT10" s="69"/>
      <c r="GVU10" s="69"/>
      <c r="GVV10" s="69"/>
      <c r="GVW10" s="69"/>
      <c r="GVX10" s="69"/>
      <c r="GVY10" s="69"/>
      <c r="GVZ10" s="69"/>
      <c r="GWA10" s="69"/>
      <c r="GWB10" s="69"/>
      <c r="GWC10" s="69"/>
      <c r="GWD10" s="69"/>
      <c r="GWE10" s="69"/>
      <c r="GWF10" s="69"/>
      <c r="GWG10" s="69"/>
      <c r="GWH10" s="69"/>
      <c r="GWI10" s="69"/>
      <c r="GWJ10" s="69"/>
      <c r="GWK10" s="69"/>
      <c r="GWL10" s="69"/>
      <c r="GWM10" s="69"/>
      <c r="GWN10" s="69"/>
      <c r="GWO10" s="69"/>
      <c r="GWP10" s="69"/>
      <c r="GWQ10" s="69"/>
      <c r="GWR10" s="69"/>
      <c r="GWS10" s="69"/>
      <c r="GWT10" s="69"/>
      <c r="GWU10" s="69"/>
      <c r="GWV10" s="69"/>
      <c r="GWW10" s="69"/>
      <c r="GWX10" s="69"/>
      <c r="GWY10" s="69"/>
      <c r="GWZ10" s="69"/>
      <c r="GXA10" s="69"/>
      <c r="GXB10" s="69"/>
      <c r="GXC10" s="69"/>
      <c r="GXD10" s="69"/>
      <c r="GXE10" s="69"/>
      <c r="GXF10" s="69"/>
      <c r="GXG10" s="69"/>
      <c r="GXH10" s="69"/>
      <c r="GXI10" s="69"/>
      <c r="GXJ10" s="69"/>
      <c r="GXK10" s="69"/>
      <c r="GXL10" s="69"/>
      <c r="GXM10" s="69"/>
      <c r="GXN10" s="69"/>
      <c r="GXO10" s="69"/>
      <c r="GXP10" s="69"/>
      <c r="GXQ10" s="69"/>
      <c r="GXR10" s="69"/>
      <c r="GXS10" s="69"/>
      <c r="GXT10" s="69"/>
      <c r="GXU10" s="69"/>
      <c r="GXV10" s="69"/>
      <c r="GXW10" s="69"/>
      <c r="GXX10" s="69"/>
      <c r="GXY10" s="69"/>
      <c r="GXZ10" s="69"/>
      <c r="GYA10" s="69"/>
      <c r="GYB10" s="69"/>
      <c r="GYC10" s="69"/>
      <c r="GYD10" s="69"/>
      <c r="GYE10" s="69"/>
      <c r="GYF10" s="69"/>
      <c r="GYG10" s="69"/>
      <c r="GYH10" s="69"/>
      <c r="GYI10" s="69"/>
      <c r="GYJ10" s="69"/>
      <c r="GYK10" s="69"/>
      <c r="GYL10" s="69"/>
      <c r="GYM10" s="69"/>
      <c r="GYN10" s="69"/>
      <c r="GYO10" s="69"/>
      <c r="GYP10" s="69"/>
      <c r="GYQ10" s="69"/>
      <c r="GYR10" s="69"/>
      <c r="GYS10" s="69"/>
      <c r="GYT10" s="69"/>
      <c r="GYU10" s="69"/>
      <c r="GYV10" s="69"/>
      <c r="GYW10" s="69"/>
      <c r="GYX10" s="69"/>
      <c r="GYY10" s="69"/>
      <c r="GYZ10" s="69"/>
      <c r="GZA10" s="69"/>
      <c r="GZB10" s="69"/>
      <c r="GZC10" s="69"/>
      <c r="GZD10" s="69"/>
      <c r="GZE10" s="69"/>
      <c r="GZF10" s="69"/>
      <c r="GZG10" s="69"/>
      <c r="GZH10" s="69"/>
      <c r="GZI10" s="69"/>
      <c r="GZJ10" s="69"/>
      <c r="GZK10" s="69"/>
      <c r="GZL10" s="69"/>
      <c r="GZM10" s="69"/>
      <c r="GZN10" s="69"/>
      <c r="GZO10" s="69"/>
      <c r="GZP10" s="69"/>
      <c r="GZQ10" s="69"/>
      <c r="GZR10" s="69"/>
      <c r="GZS10" s="69"/>
      <c r="GZT10" s="69"/>
      <c r="GZU10" s="69"/>
      <c r="GZV10" s="69"/>
      <c r="GZW10" s="69"/>
      <c r="GZX10" s="69"/>
      <c r="GZY10" s="69"/>
      <c r="GZZ10" s="69"/>
      <c r="HAA10" s="69"/>
      <c r="HAB10" s="69"/>
      <c r="HAC10" s="69"/>
      <c r="HAD10" s="69"/>
      <c r="HAE10" s="69"/>
      <c r="HAF10" s="69"/>
      <c r="HAG10" s="69"/>
      <c r="HAH10" s="69"/>
      <c r="HAI10" s="69"/>
      <c r="HAJ10" s="69"/>
      <c r="HAK10" s="69"/>
      <c r="HAL10" s="69"/>
      <c r="HAM10" s="69"/>
      <c r="HAN10" s="69"/>
      <c r="HAO10" s="69"/>
      <c r="HAP10" s="69"/>
      <c r="HAQ10" s="69"/>
      <c r="HAR10" s="69"/>
      <c r="HAS10" s="69"/>
      <c r="HAT10" s="69"/>
      <c r="HAU10" s="69"/>
      <c r="HAV10" s="69"/>
      <c r="HAW10" s="69"/>
      <c r="HAX10" s="69"/>
      <c r="HAY10" s="69"/>
      <c r="HAZ10" s="69"/>
      <c r="HBA10" s="69"/>
      <c r="HBB10" s="69"/>
      <c r="HBC10" s="69"/>
      <c r="HBD10" s="69"/>
      <c r="HBE10" s="69"/>
      <c r="HBF10" s="69"/>
      <c r="HBG10" s="69"/>
      <c r="HBH10" s="69"/>
      <c r="HBI10" s="69"/>
      <c r="HBJ10" s="69"/>
      <c r="HBK10" s="69"/>
      <c r="HBL10" s="69"/>
      <c r="HBM10" s="69"/>
      <c r="HBN10" s="69"/>
      <c r="HBO10" s="69"/>
      <c r="HBP10" s="69"/>
      <c r="HBQ10" s="69"/>
      <c r="HBR10" s="69"/>
      <c r="HBS10" s="69"/>
      <c r="HBT10" s="69"/>
      <c r="HBU10" s="69"/>
      <c r="HBV10" s="69"/>
      <c r="HBW10" s="69"/>
      <c r="HBX10" s="69"/>
      <c r="HBY10" s="69"/>
      <c r="HBZ10" s="69"/>
      <c r="HCA10" s="69"/>
      <c r="HCB10" s="69"/>
      <c r="HCC10" s="69"/>
      <c r="HCD10" s="69"/>
      <c r="HCE10" s="69"/>
      <c r="HCF10" s="69"/>
      <c r="HCG10" s="69"/>
      <c r="HCH10" s="69"/>
      <c r="HCI10" s="69"/>
      <c r="HCJ10" s="69"/>
      <c r="HCK10" s="69"/>
      <c r="HCL10" s="69"/>
      <c r="HCM10" s="69"/>
      <c r="HCN10" s="69"/>
      <c r="HCO10" s="69"/>
      <c r="HCP10" s="69"/>
      <c r="HCQ10" s="69"/>
      <c r="HCR10" s="69"/>
      <c r="HCS10" s="69"/>
      <c r="HCT10" s="69"/>
      <c r="HCU10" s="69"/>
      <c r="HCV10" s="69"/>
      <c r="HCW10" s="69"/>
      <c r="HCX10" s="69"/>
      <c r="HCY10" s="69"/>
      <c r="HCZ10" s="69"/>
      <c r="HDA10" s="69"/>
      <c r="HDB10" s="69"/>
      <c r="HDC10" s="69"/>
      <c r="HDD10" s="69"/>
      <c r="HDE10" s="69"/>
      <c r="HDF10" s="69"/>
      <c r="HDG10" s="69"/>
      <c r="HDH10" s="69"/>
      <c r="HDI10" s="69"/>
      <c r="HDJ10" s="69"/>
      <c r="HDK10" s="69"/>
      <c r="HDL10" s="69"/>
      <c r="HDM10" s="69"/>
      <c r="HDN10" s="69"/>
      <c r="HDO10" s="69"/>
      <c r="HDP10" s="69"/>
      <c r="HDQ10" s="69"/>
      <c r="HDR10" s="69"/>
      <c r="HDS10" s="69"/>
      <c r="HDT10" s="69"/>
      <c r="HDU10" s="69"/>
      <c r="HDV10" s="69"/>
      <c r="HDW10" s="69"/>
      <c r="HDX10" s="69"/>
      <c r="HDY10" s="69"/>
      <c r="HDZ10" s="69"/>
      <c r="HEA10" s="69"/>
      <c r="HEB10" s="69"/>
      <c r="HEC10" s="69"/>
      <c r="HED10" s="69"/>
      <c r="HEE10" s="69"/>
      <c r="HEF10" s="69"/>
      <c r="HEG10" s="69"/>
      <c r="HEH10" s="69"/>
      <c r="HEI10" s="69"/>
      <c r="HEJ10" s="69"/>
      <c r="HEK10" s="69"/>
      <c r="HEL10" s="69"/>
      <c r="HEM10" s="69"/>
      <c r="HEN10" s="69"/>
      <c r="HEO10" s="69"/>
      <c r="HEP10" s="69"/>
      <c r="HEQ10" s="69"/>
      <c r="HER10" s="69"/>
      <c r="HES10" s="69"/>
      <c r="HET10" s="69"/>
      <c r="HEU10" s="69"/>
      <c r="HEV10" s="69"/>
      <c r="HEW10" s="69"/>
      <c r="HEX10" s="69"/>
      <c r="HEY10" s="69"/>
      <c r="HEZ10" s="69"/>
      <c r="HFA10" s="69"/>
      <c r="HFB10" s="69"/>
      <c r="HFC10" s="69"/>
      <c r="HFD10" s="69"/>
      <c r="HFE10" s="69"/>
      <c r="HFF10" s="69"/>
      <c r="HFG10" s="69"/>
      <c r="HFH10" s="69"/>
      <c r="HFI10" s="69"/>
      <c r="HFJ10" s="69"/>
      <c r="HFK10" s="69"/>
      <c r="HFL10" s="69"/>
      <c r="HFM10" s="69"/>
      <c r="HFN10" s="69"/>
      <c r="HFO10" s="69"/>
      <c r="HFP10" s="69"/>
      <c r="HFQ10" s="69"/>
      <c r="HFR10" s="69"/>
      <c r="HFS10" s="69"/>
      <c r="HFT10" s="69"/>
      <c r="HFU10" s="69"/>
      <c r="HFV10" s="69"/>
      <c r="HFW10" s="69"/>
      <c r="HFX10" s="69"/>
      <c r="HFY10" s="69"/>
      <c r="HFZ10" s="69"/>
      <c r="HGA10" s="69"/>
      <c r="HGB10" s="69"/>
      <c r="HGC10" s="69"/>
      <c r="HGD10" s="69"/>
      <c r="HGE10" s="69"/>
      <c r="HGF10" s="69"/>
      <c r="HGG10" s="69"/>
      <c r="HGH10" s="69"/>
      <c r="HGI10" s="69"/>
      <c r="HGJ10" s="69"/>
      <c r="HGK10" s="69"/>
      <c r="HGL10" s="69"/>
      <c r="HGM10" s="69"/>
      <c r="HGN10" s="69"/>
      <c r="HGO10" s="69"/>
      <c r="HGP10" s="69"/>
      <c r="HGQ10" s="69"/>
      <c r="HGR10" s="69"/>
      <c r="HGS10" s="69"/>
      <c r="HGT10" s="69"/>
      <c r="HGU10" s="69"/>
      <c r="HGV10" s="69"/>
      <c r="HGW10" s="69"/>
      <c r="HGX10" s="69"/>
      <c r="HGY10" s="69"/>
      <c r="HGZ10" s="69"/>
      <c r="HHA10" s="69"/>
      <c r="HHB10" s="69"/>
      <c r="HHC10" s="69"/>
      <c r="HHD10" s="69"/>
      <c r="HHE10" s="69"/>
      <c r="HHF10" s="69"/>
      <c r="HHG10" s="69"/>
      <c r="HHH10" s="69"/>
      <c r="HHI10" s="69"/>
      <c r="HHJ10" s="69"/>
      <c r="HHK10" s="69"/>
      <c r="HHL10" s="69"/>
      <c r="HHM10" s="69"/>
      <c r="HHN10" s="69"/>
      <c r="HHO10" s="69"/>
      <c r="HHP10" s="69"/>
      <c r="HHQ10" s="69"/>
      <c r="HHR10" s="69"/>
      <c r="HHS10" s="69"/>
      <c r="HHT10" s="69"/>
      <c r="HHU10" s="69"/>
      <c r="HHV10" s="69"/>
      <c r="HHW10" s="69"/>
      <c r="HHX10" s="69"/>
      <c r="HHY10" s="69"/>
      <c r="HHZ10" s="69"/>
      <c r="HIA10" s="69"/>
      <c r="HIB10" s="69"/>
      <c r="HIC10" s="69"/>
      <c r="HID10" s="69"/>
      <c r="HIE10" s="69"/>
      <c r="HIF10" s="69"/>
      <c r="HIG10" s="69"/>
      <c r="HIH10" s="69"/>
      <c r="HII10" s="69"/>
      <c r="HIJ10" s="69"/>
      <c r="HIK10" s="69"/>
      <c r="HIL10" s="69"/>
      <c r="HIM10" s="69"/>
      <c r="HIN10" s="69"/>
      <c r="HIO10" s="69"/>
      <c r="HIP10" s="69"/>
      <c r="HIQ10" s="69"/>
      <c r="HIR10" s="69"/>
      <c r="HIS10" s="69"/>
      <c r="HIT10" s="69"/>
      <c r="HIU10" s="69"/>
      <c r="HIV10" s="69"/>
      <c r="HIW10" s="69"/>
      <c r="HIX10" s="69"/>
      <c r="HIY10" s="69"/>
      <c r="HIZ10" s="69"/>
      <c r="HJA10" s="69"/>
      <c r="HJB10" s="69"/>
      <c r="HJC10" s="69"/>
      <c r="HJD10" s="69"/>
      <c r="HJE10" s="69"/>
      <c r="HJF10" s="69"/>
      <c r="HJG10" s="69"/>
      <c r="HJH10" s="69"/>
      <c r="HJI10" s="69"/>
      <c r="HJJ10" s="69"/>
      <c r="HJK10" s="69"/>
      <c r="HJL10" s="69"/>
      <c r="HJM10" s="69"/>
      <c r="HJN10" s="69"/>
      <c r="HJO10" s="69"/>
      <c r="HJP10" s="69"/>
      <c r="HJQ10" s="69"/>
      <c r="HJR10" s="69"/>
      <c r="HJS10" s="69"/>
      <c r="HJT10" s="69"/>
      <c r="HJU10" s="69"/>
      <c r="HJV10" s="69"/>
      <c r="HJW10" s="69"/>
      <c r="HJX10" s="69"/>
      <c r="HJY10" s="69"/>
      <c r="HJZ10" s="69"/>
      <c r="HKA10" s="69"/>
      <c r="HKB10" s="69"/>
      <c r="HKC10" s="69"/>
      <c r="HKD10" s="69"/>
      <c r="HKE10" s="69"/>
      <c r="HKF10" s="69"/>
      <c r="HKG10" s="69"/>
      <c r="HKH10" s="69"/>
      <c r="HKI10" s="69"/>
      <c r="HKJ10" s="69"/>
      <c r="HKK10" s="69"/>
      <c r="HKL10" s="69"/>
      <c r="HKM10" s="69"/>
      <c r="HKN10" s="69"/>
      <c r="HKO10" s="69"/>
      <c r="HKP10" s="69"/>
      <c r="HKQ10" s="69"/>
      <c r="HKR10" s="69"/>
      <c r="HKS10" s="69"/>
      <c r="HKT10" s="69"/>
      <c r="HKU10" s="69"/>
      <c r="HKV10" s="69"/>
      <c r="HKW10" s="69"/>
      <c r="HKX10" s="69"/>
      <c r="HKY10" s="69"/>
      <c r="HKZ10" s="69"/>
      <c r="HLA10" s="69"/>
      <c r="HLB10" s="69"/>
      <c r="HLC10" s="69"/>
      <c r="HLD10" s="69"/>
      <c r="HLE10" s="69"/>
      <c r="HLF10" s="69"/>
      <c r="HLG10" s="69"/>
      <c r="HLH10" s="69"/>
      <c r="HLI10" s="69"/>
      <c r="HLJ10" s="69"/>
      <c r="HLK10" s="69"/>
      <c r="HLL10" s="69"/>
      <c r="HLM10" s="69"/>
      <c r="HLN10" s="69"/>
      <c r="HLO10" s="69"/>
      <c r="HLP10" s="69"/>
      <c r="HLQ10" s="69"/>
      <c r="HLR10" s="69"/>
      <c r="HLS10" s="69"/>
      <c r="HLT10" s="69"/>
      <c r="HLU10" s="69"/>
      <c r="HLV10" s="69"/>
      <c r="HLW10" s="69"/>
      <c r="HLX10" s="69"/>
      <c r="HLY10" s="69"/>
      <c r="HLZ10" s="69"/>
      <c r="HMA10" s="69"/>
      <c r="HMB10" s="69"/>
      <c r="HMC10" s="69"/>
      <c r="HMD10" s="69"/>
      <c r="HME10" s="69"/>
      <c r="HMF10" s="69"/>
      <c r="HMG10" s="69"/>
      <c r="HMH10" s="69"/>
      <c r="HMI10" s="69"/>
      <c r="HMJ10" s="69"/>
      <c r="HMK10" s="69"/>
      <c r="HML10" s="69"/>
      <c r="HMM10" s="69"/>
      <c r="HMN10" s="69"/>
      <c r="HMO10" s="69"/>
      <c r="HMP10" s="69"/>
      <c r="HMQ10" s="69"/>
      <c r="HMR10" s="69"/>
      <c r="HMS10" s="69"/>
      <c r="HMT10" s="69"/>
      <c r="HMU10" s="69"/>
      <c r="HMV10" s="69"/>
      <c r="HMW10" s="69"/>
      <c r="HMX10" s="69"/>
      <c r="HMY10" s="69"/>
      <c r="HMZ10" s="69"/>
      <c r="HNA10" s="69"/>
      <c r="HNB10" s="69"/>
      <c r="HNC10" s="69"/>
      <c r="HND10" s="69"/>
      <c r="HNE10" s="69"/>
      <c r="HNF10" s="69"/>
      <c r="HNG10" s="69"/>
      <c r="HNH10" s="69"/>
      <c r="HNI10" s="69"/>
      <c r="HNJ10" s="69"/>
      <c r="HNK10" s="69"/>
      <c r="HNL10" s="69"/>
      <c r="HNM10" s="69"/>
      <c r="HNN10" s="69"/>
      <c r="HNO10" s="69"/>
      <c r="HNP10" s="69"/>
      <c r="HNQ10" s="69"/>
      <c r="HNR10" s="69"/>
      <c r="HNS10" s="69"/>
      <c r="HNT10" s="69"/>
      <c r="HNU10" s="69"/>
      <c r="HNV10" s="69"/>
      <c r="HNW10" s="69"/>
      <c r="HNX10" s="69"/>
      <c r="HNY10" s="69"/>
      <c r="HNZ10" s="69"/>
      <c r="HOA10" s="69"/>
      <c r="HOB10" s="69"/>
      <c r="HOC10" s="69"/>
      <c r="HOD10" s="69"/>
      <c r="HOE10" s="69"/>
      <c r="HOF10" s="69"/>
      <c r="HOG10" s="69"/>
      <c r="HOH10" s="69"/>
      <c r="HOI10" s="69"/>
      <c r="HOJ10" s="69"/>
      <c r="HOK10" s="69"/>
      <c r="HOL10" s="69"/>
      <c r="HOM10" s="69"/>
      <c r="HON10" s="69"/>
      <c r="HOO10" s="69"/>
      <c r="HOP10" s="69"/>
      <c r="HOQ10" s="69"/>
      <c r="HOR10" s="69"/>
      <c r="HOS10" s="69"/>
      <c r="HOT10" s="69"/>
      <c r="HOU10" s="69"/>
      <c r="HOV10" s="69"/>
      <c r="HOW10" s="69"/>
      <c r="HOX10" s="69"/>
      <c r="HOY10" s="69"/>
      <c r="HOZ10" s="69"/>
      <c r="HPA10" s="69"/>
      <c r="HPB10" s="69"/>
      <c r="HPC10" s="69"/>
      <c r="HPD10" s="69"/>
      <c r="HPE10" s="69"/>
      <c r="HPF10" s="69"/>
      <c r="HPG10" s="69"/>
      <c r="HPH10" s="69"/>
      <c r="HPI10" s="69"/>
      <c r="HPJ10" s="69"/>
      <c r="HPK10" s="69"/>
      <c r="HPL10" s="69"/>
      <c r="HPM10" s="69"/>
      <c r="HPN10" s="69"/>
      <c r="HPO10" s="69"/>
      <c r="HPP10" s="69"/>
      <c r="HPQ10" s="69"/>
      <c r="HPR10" s="69"/>
      <c r="HPS10" s="69"/>
      <c r="HPT10" s="69"/>
      <c r="HPU10" s="69"/>
      <c r="HPV10" s="69"/>
      <c r="HPW10" s="69"/>
      <c r="HPX10" s="69"/>
      <c r="HPY10" s="69"/>
      <c r="HPZ10" s="69"/>
      <c r="HQA10" s="69"/>
      <c r="HQB10" s="69"/>
      <c r="HQC10" s="69"/>
      <c r="HQD10" s="69"/>
      <c r="HQE10" s="69"/>
      <c r="HQF10" s="69"/>
      <c r="HQG10" s="69"/>
      <c r="HQH10" s="69"/>
      <c r="HQI10" s="69"/>
      <c r="HQJ10" s="69"/>
      <c r="HQK10" s="69"/>
      <c r="HQL10" s="69"/>
      <c r="HQM10" s="69"/>
      <c r="HQN10" s="69"/>
      <c r="HQO10" s="69"/>
      <c r="HQP10" s="69"/>
      <c r="HQQ10" s="69"/>
      <c r="HQR10" s="69"/>
      <c r="HQS10" s="69"/>
      <c r="HQT10" s="69"/>
      <c r="HQU10" s="69"/>
      <c r="HQV10" s="69"/>
      <c r="HQW10" s="69"/>
      <c r="HQX10" s="69"/>
      <c r="HQY10" s="69"/>
      <c r="HQZ10" s="69"/>
      <c r="HRA10" s="69"/>
      <c r="HRB10" s="69"/>
      <c r="HRC10" s="69"/>
      <c r="HRD10" s="69"/>
      <c r="HRE10" s="69"/>
      <c r="HRF10" s="69"/>
      <c r="HRG10" s="69"/>
      <c r="HRH10" s="69"/>
      <c r="HRI10" s="69"/>
      <c r="HRJ10" s="69"/>
      <c r="HRK10" s="69"/>
      <c r="HRL10" s="69"/>
      <c r="HRM10" s="69"/>
      <c r="HRN10" s="69"/>
      <c r="HRO10" s="69"/>
      <c r="HRP10" s="69"/>
      <c r="HRQ10" s="69"/>
      <c r="HRR10" s="69"/>
      <c r="HRS10" s="69"/>
      <c r="HRT10" s="69"/>
      <c r="HRU10" s="69"/>
      <c r="HRV10" s="69"/>
      <c r="HRW10" s="69"/>
      <c r="HRX10" s="69"/>
      <c r="HRY10" s="69"/>
      <c r="HRZ10" s="69"/>
      <c r="HSA10" s="69"/>
      <c r="HSB10" s="69"/>
      <c r="HSC10" s="69"/>
      <c r="HSD10" s="69"/>
      <c r="HSE10" s="69"/>
      <c r="HSF10" s="69"/>
      <c r="HSG10" s="69"/>
      <c r="HSH10" s="69"/>
      <c r="HSI10" s="69"/>
      <c r="HSJ10" s="69"/>
      <c r="HSK10" s="69"/>
      <c r="HSL10" s="69"/>
      <c r="HSM10" s="69"/>
      <c r="HSN10" s="69"/>
      <c r="HSO10" s="69"/>
      <c r="HSP10" s="69"/>
      <c r="HSQ10" s="69"/>
      <c r="HSR10" s="69"/>
      <c r="HSS10" s="69"/>
      <c r="HST10" s="69"/>
      <c r="HSU10" s="69"/>
      <c r="HSV10" s="69"/>
      <c r="HSW10" s="69"/>
      <c r="HSX10" s="69"/>
      <c r="HSY10" s="69"/>
      <c r="HSZ10" s="69"/>
      <c r="HTA10" s="69"/>
      <c r="HTB10" s="69"/>
      <c r="HTC10" s="69"/>
      <c r="HTD10" s="69"/>
      <c r="HTE10" s="69"/>
      <c r="HTF10" s="69"/>
      <c r="HTG10" s="69"/>
      <c r="HTH10" s="69"/>
      <c r="HTI10" s="69"/>
      <c r="HTJ10" s="69"/>
      <c r="HTK10" s="69"/>
      <c r="HTL10" s="69"/>
      <c r="HTM10" s="69"/>
      <c r="HTN10" s="69"/>
      <c r="HTO10" s="69"/>
      <c r="HTP10" s="69"/>
      <c r="HTQ10" s="69"/>
      <c r="HTR10" s="69"/>
      <c r="HTS10" s="69"/>
      <c r="HTT10" s="69"/>
      <c r="HTU10" s="69"/>
      <c r="HTV10" s="69"/>
      <c r="HTW10" s="69"/>
      <c r="HTX10" s="69"/>
      <c r="HTY10" s="69"/>
      <c r="HTZ10" s="69"/>
      <c r="HUA10" s="69"/>
      <c r="HUB10" s="69"/>
      <c r="HUC10" s="69"/>
      <c r="HUD10" s="69"/>
      <c r="HUE10" s="69"/>
      <c r="HUF10" s="69"/>
      <c r="HUG10" s="69"/>
      <c r="HUH10" s="69"/>
      <c r="HUI10" s="69"/>
      <c r="HUJ10" s="69"/>
      <c r="HUK10" s="69"/>
      <c r="HUL10" s="69"/>
      <c r="HUM10" s="69"/>
      <c r="HUN10" s="69"/>
      <c r="HUO10" s="69"/>
      <c r="HUP10" s="69"/>
      <c r="HUQ10" s="69"/>
      <c r="HUR10" s="69"/>
      <c r="HUS10" s="69"/>
      <c r="HUT10" s="69"/>
      <c r="HUU10" s="69"/>
      <c r="HUV10" s="69"/>
      <c r="HUW10" s="69"/>
      <c r="HUX10" s="69"/>
      <c r="HUY10" s="69"/>
      <c r="HUZ10" s="69"/>
      <c r="HVA10" s="69"/>
      <c r="HVB10" s="69"/>
      <c r="HVC10" s="69"/>
      <c r="HVD10" s="69"/>
      <c r="HVE10" s="69"/>
      <c r="HVF10" s="69"/>
      <c r="HVG10" s="69"/>
      <c r="HVH10" s="69"/>
      <c r="HVI10" s="69"/>
      <c r="HVJ10" s="69"/>
      <c r="HVK10" s="69"/>
      <c r="HVL10" s="69"/>
      <c r="HVM10" s="69"/>
      <c r="HVN10" s="69"/>
      <c r="HVO10" s="69"/>
      <c r="HVP10" s="69"/>
      <c r="HVQ10" s="69"/>
      <c r="HVR10" s="69"/>
      <c r="HVS10" s="69"/>
      <c r="HVT10" s="69"/>
      <c r="HVU10" s="69"/>
      <c r="HVV10" s="69"/>
      <c r="HVW10" s="69"/>
      <c r="HVX10" s="69"/>
      <c r="HVY10" s="69"/>
      <c r="HVZ10" s="69"/>
      <c r="HWA10" s="69"/>
      <c r="HWB10" s="69"/>
      <c r="HWC10" s="69"/>
      <c r="HWD10" s="69"/>
      <c r="HWE10" s="69"/>
      <c r="HWF10" s="69"/>
      <c r="HWG10" s="69"/>
      <c r="HWH10" s="69"/>
      <c r="HWI10" s="69"/>
      <c r="HWJ10" s="69"/>
      <c r="HWK10" s="69"/>
      <c r="HWL10" s="69"/>
      <c r="HWM10" s="69"/>
      <c r="HWN10" s="69"/>
      <c r="HWO10" s="69"/>
      <c r="HWP10" s="69"/>
      <c r="HWQ10" s="69"/>
      <c r="HWR10" s="69"/>
      <c r="HWS10" s="69"/>
      <c r="HWT10" s="69"/>
      <c r="HWU10" s="69"/>
      <c r="HWV10" s="69"/>
      <c r="HWW10" s="69"/>
      <c r="HWX10" s="69"/>
      <c r="HWY10" s="69"/>
      <c r="HWZ10" s="69"/>
      <c r="HXA10" s="69"/>
      <c r="HXB10" s="69"/>
      <c r="HXC10" s="69"/>
      <c r="HXD10" s="69"/>
      <c r="HXE10" s="69"/>
      <c r="HXF10" s="69"/>
      <c r="HXG10" s="69"/>
      <c r="HXH10" s="69"/>
      <c r="HXI10" s="69"/>
      <c r="HXJ10" s="69"/>
      <c r="HXK10" s="69"/>
      <c r="HXL10" s="69"/>
      <c r="HXM10" s="69"/>
      <c r="HXN10" s="69"/>
      <c r="HXO10" s="69"/>
      <c r="HXP10" s="69"/>
      <c r="HXQ10" s="69"/>
      <c r="HXR10" s="69"/>
      <c r="HXS10" s="69"/>
      <c r="HXT10" s="69"/>
      <c r="HXU10" s="69"/>
      <c r="HXV10" s="69"/>
      <c r="HXW10" s="69"/>
      <c r="HXX10" s="69"/>
      <c r="HXY10" s="69"/>
      <c r="HXZ10" s="69"/>
      <c r="HYA10" s="69"/>
      <c r="HYB10" s="69"/>
      <c r="HYC10" s="69"/>
      <c r="HYD10" s="69"/>
      <c r="HYE10" s="69"/>
      <c r="HYF10" s="69"/>
      <c r="HYG10" s="69"/>
      <c r="HYH10" s="69"/>
      <c r="HYI10" s="69"/>
      <c r="HYJ10" s="69"/>
      <c r="HYK10" s="69"/>
      <c r="HYL10" s="69"/>
      <c r="HYM10" s="69"/>
      <c r="HYN10" s="69"/>
      <c r="HYO10" s="69"/>
      <c r="HYP10" s="69"/>
      <c r="HYQ10" s="69"/>
      <c r="HYR10" s="69"/>
      <c r="HYS10" s="69"/>
      <c r="HYT10" s="69"/>
      <c r="HYU10" s="69"/>
      <c r="HYV10" s="69"/>
      <c r="HYW10" s="69"/>
      <c r="HYX10" s="69"/>
      <c r="HYY10" s="69"/>
      <c r="HYZ10" s="69"/>
      <c r="HZA10" s="69"/>
      <c r="HZB10" s="69"/>
      <c r="HZC10" s="69"/>
      <c r="HZD10" s="69"/>
      <c r="HZE10" s="69"/>
      <c r="HZF10" s="69"/>
      <c r="HZG10" s="69"/>
      <c r="HZH10" s="69"/>
      <c r="HZI10" s="69"/>
      <c r="HZJ10" s="69"/>
      <c r="HZK10" s="69"/>
      <c r="HZL10" s="69"/>
      <c r="HZM10" s="69"/>
      <c r="HZN10" s="69"/>
      <c r="HZO10" s="69"/>
      <c r="HZP10" s="69"/>
      <c r="HZQ10" s="69"/>
      <c r="HZR10" s="69"/>
      <c r="HZS10" s="69"/>
      <c r="HZT10" s="69"/>
      <c r="HZU10" s="69"/>
      <c r="HZV10" s="69"/>
      <c r="HZW10" s="69"/>
      <c r="HZX10" s="69"/>
      <c r="HZY10" s="69"/>
      <c r="HZZ10" s="69"/>
      <c r="IAA10" s="69"/>
      <c r="IAB10" s="69"/>
      <c r="IAC10" s="69"/>
      <c r="IAD10" s="69"/>
      <c r="IAE10" s="69"/>
      <c r="IAF10" s="69"/>
      <c r="IAG10" s="69"/>
      <c r="IAH10" s="69"/>
      <c r="IAI10" s="69"/>
      <c r="IAJ10" s="69"/>
      <c r="IAK10" s="69"/>
      <c r="IAL10" s="69"/>
      <c r="IAM10" s="69"/>
      <c r="IAN10" s="69"/>
      <c r="IAO10" s="69"/>
      <c r="IAP10" s="69"/>
      <c r="IAQ10" s="69"/>
      <c r="IAR10" s="69"/>
      <c r="IAS10" s="69"/>
      <c r="IAT10" s="69"/>
      <c r="IAU10" s="69"/>
      <c r="IAV10" s="69"/>
      <c r="IAW10" s="69"/>
      <c r="IAX10" s="69"/>
      <c r="IAY10" s="69"/>
      <c r="IAZ10" s="69"/>
      <c r="IBA10" s="69"/>
      <c r="IBB10" s="69"/>
      <c r="IBC10" s="69"/>
      <c r="IBD10" s="69"/>
      <c r="IBE10" s="69"/>
      <c r="IBF10" s="69"/>
      <c r="IBG10" s="69"/>
      <c r="IBH10" s="69"/>
      <c r="IBI10" s="69"/>
      <c r="IBJ10" s="69"/>
      <c r="IBK10" s="69"/>
      <c r="IBL10" s="69"/>
      <c r="IBM10" s="69"/>
      <c r="IBN10" s="69"/>
      <c r="IBO10" s="69"/>
      <c r="IBP10" s="69"/>
      <c r="IBQ10" s="69"/>
      <c r="IBR10" s="69"/>
      <c r="IBS10" s="69"/>
      <c r="IBT10" s="69"/>
      <c r="IBU10" s="69"/>
      <c r="IBV10" s="69"/>
      <c r="IBW10" s="69"/>
      <c r="IBX10" s="69"/>
      <c r="IBY10" s="69"/>
      <c r="IBZ10" s="69"/>
      <c r="ICA10" s="69"/>
      <c r="ICB10" s="69"/>
      <c r="ICC10" s="69"/>
      <c r="ICD10" s="69"/>
      <c r="ICE10" s="69"/>
      <c r="ICF10" s="69"/>
      <c r="ICG10" s="69"/>
      <c r="ICH10" s="69"/>
      <c r="ICI10" s="69"/>
      <c r="ICJ10" s="69"/>
      <c r="ICK10" s="69"/>
      <c r="ICL10" s="69"/>
      <c r="ICM10" s="69"/>
      <c r="ICN10" s="69"/>
      <c r="ICO10" s="69"/>
      <c r="ICP10" s="69"/>
      <c r="ICQ10" s="69"/>
      <c r="ICR10" s="69"/>
      <c r="ICS10" s="69"/>
      <c r="ICT10" s="69"/>
      <c r="ICU10" s="69"/>
      <c r="ICV10" s="69"/>
      <c r="ICW10" s="69"/>
      <c r="ICX10" s="69"/>
      <c r="ICY10" s="69"/>
      <c r="ICZ10" s="69"/>
      <c r="IDA10" s="69"/>
      <c r="IDB10" s="69"/>
      <c r="IDC10" s="69"/>
      <c r="IDD10" s="69"/>
      <c r="IDE10" s="69"/>
      <c r="IDF10" s="69"/>
      <c r="IDG10" s="69"/>
      <c r="IDH10" s="69"/>
      <c r="IDI10" s="69"/>
      <c r="IDJ10" s="69"/>
      <c r="IDK10" s="69"/>
      <c r="IDL10" s="69"/>
      <c r="IDM10" s="69"/>
      <c r="IDN10" s="69"/>
      <c r="IDO10" s="69"/>
      <c r="IDP10" s="69"/>
      <c r="IDQ10" s="69"/>
      <c r="IDR10" s="69"/>
      <c r="IDS10" s="69"/>
      <c r="IDT10" s="69"/>
      <c r="IDU10" s="69"/>
      <c r="IDV10" s="69"/>
      <c r="IDW10" s="69"/>
      <c r="IDX10" s="69"/>
      <c r="IDY10" s="69"/>
      <c r="IDZ10" s="69"/>
      <c r="IEA10" s="69"/>
      <c r="IEB10" s="69"/>
      <c r="IEC10" s="69"/>
      <c r="IED10" s="69"/>
      <c r="IEE10" s="69"/>
      <c r="IEF10" s="69"/>
      <c r="IEG10" s="69"/>
      <c r="IEH10" s="69"/>
      <c r="IEI10" s="69"/>
      <c r="IEJ10" s="69"/>
      <c r="IEK10" s="69"/>
      <c r="IEL10" s="69"/>
      <c r="IEM10" s="69"/>
      <c r="IEN10" s="69"/>
      <c r="IEO10" s="69"/>
      <c r="IEP10" s="69"/>
      <c r="IEQ10" s="69"/>
      <c r="IER10" s="69"/>
      <c r="IES10" s="69"/>
      <c r="IET10" s="69"/>
      <c r="IEU10" s="69"/>
      <c r="IEV10" s="69"/>
      <c r="IEW10" s="69"/>
      <c r="IEX10" s="69"/>
      <c r="IEY10" s="69"/>
      <c r="IEZ10" s="69"/>
      <c r="IFA10" s="69"/>
      <c r="IFB10" s="69"/>
      <c r="IFC10" s="69"/>
      <c r="IFD10" s="69"/>
      <c r="IFE10" s="69"/>
      <c r="IFF10" s="69"/>
      <c r="IFG10" s="69"/>
      <c r="IFH10" s="69"/>
      <c r="IFI10" s="69"/>
      <c r="IFJ10" s="69"/>
      <c r="IFK10" s="69"/>
      <c r="IFL10" s="69"/>
      <c r="IFM10" s="69"/>
      <c r="IFN10" s="69"/>
      <c r="IFO10" s="69"/>
      <c r="IFP10" s="69"/>
      <c r="IFQ10" s="69"/>
      <c r="IFR10" s="69"/>
      <c r="IFS10" s="69"/>
      <c r="IFT10" s="69"/>
      <c r="IFU10" s="69"/>
      <c r="IFV10" s="69"/>
      <c r="IFW10" s="69"/>
      <c r="IFX10" s="69"/>
      <c r="IFY10" s="69"/>
      <c r="IFZ10" s="69"/>
      <c r="IGA10" s="69"/>
      <c r="IGB10" s="69"/>
      <c r="IGC10" s="69"/>
      <c r="IGD10" s="69"/>
      <c r="IGE10" s="69"/>
      <c r="IGF10" s="69"/>
      <c r="IGG10" s="69"/>
      <c r="IGH10" s="69"/>
      <c r="IGI10" s="69"/>
      <c r="IGJ10" s="69"/>
      <c r="IGK10" s="69"/>
      <c r="IGL10" s="69"/>
      <c r="IGM10" s="69"/>
      <c r="IGN10" s="69"/>
      <c r="IGO10" s="69"/>
      <c r="IGP10" s="69"/>
      <c r="IGQ10" s="69"/>
      <c r="IGR10" s="69"/>
      <c r="IGS10" s="69"/>
      <c r="IGT10" s="69"/>
      <c r="IGU10" s="69"/>
      <c r="IGV10" s="69"/>
      <c r="IGW10" s="69"/>
      <c r="IGX10" s="69"/>
      <c r="IGY10" s="69"/>
      <c r="IGZ10" s="69"/>
      <c r="IHA10" s="69"/>
      <c r="IHB10" s="69"/>
      <c r="IHC10" s="69"/>
      <c r="IHD10" s="69"/>
      <c r="IHE10" s="69"/>
      <c r="IHF10" s="69"/>
      <c r="IHG10" s="69"/>
      <c r="IHH10" s="69"/>
      <c r="IHI10" s="69"/>
      <c r="IHJ10" s="69"/>
      <c r="IHK10" s="69"/>
      <c r="IHL10" s="69"/>
      <c r="IHM10" s="69"/>
      <c r="IHN10" s="69"/>
      <c r="IHO10" s="69"/>
      <c r="IHP10" s="69"/>
      <c r="IHQ10" s="69"/>
      <c r="IHR10" s="69"/>
      <c r="IHS10" s="69"/>
      <c r="IHT10" s="69"/>
      <c r="IHU10" s="69"/>
      <c r="IHV10" s="69"/>
      <c r="IHW10" s="69"/>
      <c r="IHX10" s="69"/>
      <c r="IHY10" s="69"/>
      <c r="IHZ10" s="69"/>
      <c r="IIA10" s="69"/>
      <c r="IIB10" s="69"/>
      <c r="IIC10" s="69"/>
      <c r="IID10" s="69"/>
      <c r="IIE10" s="69"/>
      <c r="IIF10" s="69"/>
      <c r="IIG10" s="69"/>
      <c r="IIH10" s="69"/>
      <c r="III10" s="69"/>
      <c r="IIJ10" s="69"/>
      <c r="IIK10" s="69"/>
      <c r="IIL10" s="69"/>
      <c r="IIM10" s="69"/>
      <c r="IIN10" s="69"/>
      <c r="IIO10" s="69"/>
      <c r="IIP10" s="69"/>
      <c r="IIQ10" s="69"/>
      <c r="IIR10" s="69"/>
      <c r="IIS10" s="69"/>
      <c r="IIT10" s="69"/>
      <c r="IIU10" s="69"/>
      <c r="IIV10" s="69"/>
      <c r="IIW10" s="69"/>
      <c r="IIX10" s="69"/>
      <c r="IIY10" s="69"/>
      <c r="IIZ10" s="69"/>
      <c r="IJA10" s="69"/>
      <c r="IJB10" s="69"/>
      <c r="IJC10" s="69"/>
      <c r="IJD10" s="69"/>
      <c r="IJE10" s="69"/>
      <c r="IJF10" s="69"/>
      <c r="IJG10" s="69"/>
      <c r="IJH10" s="69"/>
      <c r="IJI10" s="69"/>
      <c r="IJJ10" s="69"/>
      <c r="IJK10" s="69"/>
      <c r="IJL10" s="69"/>
      <c r="IJM10" s="69"/>
      <c r="IJN10" s="69"/>
      <c r="IJO10" s="69"/>
      <c r="IJP10" s="69"/>
      <c r="IJQ10" s="69"/>
      <c r="IJR10" s="69"/>
      <c r="IJS10" s="69"/>
      <c r="IJT10" s="69"/>
      <c r="IJU10" s="69"/>
      <c r="IJV10" s="69"/>
      <c r="IJW10" s="69"/>
      <c r="IJX10" s="69"/>
      <c r="IJY10" s="69"/>
      <c r="IJZ10" s="69"/>
      <c r="IKA10" s="69"/>
      <c r="IKB10" s="69"/>
      <c r="IKC10" s="69"/>
      <c r="IKD10" s="69"/>
      <c r="IKE10" s="69"/>
      <c r="IKF10" s="69"/>
      <c r="IKG10" s="69"/>
      <c r="IKH10" s="69"/>
      <c r="IKI10" s="69"/>
      <c r="IKJ10" s="69"/>
      <c r="IKK10" s="69"/>
      <c r="IKL10" s="69"/>
      <c r="IKM10" s="69"/>
      <c r="IKN10" s="69"/>
      <c r="IKO10" s="69"/>
      <c r="IKP10" s="69"/>
      <c r="IKQ10" s="69"/>
      <c r="IKR10" s="69"/>
      <c r="IKS10" s="69"/>
      <c r="IKT10" s="69"/>
      <c r="IKU10" s="69"/>
      <c r="IKV10" s="69"/>
      <c r="IKW10" s="69"/>
      <c r="IKX10" s="69"/>
      <c r="IKY10" s="69"/>
      <c r="IKZ10" s="69"/>
      <c r="ILA10" s="69"/>
      <c r="ILB10" s="69"/>
      <c r="ILC10" s="69"/>
      <c r="ILD10" s="69"/>
      <c r="ILE10" s="69"/>
      <c r="ILF10" s="69"/>
      <c r="ILG10" s="69"/>
      <c r="ILH10" s="69"/>
      <c r="ILI10" s="69"/>
      <c r="ILJ10" s="69"/>
      <c r="ILK10" s="69"/>
      <c r="ILL10" s="69"/>
      <c r="ILM10" s="69"/>
      <c r="ILN10" s="69"/>
      <c r="ILO10" s="69"/>
      <c r="ILP10" s="69"/>
      <c r="ILQ10" s="69"/>
      <c r="ILR10" s="69"/>
      <c r="ILS10" s="69"/>
      <c r="ILT10" s="69"/>
      <c r="ILU10" s="69"/>
      <c r="ILV10" s="69"/>
      <c r="ILW10" s="69"/>
      <c r="ILX10" s="69"/>
      <c r="ILY10" s="69"/>
      <c r="ILZ10" s="69"/>
      <c r="IMA10" s="69"/>
      <c r="IMB10" s="69"/>
      <c r="IMC10" s="69"/>
      <c r="IMD10" s="69"/>
      <c r="IME10" s="69"/>
      <c r="IMF10" s="69"/>
      <c r="IMG10" s="69"/>
      <c r="IMH10" s="69"/>
      <c r="IMI10" s="69"/>
      <c r="IMJ10" s="69"/>
      <c r="IMK10" s="69"/>
      <c r="IML10" s="69"/>
      <c r="IMM10" s="69"/>
      <c r="IMN10" s="69"/>
      <c r="IMO10" s="69"/>
      <c r="IMP10" s="69"/>
      <c r="IMQ10" s="69"/>
      <c r="IMR10" s="69"/>
      <c r="IMS10" s="69"/>
      <c r="IMT10" s="69"/>
      <c r="IMU10" s="69"/>
      <c r="IMV10" s="69"/>
      <c r="IMW10" s="69"/>
      <c r="IMX10" s="69"/>
      <c r="IMY10" s="69"/>
      <c r="IMZ10" s="69"/>
      <c r="INA10" s="69"/>
      <c r="INB10" s="69"/>
      <c r="INC10" s="69"/>
      <c r="IND10" s="69"/>
      <c r="INE10" s="69"/>
      <c r="INF10" s="69"/>
      <c r="ING10" s="69"/>
      <c r="INH10" s="69"/>
      <c r="INI10" s="69"/>
      <c r="INJ10" s="69"/>
      <c r="INK10" s="69"/>
      <c r="INL10" s="69"/>
      <c r="INM10" s="69"/>
      <c r="INN10" s="69"/>
      <c r="INO10" s="69"/>
      <c r="INP10" s="69"/>
      <c r="INQ10" s="69"/>
      <c r="INR10" s="69"/>
      <c r="INS10" s="69"/>
      <c r="INT10" s="69"/>
      <c r="INU10" s="69"/>
      <c r="INV10" s="69"/>
      <c r="INW10" s="69"/>
      <c r="INX10" s="69"/>
      <c r="INY10" s="69"/>
      <c r="INZ10" s="69"/>
      <c r="IOA10" s="69"/>
      <c r="IOB10" s="69"/>
      <c r="IOC10" s="69"/>
      <c r="IOD10" s="69"/>
      <c r="IOE10" s="69"/>
      <c r="IOF10" s="69"/>
      <c r="IOG10" s="69"/>
      <c r="IOH10" s="69"/>
      <c r="IOI10" s="69"/>
      <c r="IOJ10" s="69"/>
      <c r="IOK10" s="69"/>
      <c r="IOL10" s="69"/>
      <c r="IOM10" s="69"/>
      <c r="ION10" s="69"/>
      <c r="IOO10" s="69"/>
      <c r="IOP10" s="69"/>
      <c r="IOQ10" s="69"/>
      <c r="IOR10" s="69"/>
      <c r="IOS10" s="69"/>
      <c r="IOT10" s="69"/>
      <c r="IOU10" s="69"/>
      <c r="IOV10" s="69"/>
      <c r="IOW10" s="69"/>
      <c r="IOX10" s="69"/>
      <c r="IOY10" s="69"/>
      <c r="IOZ10" s="69"/>
      <c r="IPA10" s="69"/>
      <c r="IPB10" s="69"/>
      <c r="IPC10" s="69"/>
      <c r="IPD10" s="69"/>
      <c r="IPE10" s="69"/>
      <c r="IPF10" s="69"/>
      <c r="IPG10" s="69"/>
      <c r="IPH10" s="69"/>
      <c r="IPI10" s="69"/>
      <c r="IPJ10" s="69"/>
      <c r="IPK10" s="69"/>
      <c r="IPL10" s="69"/>
      <c r="IPM10" s="69"/>
      <c r="IPN10" s="69"/>
      <c r="IPO10" s="69"/>
      <c r="IPP10" s="69"/>
      <c r="IPQ10" s="69"/>
      <c r="IPR10" s="69"/>
      <c r="IPS10" s="69"/>
      <c r="IPT10" s="69"/>
      <c r="IPU10" s="69"/>
      <c r="IPV10" s="69"/>
      <c r="IPW10" s="69"/>
      <c r="IPX10" s="69"/>
      <c r="IPY10" s="69"/>
      <c r="IPZ10" s="69"/>
      <c r="IQA10" s="69"/>
      <c r="IQB10" s="69"/>
      <c r="IQC10" s="69"/>
      <c r="IQD10" s="69"/>
      <c r="IQE10" s="69"/>
      <c r="IQF10" s="69"/>
      <c r="IQG10" s="69"/>
      <c r="IQH10" s="69"/>
      <c r="IQI10" s="69"/>
      <c r="IQJ10" s="69"/>
      <c r="IQK10" s="69"/>
      <c r="IQL10" s="69"/>
      <c r="IQM10" s="69"/>
      <c r="IQN10" s="69"/>
      <c r="IQO10" s="69"/>
      <c r="IQP10" s="69"/>
      <c r="IQQ10" s="69"/>
      <c r="IQR10" s="69"/>
      <c r="IQS10" s="69"/>
      <c r="IQT10" s="69"/>
      <c r="IQU10" s="69"/>
      <c r="IQV10" s="69"/>
      <c r="IQW10" s="69"/>
      <c r="IQX10" s="69"/>
      <c r="IQY10" s="69"/>
      <c r="IQZ10" s="69"/>
      <c r="IRA10" s="69"/>
      <c r="IRB10" s="69"/>
      <c r="IRC10" s="69"/>
      <c r="IRD10" s="69"/>
      <c r="IRE10" s="69"/>
      <c r="IRF10" s="69"/>
      <c r="IRG10" s="69"/>
      <c r="IRH10" s="69"/>
      <c r="IRI10" s="69"/>
      <c r="IRJ10" s="69"/>
      <c r="IRK10" s="69"/>
      <c r="IRL10" s="69"/>
      <c r="IRM10" s="69"/>
      <c r="IRN10" s="69"/>
      <c r="IRO10" s="69"/>
      <c r="IRP10" s="69"/>
      <c r="IRQ10" s="69"/>
      <c r="IRR10" s="69"/>
      <c r="IRS10" s="69"/>
      <c r="IRT10" s="69"/>
      <c r="IRU10" s="69"/>
      <c r="IRV10" s="69"/>
      <c r="IRW10" s="69"/>
      <c r="IRX10" s="69"/>
      <c r="IRY10" s="69"/>
      <c r="IRZ10" s="69"/>
      <c r="ISA10" s="69"/>
      <c r="ISB10" s="69"/>
      <c r="ISC10" s="69"/>
      <c r="ISD10" s="69"/>
      <c r="ISE10" s="69"/>
      <c r="ISF10" s="69"/>
      <c r="ISG10" s="69"/>
      <c r="ISH10" s="69"/>
      <c r="ISI10" s="69"/>
      <c r="ISJ10" s="69"/>
      <c r="ISK10" s="69"/>
      <c r="ISL10" s="69"/>
      <c r="ISM10" s="69"/>
      <c r="ISN10" s="69"/>
      <c r="ISO10" s="69"/>
      <c r="ISP10" s="69"/>
      <c r="ISQ10" s="69"/>
      <c r="ISR10" s="69"/>
      <c r="ISS10" s="69"/>
      <c r="IST10" s="69"/>
      <c r="ISU10" s="69"/>
      <c r="ISV10" s="69"/>
      <c r="ISW10" s="69"/>
      <c r="ISX10" s="69"/>
      <c r="ISY10" s="69"/>
      <c r="ISZ10" s="69"/>
      <c r="ITA10" s="69"/>
      <c r="ITB10" s="69"/>
      <c r="ITC10" s="69"/>
      <c r="ITD10" s="69"/>
      <c r="ITE10" s="69"/>
      <c r="ITF10" s="69"/>
      <c r="ITG10" s="69"/>
      <c r="ITH10" s="69"/>
      <c r="ITI10" s="69"/>
      <c r="ITJ10" s="69"/>
      <c r="ITK10" s="69"/>
      <c r="ITL10" s="69"/>
      <c r="ITM10" s="69"/>
      <c r="ITN10" s="69"/>
      <c r="ITO10" s="69"/>
      <c r="ITP10" s="69"/>
      <c r="ITQ10" s="69"/>
      <c r="ITR10" s="69"/>
      <c r="ITS10" s="69"/>
      <c r="ITT10" s="69"/>
      <c r="ITU10" s="69"/>
      <c r="ITV10" s="69"/>
      <c r="ITW10" s="69"/>
      <c r="ITX10" s="69"/>
      <c r="ITY10" s="69"/>
      <c r="ITZ10" s="69"/>
      <c r="IUA10" s="69"/>
      <c r="IUB10" s="69"/>
      <c r="IUC10" s="69"/>
      <c r="IUD10" s="69"/>
      <c r="IUE10" s="69"/>
      <c r="IUF10" s="69"/>
      <c r="IUG10" s="69"/>
      <c r="IUH10" s="69"/>
      <c r="IUI10" s="69"/>
      <c r="IUJ10" s="69"/>
      <c r="IUK10" s="69"/>
      <c r="IUL10" s="69"/>
      <c r="IUM10" s="69"/>
      <c r="IUN10" s="69"/>
      <c r="IUO10" s="69"/>
      <c r="IUP10" s="69"/>
      <c r="IUQ10" s="69"/>
      <c r="IUR10" s="69"/>
      <c r="IUS10" s="69"/>
      <c r="IUT10" s="69"/>
      <c r="IUU10" s="69"/>
      <c r="IUV10" s="69"/>
      <c r="IUW10" s="69"/>
      <c r="IUX10" s="69"/>
      <c r="IUY10" s="69"/>
      <c r="IUZ10" s="69"/>
      <c r="IVA10" s="69"/>
      <c r="IVB10" s="69"/>
      <c r="IVC10" s="69"/>
      <c r="IVD10" s="69"/>
      <c r="IVE10" s="69"/>
      <c r="IVF10" s="69"/>
      <c r="IVG10" s="69"/>
      <c r="IVH10" s="69"/>
      <c r="IVI10" s="69"/>
      <c r="IVJ10" s="69"/>
      <c r="IVK10" s="69"/>
      <c r="IVL10" s="69"/>
      <c r="IVM10" s="69"/>
      <c r="IVN10" s="69"/>
      <c r="IVO10" s="69"/>
      <c r="IVP10" s="69"/>
      <c r="IVQ10" s="69"/>
      <c r="IVR10" s="69"/>
      <c r="IVS10" s="69"/>
      <c r="IVT10" s="69"/>
      <c r="IVU10" s="69"/>
      <c r="IVV10" s="69"/>
      <c r="IVW10" s="69"/>
      <c r="IVX10" s="69"/>
      <c r="IVY10" s="69"/>
      <c r="IVZ10" s="69"/>
      <c r="IWA10" s="69"/>
      <c r="IWB10" s="69"/>
      <c r="IWC10" s="69"/>
      <c r="IWD10" s="69"/>
      <c r="IWE10" s="69"/>
      <c r="IWF10" s="69"/>
      <c r="IWG10" s="69"/>
      <c r="IWH10" s="69"/>
      <c r="IWI10" s="69"/>
      <c r="IWJ10" s="69"/>
      <c r="IWK10" s="69"/>
      <c r="IWL10" s="69"/>
      <c r="IWM10" s="69"/>
      <c r="IWN10" s="69"/>
      <c r="IWO10" s="69"/>
      <c r="IWP10" s="69"/>
      <c r="IWQ10" s="69"/>
      <c r="IWR10" s="69"/>
      <c r="IWS10" s="69"/>
      <c r="IWT10" s="69"/>
      <c r="IWU10" s="69"/>
      <c r="IWV10" s="69"/>
      <c r="IWW10" s="69"/>
      <c r="IWX10" s="69"/>
      <c r="IWY10" s="69"/>
      <c r="IWZ10" s="69"/>
      <c r="IXA10" s="69"/>
      <c r="IXB10" s="69"/>
      <c r="IXC10" s="69"/>
      <c r="IXD10" s="69"/>
      <c r="IXE10" s="69"/>
      <c r="IXF10" s="69"/>
      <c r="IXG10" s="69"/>
      <c r="IXH10" s="69"/>
      <c r="IXI10" s="69"/>
      <c r="IXJ10" s="69"/>
      <c r="IXK10" s="69"/>
      <c r="IXL10" s="69"/>
      <c r="IXM10" s="69"/>
      <c r="IXN10" s="69"/>
      <c r="IXO10" s="69"/>
      <c r="IXP10" s="69"/>
      <c r="IXQ10" s="69"/>
      <c r="IXR10" s="69"/>
      <c r="IXS10" s="69"/>
      <c r="IXT10" s="69"/>
      <c r="IXU10" s="69"/>
      <c r="IXV10" s="69"/>
      <c r="IXW10" s="69"/>
      <c r="IXX10" s="69"/>
      <c r="IXY10" s="69"/>
      <c r="IXZ10" s="69"/>
      <c r="IYA10" s="69"/>
      <c r="IYB10" s="69"/>
      <c r="IYC10" s="69"/>
      <c r="IYD10" s="69"/>
      <c r="IYE10" s="69"/>
      <c r="IYF10" s="69"/>
      <c r="IYG10" s="69"/>
      <c r="IYH10" s="69"/>
      <c r="IYI10" s="69"/>
      <c r="IYJ10" s="69"/>
      <c r="IYK10" s="69"/>
      <c r="IYL10" s="69"/>
      <c r="IYM10" s="69"/>
      <c r="IYN10" s="69"/>
      <c r="IYO10" s="69"/>
      <c r="IYP10" s="69"/>
      <c r="IYQ10" s="69"/>
      <c r="IYR10" s="69"/>
      <c r="IYS10" s="69"/>
      <c r="IYT10" s="69"/>
      <c r="IYU10" s="69"/>
      <c r="IYV10" s="69"/>
      <c r="IYW10" s="69"/>
      <c r="IYX10" s="69"/>
      <c r="IYY10" s="69"/>
      <c r="IYZ10" s="69"/>
      <c r="IZA10" s="69"/>
      <c r="IZB10" s="69"/>
      <c r="IZC10" s="69"/>
      <c r="IZD10" s="69"/>
      <c r="IZE10" s="69"/>
      <c r="IZF10" s="69"/>
      <c r="IZG10" s="69"/>
      <c r="IZH10" s="69"/>
      <c r="IZI10" s="69"/>
      <c r="IZJ10" s="69"/>
      <c r="IZK10" s="69"/>
      <c r="IZL10" s="69"/>
      <c r="IZM10" s="69"/>
      <c r="IZN10" s="69"/>
      <c r="IZO10" s="69"/>
      <c r="IZP10" s="69"/>
      <c r="IZQ10" s="69"/>
      <c r="IZR10" s="69"/>
      <c r="IZS10" s="69"/>
      <c r="IZT10" s="69"/>
      <c r="IZU10" s="69"/>
      <c r="IZV10" s="69"/>
      <c r="IZW10" s="69"/>
      <c r="IZX10" s="69"/>
      <c r="IZY10" s="69"/>
      <c r="IZZ10" s="69"/>
      <c r="JAA10" s="69"/>
      <c r="JAB10" s="69"/>
      <c r="JAC10" s="69"/>
      <c r="JAD10" s="69"/>
      <c r="JAE10" s="69"/>
      <c r="JAF10" s="69"/>
      <c r="JAG10" s="69"/>
      <c r="JAH10" s="69"/>
      <c r="JAI10" s="69"/>
      <c r="JAJ10" s="69"/>
      <c r="JAK10" s="69"/>
      <c r="JAL10" s="69"/>
      <c r="JAM10" s="69"/>
      <c r="JAN10" s="69"/>
      <c r="JAO10" s="69"/>
      <c r="JAP10" s="69"/>
      <c r="JAQ10" s="69"/>
      <c r="JAR10" s="69"/>
      <c r="JAS10" s="69"/>
      <c r="JAT10" s="69"/>
      <c r="JAU10" s="69"/>
      <c r="JAV10" s="69"/>
      <c r="JAW10" s="69"/>
      <c r="JAX10" s="69"/>
      <c r="JAY10" s="69"/>
      <c r="JAZ10" s="69"/>
      <c r="JBA10" s="69"/>
      <c r="JBB10" s="69"/>
      <c r="JBC10" s="69"/>
      <c r="JBD10" s="69"/>
      <c r="JBE10" s="69"/>
      <c r="JBF10" s="69"/>
      <c r="JBG10" s="69"/>
      <c r="JBH10" s="69"/>
      <c r="JBI10" s="69"/>
      <c r="JBJ10" s="69"/>
      <c r="JBK10" s="69"/>
      <c r="JBL10" s="69"/>
      <c r="JBM10" s="69"/>
      <c r="JBN10" s="69"/>
      <c r="JBO10" s="69"/>
      <c r="JBP10" s="69"/>
      <c r="JBQ10" s="69"/>
      <c r="JBR10" s="69"/>
      <c r="JBS10" s="69"/>
      <c r="JBT10" s="69"/>
      <c r="JBU10" s="69"/>
      <c r="JBV10" s="69"/>
      <c r="JBW10" s="69"/>
      <c r="JBX10" s="69"/>
      <c r="JBY10" s="69"/>
      <c r="JBZ10" s="69"/>
      <c r="JCA10" s="69"/>
      <c r="JCB10" s="69"/>
      <c r="JCC10" s="69"/>
      <c r="JCD10" s="69"/>
      <c r="JCE10" s="69"/>
      <c r="JCF10" s="69"/>
      <c r="JCG10" s="69"/>
      <c r="JCH10" s="69"/>
      <c r="JCI10" s="69"/>
      <c r="JCJ10" s="69"/>
      <c r="JCK10" s="69"/>
      <c r="JCL10" s="69"/>
      <c r="JCM10" s="69"/>
      <c r="JCN10" s="69"/>
      <c r="JCO10" s="69"/>
      <c r="JCP10" s="69"/>
      <c r="JCQ10" s="69"/>
      <c r="JCR10" s="69"/>
      <c r="JCS10" s="69"/>
      <c r="JCT10" s="69"/>
      <c r="JCU10" s="69"/>
      <c r="JCV10" s="69"/>
      <c r="JCW10" s="69"/>
      <c r="JCX10" s="69"/>
      <c r="JCY10" s="69"/>
      <c r="JCZ10" s="69"/>
      <c r="JDA10" s="69"/>
      <c r="JDB10" s="69"/>
      <c r="JDC10" s="69"/>
      <c r="JDD10" s="69"/>
      <c r="JDE10" s="69"/>
      <c r="JDF10" s="69"/>
      <c r="JDG10" s="69"/>
      <c r="JDH10" s="69"/>
      <c r="JDI10" s="69"/>
      <c r="JDJ10" s="69"/>
      <c r="JDK10" s="69"/>
      <c r="JDL10" s="69"/>
      <c r="JDM10" s="69"/>
      <c r="JDN10" s="69"/>
      <c r="JDO10" s="69"/>
      <c r="JDP10" s="69"/>
      <c r="JDQ10" s="69"/>
      <c r="JDR10" s="69"/>
      <c r="JDS10" s="69"/>
      <c r="JDT10" s="69"/>
      <c r="JDU10" s="69"/>
      <c r="JDV10" s="69"/>
      <c r="JDW10" s="69"/>
      <c r="JDX10" s="69"/>
      <c r="JDY10" s="69"/>
      <c r="JDZ10" s="69"/>
      <c r="JEA10" s="69"/>
      <c r="JEB10" s="69"/>
      <c r="JEC10" s="69"/>
      <c r="JED10" s="69"/>
      <c r="JEE10" s="69"/>
      <c r="JEF10" s="69"/>
      <c r="JEG10" s="69"/>
      <c r="JEH10" s="69"/>
      <c r="JEI10" s="69"/>
      <c r="JEJ10" s="69"/>
      <c r="JEK10" s="69"/>
      <c r="JEL10" s="69"/>
      <c r="JEM10" s="69"/>
      <c r="JEN10" s="69"/>
      <c r="JEO10" s="69"/>
      <c r="JEP10" s="69"/>
      <c r="JEQ10" s="69"/>
      <c r="JER10" s="69"/>
      <c r="JES10" s="69"/>
      <c r="JET10" s="69"/>
      <c r="JEU10" s="69"/>
      <c r="JEV10" s="69"/>
      <c r="JEW10" s="69"/>
      <c r="JEX10" s="69"/>
      <c r="JEY10" s="69"/>
      <c r="JEZ10" s="69"/>
      <c r="JFA10" s="69"/>
      <c r="JFB10" s="69"/>
      <c r="JFC10" s="69"/>
      <c r="JFD10" s="69"/>
      <c r="JFE10" s="69"/>
      <c r="JFF10" s="69"/>
      <c r="JFG10" s="69"/>
      <c r="JFH10" s="69"/>
      <c r="JFI10" s="69"/>
      <c r="JFJ10" s="69"/>
      <c r="JFK10" s="69"/>
      <c r="JFL10" s="69"/>
      <c r="JFM10" s="69"/>
      <c r="JFN10" s="69"/>
      <c r="JFO10" s="69"/>
      <c r="JFP10" s="69"/>
      <c r="JFQ10" s="69"/>
      <c r="JFR10" s="69"/>
      <c r="JFS10" s="69"/>
      <c r="JFT10" s="69"/>
      <c r="JFU10" s="69"/>
      <c r="JFV10" s="69"/>
      <c r="JFW10" s="69"/>
      <c r="JFX10" s="69"/>
      <c r="JFY10" s="69"/>
      <c r="JFZ10" s="69"/>
      <c r="JGA10" s="69"/>
      <c r="JGB10" s="69"/>
      <c r="JGC10" s="69"/>
      <c r="JGD10" s="69"/>
      <c r="JGE10" s="69"/>
      <c r="JGF10" s="69"/>
      <c r="JGG10" s="69"/>
      <c r="JGH10" s="69"/>
      <c r="JGI10" s="69"/>
      <c r="JGJ10" s="69"/>
      <c r="JGK10" s="69"/>
      <c r="JGL10" s="69"/>
      <c r="JGM10" s="69"/>
      <c r="JGN10" s="69"/>
      <c r="JGO10" s="69"/>
      <c r="JGP10" s="69"/>
      <c r="JGQ10" s="69"/>
      <c r="JGR10" s="69"/>
      <c r="JGS10" s="69"/>
      <c r="JGT10" s="69"/>
      <c r="JGU10" s="69"/>
      <c r="JGV10" s="69"/>
      <c r="JGW10" s="69"/>
      <c r="JGX10" s="69"/>
      <c r="JGY10" s="69"/>
      <c r="JGZ10" s="69"/>
      <c r="JHA10" s="69"/>
      <c r="JHB10" s="69"/>
      <c r="JHC10" s="69"/>
      <c r="JHD10" s="69"/>
      <c r="JHE10" s="69"/>
      <c r="JHF10" s="69"/>
      <c r="JHG10" s="69"/>
      <c r="JHH10" s="69"/>
      <c r="JHI10" s="69"/>
      <c r="JHJ10" s="69"/>
      <c r="JHK10" s="69"/>
      <c r="JHL10" s="69"/>
      <c r="JHM10" s="69"/>
      <c r="JHN10" s="69"/>
      <c r="JHO10" s="69"/>
      <c r="JHP10" s="69"/>
      <c r="JHQ10" s="69"/>
      <c r="JHR10" s="69"/>
      <c r="JHS10" s="69"/>
      <c r="JHT10" s="69"/>
      <c r="JHU10" s="69"/>
      <c r="JHV10" s="69"/>
      <c r="JHW10" s="69"/>
      <c r="JHX10" s="69"/>
      <c r="JHY10" s="69"/>
      <c r="JHZ10" s="69"/>
      <c r="JIA10" s="69"/>
      <c r="JIB10" s="69"/>
      <c r="JIC10" s="69"/>
      <c r="JID10" s="69"/>
      <c r="JIE10" s="69"/>
      <c r="JIF10" s="69"/>
      <c r="JIG10" s="69"/>
      <c r="JIH10" s="69"/>
      <c r="JII10" s="69"/>
      <c r="JIJ10" s="69"/>
      <c r="JIK10" s="69"/>
      <c r="JIL10" s="69"/>
      <c r="JIM10" s="69"/>
      <c r="JIN10" s="69"/>
      <c r="JIO10" s="69"/>
      <c r="JIP10" s="69"/>
      <c r="JIQ10" s="69"/>
      <c r="JIR10" s="69"/>
      <c r="JIS10" s="69"/>
      <c r="JIT10" s="69"/>
      <c r="JIU10" s="69"/>
      <c r="JIV10" s="69"/>
      <c r="JIW10" s="69"/>
      <c r="JIX10" s="69"/>
      <c r="JIY10" s="69"/>
      <c r="JIZ10" s="69"/>
      <c r="JJA10" s="69"/>
      <c r="JJB10" s="69"/>
      <c r="JJC10" s="69"/>
      <c r="JJD10" s="69"/>
      <c r="JJE10" s="69"/>
      <c r="JJF10" s="69"/>
      <c r="JJG10" s="69"/>
      <c r="JJH10" s="69"/>
      <c r="JJI10" s="69"/>
      <c r="JJJ10" s="69"/>
      <c r="JJK10" s="69"/>
      <c r="JJL10" s="69"/>
      <c r="JJM10" s="69"/>
      <c r="JJN10" s="69"/>
      <c r="JJO10" s="69"/>
      <c r="JJP10" s="69"/>
      <c r="JJQ10" s="69"/>
      <c r="JJR10" s="69"/>
      <c r="JJS10" s="69"/>
      <c r="JJT10" s="69"/>
      <c r="JJU10" s="69"/>
      <c r="JJV10" s="69"/>
      <c r="JJW10" s="69"/>
      <c r="JJX10" s="69"/>
      <c r="JJY10" s="69"/>
      <c r="JJZ10" s="69"/>
      <c r="JKA10" s="69"/>
      <c r="JKB10" s="69"/>
      <c r="JKC10" s="69"/>
      <c r="JKD10" s="69"/>
      <c r="JKE10" s="69"/>
      <c r="JKF10" s="69"/>
      <c r="JKG10" s="69"/>
      <c r="JKH10" s="69"/>
      <c r="JKI10" s="69"/>
      <c r="JKJ10" s="69"/>
      <c r="JKK10" s="69"/>
      <c r="JKL10" s="69"/>
      <c r="JKM10" s="69"/>
      <c r="JKN10" s="69"/>
      <c r="JKO10" s="69"/>
      <c r="JKP10" s="69"/>
      <c r="JKQ10" s="69"/>
      <c r="JKR10" s="69"/>
      <c r="JKS10" s="69"/>
      <c r="JKT10" s="69"/>
      <c r="JKU10" s="69"/>
      <c r="JKV10" s="69"/>
      <c r="JKW10" s="69"/>
      <c r="JKX10" s="69"/>
      <c r="JKY10" s="69"/>
      <c r="JKZ10" s="69"/>
      <c r="JLA10" s="69"/>
      <c r="JLB10" s="69"/>
      <c r="JLC10" s="69"/>
      <c r="JLD10" s="69"/>
      <c r="JLE10" s="69"/>
      <c r="JLF10" s="69"/>
      <c r="JLG10" s="69"/>
      <c r="JLH10" s="69"/>
      <c r="JLI10" s="69"/>
      <c r="JLJ10" s="69"/>
      <c r="JLK10" s="69"/>
      <c r="JLL10" s="69"/>
      <c r="JLM10" s="69"/>
      <c r="JLN10" s="69"/>
      <c r="JLO10" s="69"/>
      <c r="JLP10" s="69"/>
      <c r="JLQ10" s="69"/>
      <c r="JLR10" s="69"/>
      <c r="JLS10" s="69"/>
      <c r="JLT10" s="69"/>
      <c r="JLU10" s="69"/>
      <c r="JLV10" s="69"/>
      <c r="JLW10" s="69"/>
      <c r="JLX10" s="69"/>
      <c r="JLY10" s="69"/>
      <c r="JLZ10" s="69"/>
      <c r="JMA10" s="69"/>
      <c r="JMB10" s="69"/>
      <c r="JMC10" s="69"/>
      <c r="JMD10" s="69"/>
      <c r="JME10" s="69"/>
      <c r="JMF10" s="69"/>
      <c r="JMG10" s="69"/>
      <c r="JMH10" s="69"/>
      <c r="JMI10" s="69"/>
      <c r="JMJ10" s="69"/>
      <c r="JMK10" s="69"/>
      <c r="JML10" s="69"/>
      <c r="JMM10" s="69"/>
      <c r="JMN10" s="69"/>
      <c r="JMO10" s="69"/>
      <c r="JMP10" s="69"/>
      <c r="JMQ10" s="69"/>
      <c r="JMR10" s="69"/>
      <c r="JMS10" s="69"/>
      <c r="JMT10" s="69"/>
      <c r="JMU10" s="69"/>
      <c r="JMV10" s="69"/>
      <c r="JMW10" s="69"/>
      <c r="JMX10" s="69"/>
      <c r="JMY10" s="69"/>
      <c r="JMZ10" s="69"/>
      <c r="JNA10" s="69"/>
      <c r="JNB10" s="69"/>
      <c r="JNC10" s="69"/>
      <c r="JND10" s="69"/>
      <c r="JNE10" s="69"/>
      <c r="JNF10" s="69"/>
      <c r="JNG10" s="69"/>
      <c r="JNH10" s="69"/>
      <c r="JNI10" s="69"/>
      <c r="JNJ10" s="69"/>
      <c r="JNK10" s="69"/>
      <c r="JNL10" s="69"/>
      <c r="JNM10" s="69"/>
      <c r="JNN10" s="69"/>
      <c r="JNO10" s="69"/>
      <c r="JNP10" s="69"/>
      <c r="JNQ10" s="69"/>
      <c r="JNR10" s="69"/>
      <c r="JNS10" s="69"/>
      <c r="JNT10" s="69"/>
      <c r="JNU10" s="69"/>
      <c r="JNV10" s="69"/>
      <c r="JNW10" s="69"/>
      <c r="JNX10" s="69"/>
      <c r="JNY10" s="69"/>
      <c r="JNZ10" s="69"/>
      <c r="JOA10" s="69"/>
      <c r="JOB10" s="69"/>
      <c r="JOC10" s="69"/>
      <c r="JOD10" s="69"/>
      <c r="JOE10" s="69"/>
      <c r="JOF10" s="69"/>
      <c r="JOG10" s="69"/>
      <c r="JOH10" s="69"/>
      <c r="JOI10" s="69"/>
      <c r="JOJ10" s="69"/>
      <c r="JOK10" s="69"/>
      <c r="JOL10" s="69"/>
      <c r="JOM10" s="69"/>
      <c r="JON10" s="69"/>
      <c r="JOO10" s="69"/>
      <c r="JOP10" s="69"/>
      <c r="JOQ10" s="69"/>
      <c r="JOR10" s="69"/>
      <c r="JOS10" s="69"/>
      <c r="JOT10" s="69"/>
      <c r="JOU10" s="69"/>
      <c r="JOV10" s="69"/>
      <c r="JOW10" s="69"/>
      <c r="JOX10" s="69"/>
      <c r="JOY10" s="69"/>
      <c r="JOZ10" s="69"/>
      <c r="JPA10" s="69"/>
      <c r="JPB10" s="69"/>
      <c r="JPC10" s="69"/>
      <c r="JPD10" s="69"/>
      <c r="JPE10" s="69"/>
      <c r="JPF10" s="69"/>
      <c r="JPG10" s="69"/>
      <c r="JPH10" s="69"/>
      <c r="JPI10" s="69"/>
      <c r="JPJ10" s="69"/>
      <c r="JPK10" s="69"/>
      <c r="JPL10" s="69"/>
      <c r="JPM10" s="69"/>
      <c r="JPN10" s="69"/>
      <c r="JPO10" s="69"/>
      <c r="JPP10" s="69"/>
      <c r="JPQ10" s="69"/>
      <c r="JPR10" s="69"/>
      <c r="JPS10" s="69"/>
      <c r="JPT10" s="69"/>
      <c r="JPU10" s="69"/>
      <c r="JPV10" s="69"/>
      <c r="JPW10" s="69"/>
      <c r="JPX10" s="69"/>
      <c r="JPY10" s="69"/>
      <c r="JPZ10" s="69"/>
      <c r="JQA10" s="69"/>
      <c r="JQB10" s="69"/>
      <c r="JQC10" s="69"/>
      <c r="JQD10" s="69"/>
      <c r="JQE10" s="69"/>
      <c r="JQF10" s="69"/>
      <c r="JQG10" s="69"/>
      <c r="JQH10" s="69"/>
      <c r="JQI10" s="69"/>
      <c r="JQJ10" s="69"/>
      <c r="JQK10" s="69"/>
      <c r="JQL10" s="69"/>
      <c r="JQM10" s="69"/>
      <c r="JQN10" s="69"/>
      <c r="JQO10" s="69"/>
      <c r="JQP10" s="69"/>
      <c r="JQQ10" s="69"/>
      <c r="JQR10" s="69"/>
      <c r="JQS10" s="69"/>
      <c r="JQT10" s="69"/>
      <c r="JQU10" s="69"/>
      <c r="JQV10" s="69"/>
      <c r="JQW10" s="69"/>
      <c r="JQX10" s="69"/>
      <c r="JQY10" s="69"/>
      <c r="JQZ10" s="69"/>
      <c r="JRA10" s="69"/>
      <c r="JRB10" s="69"/>
      <c r="JRC10" s="69"/>
      <c r="JRD10" s="69"/>
      <c r="JRE10" s="69"/>
      <c r="JRF10" s="69"/>
      <c r="JRG10" s="69"/>
      <c r="JRH10" s="69"/>
      <c r="JRI10" s="69"/>
      <c r="JRJ10" s="69"/>
      <c r="JRK10" s="69"/>
      <c r="JRL10" s="69"/>
      <c r="JRM10" s="69"/>
      <c r="JRN10" s="69"/>
      <c r="JRO10" s="69"/>
      <c r="JRP10" s="69"/>
      <c r="JRQ10" s="69"/>
      <c r="JRR10" s="69"/>
      <c r="JRS10" s="69"/>
      <c r="JRT10" s="69"/>
      <c r="JRU10" s="69"/>
      <c r="JRV10" s="69"/>
      <c r="JRW10" s="69"/>
      <c r="JRX10" s="69"/>
      <c r="JRY10" s="69"/>
      <c r="JRZ10" s="69"/>
      <c r="JSA10" s="69"/>
      <c r="JSB10" s="69"/>
      <c r="JSC10" s="69"/>
      <c r="JSD10" s="69"/>
      <c r="JSE10" s="69"/>
      <c r="JSF10" s="69"/>
      <c r="JSG10" s="69"/>
      <c r="JSH10" s="69"/>
      <c r="JSI10" s="69"/>
      <c r="JSJ10" s="69"/>
      <c r="JSK10" s="69"/>
      <c r="JSL10" s="69"/>
      <c r="JSM10" s="69"/>
      <c r="JSN10" s="69"/>
      <c r="JSO10" s="69"/>
      <c r="JSP10" s="69"/>
      <c r="JSQ10" s="69"/>
      <c r="JSR10" s="69"/>
      <c r="JSS10" s="69"/>
      <c r="JST10" s="69"/>
      <c r="JSU10" s="69"/>
      <c r="JSV10" s="69"/>
      <c r="JSW10" s="69"/>
      <c r="JSX10" s="69"/>
      <c r="JSY10" s="69"/>
      <c r="JSZ10" s="69"/>
      <c r="JTA10" s="69"/>
      <c r="JTB10" s="69"/>
      <c r="JTC10" s="69"/>
      <c r="JTD10" s="69"/>
      <c r="JTE10" s="69"/>
      <c r="JTF10" s="69"/>
      <c r="JTG10" s="69"/>
      <c r="JTH10" s="69"/>
      <c r="JTI10" s="69"/>
      <c r="JTJ10" s="69"/>
      <c r="JTK10" s="69"/>
      <c r="JTL10" s="69"/>
      <c r="JTM10" s="69"/>
      <c r="JTN10" s="69"/>
      <c r="JTO10" s="69"/>
      <c r="JTP10" s="69"/>
      <c r="JTQ10" s="69"/>
      <c r="JTR10" s="69"/>
      <c r="JTS10" s="69"/>
      <c r="JTT10" s="69"/>
      <c r="JTU10" s="69"/>
      <c r="JTV10" s="69"/>
      <c r="JTW10" s="69"/>
      <c r="JTX10" s="69"/>
      <c r="JTY10" s="69"/>
      <c r="JTZ10" s="69"/>
      <c r="JUA10" s="69"/>
      <c r="JUB10" s="69"/>
      <c r="JUC10" s="69"/>
      <c r="JUD10" s="69"/>
      <c r="JUE10" s="69"/>
      <c r="JUF10" s="69"/>
      <c r="JUG10" s="69"/>
      <c r="JUH10" s="69"/>
      <c r="JUI10" s="69"/>
      <c r="JUJ10" s="69"/>
      <c r="JUK10" s="69"/>
      <c r="JUL10" s="69"/>
      <c r="JUM10" s="69"/>
      <c r="JUN10" s="69"/>
      <c r="JUO10" s="69"/>
      <c r="JUP10" s="69"/>
      <c r="JUQ10" s="69"/>
      <c r="JUR10" s="69"/>
      <c r="JUS10" s="69"/>
      <c r="JUT10" s="69"/>
      <c r="JUU10" s="69"/>
      <c r="JUV10" s="69"/>
      <c r="JUW10" s="69"/>
      <c r="JUX10" s="69"/>
      <c r="JUY10" s="69"/>
      <c r="JUZ10" s="69"/>
      <c r="JVA10" s="69"/>
      <c r="JVB10" s="69"/>
      <c r="JVC10" s="69"/>
      <c r="JVD10" s="69"/>
      <c r="JVE10" s="69"/>
      <c r="JVF10" s="69"/>
      <c r="JVG10" s="69"/>
      <c r="JVH10" s="69"/>
      <c r="JVI10" s="69"/>
      <c r="JVJ10" s="69"/>
      <c r="JVK10" s="69"/>
      <c r="JVL10" s="69"/>
      <c r="JVM10" s="69"/>
      <c r="JVN10" s="69"/>
      <c r="JVO10" s="69"/>
      <c r="JVP10" s="69"/>
      <c r="JVQ10" s="69"/>
      <c r="JVR10" s="69"/>
      <c r="JVS10" s="69"/>
      <c r="JVT10" s="69"/>
      <c r="JVU10" s="69"/>
      <c r="JVV10" s="69"/>
      <c r="JVW10" s="69"/>
      <c r="JVX10" s="69"/>
      <c r="JVY10" s="69"/>
      <c r="JVZ10" s="69"/>
      <c r="JWA10" s="69"/>
      <c r="JWB10" s="69"/>
      <c r="JWC10" s="69"/>
      <c r="JWD10" s="69"/>
      <c r="JWE10" s="69"/>
      <c r="JWF10" s="69"/>
      <c r="JWG10" s="69"/>
      <c r="JWH10" s="69"/>
      <c r="JWI10" s="69"/>
      <c r="JWJ10" s="69"/>
      <c r="JWK10" s="69"/>
      <c r="JWL10" s="69"/>
      <c r="JWM10" s="69"/>
      <c r="JWN10" s="69"/>
      <c r="JWO10" s="69"/>
      <c r="JWP10" s="69"/>
      <c r="JWQ10" s="69"/>
      <c r="JWR10" s="69"/>
      <c r="JWS10" s="69"/>
      <c r="JWT10" s="69"/>
      <c r="JWU10" s="69"/>
      <c r="JWV10" s="69"/>
      <c r="JWW10" s="69"/>
      <c r="JWX10" s="69"/>
      <c r="JWY10" s="69"/>
      <c r="JWZ10" s="69"/>
      <c r="JXA10" s="69"/>
      <c r="JXB10" s="69"/>
      <c r="JXC10" s="69"/>
      <c r="JXD10" s="69"/>
      <c r="JXE10" s="69"/>
      <c r="JXF10" s="69"/>
      <c r="JXG10" s="69"/>
      <c r="JXH10" s="69"/>
      <c r="JXI10" s="69"/>
      <c r="JXJ10" s="69"/>
      <c r="JXK10" s="69"/>
      <c r="JXL10" s="69"/>
      <c r="JXM10" s="69"/>
      <c r="JXN10" s="69"/>
      <c r="JXO10" s="69"/>
      <c r="JXP10" s="69"/>
      <c r="JXQ10" s="69"/>
      <c r="JXR10" s="69"/>
      <c r="JXS10" s="69"/>
      <c r="JXT10" s="69"/>
      <c r="JXU10" s="69"/>
      <c r="JXV10" s="69"/>
      <c r="JXW10" s="69"/>
      <c r="JXX10" s="69"/>
      <c r="JXY10" s="69"/>
      <c r="JXZ10" s="69"/>
      <c r="JYA10" s="69"/>
      <c r="JYB10" s="69"/>
      <c r="JYC10" s="69"/>
      <c r="JYD10" s="69"/>
      <c r="JYE10" s="69"/>
      <c r="JYF10" s="69"/>
      <c r="JYG10" s="69"/>
      <c r="JYH10" s="69"/>
      <c r="JYI10" s="69"/>
      <c r="JYJ10" s="69"/>
      <c r="JYK10" s="69"/>
      <c r="JYL10" s="69"/>
      <c r="JYM10" s="69"/>
      <c r="JYN10" s="69"/>
      <c r="JYO10" s="69"/>
      <c r="JYP10" s="69"/>
      <c r="JYQ10" s="69"/>
      <c r="JYR10" s="69"/>
      <c r="JYS10" s="69"/>
      <c r="JYT10" s="69"/>
      <c r="JYU10" s="69"/>
      <c r="JYV10" s="69"/>
      <c r="JYW10" s="69"/>
      <c r="JYX10" s="69"/>
      <c r="JYY10" s="69"/>
      <c r="JYZ10" s="69"/>
      <c r="JZA10" s="69"/>
      <c r="JZB10" s="69"/>
      <c r="JZC10" s="69"/>
      <c r="JZD10" s="69"/>
      <c r="JZE10" s="69"/>
      <c r="JZF10" s="69"/>
      <c r="JZG10" s="69"/>
      <c r="JZH10" s="69"/>
      <c r="JZI10" s="69"/>
      <c r="JZJ10" s="69"/>
      <c r="JZK10" s="69"/>
      <c r="JZL10" s="69"/>
      <c r="JZM10" s="69"/>
      <c r="JZN10" s="69"/>
      <c r="JZO10" s="69"/>
      <c r="JZP10" s="69"/>
      <c r="JZQ10" s="69"/>
      <c r="JZR10" s="69"/>
      <c r="JZS10" s="69"/>
      <c r="JZT10" s="69"/>
      <c r="JZU10" s="69"/>
      <c r="JZV10" s="69"/>
      <c r="JZW10" s="69"/>
      <c r="JZX10" s="69"/>
      <c r="JZY10" s="69"/>
      <c r="JZZ10" s="69"/>
      <c r="KAA10" s="69"/>
      <c r="KAB10" s="69"/>
      <c r="KAC10" s="69"/>
      <c r="KAD10" s="69"/>
      <c r="KAE10" s="69"/>
      <c r="KAF10" s="69"/>
      <c r="KAG10" s="69"/>
      <c r="KAH10" s="69"/>
      <c r="KAI10" s="69"/>
      <c r="KAJ10" s="69"/>
      <c r="KAK10" s="69"/>
      <c r="KAL10" s="69"/>
      <c r="KAM10" s="69"/>
      <c r="KAN10" s="69"/>
      <c r="KAO10" s="69"/>
      <c r="KAP10" s="69"/>
      <c r="KAQ10" s="69"/>
      <c r="KAR10" s="69"/>
      <c r="KAS10" s="69"/>
      <c r="KAT10" s="69"/>
      <c r="KAU10" s="69"/>
      <c r="KAV10" s="69"/>
      <c r="KAW10" s="69"/>
      <c r="KAX10" s="69"/>
      <c r="KAY10" s="69"/>
      <c r="KAZ10" s="69"/>
      <c r="KBA10" s="69"/>
      <c r="KBB10" s="69"/>
      <c r="KBC10" s="69"/>
      <c r="KBD10" s="69"/>
      <c r="KBE10" s="69"/>
      <c r="KBF10" s="69"/>
      <c r="KBG10" s="69"/>
      <c r="KBH10" s="69"/>
      <c r="KBI10" s="69"/>
      <c r="KBJ10" s="69"/>
      <c r="KBK10" s="69"/>
      <c r="KBL10" s="69"/>
      <c r="KBM10" s="69"/>
      <c r="KBN10" s="69"/>
      <c r="KBO10" s="69"/>
      <c r="KBP10" s="69"/>
      <c r="KBQ10" s="69"/>
      <c r="KBR10" s="69"/>
      <c r="KBS10" s="69"/>
      <c r="KBT10" s="69"/>
      <c r="KBU10" s="69"/>
      <c r="KBV10" s="69"/>
      <c r="KBW10" s="69"/>
      <c r="KBX10" s="69"/>
      <c r="KBY10" s="69"/>
      <c r="KBZ10" s="69"/>
      <c r="KCA10" s="69"/>
      <c r="KCB10" s="69"/>
      <c r="KCC10" s="69"/>
      <c r="KCD10" s="69"/>
      <c r="KCE10" s="69"/>
      <c r="KCF10" s="69"/>
      <c r="KCG10" s="69"/>
      <c r="KCH10" s="69"/>
      <c r="KCI10" s="69"/>
      <c r="KCJ10" s="69"/>
      <c r="KCK10" s="69"/>
      <c r="KCL10" s="69"/>
      <c r="KCM10" s="69"/>
      <c r="KCN10" s="69"/>
      <c r="KCO10" s="69"/>
      <c r="KCP10" s="69"/>
      <c r="KCQ10" s="69"/>
      <c r="KCR10" s="69"/>
      <c r="KCS10" s="69"/>
      <c r="KCT10" s="69"/>
      <c r="KCU10" s="69"/>
      <c r="KCV10" s="69"/>
      <c r="KCW10" s="69"/>
      <c r="KCX10" s="69"/>
      <c r="KCY10" s="69"/>
      <c r="KCZ10" s="69"/>
      <c r="KDA10" s="69"/>
      <c r="KDB10" s="69"/>
      <c r="KDC10" s="69"/>
      <c r="KDD10" s="69"/>
      <c r="KDE10" s="69"/>
      <c r="KDF10" s="69"/>
      <c r="KDG10" s="69"/>
      <c r="KDH10" s="69"/>
      <c r="KDI10" s="69"/>
      <c r="KDJ10" s="69"/>
      <c r="KDK10" s="69"/>
      <c r="KDL10" s="69"/>
      <c r="KDM10" s="69"/>
      <c r="KDN10" s="69"/>
      <c r="KDO10" s="69"/>
      <c r="KDP10" s="69"/>
      <c r="KDQ10" s="69"/>
      <c r="KDR10" s="69"/>
      <c r="KDS10" s="69"/>
      <c r="KDT10" s="69"/>
      <c r="KDU10" s="69"/>
      <c r="KDV10" s="69"/>
      <c r="KDW10" s="69"/>
      <c r="KDX10" s="69"/>
      <c r="KDY10" s="69"/>
      <c r="KDZ10" s="69"/>
      <c r="KEA10" s="69"/>
      <c r="KEB10" s="69"/>
      <c r="KEC10" s="69"/>
      <c r="KED10" s="69"/>
      <c r="KEE10" s="69"/>
      <c r="KEF10" s="69"/>
      <c r="KEG10" s="69"/>
      <c r="KEH10" s="69"/>
      <c r="KEI10" s="69"/>
      <c r="KEJ10" s="69"/>
      <c r="KEK10" s="69"/>
      <c r="KEL10" s="69"/>
      <c r="KEM10" s="69"/>
      <c r="KEN10" s="69"/>
      <c r="KEO10" s="69"/>
      <c r="KEP10" s="69"/>
      <c r="KEQ10" s="69"/>
      <c r="KER10" s="69"/>
      <c r="KES10" s="69"/>
      <c r="KET10" s="69"/>
      <c r="KEU10" s="69"/>
      <c r="KEV10" s="69"/>
      <c r="KEW10" s="69"/>
      <c r="KEX10" s="69"/>
      <c r="KEY10" s="69"/>
      <c r="KEZ10" s="69"/>
      <c r="KFA10" s="69"/>
      <c r="KFB10" s="69"/>
      <c r="KFC10" s="69"/>
      <c r="KFD10" s="69"/>
      <c r="KFE10" s="69"/>
      <c r="KFF10" s="69"/>
      <c r="KFG10" s="69"/>
      <c r="KFH10" s="69"/>
      <c r="KFI10" s="69"/>
      <c r="KFJ10" s="69"/>
      <c r="KFK10" s="69"/>
      <c r="KFL10" s="69"/>
      <c r="KFM10" s="69"/>
      <c r="KFN10" s="69"/>
      <c r="KFO10" s="69"/>
      <c r="KFP10" s="69"/>
      <c r="KFQ10" s="69"/>
      <c r="KFR10" s="69"/>
      <c r="KFS10" s="69"/>
      <c r="KFT10" s="69"/>
      <c r="KFU10" s="69"/>
      <c r="KFV10" s="69"/>
      <c r="KFW10" s="69"/>
      <c r="KFX10" s="69"/>
      <c r="KFY10" s="69"/>
      <c r="KFZ10" s="69"/>
      <c r="KGA10" s="69"/>
      <c r="KGB10" s="69"/>
      <c r="KGC10" s="69"/>
      <c r="KGD10" s="69"/>
      <c r="KGE10" s="69"/>
      <c r="KGF10" s="69"/>
      <c r="KGG10" s="69"/>
      <c r="KGH10" s="69"/>
      <c r="KGI10" s="69"/>
      <c r="KGJ10" s="69"/>
      <c r="KGK10" s="69"/>
      <c r="KGL10" s="69"/>
      <c r="KGM10" s="69"/>
      <c r="KGN10" s="69"/>
      <c r="KGO10" s="69"/>
      <c r="KGP10" s="69"/>
      <c r="KGQ10" s="69"/>
      <c r="KGR10" s="69"/>
      <c r="KGS10" s="69"/>
      <c r="KGT10" s="69"/>
      <c r="KGU10" s="69"/>
      <c r="KGV10" s="69"/>
      <c r="KGW10" s="69"/>
      <c r="KGX10" s="69"/>
      <c r="KGY10" s="69"/>
      <c r="KGZ10" s="69"/>
      <c r="KHA10" s="69"/>
      <c r="KHB10" s="69"/>
      <c r="KHC10" s="69"/>
      <c r="KHD10" s="69"/>
      <c r="KHE10" s="69"/>
      <c r="KHF10" s="69"/>
      <c r="KHG10" s="69"/>
      <c r="KHH10" s="69"/>
      <c r="KHI10" s="69"/>
      <c r="KHJ10" s="69"/>
      <c r="KHK10" s="69"/>
      <c r="KHL10" s="69"/>
      <c r="KHM10" s="69"/>
      <c r="KHN10" s="69"/>
      <c r="KHO10" s="69"/>
      <c r="KHP10" s="69"/>
      <c r="KHQ10" s="69"/>
      <c r="KHR10" s="69"/>
      <c r="KHS10" s="69"/>
      <c r="KHT10" s="69"/>
      <c r="KHU10" s="69"/>
      <c r="KHV10" s="69"/>
      <c r="KHW10" s="69"/>
      <c r="KHX10" s="69"/>
      <c r="KHY10" s="69"/>
      <c r="KHZ10" s="69"/>
      <c r="KIA10" s="69"/>
      <c r="KIB10" s="69"/>
      <c r="KIC10" s="69"/>
      <c r="KID10" s="69"/>
      <c r="KIE10" s="69"/>
      <c r="KIF10" s="69"/>
      <c r="KIG10" s="69"/>
      <c r="KIH10" s="69"/>
      <c r="KII10" s="69"/>
      <c r="KIJ10" s="69"/>
      <c r="KIK10" s="69"/>
      <c r="KIL10" s="69"/>
      <c r="KIM10" s="69"/>
      <c r="KIN10" s="69"/>
      <c r="KIO10" s="69"/>
      <c r="KIP10" s="69"/>
      <c r="KIQ10" s="69"/>
      <c r="KIR10" s="69"/>
      <c r="KIS10" s="69"/>
      <c r="KIT10" s="69"/>
      <c r="KIU10" s="69"/>
      <c r="KIV10" s="69"/>
      <c r="KIW10" s="69"/>
      <c r="KIX10" s="69"/>
      <c r="KIY10" s="69"/>
      <c r="KIZ10" s="69"/>
      <c r="KJA10" s="69"/>
      <c r="KJB10" s="69"/>
      <c r="KJC10" s="69"/>
      <c r="KJD10" s="69"/>
      <c r="KJE10" s="69"/>
      <c r="KJF10" s="69"/>
      <c r="KJG10" s="69"/>
      <c r="KJH10" s="69"/>
      <c r="KJI10" s="69"/>
      <c r="KJJ10" s="69"/>
      <c r="KJK10" s="69"/>
      <c r="KJL10" s="69"/>
      <c r="KJM10" s="69"/>
      <c r="KJN10" s="69"/>
      <c r="KJO10" s="69"/>
      <c r="KJP10" s="69"/>
      <c r="KJQ10" s="69"/>
      <c r="KJR10" s="69"/>
      <c r="KJS10" s="69"/>
      <c r="KJT10" s="69"/>
      <c r="KJU10" s="69"/>
      <c r="KJV10" s="69"/>
      <c r="KJW10" s="69"/>
      <c r="KJX10" s="69"/>
      <c r="KJY10" s="69"/>
      <c r="KJZ10" s="69"/>
      <c r="KKA10" s="69"/>
      <c r="KKB10" s="69"/>
      <c r="KKC10" s="69"/>
      <c r="KKD10" s="69"/>
      <c r="KKE10" s="69"/>
      <c r="KKF10" s="69"/>
      <c r="KKG10" s="69"/>
      <c r="KKH10" s="69"/>
      <c r="KKI10" s="69"/>
      <c r="KKJ10" s="69"/>
      <c r="KKK10" s="69"/>
      <c r="KKL10" s="69"/>
      <c r="KKM10" s="69"/>
      <c r="KKN10" s="69"/>
      <c r="KKO10" s="69"/>
      <c r="KKP10" s="69"/>
      <c r="KKQ10" s="69"/>
      <c r="KKR10" s="69"/>
      <c r="KKS10" s="69"/>
      <c r="KKT10" s="69"/>
      <c r="KKU10" s="69"/>
      <c r="KKV10" s="69"/>
      <c r="KKW10" s="69"/>
      <c r="KKX10" s="69"/>
      <c r="KKY10" s="69"/>
      <c r="KKZ10" s="69"/>
      <c r="KLA10" s="69"/>
      <c r="KLB10" s="69"/>
      <c r="KLC10" s="69"/>
      <c r="KLD10" s="69"/>
      <c r="KLE10" s="69"/>
      <c r="KLF10" s="69"/>
      <c r="KLG10" s="69"/>
      <c r="KLH10" s="69"/>
      <c r="KLI10" s="69"/>
      <c r="KLJ10" s="69"/>
      <c r="KLK10" s="69"/>
      <c r="KLL10" s="69"/>
      <c r="KLM10" s="69"/>
      <c r="KLN10" s="69"/>
      <c r="KLO10" s="69"/>
      <c r="KLP10" s="69"/>
      <c r="KLQ10" s="69"/>
      <c r="KLR10" s="69"/>
      <c r="KLS10" s="69"/>
      <c r="KLT10" s="69"/>
      <c r="KLU10" s="69"/>
      <c r="KLV10" s="69"/>
      <c r="KLW10" s="69"/>
      <c r="KLX10" s="69"/>
      <c r="KLY10" s="69"/>
      <c r="KLZ10" s="69"/>
      <c r="KMA10" s="69"/>
      <c r="KMB10" s="69"/>
      <c r="KMC10" s="69"/>
      <c r="KMD10" s="69"/>
      <c r="KME10" s="69"/>
      <c r="KMF10" s="69"/>
      <c r="KMG10" s="69"/>
      <c r="KMH10" s="69"/>
      <c r="KMI10" s="69"/>
      <c r="KMJ10" s="69"/>
      <c r="KMK10" s="69"/>
      <c r="KML10" s="69"/>
      <c r="KMM10" s="69"/>
      <c r="KMN10" s="69"/>
      <c r="KMO10" s="69"/>
      <c r="KMP10" s="69"/>
      <c r="KMQ10" s="69"/>
      <c r="KMR10" s="69"/>
      <c r="KMS10" s="69"/>
      <c r="KMT10" s="69"/>
      <c r="KMU10" s="69"/>
      <c r="KMV10" s="69"/>
      <c r="KMW10" s="69"/>
      <c r="KMX10" s="69"/>
      <c r="KMY10" s="69"/>
      <c r="KMZ10" s="69"/>
      <c r="KNA10" s="69"/>
      <c r="KNB10" s="69"/>
      <c r="KNC10" s="69"/>
      <c r="KND10" s="69"/>
      <c r="KNE10" s="69"/>
      <c r="KNF10" s="69"/>
      <c r="KNG10" s="69"/>
      <c r="KNH10" s="69"/>
      <c r="KNI10" s="69"/>
      <c r="KNJ10" s="69"/>
      <c r="KNK10" s="69"/>
      <c r="KNL10" s="69"/>
      <c r="KNM10" s="69"/>
      <c r="KNN10" s="69"/>
      <c r="KNO10" s="69"/>
      <c r="KNP10" s="69"/>
      <c r="KNQ10" s="69"/>
      <c r="KNR10" s="69"/>
      <c r="KNS10" s="69"/>
      <c r="KNT10" s="69"/>
      <c r="KNU10" s="69"/>
      <c r="KNV10" s="69"/>
      <c r="KNW10" s="69"/>
      <c r="KNX10" s="69"/>
      <c r="KNY10" s="69"/>
      <c r="KNZ10" s="69"/>
      <c r="KOA10" s="69"/>
      <c r="KOB10" s="69"/>
      <c r="KOC10" s="69"/>
      <c r="KOD10" s="69"/>
      <c r="KOE10" s="69"/>
      <c r="KOF10" s="69"/>
      <c r="KOG10" s="69"/>
      <c r="KOH10" s="69"/>
      <c r="KOI10" s="69"/>
      <c r="KOJ10" s="69"/>
      <c r="KOK10" s="69"/>
      <c r="KOL10" s="69"/>
      <c r="KOM10" s="69"/>
      <c r="KON10" s="69"/>
      <c r="KOO10" s="69"/>
      <c r="KOP10" s="69"/>
      <c r="KOQ10" s="69"/>
      <c r="KOR10" s="69"/>
      <c r="KOS10" s="69"/>
      <c r="KOT10" s="69"/>
      <c r="KOU10" s="69"/>
      <c r="KOV10" s="69"/>
      <c r="KOW10" s="69"/>
      <c r="KOX10" s="69"/>
      <c r="KOY10" s="69"/>
      <c r="KOZ10" s="69"/>
      <c r="KPA10" s="69"/>
      <c r="KPB10" s="69"/>
      <c r="KPC10" s="69"/>
      <c r="KPD10" s="69"/>
      <c r="KPE10" s="69"/>
      <c r="KPF10" s="69"/>
      <c r="KPG10" s="69"/>
      <c r="KPH10" s="69"/>
      <c r="KPI10" s="69"/>
      <c r="KPJ10" s="69"/>
      <c r="KPK10" s="69"/>
      <c r="KPL10" s="69"/>
      <c r="KPM10" s="69"/>
      <c r="KPN10" s="69"/>
      <c r="KPO10" s="69"/>
      <c r="KPP10" s="69"/>
      <c r="KPQ10" s="69"/>
      <c r="KPR10" s="69"/>
      <c r="KPS10" s="69"/>
      <c r="KPT10" s="69"/>
      <c r="KPU10" s="69"/>
      <c r="KPV10" s="69"/>
      <c r="KPW10" s="69"/>
      <c r="KPX10" s="69"/>
      <c r="KPY10" s="69"/>
      <c r="KPZ10" s="69"/>
      <c r="KQA10" s="69"/>
      <c r="KQB10" s="69"/>
      <c r="KQC10" s="69"/>
      <c r="KQD10" s="69"/>
      <c r="KQE10" s="69"/>
      <c r="KQF10" s="69"/>
      <c r="KQG10" s="69"/>
      <c r="KQH10" s="69"/>
      <c r="KQI10" s="69"/>
      <c r="KQJ10" s="69"/>
      <c r="KQK10" s="69"/>
      <c r="KQL10" s="69"/>
      <c r="KQM10" s="69"/>
      <c r="KQN10" s="69"/>
      <c r="KQO10" s="69"/>
      <c r="KQP10" s="69"/>
      <c r="KQQ10" s="69"/>
      <c r="KQR10" s="69"/>
      <c r="KQS10" s="69"/>
      <c r="KQT10" s="69"/>
      <c r="KQU10" s="69"/>
      <c r="KQV10" s="69"/>
      <c r="KQW10" s="69"/>
      <c r="KQX10" s="69"/>
      <c r="KQY10" s="69"/>
      <c r="KQZ10" s="69"/>
      <c r="KRA10" s="69"/>
      <c r="KRB10" s="69"/>
      <c r="KRC10" s="69"/>
      <c r="KRD10" s="69"/>
      <c r="KRE10" s="69"/>
      <c r="KRF10" s="69"/>
      <c r="KRG10" s="69"/>
      <c r="KRH10" s="69"/>
      <c r="KRI10" s="69"/>
      <c r="KRJ10" s="69"/>
      <c r="KRK10" s="69"/>
      <c r="KRL10" s="69"/>
      <c r="KRM10" s="69"/>
      <c r="KRN10" s="69"/>
      <c r="KRO10" s="69"/>
      <c r="KRP10" s="69"/>
      <c r="KRQ10" s="69"/>
      <c r="KRR10" s="69"/>
      <c r="KRS10" s="69"/>
      <c r="KRT10" s="69"/>
      <c r="KRU10" s="69"/>
      <c r="KRV10" s="69"/>
      <c r="KRW10" s="69"/>
      <c r="KRX10" s="69"/>
      <c r="KRY10" s="69"/>
      <c r="KRZ10" s="69"/>
      <c r="KSA10" s="69"/>
      <c r="KSB10" s="69"/>
      <c r="KSC10" s="69"/>
      <c r="KSD10" s="69"/>
      <c r="KSE10" s="69"/>
      <c r="KSF10" s="69"/>
      <c r="KSG10" s="69"/>
      <c r="KSH10" s="69"/>
      <c r="KSI10" s="69"/>
      <c r="KSJ10" s="69"/>
      <c r="KSK10" s="69"/>
      <c r="KSL10" s="69"/>
      <c r="KSM10" s="69"/>
      <c r="KSN10" s="69"/>
      <c r="KSO10" s="69"/>
      <c r="KSP10" s="69"/>
      <c r="KSQ10" s="69"/>
      <c r="KSR10" s="69"/>
      <c r="KSS10" s="69"/>
      <c r="KST10" s="69"/>
      <c r="KSU10" s="69"/>
      <c r="KSV10" s="69"/>
      <c r="KSW10" s="69"/>
      <c r="KSX10" s="69"/>
      <c r="KSY10" s="69"/>
      <c r="KSZ10" s="69"/>
      <c r="KTA10" s="69"/>
      <c r="KTB10" s="69"/>
      <c r="KTC10" s="69"/>
      <c r="KTD10" s="69"/>
      <c r="KTE10" s="69"/>
      <c r="KTF10" s="69"/>
      <c r="KTG10" s="69"/>
      <c r="KTH10" s="69"/>
      <c r="KTI10" s="69"/>
      <c r="KTJ10" s="69"/>
      <c r="KTK10" s="69"/>
      <c r="KTL10" s="69"/>
      <c r="KTM10" s="69"/>
      <c r="KTN10" s="69"/>
      <c r="KTO10" s="69"/>
      <c r="KTP10" s="69"/>
      <c r="KTQ10" s="69"/>
      <c r="KTR10" s="69"/>
      <c r="KTS10" s="69"/>
      <c r="KTT10" s="69"/>
      <c r="KTU10" s="69"/>
      <c r="KTV10" s="69"/>
      <c r="KTW10" s="69"/>
      <c r="KTX10" s="69"/>
      <c r="KTY10" s="69"/>
      <c r="KTZ10" s="69"/>
      <c r="KUA10" s="69"/>
      <c r="KUB10" s="69"/>
      <c r="KUC10" s="69"/>
      <c r="KUD10" s="69"/>
      <c r="KUE10" s="69"/>
      <c r="KUF10" s="69"/>
      <c r="KUG10" s="69"/>
      <c r="KUH10" s="69"/>
      <c r="KUI10" s="69"/>
      <c r="KUJ10" s="69"/>
      <c r="KUK10" s="69"/>
      <c r="KUL10" s="69"/>
      <c r="KUM10" s="69"/>
      <c r="KUN10" s="69"/>
      <c r="KUO10" s="69"/>
      <c r="KUP10" s="69"/>
      <c r="KUQ10" s="69"/>
      <c r="KUR10" s="69"/>
      <c r="KUS10" s="69"/>
      <c r="KUT10" s="69"/>
      <c r="KUU10" s="69"/>
      <c r="KUV10" s="69"/>
      <c r="KUW10" s="69"/>
      <c r="KUX10" s="69"/>
      <c r="KUY10" s="69"/>
      <c r="KUZ10" s="69"/>
      <c r="KVA10" s="69"/>
      <c r="KVB10" s="69"/>
      <c r="KVC10" s="69"/>
      <c r="KVD10" s="69"/>
      <c r="KVE10" s="69"/>
      <c r="KVF10" s="69"/>
      <c r="KVG10" s="69"/>
      <c r="KVH10" s="69"/>
      <c r="KVI10" s="69"/>
      <c r="KVJ10" s="69"/>
      <c r="KVK10" s="69"/>
      <c r="KVL10" s="69"/>
      <c r="KVM10" s="69"/>
      <c r="KVN10" s="69"/>
      <c r="KVO10" s="69"/>
      <c r="KVP10" s="69"/>
      <c r="KVQ10" s="69"/>
      <c r="KVR10" s="69"/>
      <c r="KVS10" s="69"/>
      <c r="KVT10" s="69"/>
      <c r="KVU10" s="69"/>
      <c r="KVV10" s="69"/>
      <c r="KVW10" s="69"/>
      <c r="KVX10" s="69"/>
      <c r="KVY10" s="69"/>
      <c r="KVZ10" s="69"/>
      <c r="KWA10" s="69"/>
      <c r="KWB10" s="69"/>
      <c r="KWC10" s="69"/>
      <c r="KWD10" s="69"/>
      <c r="KWE10" s="69"/>
      <c r="KWF10" s="69"/>
      <c r="KWG10" s="69"/>
      <c r="KWH10" s="69"/>
      <c r="KWI10" s="69"/>
      <c r="KWJ10" s="69"/>
      <c r="KWK10" s="69"/>
      <c r="KWL10" s="69"/>
      <c r="KWM10" s="69"/>
      <c r="KWN10" s="69"/>
      <c r="KWO10" s="69"/>
      <c r="KWP10" s="69"/>
      <c r="KWQ10" s="69"/>
      <c r="KWR10" s="69"/>
      <c r="KWS10" s="69"/>
      <c r="KWT10" s="69"/>
      <c r="KWU10" s="69"/>
      <c r="KWV10" s="69"/>
      <c r="KWW10" s="69"/>
      <c r="KWX10" s="69"/>
      <c r="KWY10" s="69"/>
      <c r="KWZ10" s="69"/>
      <c r="KXA10" s="69"/>
      <c r="KXB10" s="69"/>
      <c r="KXC10" s="69"/>
      <c r="KXD10" s="69"/>
      <c r="KXE10" s="69"/>
      <c r="KXF10" s="69"/>
      <c r="KXG10" s="69"/>
      <c r="KXH10" s="69"/>
      <c r="KXI10" s="69"/>
      <c r="KXJ10" s="69"/>
      <c r="KXK10" s="69"/>
      <c r="KXL10" s="69"/>
      <c r="KXM10" s="69"/>
      <c r="KXN10" s="69"/>
      <c r="KXO10" s="69"/>
      <c r="KXP10" s="69"/>
      <c r="KXQ10" s="69"/>
      <c r="KXR10" s="69"/>
      <c r="KXS10" s="69"/>
      <c r="KXT10" s="69"/>
      <c r="KXU10" s="69"/>
      <c r="KXV10" s="69"/>
      <c r="KXW10" s="69"/>
      <c r="KXX10" s="69"/>
      <c r="KXY10" s="69"/>
      <c r="KXZ10" s="69"/>
      <c r="KYA10" s="69"/>
      <c r="KYB10" s="69"/>
      <c r="KYC10" s="69"/>
      <c r="KYD10" s="69"/>
      <c r="KYE10" s="69"/>
      <c r="KYF10" s="69"/>
      <c r="KYG10" s="69"/>
      <c r="KYH10" s="69"/>
      <c r="KYI10" s="69"/>
      <c r="KYJ10" s="69"/>
      <c r="KYK10" s="69"/>
      <c r="KYL10" s="69"/>
      <c r="KYM10" s="69"/>
      <c r="KYN10" s="69"/>
      <c r="KYO10" s="69"/>
      <c r="KYP10" s="69"/>
      <c r="KYQ10" s="69"/>
      <c r="KYR10" s="69"/>
      <c r="KYS10" s="69"/>
      <c r="KYT10" s="69"/>
      <c r="KYU10" s="69"/>
      <c r="KYV10" s="69"/>
      <c r="KYW10" s="69"/>
      <c r="KYX10" s="69"/>
      <c r="KYY10" s="69"/>
      <c r="KYZ10" s="69"/>
      <c r="KZA10" s="69"/>
      <c r="KZB10" s="69"/>
      <c r="KZC10" s="69"/>
      <c r="KZD10" s="69"/>
      <c r="KZE10" s="69"/>
      <c r="KZF10" s="69"/>
      <c r="KZG10" s="69"/>
      <c r="KZH10" s="69"/>
      <c r="KZI10" s="69"/>
      <c r="KZJ10" s="69"/>
      <c r="KZK10" s="69"/>
      <c r="KZL10" s="69"/>
      <c r="KZM10" s="69"/>
      <c r="KZN10" s="69"/>
      <c r="KZO10" s="69"/>
      <c r="KZP10" s="69"/>
      <c r="KZQ10" s="69"/>
      <c r="KZR10" s="69"/>
      <c r="KZS10" s="69"/>
      <c r="KZT10" s="69"/>
      <c r="KZU10" s="69"/>
      <c r="KZV10" s="69"/>
      <c r="KZW10" s="69"/>
      <c r="KZX10" s="69"/>
      <c r="KZY10" s="69"/>
      <c r="KZZ10" s="69"/>
      <c r="LAA10" s="69"/>
      <c r="LAB10" s="69"/>
      <c r="LAC10" s="69"/>
      <c r="LAD10" s="69"/>
      <c r="LAE10" s="69"/>
      <c r="LAF10" s="69"/>
      <c r="LAG10" s="69"/>
      <c r="LAH10" s="69"/>
      <c r="LAI10" s="69"/>
      <c r="LAJ10" s="69"/>
      <c r="LAK10" s="69"/>
      <c r="LAL10" s="69"/>
      <c r="LAM10" s="69"/>
      <c r="LAN10" s="69"/>
      <c r="LAO10" s="69"/>
      <c r="LAP10" s="69"/>
      <c r="LAQ10" s="69"/>
      <c r="LAR10" s="69"/>
      <c r="LAS10" s="69"/>
      <c r="LAT10" s="69"/>
      <c r="LAU10" s="69"/>
      <c r="LAV10" s="69"/>
      <c r="LAW10" s="69"/>
      <c r="LAX10" s="69"/>
      <c r="LAY10" s="69"/>
      <c r="LAZ10" s="69"/>
      <c r="LBA10" s="69"/>
      <c r="LBB10" s="69"/>
      <c r="LBC10" s="69"/>
      <c r="LBD10" s="69"/>
      <c r="LBE10" s="69"/>
      <c r="LBF10" s="69"/>
      <c r="LBG10" s="69"/>
      <c r="LBH10" s="69"/>
      <c r="LBI10" s="69"/>
      <c r="LBJ10" s="69"/>
      <c r="LBK10" s="69"/>
      <c r="LBL10" s="69"/>
      <c r="LBM10" s="69"/>
      <c r="LBN10" s="69"/>
      <c r="LBO10" s="69"/>
      <c r="LBP10" s="69"/>
      <c r="LBQ10" s="69"/>
      <c r="LBR10" s="69"/>
      <c r="LBS10" s="69"/>
      <c r="LBT10" s="69"/>
      <c r="LBU10" s="69"/>
      <c r="LBV10" s="69"/>
      <c r="LBW10" s="69"/>
      <c r="LBX10" s="69"/>
      <c r="LBY10" s="69"/>
      <c r="LBZ10" s="69"/>
      <c r="LCA10" s="69"/>
      <c r="LCB10" s="69"/>
      <c r="LCC10" s="69"/>
      <c r="LCD10" s="69"/>
      <c r="LCE10" s="69"/>
      <c r="LCF10" s="69"/>
      <c r="LCG10" s="69"/>
      <c r="LCH10" s="69"/>
      <c r="LCI10" s="69"/>
      <c r="LCJ10" s="69"/>
      <c r="LCK10" s="69"/>
      <c r="LCL10" s="69"/>
      <c r="LCM10" s="69"/>
      <c r="LCN10" s="69"/>
      <c r="LCO10" s="69"/>
      <c r="LCP10" s="69"/>
      <c r="LCQ10" s="69"/>
      <c r="LCR10" s="69"/>
      <c r="LCS10" s="69"/>
      <c r="LCT10" s="69"/>
      <c r="LCU10" s="69"/>
      <c r="LCV10" s="69"/>
      <c r="LCW10" s="69"/>
      <c r="LCX10" s="69"/>
      <c r="LCY10" s="69"/>
      <c r="LCZ10" s="69"/>
      <c r="LDA10" s="69"/>
      <c r="LDB10" s="69"/>
      <c r="LDC10" s="69"/>
      <c r="LDD10" s="69"/>
      <c r="LDE10" s="69"/>
      <c r="LDF10" s="69"/>
      <c r="LDG10" s="69"/>
      <c r="LDH10" s="69"/>
      <c r="LDI10" s="69"/>
      <c r="LDJ10" s="69"/>
      <c r="LDK10" s="69"/>
      <c r="LDL10" s="69"/>
      <c r="LDM10" s="69"/>
      <c r="LDN10" s="69"/>
      <c r="LDO10" s="69"/>
      <c r="LDP10" s="69"/>
      <c r="LDQ10" s="69"/>
      <c r="LDR10" s="69"/>
      <c r="LDS10" s="69"/>
      <c r="LDT10" s="69"/>
      <c r="LDU10" s="69"/>
      <c r="LDV10" s="69"/>
      <c r="LDW10" s="69"/>
      <c r="LDX10" s="69"/>
      <c r="LDY10" s="69"/>
      <c r="LDZ10" s="69"/>
      <c r="LEA10" s="69"/>
      <c r="LEB10" s="69"/>
      <c r="LEC10" s="69"/>
      <c r="LED10" s="69"/>
      <c r="LEE10" s="69"/>
      <c r="LEF10" s="69"/>
      <c r="LEG10" s="69"/>
      <c r="LEH10" s="69"/>
      <c r="LEI10" s="69"/>
      <c r="LEJ10" s="69"/>
      <c r="LEK10" s="69"/>
      <c r="LEL10" s="69"/>
      <c r="LEM10" s="69"/>
      <c r="LEN10" s="69"/>
      <c r="LEO10" s="69"/>
      <c r="LEP10" s="69"/>
      <c r="LEQ10" s="69"/>
      <c r="LER10" s="69"/>
      <c r="LES10" s="69"/>
      <c r="LET10" s="69"/>
      <c r="LEU10" s="69"/>
      <c r="LEV10" s="69"/>
      <c r="LEW10" s="69"/>
      <c r="LEX10" s="69"/>
      <c r="LEY10" s="69"/>
      <c r="LEZ10" s="69"/>
      <c r="LFA10" s="69"/>
      <c r="LFB10" s="69"/>
      <c r="LFC10" s="69"/>
      <c r="LFD10" s="69"/>
      <c r="LFE10" s="69"/>
      <c r="LFF10" s="69"/>
      <c r="LFG10" s="69"/>
      <c r="LFH10" s="69"/>
      <c r="LFI10" s="69"/>
      <c r="LFJ10" s="69"/>
      <c r="LFK10" s="69"/>
      <c r="LFL10" s="69"/>
      <c r="LFM10" s="69"/>
      <c r="LFN10" s="69"/>
      <c r="LFO10" s="69"/>
      <c r="LFP10" s="69"/>
      <c r="LFQ10" s="69"/>
      <c r="LFR10" s="69"/>
      <c r="LFS10" s="69"/>
      <c r="LFT10" s="69"/>
      <c r="LFU10" s="69"/>
      <c r="LFV10" s="69"/>
      <c r="LFW10" s="69"/>
      <c r="LFX10" s="69"/>
      <c r="LFY10" s="69"/>
      <c r="LFZ10" s="69"/>
      <c r="LGA10" s="69"/>
      <c r="LGB10" s="69"/>
      <c r="LGC10" s="69"/>
      <c r="LGD10" s="69"/>
      <c r="LGE10" s="69"/>
      <c r="LGF10" s="69"/>
      <c r="LGG10" s="69"/>
      <c r="LGH10" s="69"/>
      <c r="LGI10" s="69"/>
      <c r="LGJ10" s="69"/>
      <c r="LGK10" s="69"/>
      <c r="LGL10" s="69"/>
      <c r="LGM10" s="69"/>
      <c r="LGN10" s="69"/>
      <c r="LGO10" s="69"/>
      <c r="LGP10" s="69"/>
      <c r="LGQ10" s="69"/>
      <c r="LGR10" s="69"/>
      <c r="LGS10" s="69"/>
      <c r="LGT10" s="69"/>
      <c r="LGU10" s="69"/>
      <c r="LGV10" s="69"/>
      <c r="LGW10" s="69"/>
      <c r="LGX10" s="69"/>
      <c r="LGY10" s="69"/>
      <c r="LGZ10" s="69"/>
      <c r="LHA10" s="69"/>
      <c r="LHB10" s="69"/>
      <c r="LHC10" s="69"/>
      <c r="LHD10" s="69"/>
      <c r="LHE10" s="69"/>
      <c r="LHF10" s="69"/>
      <c r="LHG10" s="69"/>
      <c r="LHH10" s="69"/>
      <c r="LHI10" s="69"/>
      <c r="LHJ10" s="69"/>
      <c r="LHK10" s="69"/>
      <c r="LHL10" s="69"/>
      <c r="LHM10" s="69"/>
      <c r="LHN10" s="69"/>
      <c r="LHO10" s="69"/>
      <c r="LHP10" s="69"/>
      <c r="LHQ10" s="69"/>
      <c r="LHR10" s="69"/>
      <c r="LHS10" s="69"/>
      <c r="LHT10" s="69"/>
      <c r="LHU10" s="69"/>
      <c r="LHV10" s="69"/>
      <c r="LHW10" s="69"/>
      <c r="LHX10" s="69"/>
      <c r="LHY10" s="69"/>
      <c r="LHZ10" s="69"/>
      <c r="LIA10" s="69"/>
      <c r="LIB10" s="69"/>
      <c r="LIC10" s="69"/>
      <c r="LID10" s="69"/>
      <c r="LIE10" s="69"/>
      <c r="LIF10" s="69"/>
      <c r="LIG10" s="69"/>
      <c r="LIH10" s="69"/>
      <c r="LII10" s="69"/>
      <c r="LIJ10" s="69"/>
      <c r="LIK10" s="69"/>
      <c r="LIL10" s="69"/>
      <c r="LIM10" s="69"/>
      <c r="LIN10" s="69"/>
      <c r="LIO10" s="69"/>
      <c r="LIP10" s="69"/>
      <c r="LIQ10" s="69"/>
      <c r="LIR10" s="69"/>
      <c r="LIS10" s="69"/>
      <c r="LIT10" s="69"/>
      <c r="LIU10" s="69"/>
      <c r="LIV10" s="69"/>
      <c r="LIW10" s="69"/>
      <c r="LIX10" s="69"/>
      <c r="LIY10" s="69"/>
      <c r="LIZ10" s="69"/>
      <c r="LJA10" s="69"/>
      <c r="LJB10" s="69"/>
      <c r="LJC10" s="69"/>
      <c r="LJD10" s="69"/>
      <c r="LJE10" s="69"/>
      <c r="LJF10" s="69"/>
      <c r="LJG10" s="69"/>
      <c r="LJH10" s="69"/>
      <c r="LJI10" s="69"/>
      <c r="LJJ10" s="69"/>
      <c r="LJK10" s="69"/>
      <c r="LJL10" s="69"/>
      <c r="LJM10" s="69"/>
      <c r="LJN10" s="69"/>
      <c r="LJO10" s="69"/>
      <c r="LJP10" s="69"/>
      <c r="LJQ10" s="69"/>
      <c r="LJR10" s="69"/>
      <c r="LJS10" s="69"/>
      <c r="LJT10" s="69"/>
      <c r="LJU10" s="69"/>
      <c r="LJV10" s="69"/>
      <c r="LJW10" s="69"/>
      <c r="LJX10" s="69"/>
      <c r="LJY10" s="69"/>
      <c r="LJZ10" s="69"/>
      <c r="LKA10" s="69"/>
      <c r="LKB10" s="69"/>
      <c r="LKC10" s="69"/>
      <c r="LKD10" s="69"/>
      <c r="LKE10" s="69"/>
      <c r="LKF10" s="69"/>
      <c r="LKG10" s="69"/>
      <c r="LKH10" s="69"/>
      <c r="LKI10" s="69"/>
      <c r="LKJ10" s="69"/>
      <c r="LKK10" s="69"/>
      <c r="LKL10" s="69"/>
      <c r="LKM10" s="69"/>
      <c r="LKN10" s="69"/>
      <c r="LKO10" s="69"/>
      <c r="LKP10" s="69"/>
      <c r="LKQ10" s="69"/>
      <c r="LKR10" s="69"/>
      <c r="LKS10" s="69"/>
      <c r="LKT10" s="69"/>
      <c r="LKU10" s="69"/>
      <c r="LKV10" s="69"/>
      <c r="LKW10" s="69"/>
      <c r="LKX10" s="69"/>
      <c r="LKY10" s="69"/>
      <c r="LKZ10" s="69"/>
      <c r="LLA10" s="69"/>
      <c r="LLB10" s="69"/>
      <c r="LLC10" s="69"/>
      <c r="LLD10" s="69"/>
      <c r="LLE10" s="69"/>
      <c r="LLF10" s="69"/>
      <c r="LLG10" s="69"/>
      <c r="LLH10" s="69"/>
      <c r="LLI10" s="69"/>
      <c r="LLJ10" s="69"/>
      <c r="LLK10" s="69"/>
      <c r="LLL10" s="69"/>
      <c r="LLM10" s="69"/>
      <c r="LLN10" s="69"/>
      <c r="LLO10" s="69"/>
      <c r="LLP10" s="69"/>
      <c r="LLQ10" s="69"/>
      <c r="LLR10" s="69"/>
      <c r="LLS10" s="69"/>
      <c r="LLT10" s="69"/>
      <c r="LLU10" s="69"/>
      <c r="LLV10" s="69"/>
      <c r="LLW10" s="69"/>
      <c r="LLX10" s="69"/>
      <c r="LLY10" s="69"/>
      <c r="LLZ10" s="69"/>
      <c r="LMA10" s="69"/>
      <c r="LMB10" s="69"/>
      <c r="LMC10" s="69"/>
      <c r="LMD10" s="69"/>
      <c r="LME10" s="69"/>
      <c r="LMF10" s="69"/>
      <c r="LMG10" s="69"/>
      <c r="LMH10" s="69"/>
      <c r="LMI10" s="69"/>
      <c r="LMJ10" s="69"/>
      <c r="LMK10" s="69"/>
      <c r="LML10" s="69"/>
      <c r="LMM10" s="69"/>
      <c r="LMN10" s="69"/>
      <c r="LMO10" s="69"/>
      <c r="LMP10" s="69"/>
      <c r="LMQ10" s="69"/>
      <c r="LMR10" s="69"/>
      <c r="LMS10" s="69"/>
      <c r="LMT10" s="69"/>
      <c r="LMU10" s="69"/>
      <c r="LMV10" s="69"/>
      <c r="LMW10" s="69"/>
      <c r="LMX10" s="69"/>
      <c r="LMY10" s="69"/>
      <c r="LMZ10" s="69"/>
      <c r="LNA10" s="69"/>
      <c r="LNB10" s="69"/>
      <c r="LNC10" s="69"/>
      <c r="LND10" s="69"/>
      <c r="LNE10" s="69"/>
      <c r="LNF10" s="69"/>
      <c r="LNG10" s="69"/>
      <c r="LNH10" s="69"/>
      <c r="LNI10" s="69"/>
      <c r="LNJ10" s="69"/>
      <c r="LNK10" s="69"/>
      <c r="LNL10" s="69"/>
      <c r="LNM10" s="69"/>
      <c r="LNN10" s="69"/>
      <c r="LNO10" s="69"/>
      <c r="LNP10" s="69"/>
      <c r="LNQ10" s="69"/>
      <c r="LNR10" s="69"/>
      <c r="LNS10" s="69"/>
      <c r="LNT10" s="69"/>
      <c r="LNU10" s="69"/>
      <c r="LNV10" s="69"/>
      <c r="LNW10" s="69"/>
      <c r="LNX10" s="69"/>
      <c r="LNY10" s="69"/>
      <c r="LNZ10" s="69"/>
      <c r="LOA10" s="69"/>
      <c r="LOB10" s="69"/>
      <c r="LOC10" s="69"/>
      <c r="LOD10" s="69"/>
      <c r="LOE10" s="69"/>
      <c r="LOF10" s="69"/>
      <c r="LOG10" s="69"/>
      <c r="LOH10" s="69"/>
      <c r="LOI10" s="69"/>
      <c r="LOJ10" s="69"/>
      <c r="LOK10" s="69"/>
      <c r="LOL10" s="69"/>
      <c r="LOM10" s="69"/>
      <c r="LON10" s="69"/>
      <c r="LOO10" s="69"/>
      <c r="LOP10" s="69"/>
      <c r="LOQ10" s="69"/>
      <c r="LOR10" s="69"/>
      <c r="LOS10" s="69"/>
      <c r="LOT10" s="69"/>
      <c r="LOU10" s="69"/>
      <c r="LOV10" s="69"/>
      <c r="LOW10" s="69"/>
      <c r="LOX10" s="69"/>
      <c r="LOY10" s="69"/>
      <c r="LOZ10" s="69"/>
      <c r="LPA10" s="69"/>
      <c r="LPB10" s="69"/>
      <c r="LPC10" s="69"/>
      <c r="LPD10" s="69"/>
      <c r="LPE10" s="69"/>
      <c r="LPF10" s="69"/>
      <c r="LPG10" s="69"/>
      <c r="LPH10" s="69"/>
      <c r="LPI10" s="69"/>
      <c r="LPJ10" s="69"/>
      <c r="LPK10" s="69"/>
      <c r="LPL10" s="69"/>
      <c r="LPM10" s="69"/>
      <c r="LPN10" s="69"/>
      <c r="LPO10" s="69"/>
      <c r="LPP10" s="69"/>
      <c r="LPQ10" s="69"/>
      <c r="LPR10" s="69"/>
      <c r="LPS10" s="69"/>
      <c r="LPT10" s="69"/>
      <c r="LPU10" s="69"/>
      <c r="LPV10" s="69"/>
      <c r="LPW10" s="69"/>
      <c r="LPX10" s="69"/>
      <c r="LPY10" s="69"/>
      <c r="LPZ10" s="69"/>
      <c r="LQA10" s="69"/>
      <c r="LQB10" s="69"/>
      <c r="LQC10" s="69"/>
      <c r="LQD10" s="69"/>
      <c r="LQE10" s="69"/>
      <c r="LQF10" s="69"/>
      <c r="LQG10" s="69"/>
      <c r="LQH10" s="69"/>
      <c r="LQI10" s="69"/>
      <c r="LQJ10" s="69"/>
      <c r="LQK10" s="69"/>
      <c r="LQL10" s="69"/>
      <c r="LQM10" s="69"/>
      <c r="LQN10" s="69"/>
      <c r="LQO10" s="69"/>
      <c r="LQP10" s="69"/>
      <c r="LQQ10" s="69"/>
      <c r="LQR10" s="69"/>
      <c r="LQS10" s="69"/>
      <c r="LQT10" s="69"/>
      <c r="LQU10" s="69"/>
      <c r="LQV10" s="69"/>
      <c r="LQW10" s="69"/>
      <c r="LQX10" s="69"/>
      <c r="LQY10" s="69"/>
      <c r="LQZ10" s="69"/>
      <c r="LRA10" s="69"/>
      <c r="LRB10" s="69"/>
      <c r="LRC10" s="69"/>
      <c r="LRD10" s="69"/>
      <c r="LRE10" s="69"/>
      <c r="LRF10" s="69"/>
      <c r="LRG10" s="69"/>
      <c r="LRH10" s="69"/>
      <c r="LRI10" s="69"/>
      <c r="LRJ10" s="69"/>
      <c r="LRK10" s="69"/>
      <c r="LRL10" s="69"/>
      <c r="LRM10" s="69"/>
      <c r="LRN10" s="69"/>
      <c r="LRO10" s="69"/>
      <c r="LRP10" s="69"/>
      <c r="LRQ10" s="69"/>
      <c r="LRR10" s="69"/>
      <c r="LRS10" s="69"/>
      <c r="LRT10" s="69"/>
      <c r="LRU10" s="69"/>
      <c r="LRV10" s="69"/>
      <c r="LRW10" s="69"/>
      <c r="LRX10" s="69"/>
      <c r="LRY10" s="69"/>
      <c r="LRZ10" s="69"/>
      <c r="LSA10" s="69"/>
      <c r="LSB10" s="69"/>
      <c r="LSC10" s="69"/>
      <c r="LSD10" s="69"/>
      <c r="LSE10" s="69"/>
      <c r="LSF10" s="69"/>
      <c r="LSG10" s="69"/>
      <c r="LSH10" s="69"/>
      <c r="LSI10" s="69"/>
      <c r="LSJ10" s="69"/>
      <c r="LSK10" s="69"/>
      <c r="LSL10" s="69"/>
      <c r="LSM10" s="69"/>
      <c r="LSN10" s="69"/>
      <c r="LSO10" s="69"/>
      <c r="LSP10" s="69"/>
      <c r="LSQ10" s="69"/>
      <c r="LSR10" s="69"/>
      <c r="LSS10" s="69"/>
      <c r="LST10" s="69"/>
      <c r="LSU10" s="69"/>
      <c r="LSV10" s="69"/>
      <c r="LSW10" s="69"/>
      <c r="LSX10" s="69"/>
      <c r="LSY10" s="69"/>
      <c r="LSZ10" s="69"/>
      <c r="LTA10" s="69"/>
      <c r="LTB10" s="69"/>
      <c r="LTC10" s="69"/>
      <c r="LTD10" s="69"/>
      <c r="LTE10" s="69"/>
      <c r="LTF10" s="69"/>
      <c r="LTG10" s="69"/>
      <c r="LTH10" s="69"/>
      <c r="LTI10" s="69"/>
      <c r="LTJ10" s="69"/>
      <c r="LTK10" s="69"/>
      <c r="LTL10" s="69"/>
      <c r="LTM10" s="69"/>
      <c r="LTN10" s="69"/>
      <c r="LTO10" s="69"/>
      <c r="LTP10" s="69"/>
      <c r="LTQ10" s="69"/>
      <c r="LTR10" s="69"/>
      <c r="LTS10" s="69"/>
      <c r="LTT10" s="69"/>
      <c r="LTU10" s="69"/>
      <c r="LTV10" s="69"/>
      <c r="LTW10" s="69"/>
      <c r="LTX10" s="69"/>
      <c r="LTY10" s="69"/>
      <c r="LTZ10" s="69"/>
      <c r="LUA10" s="69"/>
      <c r="LUB10" s="69"/>
      <c r="LUC10" s="69"/>
      <c r="LUD10" s="69"/>
      <c r="LUE10" s="69"/>
      <c r="LUF10" s="69"/>
      <c r="LUG10" s="69"/>
      <c r="LUH10" s="69"/>
      <c r="LUI10" s="69"/>
      <c r="LUJ10" s="69"/>
      <c r="LUK10" s="69"/>
      <c r="LUL10" s="69"/>
      <c r="LUM10" s="69"/>
      <c r="LUN10" s="69"/>
      <c r="LUO10" s="69"/>
      <c r="LUP10" s="69"/>
      <c r="LUQ10" s="69"/>
      <c r="LUR10" s="69"/>
      <c r="LUS10" s="69"/>
      <c r="LUT10" s="69"/>
      <c r="LUU10" s="69"/>
      <c r="LUV10" s="69"/>
      <c r="LUW10" s="69"/>
      <c r="LUX10" s="69"/>
      <c r="LUY10" s="69"/>
      <c r="LUZ10" s="69"/>
      <c r="LVA10" s="69"/>
      <c r="LVB10" s="69"/>
      <c r="LVC10" s="69"/>
      <c r="LVD10" s="69"/>
      <c r="LVE10" s="69"/>
      <c r="LVF10" s="69"/>
      <c r="LVG10" s="69"/>
      <c r="LVH10" s="69"/>
      <c r="LVI10" s="69"/>
      <c r="LVJ10" s="69"/>
      <c r="LVK10" s="69"/>
      <c r="LVL10" s="69"/>
      <c r="LVM10" s="69"/>
      <c r="LVN10" s="69"/>
      <c r="LVO10" s="69"/>
      <c r="LVP10" s="69"/>
      <c r="LVQ10" s="69"/>
      <c r="LVR10" s="69"/>
      <c r="LVS10" s="69"/>
      <c r="LVT10" s="69"/>
      <c r="LVU10" s="69"/>
      <c r="LVV10" s="69"/>
      <c r="LVW10" s="69"/>
      <c r="LVX10" s="69"/>
      <c r="LVY10" s="69"/>
      <c r="LVZ10" s="69"/>
      <c r="LWA10" s="69"/>
      <c r="LWB10" s="69"/>
      <c r="LWC10" s="69"/>
      <c r="LWD10" s="69"/>
      <c r="LWE10" s="69"/>
      <c r="LWF10" s="69"/>
      <c r="LWG10" s="69"/>
      <c r="LWH10" s="69"/>
      <c r="LWI10" s="69"/>
      <c r="LWJ10" s="69"/>
      <c r="LWK10" s="69"/>
      <c r="LWL10" s="69"/>
      <c r="LWM10" s="69"/>
      <c r="LWN10" s="69"/>
      <c r="LWO10" s="69"/>
      <c r="LWP10" s="69"/>
      <c r="LWQ10" s="69"/>
      <c r="LWR10" s="69"/>
      <c r="LWS10" s="69"/>
      <c r="LWT10" s="69"/>
      <c r="LWU10" s="69"/>
      <c r="LWV10" s="69"/>
      <c r="LWW10" s="69"/>
      <c r="LWX10" s="69"/>
      <c r="LWY10" s="69"/>
      <c r="LWZ10" s="69"/>
      <c r="LXA10" s="69"/>
      <c r="LXB10" s="69"/>
      <c r="LXC10" s="69"/>
      <c r="LXD10" s="69"/>
      <c r="LXE10" s="69"/>
      <c r="LXF10" s="69"/>
      <c r="LXG10" s="69"/>
      <c r="LXH10" s="69"/>
      <c r="LXI10" s="69"/>
      <c r="LXJ10" s="69"/>
      <c r="LXK10" s="69"/>
      <c r="LXL10" s="69"/>
      <c r="LXM10" s="69"/>
      <c r="LXN10" s="69"/>
      <c r="LXO10" s="69"/>
      <c r="LXP10" s="69"/>
      <c r="LXQ10" s="69"/>
      <c r="LXR10" s="69"/>
      <c r="LXS10" s="69"/>
      <c r="LXT10" s="69"/>
      <c r="LXU10" s="69"/>
      <c r="LXV10" s="69"/>
      <c r="LXW10" s="69"/>
      <c r="LXX10" s="69"/>
      <c r="LXY10" s="69"/>
      <c r="LXZ10" s="69"/>
      <c r="LYA10" s="69"/>
      <c r="LYB10" s="69"/>
      <c r="LYC10" s="69"/>
      <c r="LYD10" s="69"/>
      <c r="LYE10" s="69"/>
      <c r="LYF10" s="69"/>
      <c r="LYG10" s="69"/>
      <c r="LYH10" s="69"/>
      <c r="LYI10" s="69"/>
      <c r="LYJ10" s="69"/>
      <c r="LYK10" s="69"/>
      <c r="LYL10" s="69"/>
      <c r="LYM10" s="69"/>
      <c r="LYN10" s="69"/>
      <c r="LYO10" s="69"/>
      <c r="LYP10" s="69"/>
      <c r="LYQ10" s="69"/>
      <c r="LYR10" s="69"/>
      <c r="LYS10" s="69"/>
      <c r="LYT10" s="69"/>
      <c r="LYU10" s="69"/>
      <c r="LYV10" s="69"/>
      <c r="LYW10" s="69"/>
      <c r="LYX10" s="69"/>
      <c r="LYY10" s="69"/>
      <c r="LYZ10" s="69"/>
      <c r="LZA10" s="69"/>
      <c r="LZB10" s="69"/>
      <c r="LZC10" s="69"/>
      <c r="LZD10" s="69"/>
      <c r="LZE10" s="69"/>
      <c r="LZF10" s="69"/>
      <c r="LZG10" s="69"/>
      <c r="LZH10" s="69"/>
      <c r="LZI10" s="69"/>
      <c r="LZJ10" s="69"/>
      <c r="LZK10" s="69"/>
      <c r="LZL10" s="69"/>
      <c r="LZM10" s="69"/>
      <c r="LZN10" s="69"/>
      <c r="LZO10" s="69"/>
      <c r="LZP10" s="69"/>
      <c r="LZQ10" s="69"/>
      <c r="LZR10" s="69"/>
      <c r="LZS10" s="69"/>
      <c r="LZT10" s="69"/>
      <c r="LZU10" s="69"/>
      <c r="LZV10" s="69"/>
      <c r="LZW10" s="69"/>
      <c r="LZX10" s="69"/>
      <c r="LZY10" s="69"/>
      <c r="LZZ10" s="69"/>
      <c r="MAA10" s="69"/>
      <c r="MAB10" s="69"/>
      <c r="MAC10" s="69"/>
      <c r="MAD10" s="69"/>
      <c r="MAE10" s="69"/>
      <c r="MAF10" s="69"/>
      <c r="MAG10" s="69"/>
      <c r="MAH10" s="69"/>
      <c r="MAI10" s="69"/>
      <c r="MAJ10" s="69"/>
      <c r="MAK10" s="69"/>
      <c r="MAL10" s="69"/>
      <c r="MAM10" s="69"/>
      <c r="MAN10" s="69"/>
      <c r="MAO10" s="69"/>
      <c r="MAP10" s="69"/>
      <c r="MAQ10" s="69"/>
      <c r="MAR10" s="69"/>
      <c r="MAS10" s="69"/>
      <c r="MAT10" s="69"/>
      <c r="MAU10" s="69"/>
      <c r="MAV10" s="69"/>
      <c r="MAW10" s="69"/>
      <c r="MAX10" s="69"/>
      <c r="MAY10" s="69"/>
      <c r="MAZ10" s="69"/>
      <c r="MBA10" s="69"/>
      <c r="MBB10" s="69"/>
      <c r="MBC10" s="69"/>
      <c r="MBD10" s="69"/>
      <c r="MBE10" s="69"/>
      <c r="MBF10" s="69"/>
      <c r="MBG10" s="69"/>
      <c r="MBH10" s="69"/>
      <c r="MBI10" s="69"/>
      <c r="MBJ10" s="69"/>
      <c r="MBK10" s="69"/>
      <c r="MBL10" s="69"/>
      <c r="MBM10" s="69"/>
      <c r="MBN10" s="69"/>
      <c r="MBO10" s="69"/>
      <c r="MBP10" s="69"/>
      <c r="MBQ10" s="69"/>
      <c r="MBR10" s="69"/>
      <c r="MBS10" s="69"/>
      <c r="MBT10" s="69"/>
      <c r="MBU10" s="69"/>
      <c r="MBV10" s="69"/>
      <c r="MBW10" s="69"/>
      <c r="MBX10" s="69"/>
      <c r="MBY10" s="69"/>
      <c r="MBZ10" s="69"/>
      <c r="MCA10" s="69"/>
      <c r="MCB10" s="69"/>
      <c r="MCC10" s="69"/>
      <c r="MCD10" s="69"/>
      <c r="MCE10" s="69"/>
      <c r="MCF10" s="69"/>
      <c r="MCG10" s="69"/>
      <c r="MCH10" s="69"/>
      <c r="MCI10" s="69"/>
      <c r="MCJ10" s="69"/>
      <c r="MCK10" s="69"/>
      <c r="MCL10" s="69"/>
      <c r="MCM10" s="69"/>
      <c r="MCN10" s="69"/>
      <c r="MCO10" s="69"/>
      <c r="MCP10" s="69"/>
      <c r="MCQ10" s="69"/>
      <c r="MCR10" s="69"/>
      <c r="MCS10" s="69"/>
      <c r="MCT10" s="69"/>
      <c r="MCU10" s="69"/>
      <c r="MCV10" s="69"/>
      <c r="MCW10" s="69"/>
      <c r="MCX10" s="69"/>
      <c r="MCY10" s="69"/>
      <c r="MCZ10" s="69"/>
      <c r="MDA10" s="69"/>
      <c r="MDB10" s="69"/>
      <c r="MDC10" s="69"/>
      <c r="MDD10" s="69"/>
      <c r="MDE10" s="69"/>
      <c r="MDF10" s="69"/>
      <c r="MDG10" s="69"/>
      <c r="MDH10" s="69"/>
      <c r="MDI10" s="69"/>
      <c r="MDJ10" s="69"/>
      <c r="MDK10" s="69"/>
      <c r="MDL10" s="69"/>
      <c r="MDM10" s="69"/>
      <c r="MDN10" s="69"/>
      <c r="MDO10" s="69"/>
      <c r="MDP10" s="69"/>
      <c r="MDQ10" s="69"/>
      <c r="MDR10" s="69"/>
      <c r="MDS10" s="69"/>
      <c r="MDT10" s="69"/>
      <c r="MDU10" s="69"/>
      <c r="MDV10" s="69"/>
      <c r="MDW10" s="69"/>
      <c r="MDX10" s="69"/>
      <c r="MDY10" s="69"/>
      <c r="MDZ10" s="69"/>
      <c r="MEA10" s="69"/>
      <c r="MEB10" s="69"/>
      <c r="MEC10" s="69"/>
      <c r="MED10" s="69"/>
      <c r="MEE10" s="69"/>
      <c r="MEF10" s="69"/>
      <c r="MEG10" s="69"/>
      <c r="MEH10" s="69"/>
      <c r="MEI10" s="69"/>
      <c r="MEJ10" s="69"/>
      <c r="MEK10" s="69"/>
      <c r="MEL10" s="69"/>
      <c r="MEM10" s="69"/>
      <c r="MEN10" s="69"/>
      <c r="MEO10" s="69"/>
      <c r="MEP10" s="69"/>
      <c r="MEQ10" s="69"/>
      <c r="MER10" s="69"/>
      <c r="MES10" s="69"/>
      <c r="MET10" s="69"/>
      <c r="MEU10" s="69"/>
      <c r="MEV10" s="69"/>
      <c r="MEW10" s="69"/>
      <c r="MEX10" s="69"/>
      <c r="MEY10" s="69"/>
      <c r="MEZ10" s="69"/>
      <c r="MFA10" s="69"/>
      <c r="MFB10" s="69"/>
      <c r="MFC10" s="69"/>
      <c r="MFD10" s="69"/>
      <c r="MFE10" s="69"/>
      <c r="MFF10" s="69"/>
      <c r="MFG10" s="69"/>
      <c r="MFH10" s="69"/>
      <c r="MFI10" s="69"/>
      <c r="MFJ10" s="69"/>
      <c r="MFK10" s="69"/>
      <c r="MFL10" s="69"/>
      <c r="MFM10" s="69"/>
      <c r="MFN10" s="69"/>
      <c r="MFO10" s="69"/>
      <c r="MFP10" s="69"/>
      <c r="MFQ10" s="69"/>
      <c r="MFR10" s="69"/>
      <c r="MFS10" s="69"/>
      <c r="MFT10" s="69"/>
      <c r="MFU10" s="69"/>
      <c r="MFV10" s="69"/>
      <c r="MFW10" s="69"/>
      <c r="MFX10" s="69"/>
      <c r="MFY10" s="69"/>
      <c r="MFZ10" s="69"/>
      <c r="MGA10" s="69"/>
      <c r="MGB10" s="69"/>
      <c r="MGC10" s="69"/>
      <c r="MGD10" s="69"/>
      <c r="MGE10" s="69"/>
      <c r="MGF10" s="69"/>
      <c r="MGG10" s="69"/>
      <c r="MGH10" s="69"/>
      <c r="MGI10" s="69"/>
      <c r="MGJ10" s="69"/>
      <c r="MGK10" s="69"/>
      <c r="MGL10" s="69"/>
      <c r="MGM10" s="69"/>
      <c r="MGN10" s="69"/>
      <c r="MGO10" s="69"/>
      <c r="MGP10" s="69"/>
      <c r="MGQ10" s="69"/>
      <c r="MGR10" s="69"/>
      <c r="MGS10" s="69"/>
      <c r="MGT10" s="69"/>
      <c r="MGU10" s="69"/>
      <c r="MGV10" s="69"/>
      <c r="MGW10" s="69"/>
      <c r="MGX10" s="69"/>
      <c r="MGY10" s="69"/>
      <c r="MGZ10" s="69"/>
      <c r="MHA10" s="69"/>
      <c r="MHB10" s="69"/>
      <c r="MHC10" s="69"/>
      <c r="MHD10" s="69"/>
      <c r="MHE10" s="69"/>
      <c r="MHF10" s="69"/>
      <c r="MHG10" s="69"/>
      <c r="MHH10" s="69"/>
      <c r="MHI10" s="69"/>
      <c r="MHJ10" s="69"/>
      <c r="MHK10" s="69"/>
      <c r="MHL10" s="69"/>
      <c r="MHM10" s="69"/>
      <c r="MHN10" s="69"/>
      <c r="MHO10" s="69"/>
      <c r="MHP10" s="69"/>
      <c r="MHQ10" s="69"/>
      <c r="MHR10" s="69"/>
      <c r="MHS10" s="69"/>
      <c r="MHT10" s="69"/>
      <c r="MHU10" s="69"/>
      <c r="MHV10" s="69"/>
      <c r="MHW10" s="69"/>
      <c r="MHX10" s="69"/>
      <c r="MHY10" s="69"/>
      <c r="MHZ10" s="69"/>
      <c r="MIA10" s="69"/>
      <c r="MIB10" s="69"/>
      <c r="MIC10" s="69"/>
      <c r="MID10" s="69"/>
      <c r="MIE10" s="69"/>
      <c r="MIF10" s="69"/>
      <c r="MIG10" s="69"/>
      <c r="MIH10" s="69"/>
      <c r="MII10" s="69"/>
      <c r="MIJ10" s="69"/>
      <c r="MIK10" s="69"/>
      <c r="MIL10" s="69"/>
      <c r="MIM10" s="69"/>
      <c r="MIN10" s="69"/>
      <c r="MIO10" s="69"/>
      <c r="MIP10" s="69"/>
      <c r="MIQ10" s="69"/>
      <c r="MIR10" s="69"/>
      <c r="MIS10" s="69"/>
      <c r="MIT10" s="69"/>
      <c r="MIU10" s="69"/>
      <c r="MIV10" s="69"/>
      <c r="MIW10" s="69"/>
      <c r="MIX10" s="69"/>
      <c r="MIY10" s="69"/>
      <c r="MIZ10" s="69"/>
      <c r="MJA10" s="69"/>
      <c r="MJB10" s="69"/>
      <c r="MJC10" s="69"/>
      <c r="MJD10" s="69"/>
      <c r="MJE10" s="69"/>
      <c r="MJF10" s="69"/>
      <c r="MJG10" s="69"/>
      <c r="MJH10" s="69"/>
      <c r="MJI10" s="69"/>
      <c r="MJJ10" s="69"/>
      <c r="MJK10" s="69"/>
      <c r="MJL10" s="69"/>
      <c r="MJM10" s="69"/>
      <c r="MJN10" s="69"/>
      <c r="MJO10" s="69"/>
      <c r="MJP10" s="69"/>
      <c r="MJQ10" s="69"/>
      <c r="MJR10" s="69"/>
      <c r="MJS10" s="69"/>
      <c r="MJT10" s="69"/>
      <c r="MJU10" s="69"/>
      <c r="MJV10" s="69"/>
      <c r="MJW10" s="69"/>
      <c r="MJX10" s="69"/>
      <c r="MJY10" s="69"/>
      <c r="MJZ10" s="69"/>
      <c r="MKA10" s="69"/>
      <c r="MKB10" s="69"/>
      <c r="MKC10" s="69"/>
      <c r="MKD10" s="69"/>
      <c r="MKE10" s="69"/>
      <c r="MKF10" s="69"/>
      <c r="MKG10" s="69"/>
      <c r="MKH10" s="69"/>
      <c r="MKI10" s="69"/>
      <c r="MKJ10" s="69"/>
      <c r="MKK10" s="69"/>
      <c r="MKL10" s="69"/>
      <c r="MKM10" s="69"/>
      <c r="MKN10" s="69"/>
      <c r="MKO10" s="69"/>
      <c r="MKP10" s="69"/>
      <c r="MKQ10" s="69"/>
      <c r="MKR10" s="69"/>
      <c r="MKS10" s="69"/>
      <c r="MKT10" s="69"/>
      <c r="MKU10" s="69"/>
      <c r="MKV10" s="69"/>
      <c r="MKW10" s="69"/>
      <c r="MKX10" s="69"/>
      <c r="MKY10" s="69"/>
      <c r="MKZ10" s="69"/>
      <c r="MLA10" s="69"/>
      <c r="MLB10" s="69"/>
      <c r="MLC10" s="69"/>
      <c r="MLD10" s="69"/>
      <c r="MLE10" s="69"/>
      <c r="MLF10" s="69"/>
      <c r="MLG10" s="69"/>
      <c r="MLH10" s="69"/>
      <c r="MLI10" s="69"/>
      <c r="MLJ10" s="69"/>
      <c r="MLK10" s="69"/>
      <c r="MLL10" s="69"/>
      <c r="MLM10" s="69"/>
      <c r="MLN10" s="69"/>
      <c r="MLO10" s="69"/>
      <c r="MLP10" s="69"/>
      <c r="MLQ10" s="69"/>
      <c r="MLR10" s="69"/>
      <c r="MLS10" s="69"/>
      <c r="MLT10" s="69"/>
      <c r="MLU10" s="69"/>
      <c r="MLV10" s="69"/>
      <c r="MLW10" s="69"/>
      <c r="MLX10" s="69"/>
      <c r="MLY10" s="69"/>
      <c r="MLZ10" s="69"/>
      <c r="MMA10" s="69"/>
      <c r="MMB10" s="69"/>
      <c r="MMC10" s="69"/>
      <c r="MMD10" s="69"/>
      <c r="MME10" s="69"/>
      <c r="MMF10" s="69"/>
      <c r="MMG10" s="69"/>
      <c r="MMH10" s="69"/>
      <c r="MMI10" s="69"/>
      <c r="MMJ10" s="69"/>
      <c r="MMK10" s="69"/>
      <c r="MML10" s="69"/>
      <c r="MMM10" s="69"/>
      <c r="MMN10" s="69"/>
      <c r="MMO10" s="69"/>
      <c r="MMP10" s="69"/>
      <c r="MMQ10" s="69"/>
      <c r="MMR10" s="69"/>
      <c r="MMS10" s="69"/>
      <c r="MMT10" s="69"/>
      <c r="MMU10" s="69"/>
      <c r="MMV10" s="69"/>
      <c r="MMW10" s="69"/>
      <c r="MMX10" s="69"/>
      <c r="MMY10" s="69"/>
      <c r="MMZ10" s="69"/>
      <c r="MNA10" s="69"/>
      <c r="MNB10" s="69"/>
      <c r="MNC10" s="69"/>
      <c r="MND10" s="69"/>
      <c r="MNE10" s="69"/>
      <c r="MNF10" s="69"/>
      <c r="MNG10" s="69"/>
      <c r="MNH10" s="69"/>
      <c r="MNI10" s="69"/>
      <c r="MNJ10" s="69"/>
      <c r="MNK10" s="69"/>
      <c r="MNL10" s="69"/>
      <c r="MNM10" s="69"/>
      <c r="MNN10" s="69"/>
      <c r="MNO10" s="69"/>
      <c r="MNP10" s="69"/>
      <c r="MNQ10" s="69"/>
      <c r="MNR10" s="69"/>
      <c r="MNS10" s="69"/>
      <c r="MNT10" s="69"/>
      <c r="MNU10" s="69"/>
      <c r="MNV10" s="69"/>
      <c r="MNW10" s="69"/>
      <c r="MNX10" s="69"/>
      <c r="MNY10" s="69"/>
      <c r="MNZ10" s="69"/>
      <c r="MOA10" s="69"/>
      <c r="MOB10" s="69"/>
      <c r="MOC10" s="69"/>
      <c r="MOD10" s="69"/>
      <c r="MOE10" s="69"/>
      <c r="MOF10" s="69"/>
      <c r="MOG10" s="69"/>
      <c r="MOH10" s="69"/>
      <c r="MOI10" s="69"/>
      <c r="MOJ10" s="69"/>
      <c r="MOK10" s="69"/>
      <c r="MOL10" s="69"/>
      <c r="MOM10" s="69"/>
      <c r="MON10" s="69"/>
      <c r="MOO10" s="69"/>
      <c r="MOP10" s="69"/>
      <c r="MOQ10" s="69"/>
      <c r="MOR10" s="69"/>
      <c r="MOS10" s="69"/>
      <c r="MOT10" s="69"/>
      <c r="MOU10" s="69"/>
      <c r="MOV10" s="69"/>
      <c r="MOW10" s="69"/>
      <c r="MOX10" s="69"/>
      <c r="MOY10" s="69"/>
      <c r="MOZ10" s="69"/>
      <c r="MPA10" s="69"/>
      <c r="MPB10" s="69"/>
      <c r="MPC10" s="69"/>
      <c r="MPD10" s="69"/>
      <c r="MPE10" s="69"/>
      <c r="MPF10" s="69"/>
      <c r="MPG10" s="69"/>
      <c r="MPH10" s="69"/>
      <c r="MPI10" s="69"/>
      <c r="MPJ10" s="69"/>
      <c r="MPK10" s="69"/>
      <c r="MPL10" s="69"/>
      <c r="MPM10" s="69"/>
      <c r="MPN10" s="69"/>
      <c r="MPO10" s="69"/>
      <c r="MPP10" s="69"/>
      <c r="MPQ10" s="69"/>
      <c r="MPR10" s="69"/>
      <c r="MPS10" s="69"/>
      <c r="MPT10" s="69"/>
      <c r="MPU10" s="69"/>
      <c r="MPV10" s="69"/>
      <c r="MPW10" s="69"/>
      <c r="MPX10" s="69"/>
      <c r="MPY10" s="69"/>
      <c r="MPZ10" s="69"/>
      <c r="MQA10" s="69"/>
      <c r="MQB10" s="69"/>
      <c r="MQC10" s="69"/>
      <c r="MQD10" s="69"/>
      <c r="MQE10" s="69"/>
      <c r="MQF10" s="69"/>
      <c r="MQG10" s="69"/>
      <c r="MQH10" s="69"/>
      <c r="MQI10" s="69"/>
      <c r="MQJ10" s="69"/>
      <c r="MQK10" s="69"/>
      <c r="MQL10" s="69"/>
      <c r="MQM10" s="69"/>
      <c r="MQN10" s="69"/>
      <c r="MQO10" s="69"/>
      <c r="MQP10" s="69"/>
      <c r="MQQ10" s="69"/>
      <c r="MQR10" s="69"/>
      <c r="MQS10" s="69"/>
      <c r="MQT10" s="69"/>
      <c r="MQU10" s="69"/>
      <c r="MQV10" s="69"/>
      <c r="MQW10" s="69"/>
      <c r="MQX10" s="69"/>
      <c r="MQY10" s="69"/>
      <c r="MQZ10" s="69"/>
      <c r="MRA10" s="69"/>
      <c r="MRB10" s="69"/>
      <c r="MRC10" s="69"/>
      <c r="MRD10" s="69"/>
      <c r="MRE10" s="69"/>
      <c r="MRF10" s="69"/>
      <c r="MRG10" s="69"/>
      <c r="MRH10" s="69"/>
      <c r="MRI10" s="69"/>
      <c r="MRJ10" s="69"/>
      <c r="MRK10" s="69"/>
      <c r="MRL10" s="69"/>
      <c r="MRM10" s="69"/>
      <c r="MRN10" s="69"/>
      <c r="MRO10" s="69"/>
      <c r="MRP10" s="69"/>
      <c r="MRQ10" s="69"/>
      <c r="MRR10" s="69"/>
      <c r="MRS10" s="69"/>
      <c r="MRT10" s="69"/>
      <c r="MRU10" s="69"/>
      <c r="MRV10" s="69"/>
      <c r="MRW10" s="69"/>
      <c r="MRX10" s="69"/>
      <c r="MRY10" s="69"/>
      <c r="MRZ10" s="69"/>
      <c r="MSA10" s="69"/>
      <c r="MSB10" s="69"/>
      <c r="MSC10" s="69"/>
      <c r="MSD10" s="69"/>
      <c r="MSE10" s="69"/>
      <c r="MSF10" s="69"/>
      <c r="MSG10" s="69"/>
      <c r="MSH10" s="69"/>
      <c r="MSI10" s="69"/>
      <c r="MSJ10" s="69"/>
      <c r="MSK10" s="69"/>
      <c r="MSL10" s="69"/>
      <c r="MSM10" s="69"/>
      <c r="MSN10" s="69"/>
      <c r="MSO10" s="69"/>
      <c r="MSP10" s="69"/>
      <c r="MSQ10" s="69"/>
      <c r="MSR10" s="69"/>
      <c r="MSS10" s="69"/>
      <c r="MST10" s="69"/>
      <c r="MSU10" s="69"/>
      <c r="MSV10" s="69"/>
      <c r="MSW10" s="69"/>
      <c r="MSX10" s="69"/>
      <c r="MSY10" s="69"/>
      <c r="MSZ10" s="69"/>
      <c r="MTA10" s="69"/>
      <c r="MTB10" s="69"/>
      <c r="MTC10" s="69"/>
      <c r="MTD10" s="69"/>
      <c r="MTE10" s="69"/>
      <c r="MTF10" s="69"/>
      <c r="MTG10" s="69"/>
      <c r="MTH10" s="69"/>
      <c r="MTI10" s="69"/>
      <c r="MTJ10" s="69"/>
      <c r="MTK10" s="69"/>
      <c r="MTL10" s="69"/>
      <c r="MTM10" s="69"/>
      <c r="MTN10" s="69"/>
      <c r="MTO10" s="69"/>
      <c r="MTP10" s="69"/>
      <c r="MTQ10" s="69"/>
      <c r="MTR10" s="69"/>
      <c r="MTS10" s="69"/>
      <c r="MTT10" s="69"/>
      <c r="MTU10" s="69"/>
      <c r="MTV10" s="69"/>
      <c r="MTW10" s="69"/>
      <c r="MTX10" s="69"/>
      <c r="MTY10" s="69"/>
      <c r="MTZ10" s="69"/>
      <c r="MUA10" s="69"/>
      <c r="MUB10" s="69"/>
      <c r="MUC10" s="69"/>
      <c r="MUD10" s="69"/>
      <c r="MUE10" s="69"/>
      <c r="MUF10" s="69"/>
      <c r="MUG10" s="69"/>
      <c r="MUH10" s="69"/>
      <c r="MUI10" s="69"/>
      <c r="MUJ10" s="69"/>
      <c r="MUK10" s="69"/>
      <c r="MUL10" s="69"/>
      <c r="MUM10" s="69"/>
      <c r="MUN10" s="69"/>
      <c r="MUO10" s="69"/>
      <c r="MUP10" s="69"/>
      <c r="MUQ10" s="69"/>
      <c r="MUR10" s="69"/>
      <c r="MUS10" s="69"/>
      <c r="MUT10" s="69"/>
      <c r="MUU10" s="69"/>
      <c r="MUV10" s="69"/>
      <c r="MUW10" s="69"/>
      <c r="MUX10" s="69"/>
      <c r="MUY10" s="69"/>
      <c r="MUZ10" s="69"/>
      <c r="MVA10" s="69"/>
      <c r="MVB10" s="69"/>
      <c r="MVC10" s="69"/>
      <c r="MVD10" s="69"/>
      <c r="MVE10" s="69"/>
      <c r="MVF10" s="69"/>
      <c r="MVG10" s="69"/>
      <c r="MVH10" s="69"/>
      <c r="MVI10" s="69"/>
      <c r="MVJ10" s="69"/>
      <c r="MVK10" s="69"/>
      <c r="MVL10" s="69"/>
      <c r="MVM10" s="69"/>
      <c r="MVN10" s="69"/>
      <c r="MVO10" s="69"/>
      <c r="MVP10" s="69"/>
      <c r="MVQ10" s="69"/>
      <c r="MVR10" s="69"/>
      <c r="MVS10" s="69"/>
      <c r="MVT10" s="69"/>
      <c r="MVU10" s="69"/>
      <c r="MVV10" s="69"/>
      <c r="MVW10" s="69"/>
      <c r="MVX10" s="69"/>
      <c r="MVY10" s="69"/>
      <c r="MVZ10" s="69"/>
      <c r="MWA10" s="69"/>
      <c r="MWB10" s="69"/>
      <c r="MWC10" s="69"/>
      <c r="MWD10" s="69"/>
      <c r="MWE10" s="69"/>
      <c r="MWF10" s="69"/>
      <c r="MWG10" s="69"/>
      <c r="MWH10" s="69"/>
      <c r="MWI10" s="69"/>
      <c r="MWJ10" s="69"/>
      <c r="MWK10" s="69"/>
      <c r="MWL10" s="69"/>
      <c r="MWM10" s="69"/>
      <c r="MWN10" s="69"/>
      <c r="MWO10" s="69"/>
      <c r="MWP10" s="69"/>
      <c r="MWQ10" s="69"/>
      <c r="MWR10" s="69"/>
      <c r="MWS10" s="69"/>
      <c r="MWT10" s="69"/>
      <c r="MWU10" s="69"/>
      <c r="MWV10" s="69"/>
      <c r="MWW10" s="69"/>
      <c r="MWX10" s="69"/>
      <c r="MWY10" s="69"/>
      <c r="MWZ10" s="69"/>
      <c r="MXA10" s="69"/>
      <c r="MXB10" s="69"/>
      <c r="MXC10" s="69"/>
      <c r="MXD10" s="69"/>
      <c r="MXE10" s="69"/>
      <c r="MXF10" s="69"/>
      <c r="MXG10" s="69"/>
      <c r="MXH10" s="69"/>
      <c r="MXI10" s="69"/>
      <c r="MXJ10" s="69"/>
      <c r="MXK10" s="69"/>
      <c r="MXL10" s="69"/>
      <c r="MXM10" s="69"/>
      <c r="MXN10" s="69"/>
      <c r="MXO10" s="69"/>
      <c r="MXP10" s="69"/>
      <c r="MXQ10" s="69"/>
      <c r="MXR10" s="69"/>
      <c r="MXS10" s="69"/>
      <c r="MXT10" s="69"/>
      <c r="MXU10" s="69"/>
      <c r="MXV10" s="69"/>
      <c r="MXW10" s="69"/>
      <c r="MXX10" s="69"/>
      <c r="MXY10" s="69"/>
      <c r="MXZ10" s="69"/>
      <c r="MYA10" s="69"/>
      <c r="MYB10" s="69"/>
      <c r="MYC10" s="69"/>
      <c r="MYD10" s="69"/>
      <c r="MYE10" s="69"/>
      <c r="MYF10" s="69"/>
      <c r="MYG10" s="69"/>
      <c r="MYH10" s="69"/>
      <c r="MYI10" s="69"/>
      <c r="MYJ10" s="69"/>
      <c r="MYK10" s="69"/>
      <c r="MYL10" s="69"/>
      <c r="MYM10" s="69"/>
      <c r="MYN10" s="69"/>
      <c r="MYO10" s="69"/>
      <c r="MYP10" s="69"/>
      <c r="MYQ10" s="69"/>
      <c r="MYR10" s="69"/>
      <c r="MYS10" s="69"/>
      <c r="MYT10" s="69"/>
      <c r="MYU10" s="69"/>
      <c r="MYV10" s="69"/>
      <c r="MYW10" s="69"/>
      <c r="MYX10" s="69"/>
      <c r="MYY10" s="69"/>
      <c r="MYZ10" s="69"/>
      <c r="MZA10" s="69"/>
      <c r="MZB10" s="69"/>
      <c r="MZC10" s="69"/>
      <c r="MZD10" s="69"/>
      <c r="MZE10" s="69"/>
      <c r="MZF10" s="69"/>
      <c r="MZG10" s="69"/>
      <c r="MZH10" s="69"/>
      <c r="MZI10" s="69"/>
      <c r="MZJ10" s="69"/>
      <c r="MZK10" s="69"/>
      <c r="MZL10" s="69"/>
      <c r="MZM10" s="69"/>
      <c r="MZN10" s="69"/>
      <c r="MZO10" s="69"/>
      <c r="MZP10" s="69"/>
      <c r="MZQ10" s="69"/>
      <c r="MZR10" s="69"/>
      <c r="MZS10" s="69"/>
      <c r="MZT10" s="69"/>
      <c r="MZU10" s="69"/>
      <c r="MZV10" s="69"/>
      <c r="MZW10" s="69"/>
      <c r="MZX10" s="69"/>
      <c r="MZY10" s="69"/>
      <c r="MZZ10" s="69"/>
      <c r="NAA10" s="69"/>
      <c r="NAB10" s="69"/>
      <c r="NAC10" s="69"/>
      <c r="NAD10" s="69"/>
      <c r="NAE10" s="69"/>
      <c r="NAF10" s="69"/>
      <c r="NAG10" s="69"/>
      <c r="NAH10" s="69"/>
      <c r="NAI10" s="69"/>
      <c r="NAJ10" s="69"/>
      <c r="NAK10" s="69"/>
      <c r="NAL10" s="69"/>
      <c r="NAM10" s="69"/>
      <c r="NAN10" s="69"/>
      <c r="NAO10" s="69"/>
      <c r="NAP10" s="69"/>
      <c r="NAQ10" s="69"/>
      <c r="NAR10" s="69"/>
      <c r="NAS10" s="69"/>
      <c r="NAT10" s="69"/>
      <c r="NAU10" s="69"/>
      <c r="NAV10" s="69"/>
      <c r="NAW10" s="69"/>
      <c r="NAX10" s="69"/>
      <c r="NAY10" s="69"/>
      <c r="NAZ10" s="69"/>
      <c r="NBA10" s="69"/>
      <c r="NBB10" s="69"/>
      <c r="NBC10" s="69"/>
      <c r="NBD10" s="69"/>
      <c r="NBE10" s="69"/>
      <c r="NBF10" s="69"/>
      <c r="NBG10" s="69"/>
      <c r="NBH10" s="69"/>
      <c r="NBI10" s="69"/>
      <c r="NBJ10" s="69"/>
      <c r="NBK10" s="69"/>
      <c r="NBL10" s="69"/>
      <c r="NBM10" s="69"/>
      <c r="NBN10" s="69"/>
      <c r="NBO10" s="69"/>
      <c r="NBP10" s="69"/>
      <c r="NBQ10" s="69"/>
      <c r="NBR10" s="69"/>
      <c r="NBS10" s="69"/>
      <c r="NBT10" s="69"/>
      <c r="NBU10" s="69"/>
      <c r="NBV10" s="69"/>
      <c r="NBW10" s="69"/>
      <c r="NBX10" s="69"/>
      <c r="NBY10" s="69"/>
      <c r="NBZ10" s="69"/>
      <c r="NCA10" s="69"/>
      <c r="NCB10" s="69"/>
      <c r="NCC10" s="69"/>
      <c r="NCD10" s="69"/>
      <c r="NCE10" s="69"/>
      <c r="NCF10" s="69"/>
      <c r="NCG10" s="69"/>
      <c r="NCH10" s="69"/>
      <c r="NCI10" s="69"/>
      <c r="NCJ10" s="69"/>
      <c r="NCK10" s="69"/>
      <c r="NCL10" s="69"/>
      <c r="NCM10" s="69"/>
      <c r="NCN10" s="69"/>
      <c r="NCO10" s="69"/>
      <c r="NCP10" s="69"/>
      <c r="NCQ10" s="69"/>
      <c r="NCR10" s="69"/>
      <c r="NCS10" s="69"/>
      <c r="NCT10" s="69"/>
      <c r="NCU10" s="69"/>
      <c r="NCV10" s="69"/>
      <c r="NCW10" s="69"/>
      <c r="NCX10" s="69"/>
      <c r="NCY10" s="69"/>
      <c r="NCZ10" s="69"/>
      <c r="NDA10" s="69"/>
      <c r="NDB10" s="69"/>
      <c r="NDC10" s="69"/>
      <c r="NDD10" s="69"/>
      <c r="NDE10" s="69"/>
      <c r="NDF10" s="69"/>
      <c r="NDG10" s="69"/>
      <c r="NDH10" s="69"/>
      <c r="NDI10" s="69"/>
      <c r="NDJ10" s="69"/>
      <c r="NDK10" s="69"/>
      <c r="NDL10" s="69"/>
      <c r="NDM10" s="69"/>
      <c r="NDN10" s="69"/>
      <c r="NDO10" s="69"/>
      <c r="NDP10" s="69"/>
      <c r="NDQ10" s="69"/>
      <c r="NDR10" s="69"/>
      <c r="NDS10" s="69"/>
      <c r="NDT10" s="69"/>
      <c r="NDU10" s="69"/>
      <c r="NDV10" s="69"/>
      <c r="NDW10" s="69"/>
      <c r="NDX10" s="69"/>
      <c r="NDY10" s="69"/>
      <c r="NDZ10" s="69"/>
      <c r="NEA10" s="69"/>
      <c r="NEB10" s="69"/>
      <c r="NEC10" s="69"/>
      <c r="NED10" s="69"/>
      <c r="NEE10" s="69"/>
      <c r="NEF10" s="69"/>
      <c r="NEG10" s="69"/>
      <c r="NEH10" s="69"/>
      <c r="NEI10" s="69"/>
      <c r="NEJ10" s="69"/>
      <c r="NEK10" s="69"/>
      <c r="NEL10" s="69"/>
      <c r="NEM10" s="69"/>
      <c r="NEN10" s="69"/>
      <c r="NEO10" s="69"/>
      <c r="NEP10" s="69"/>
      <c r="NEQ10" s="69"/>
      <c r="NER10" s="69"/>
      <c r="NES10" s="69"/>
      <c r="NET10" s="69"/>
      <c r="NEU10" s="69"/>
      <c r="NEV10" s="69"/>
      <c r="NEW10" s="69"/>
      <c r="NEX10" s="69"/>
      <c r="NEY10" s="69"/>
      <c r="NEZ10" s="69"/>
      <c r="NFA10" s="69"/>
      <c r="NFB10" s="69"/>
      <c r="NFC10" s="69"/>
      <c r="NFD10" s="69"/>
      <c r="NFE10" s="69"/>
      <c r="NFF10" s="69"/>
      <c r="NFG10" s="69"/>
      <c r="NFH10" s="69"/>
      <c r="NFI10" s="69"/>
      <c r="NFJ10" s="69"/>
      <c r="NFK10" s="69"/>
      <c r="NFL10" s="69"/>
      <c r="NFM10" s="69"/>
      <c r="NFN10" s="69"/>
      <c r="NFO10" s="69"/>
      <c r="NFP10" s="69"/>
      <c r="NFQ10" s="69"/>
      <c r="NFR10" s="69"/>
      <c r="NFS10" s="69"/>
      <c r="NFT10" s="69"/>
      <c r="NFU10" s="69"/>
      <c r="NFV10" s="69"/>
      <c r="NFW10" s="69"/>
      <c r="NFX10" s="69"/>
      <c r="NFY10" s="69"/>
      <c r="NFZ10" s="69"/>
      <c r="NGA10" s="69"/>
      <c r="NGB10" s="69"/>
      <c r="NGC10" s="69"/>
      <c r="NGD10" s="69"/>
      <c r="NGE10" s="69"/>
      <c r="NGF10" s="69"/>
      <c r="NGG10" s="69"/>
      <c r="NGH10" s="69"/>
      <c r="NGI10" s="69"/>
      <c r="NGJ10" s="69"/>
      <c r="NGK10" s="69"/>
      <c r="NGL10" s="69"/>
      <c r="NGM10" s="69"/>
      <c r="NGN10" s="69"/>
      <c r="NGO10" s="69"/>
      <c r="NGP10" s="69"/>
      <c r="NGQ10" s="69"/>
      <c r="NGR10" s="69"/>
      <c r="NGS10" s="69"/>
      <c r="NGT10" s="69"/>
      <c r="NGU10" s="69"/>
      <c r="NGV10" s="69"/>
      <c r="NGW10" s="69"/>
      <c r="NGX10" s="69"/>
      <c r="NGY10" s="69"/>
      <c r="NGZ10" s="69"/>
      <c r="NHA10" s="69"/>
      <c r="NHB10" s="69"/>
      <c r="NHC10" s="69"/>
      <c r="NHD10" s="69"/>
      <c r="NHE10" s="69"/>
      <c r="NHF10" s="69"/>
      <c r="NHG10" s="69"/>
      <c r="NHH10" s="69"/>
      <c r="NHI10" s="69"/>
      <c r="NHJ10" s="69"/>
      <c r="NHK10" s="69"/>
      <c r="NHL10" s="69"/>
      <c r="NHM10" s="69"/>
      <c r="NHN10" s="69"/>
      <c r="NHO10" s="69"/>
      <c r="NHP10" s="69"/>
      <c r="NHQ10" s="69"/>
      <c r="NHR10" s="69"/>
      <c r="NHS10" s="69"/>
      <c r="NHT10" s="69"/>
      <c r="NHU10" s="69"/>
      <c r="NHV10" s="69"/>
      <c r="NHW10" s="69"/>
      <c r="NHX10" s="69"/>
      <c r="NHY10" s="69"/>
      <c r="NHZ10" s="69"/>
      <c r="NIA10" s="69"/>
      <c r="NIB10" s="69"/>
      <c r="NIC10" s="69"/>
      <c r="NID10" s="69"/>
      <c r="NIE10" s="69"/>
      <c r="NIF10" s="69"/>
      <c r="NIG10" s="69"/>
      <c r="NIH10" s="69"/>
      <c r="NII10" s="69"/>
      <c r="NIJ10" s="69"/>
      <c r="NIK10" s="69"/>
      <c r="NIL10" s="69"/>
      <c r="NIM10" s="69"/>
      <c r="NIN10" s="69"/>
      <c r="NIO10" s="69"/>
      <c r="NIP10" s="69"/>
      <c r="NIQ10" s="69"/>
      <c r="NIR10" s="69"/>
      <c r="NIS10" s="69"/>
      <c r="NIT10" s="69"/>
      <c r="NIU10" s="69"/>
      <c r="NIV10" s="69"/>
      <c r="NIW10" s="69"/>
      <c r="NIX10" s="69"/>
      <c r="NIY10" s="69"/>
      <c r="NIZ10" s="69"/>
      <c r="NJA10" s="69"/>
      <c r="NJB10" s="69"/>
      <c r="NJC10" s="69"/>
      <c r="NJD10" s="69"/>
      <c r="NJE10" s="69"/>
      <c r="NJF10" s="69"/>
      <c r="NJG10" s="69"/>
      <c r="NJH10" s="69"/>
      <c r="NJI10" s="69"/>
      <c r="NJJ10" s="69"/>
      <c r="NJK10" s="69"/>
      <c r="NJL10" s="69"/>
      <c r="NJM10" s="69"/>
      <c r="NJN10" s="69"/>
      <c r="NJO10" s="69"/>
      <c r="NJP10" s="69"/>
      <c r="NJQ10" s="69"/>
      <c r="NJR10" s="69"/>
      <c r="NJS10" s="69"/>
      <c r="NJT10" s="69"/>
      <c r="NJU10" s="69"/>
      <c r="NJV10" s="69"/>
      <c r="NJW10" s="69"/>
      <c r="NJX10" s="69"/>
      <c r="NJY10" s="69"/>
      <c r="NJZ10" s="69"/>
      <c r="NKA10" s="69"/>
      <c r="NKB10" s="69"/>
      <c r="NKC10" s="69"/>
      <c r="NKD10" s="69"/>
      <c r="NKE10" s="69"/>
      <c r="NKF10" s="69"/>
      <c r="NKG10" s="69"/>
      <c r="NKH10" s="69"/>
      <c r="NKI10" s="69"/>
      <c r="NKJ10" s="69"/>
      <c r="NKK10" s="69"/>
      <c r="NKL10" s="69"/>
      <c r="NKM10" s="69"/>
      <c r="NKN10" s="69"/>
      <c r="NKO10" s="69"/>
      <c r="NKP10" s="69"/>
      <c r="NKQ10" s="69"/>
      <c r="NKR10" s="69"/>
      <c r="NKS10" s="69"/>
      <c r="NKT10" s="69"/>
      <c r="NKU10" s="69"/>
      <c r="NKV10" s="69"/>
      <c r="NKW10" s="69"/>
      <c r="NKX10" s="69"/>
      <c r="NKY10" s="69"/>
      <c r="NKZ10" s="69"/>
      <c r="NLA10" s="69"/>
      <c r="NLB10" s="69"/>
      <c r="NLC10" s="69"/>
      <c r="NLD10" s="69"/>
      <c r="NLE10" s="69"/>
      <c r="NLF10" s="69"/>
      <c r="NLG10" s="69"/>
      <c r="NLH10" s="69"/>
      <c r="NLI10" s="69"/>
      <c r="NLJ10" s="69"/>
      <c r="NLK10" s="69"/>
      <c r="NLL10" s="69"/>
      <c r="NLM10" s="69"/>
      <c r="NLN10" s="69"/>
      <c r="NLO10" s="69"/>
      <c r="NLP10" s="69"/>
      <c r="NLQ10" s="69"/>
      <c r="NLR10" s="69"/>
      <c r="NLS10" s="69"/>
      <c r="NLT10" s="69"/>
      <c r="NLU10" s="69"/>
      <c r="NLV10" s="69"/>
      <c r="NLW10" s="69"/>
      <c r="NLX10" s="69"/>
      <c r="NLY10" s="69"/>
      <c r="NLZ10" s="69"/>
      <c r="NMA10" s="69"/>
      <c r="NMB10" s="69"/>
      <c r="NMC10" s="69"/>
      <c r="NMD10" s="69"/>
      <c r="NME10" s="69"/>
      <c r="NMF10" s="69"/>
      <c r="NMG10" s="69"/>
      <c r="NMH10" s="69"/>
      <c r="NMI10" s="69"/>
      <c r="NMJ10" s="69"/>
      <c r="NMK10" s="69"/>
      <c r="NML10" s="69"/>
      <c r="NMM10" s="69"/>
      <c r="NMN10" s="69"/>
      <c r="NMO10" s="69"/>
      <c r="NMP10" s="69"/>
      <c r="NMQ10" s="69"/>
      <c r="NMR10" s="69"/>
      <c r="NMS10" s="69"/>
      <c r="NMT10" s="69"/>
      <c r="NMU10" s="69"/>
      <c r="NMV10" s="69"/>
      <c r="NMW10" s="69"/>
      <c r="NMX10" s="69"/>
      <c r="NMY10" s="69"/>
      <c r="NMZ10" s="69"/>
      <c r="NNA10" s="69"/>
      <c r="NNB10" s="69"/>
      <c r="NNC10" s="69"/>
      <c r="NND10" s="69"/>
      <c r="NNE10" s="69"/>
      <c r="NNF10" s="69"/>
      <c r="NNG10" s="69"/>
      <c r="NNH10" s="69"/>
      <c r="NNI10" s="69"/>
      <c r="NNJ10" s="69"/>
      <c r="NNK10" s="69"/>
      <c r="NNL10" s="69"/>
      <c r="NNM10" s="69"/>
      <c r="NNN10" s="69"/>
      <c r="NNO10" s="69"/>
      <c r="NNP10" s="69"/>
      <c r="NNQ10" s="69"/>
      <c r="NNR10" s="69"/>
      <c r="NNS10" s="69"/>
      <c r="NNT10" s="69"/>
      <c r="NNU10" s="69"/>
      <c r="NNV10" s="69"/>
      <c r="NNW10" s="69"/>
      <c r="NNX10" s="69"/>
      <c r="NNY10" s="69"/>
      <c r="NNZ10" s="69"/>
      <c r="NOA10" s="69"/>
      <c r="NOB10" s="69"/>
      <c r="NOC10" s="69"/>
      <c r="NOD10" s="69"/>
      <c r="NOE10" s="69"/>
      <c r="NOF10" s="69"/>
      <c r="NOG10" s="69"/>
      <c r="NOH10" s="69"/>
      <c r="NOI10" s="69"/>
      <c r="NOJ10" s="69"/>
      <c r="NOK10" s="69"/>
      <c r="NOL10" s="69"/>
      <c r="NOM10" s="69"/>
      <c r="NON10" s="69"/>
      <c r="NOO10" s="69"/>
      <c r="NOP10" s="69"/>
      <c r="NOQ10" s="69"/>
      <c r="NOR10" s="69"/>
      <c r="NOS10" s="69"/>
      <c r="NOT10" s="69"/>
      <c r="NOU10" s="69"/>
      <c r="NOV10" s="69"/>
      <c r="NOW10" s="69"/>
      <c r="NOX10" s="69"/>
      <c r="NOY10" s="69"/>
      <c r="NOZ10" s="69"/>
      <c r="NPA10" s="69"/>
      <c r="NPB10" s="69"/>
      <c r="NPC10" s="69"/>
      <c r="NPD10" s="69"/>
      <c r="NPE10" s="69"/>
      <c r="NPF10" s="69"/>
      <c r="NPG10" s="69"/>
      <c r="NPH10" s="69"/>
      <c r="NPI10" s="69"/>
      <c r="NPJ10" s="69"/>
      <c r="NPK10" s="69"/>
      <c r="NPL10" s="69"/>
      <c r="NPM10" s="69"/>
      <c r="NPN10" s="69"/>
      <c r="NPO10" s="69"/>
      <c r="NPP10" s="69"/>
      <c r="NPQ10" s="69"/>
      <c r="NPR10" s="69"/>
      <c r="NPS10" s="69"/>
      <c r="NPT10" s="69"/>
      <c r="NPU10" s="69"/>
      <c r="NPV10" s="69"/>
      <c r="NPW10" s="69"/>
      <c r="NPX10" s="69"/>
      <c r="NPY10" s="69"/>
      <c r="NPZ10" s="69"/>
      <c r="NQA10" s="69"/>
      <c r="NQB10" s="69"/>
      <c r="NQC10" s="69"/>
      <c r="NQD10" s="69"/>
      <c r="NQE10" s="69"/>
      <c r="NQF10" s="69"/>
      <c r="NQG10" s="69"/>
      <c r="NQH10" s="69"/>
      <c r="NQI10" s="69"/>
      <c r="NQJ10" s="69"/>
      <c r="NQK10" s="69"/>
      <c r="NQL10" s="69"/>
      <c r="NQM10" s="69"/>
      <c r="NQN10" s="69"/>
      <c r="NQO10" s="69"/>
      <c r="NQP10" s="69"/>
      <c r="NQQ10" s="69"/>
      <c r="NQR10" s="69"/>
      <c r="NQS10" s="69"/>
      <c r="NQT10" s="69"/>
      <c r="NQU10" s="69"/>
      <c r="NQV10" s="69"/>
      <c r="NQW10" s="69"/>
      <c r="NQX10" s="69"/>
      <c r="NQY10" s="69"/>
      <c r="NQZ10" s="69"/>
      <c r="NRA10" s="69"/>
      <c r="NRB10" s="69"/>
      <c r="NRC10" s="69"/>
      <c r="NRD10" s="69"/>
      <c r="NRE10" s="69"/>
      <c r="NRF10" s="69"/>
      <c r="NRG10" s="69"/>
      <c r="NRH10" s="69"/>
      <c r="NRI10" s="69"/>
      <c r="NRJ10" s="69"/>
      <c r="NRK10" s="69"/>
      <c r="NRL10" s="69"/>
      <c r="NRM10" s="69"/>
      <c r="NRN10" s="69"/>
      <c r="NRO10" s="69"/>
      <c r="NRP10" s="69"/>
      <c r="NRQ10" s="69"/>
      <c r="NRR10" s="69"/>
      <c r="NRS10" s="69"/>
      <c r="NRT10" s="69"/>
      <c r="NRU10" s="69"/>
      <c r="NRV10" s="69"/>
      <c r="NRW10" s="69"/>
      <c r="NRX10" s="69"/>
      <c r="NRY10" s="69"/>
      <c r="NRZ10" s="69"/>
      <c r="NSA10" s="69"/>
      <c r="NSB10" s="69"/>
      <c r="NSC10" s="69"/>
      <c r="NSD10" s="69"/>
      <c r="NSE10" s="69"/>
      <c r="NSF10" s="69"/>
      <c r="NSG10" s="69"/>
      <c r="NSH10" s="69"/>
      <c r="NSI10" s="69"/>
      <c r="NSJ10" s="69"/>
      <c r="NSK10" s="69"/>
      <c r="NSL10" s="69"/>
      <c r="NSM10" s="69"/>
      <c r="NSN10" s="69"/>
      <c r="NSO10" s="69"/>
      <c r="NSP10" s="69"/>
      <c r="NSQ10" s="69"/>
      <c r="NSR10" s="69"/>
      <c r="NSS10" s="69"/>
      <c r="NST10" s="69"/>
      <c r="NSU10" s="69"/>
      <c r="NSV10" s="69"/>
      <c r="NSW10" s="69"/>
      <c r="NSX10" s="69"/>
      <c r="NSY10" s="69"/>
      <c r="NSZ10" s="69"/>
      <c r="NTA10" s="69"/>
      <c r="NTB10" s="69"/>
      <c r="NTC10" s="69"/>
      <c r="NTD10" s="69"/>
      <c r="NTE10" s="69"/>
      <c r="NTF10" s="69"/>
      <c r="NTG10" s="69"/>
      <c r="NTH10" s="69"/>
      <c r="NTI10" s="69"/>
      <c r="NTJ10" s="69"/>
      <c r="NTK10" s="69"/>
      <c r="NTL10" s="69"/>
      <c r="NTM10" s="69"/>
      <c r="NTN10" s="69"/>
      <c r="NTO10" s="69"/>
      <c r="NTP10" s="69"/>
      <c r="NTQ10" s="69"/>
      <c r="NTR10" s="69"/>
      <c r="NTS10" s="69"/>
      <c r="NTT10" s="69"/>
      <c r="NTU10" s="69"/>
      <c r="NTV10" s="69"/>
      <c r="NTW10" s="69"/>
      <c r="NTX10" s="69"/>
      <c r="NTY10" s="69"/>
      <c r="NTZ10" s="69"/>
      <c r="NUA10" s="69"/>
      <c r="NUB10" s="69"/>
      <c r="NUC10" s="69"/>
      <c r="NUD10" s="69"/>
      <c r="NUE10" s="69"/>
      <c r="NUF10" s="69"/>
      <c r="NUG10" s="69"/>
      <c r="NUH10" s="69"/>
      <c r="NUI10" s="69"/>
      <c r="NUJ10" s="69"/>
      <c r="NUK10" s="69"/>
      <c r="NUL10" s="69"/>
      <c r="NUM10" s="69"/>
      <c r="NUN10" s="69"/>
      <c r="NUO10" s="69"/>
      <c r="NUP10" s="69"/>
      <c r="NUQ10" s="69"/>
      <c r="NUR10" s="69"/>
      <c r="NUS10" s="69"/>
      <c r="NUT10" s="69"/>
      <c r="NUU10" s="69"/>
      <c r="NUV10" s="69"/>
      <c r="NUW10" s="69"/>
      <c r="NUX10" s="69"/>
      <c r="NUY10" s="69"/>
      <c r="NUZ10" s="69"/>
      <c r="NVA10" s="69"/>
      <c r="NVB10" s="69"/>
      <c r="NVC10" s="69"/>
      <c r="NVD10" s="69"/>
      <c r="NVE10" s="69"/>
      <c r="NVF10" s="69"/>
      <c r="NVG10" s="69"/>
      <c r="NVH10" s="69"/>
      <c r="NVI10" s="69"/>
      <c r="NVJ10" s="69"/>
      <c r="NVK10" s="69"/>
      <c r="NVL10" s="69"/>
      <c r="NVM10" s="69"/>
      <c r="NVN10" s="69"/>
      <c r="NVO10" s="69"/>
      <c r="NVP10" s="69"/>
      <c r="NVQ10" s="69"/>
      <c r="NVR10" s="69"/>
      <c r="NVS10" s="69"/>
      <c r="NVT10" s="69"/>
      <c r="NVU10" s="69"/>
      <c r="NVV10" s="69"/>
      <c r="NVW10" s="69"/>
      <c r="NVX10" s="69"/>
      <c r="NVY10" s="69"/>
      <c r="NVZ10" s="69"/>
      <c r="NWA10" s="69"/>
      <c r="NWB10" s="69"/>
      <c r="NWC10" s="69"/>
      <c r="NWD10" s="69"/>
      <c r="NWE10" s="69"/>
      <c r="NWF10" s="69"/>
      <c r="NWG10" s="69"/>
      <c r="NWH10" s="69"/>
      <c r="NWI10" s="69"/>
      <c r="NWJ10" s="69"/>
      <c r="NWK10" s="69"/>
      <c r="NWL10" s="69"/>
      <c r="NWM10" s="69"/>
      <c r="NWN10" s="69"/>
      <c r="NWO10" s="69"/>
      <c r="NWP10" s="69"/>
      <c r="NWQ10" s="69"/>
      <c r="NWR10" s="69"/>
      <c r="NWS10" s="69"/>
      <c r="NWT10" s="69"/>
      <c r="NWU10" s="69"/>
      <c r="NWV10" s="69"/>
      <c r="NWW10" s="69"/>
      <c r="NWX10" s="69"/>
      <c r="NWY10" s="69"/>
      <c r="NWZ10" s="69"/>
      <c r="NXA10" s="69"/>
      <c r="NXB10" s="69"/>
      <c r="NXC10" s="69"/>
      <c r="NXD10" s="69"/>
      <c r="NXE10" s="69"/>
      <c r="NXF10" s="69"/>
      <c r="NXG10" s="69"/>
      <c r="NXH10" s="69"/>
      <c r="NXI10" s="69"/>
      <c r="NXJ10" s="69"/>
      <c r="NXK10" s="69"/>
      <c r="NXL10" s="69"/>
      <c r="NXM10" s="69"/>
      <c r="NXN10" s="69"/>
      <c r="NXO10" s="69"/>
      <c r="NXP10" s="69"/>
      <c r="NXQ10" s="69"/>
      <c r="NXR10" s="69"/>
      <c r="NXS10" s="69"/>
      <c r="NXT10" s="69"/>
      <c r="NXU10" s="69"/>
      <c r="NXV10" s="69"/>
      <c r="NXW10" s="69"/>
      <c r="NXX10" s="69"/>
      <c r="NXY10" s="69"/>
      <c r="NXZ10" s="69"/>
      <c r="NYA10" s="69"/>
      <c r="NYB10" s="69"/>
      <c r="NYC10" s="69"/>
      <c r="NYD10" s="69"/>
      <c r="NYE10" s="69"/>
      <c r="NYF10" s="69"/>
      <c r="NYG10" s="69"/>
      <c r="NYH10" s="69"/>
      <c r="NYI10" s="69"/>
      <c r="NYJ10" s="69"/>
      <c r="NYK10" s="69"/>
      <c r="NYL10" s="69"/>
      <c r="NYM10" s="69"/>
      <c r="NYN10" s="69"/>
      <c r="NYO10" s="69"/>
      <c r="NYP10" s="69"/>
      <c r="NYQ10" s="69"/>
      <c r="NYR10" s="69"/>
      <c r="NYS10" s="69"/>
      <c r="NYT10" s="69"/>
      <c r="NYU10" s="69"/>
      <c r="NYV10" s="69"/>
      <c r="NYW10" s="69"/>
      <c r="NYX10" s="69"/>
      <c r="NYY10" s="69"/>
      <c r="NYZ10" s="69"/>
      <c r="NZA10" s="69"/>
      <c r="NZB10" s="69"/>
      <c r="NZC10" s="69"/>
      <c r="NZD10" s="69"/>
      <c r="NZE10" s="69"/>
      <c r="NZF10" s="69"/>
      <c r="NZG10" s="69"/>
      <c r="NZH10" s="69"/>
      <c r="NZI10" s="69"/>
      <c r="NZJ10" s="69"/>
      <c r="NZK10" s="69"/>
      <c r="NZL10" s="69"/>
      <c r="NZM10" s="69"/>
      <c r="NZN10" s="69"/>
      <c r="NZO10" s="69"/>
      <c r="NZP10" s="69"/>
      <c r="NZQ10" s="69"/>
      <c r="NZR10" s="69"/>
      <c r="NZS10" s="69"/>
      <c r="NZT10" s="69"/>
      <c r="NZU10" s="69"/>
      <c r="NZV10" s="69"/>
      <c r="NZW10" s="69"/>
      <c r="NZX10" s="69"/>
      <c r="NZY10" s="69"/>
      <c r="NZZ10" s="69"/>
      <c r="OAA10" s="69"/>
      <c r="OAB10" s="69"/>
      <c r="OAC10" s="69"/>
      <c r="OAD10" s="69"/>
      <c r="OAE10" s="69"/>
      <c r="OAF10" s="69"/>
      <c r="OAG10" s="69"/>
      <c r="OAH10" s="69"/>
      <c r="OAI10" s="69"/>
      <c r="OAJ10" s="69"/>
      <c r="OAK10" s="69"/>
      <c r="OAL10" s="69"/>
      <c r="OAM10" s="69"/>
      <c r="OAN10" s="69"/>
      <c r="OAO10" s="69"/>
      <c r="OAP10" s="69"/>
      <c r="OAQ10" s="69"/>
      <c r="OAR10" s="69"/>
      <c r="OAS10" s="69"/>
      <c r="OAT10" s="69"/>
      <c r="OAU10" s="69"/>
      <c r="OAV10" s="69"/>
      <c r="OAW10" s="69"/>
      <c r="OAX10" s="69"/>
      <c r="OAY10" s="69"/>
      <c r="OAZ10" s="69"/>
      <c r="OBA10" s="69"/>
      <c r="OBB10" s="69"/>
      <c r="OBC10" s="69"/>
      <c r="OBD10" s="69"/>
      <c r="OBE10" s="69"/>
      <c r="OBF10" s="69"/>
      <c r="OBG10" s="69"/>
      <c r="OBH10" s="69"/>
      <c r="OBI10" s="69"/>
      <c r="OBJ10" s="69"/>
      <c r="OBK10" s="69"/>
      <c r="OBL10" s="69"/>
      <c r="OBM10" s="69"/>
      <c r="OBN10" s="69"/>
      <c r="OBO10" s="69"/>
      <c r="OBP10" s="69"/>
      <c r="OBQ10" s="69"/>
      <c r="OBR10" s="69"/>
      <c r="OBS10" s="69"/>
      <c r="OBT10" s="69"/>
      <c r="OBU10" s="69"/>
      <c r="OBV10" s="69"/>
      <c r="OBW10" s="69"/>
      <c r="OBX10" s="69"/>
      <c r="OBY10" s="69"/>
      <c r="OBZ10" s="69"/>
      <c r="OCA10" s="69"/>
      <c r="OCB10" s="69"/>
      <c r="OCC10" s="69"/>
      <c r="OCD10" s="69"/>
      <c r="OCE10" s="69"/>
      <c r="OCF10" s="69"/>
      <c r="OCG10" s="69"/>
      <c r="OCH10" s="69"/>
      <c r="OCI10" s="69"/>
      <c r="OCJ10" s="69"/>
      <c r="OCK10" s="69"/>
      <c r="OCL10" s="69"/>
      <c r="OCM10" s="69"/>
      <c r="OCN10" s="69"/>
      <c r="OCO10" s="69"/>
      <c r="OCP10" s="69"/>
      <c r="OCQ10" s="69"/>
      <c r="OCR10" s="69"/>
      <c r="OCS10" s="69"/>
      <c r="OCT10" s="69"/>
      <c r="OCU10" s="69"/>
      <c r="OCV10" s="69"/>
      <c r="OCW10" s="69"/>
      <c r="OCX10" s="69"/>
      <c r="OCY10" s="69"/>
      <c r="OCZ10" s="69"/>
      <c r="ODA10" s="69"/>
      <c r="ODB10" s="69"/>
      <c r="ODC10" s="69"/>
      <c r="ODD10" s="69"/>
      <c r="ODE10" s="69"/>
      <c r="ODF10" s="69"/>
      <c r="ODG10" s="69"/>
      <c r="ODH10" s="69"/>
      <c r="ODI10" s="69"/>
      <c r="ODJ10" s="69"/>
      <c r="ODK10" s="69"/>
      <c r="ODL10" s="69"/>
      <c r="ODM10" s="69"/>
      <c r="ODN10" s="69"/>
      <c r="ODO10" s="69"/>
      <c r="ODP10" s="69"/>
      <c r="ODQ10" s="69"/>
      <c r="ODR10" s="69"/>
      <c r="ODS10" s="69"/>
      <c r="ODT10" s="69"/>
      <c r="ODU10" s="69"/>
      <c r="ODV10" s="69"/>
      <c r="ODW10" s="69"/>
      <c r="ODX10" s="69"/>
      <c r="ODY10" s="69"/>
      <c r="ODZ10" s="69"/>
      <c r="OEA10" s="69"/>
      <c r="OEB10" s="69"/>
      <c r="OEC10" s="69"/>
      <c r="OED10" s="69"/>
      <c r="OEE10" s="69"/>
      <c r="OEF10" s="69"/>
      <c r="OEG10" s="69"/>
      <c r="OEH10" s="69"/>
      <c r="OEI10" s="69"/>
      <c r="OEJ10" s="69"/>
      <c r="OEK10" s="69"/>
      <c r="OEL10" s="69"/>
      <c r="OEM10" s="69"/>
      <c r="OEN10" s="69"/>
      <c r="OEO10" s="69"/>
      <c r="OEP10" s="69"/>
      <c r="OEQ10" s="69"/>
      <c r="OER10" s="69"/>
      <c r="OES10" s="69"/>
      <c r="OET10" s="69"/>
      <c r="OEU10" s="69"/>
      <c r="OEV10" s="69"/>
      <c r="OEW10" s="69"/>
      <c r="OEX10" s="69"/>
      <c r="OEY10" s="69"/>
      <c r="OEZ10" s="69"/>
      <c r="OFA10" s="69"/>
      <c r="OFB10" s="69"/>
      <c r="OFC10" s="69"/>
      <c r="OFD10" s="69"/>
      <c r="OFE10" s="69"/>
      <c r="OFF10" s="69"/>
      <c r="OFG10" s="69"/>
      <c r="OFH10" s="69"/>
      <c r="OFI10" s="69"/>
      <c r="OFJ10" s="69"/>
      <c r="OFK10" s="69"/>
      <c r="OFL10" s="69"/>
      <c r="OFM10" s="69"/>
      <c r="OFN10" s="69"/>
      <c r="OFO10" s="69"/>
      <c r="OFP10" s="69"/>
      <c r="OFQ10" s="69"/>
      <c r="OFR10" s="69"/>
      <c r="OFS10" s="69"/>
      <c r="OFT10" s="69"/>
      <c r="OFU10" s="69"/>
      <c r="OFV10" s="69"/>
      <c r="OFW10" s="69"/>
      <c r="OFX10" s="69"/>
      <c r="OFY10" s="69"/>
      <c r="OFZ10" s="69"/>
      <c r="OGA10" s="69"/>
      <c r="OGB10" s="69"/>
      <c r="OGC10" s="69"/>
      <c r="OGD10" s="69"/>
      <c r="OGE10" s="69"/>
      <c r="OGF10" s="69"/>
      <c r="OGG10" s="69"/>
      <c r="OGH10" s="69"/>
      <c r="OGI10" s="69"/>
      <c r="OGJ10" s="69"/>
      <c r="OGK10" s="69"/>
      <c r="OGL10" s="69"/>
      <c r="OGM10" s="69"/>
      <c r="OGN10" s="69"/>
      <c r="OGO10" s="69"/>
      <c r="OGP10" s="69"/>
      <c r="OGQ10" s="69"/>
      <c r="OGR10" s="69"/>
      <c r="OGS10" s="69"/>
      <c r="OGT10" s="69"/>
      <c r="OGU10" s="69"/>
      <c r="OGV10" s="69"/>
      <c r="OGW10" s="69"/>
      <c r="OGX10" s="69"/>
      <c r="OGY10" s="69"/>
      <c r="OGZ10" s="69"/>
      <c r="OHA10" s="69"/>
      <c r="OHB10" s="69"/>
      <c r="OHC10" s="69"/>
      <c r="OHD10" s="69"/>
      <c r="OHE10" s="69"/>
      <c r="OHF10" s="69"/>
      <c r="OHG10" s="69"/>
      <c r="OHH10" s="69"/>
      <c r="OHI10" s="69"/>
      <c r="OHJ10" s="69"/>
      <c r="OHK10" s="69"/>
      <c r="OHL10" s="69"/>
      <c r="OHM10" s="69"/>
      <c r="OHN10" s="69"/>
      <c r="OHO10" s="69"/>
      <c r="OHP10" s="69"/>
      <c r="OHQ10" s="69"/>
      <c r="OHR10" s="69"/>
      <c r="OHS10" s="69"/>
      <c r="OHT10" s="69"/>
      <c r="OHU10" s="69"/>
      <c r="OHV10" s="69"/>
      <c r="OHW10" s="69"/>
      <c r="OHX10" s="69"/>
      <c r="OHY10" s="69"/>
      <c r="OHZ10" s="69"/>
      <c r="OIA10" s="69"/>
      <c r="OIB10" s="69"/>
      <c r="OIC10" s="69"/>
      <c r="OID10" s="69"/>
      <c r="OIE10" s="69"/>
      <c r="OIF10" s="69"/>
      <c r="OIG10" s="69"/>
      <c r="OIH10" s="69"/>
      <c r="OII10" s="69"/>
      <c r="OIJ10" s="69"/>
      <c r="OIK10" s="69"/>
      <c r="OIL10" s="69"/>
      <c r="OIM10" s="69"/>
      <c r="OIN10" s="69"/>
      <c r="OIO10" s="69"/>
      <c r="OIP10" s="69"/>
      <c r="OIQ10" s="69"/>
      <c r="OIR10" s="69"/>
      <c r="OIS10" s="69"/>
      <c r="OIT10" s="69"/>
      <c r="OIU10" s="69"/>
      <c r="OIV10" s="69"/>
      <c r="OIW10" s="69"/>
      <c r="OIX10" s="69"/>
      <c r="OIY10" s="69"/>
      <c r="OIZ10" s="69"/>
      <c r="OJA10" s="69"/>
      <c r="OJB10" s="69"/>
      <c r="OJC10" s="69"/>
      <c r="OJD10" s="69"/>
      <c r="OJE10" s="69"/>
      <c r="OJF10" s="69"/>
      <c r="OJG10" s="69"/>
      <c r="OJH10" s="69"/>
      <c r="OJI10" s="69"/>
      <c r="OJJ10" s="69"/>
      <c r="OJK10" s="69"/>
      <c r="OJL10" s="69"/>
      <c r="OJM10" s="69"/>
      <c r="OJN10" s="69"/>
      <c r="OJO10" s="69"/>
      <c r="OJP10" s="69"/>
      <c r="OJQ10" s="69"/>
      <c r="OJR10" s="69"/>
      <c r="OJS10" s="69"/>
      <c r="OJT10" s="69"/>
      <c r="OJU10" s="69"/>
      <c r="OJV10" s="69"/>
      <c r="OJW10" s="69"/>
      <c r="OJX10" s="69"/>
      <c r="OJY10" s="69"/>
      <c r="OJZ10" s="69"/>
      <c r="OKA10" s="69"/>
      <c r="OKB10" s="69"/>
      <c r="OKC10" s="69"/>
      <c r="OKD10" s="69"/>
      <c r="OKE10" s="69"/>
      <c r="OKF10" s="69"/>
      <c r="OKG10" s="69"/>
      <c r="OKH10" s="69"/>
      <c r="OKI10" s="69"/>
      <c r="OKJ10" s="69"/>
      <c r="OKK10" s="69"/>
      <c r="OKL10" s="69"/>
      <c r="OKM10" s="69"/>
      <c r="OKN10" s="69"/>
      <c r="OKO10" s="69"/>
      <c r="OKP10" s="69"/>
      <c r="OKQ10" s="69"/>
      <c r="OKR10" s="69"/>
      <c r="OKS10" s="69"/>
      <c r="OKT10" s="69"/>
      <c r="OKU10" s="69"/>
      <c r="OKV10" s="69"/>
      <c r="OKW10" s="69"/>
      <c r="OKX10" s="69"/>
      <c r="OKY10" s="69"/>
      <c r="OKZ10" s="69"/>
      <c r="OLA10" s="69"/>
      <c r="OLB10" s="69"/>
      <c r="OLC10" s="69"/>
      <c r="OLD10" s="69"/>
      <c r="OLE10" s="69"/>
      <c r="OLF10" s="69"/>
      <c r="OLG10" s="69"/>
      <c r="OLH10" s="69"/>
      <c r="OLI10" s="69"/>
      <c r="OLJ10" s="69"/>
      <c r="OLK10" s="69"/>
      <c r="OLL10" s="69"/>
      <c r="OLM10" s="69"/>
      <c r="OLN10" s="69"/>
      <c r="OLO10" s="69"/>
      <c r="OLP10" s="69"/>
      <c r="OLQ10" s="69"/>
      <c r="OLR10" s="69"/>
      <c r="OLS10" s="69"/>
      <c r="OLT10" s="69"/>
      <c r="OLU10" s="69"/>
      <c r="OLV10" s="69"/>
      <c r="OLW10" s="69"/>
      <c r="OLX10" s="69"/>
      <c r="OLY10" s="69"/>
      <c r="OLZ10" s="69"/>
      <c r="OMA10" s="69"/>
      <c r="OMB10" s="69"/>
      <c r="OMC10" s="69"/>
      <c r="OMD10" s="69"/>
      <c r="OME10" s="69"/>
      <c r="OMF10" s="69"/>
      <c r="OMG10" s="69"/>
      <c r="OMH10" s="69"/>
      <c r="OMI10" s="69"/>
      <c r="OMJ10" s="69"/>
      <c r="OMK10" s="69"/>
      <c r="OML10" s="69"/>
      <c r="OMM10" s="69"/>
      <c r="OMN10" s="69"/>
      <c r="OMO10" s="69"/>
      <c r="OMP10" s="69"/>
      <c r="OMQ10" s="69"/>
      <c r="OMR10" s="69"/>
      <c r="OMS10" s="69"/>
      <c r="OMT10" s="69"/>
      <c r="OMU10" s="69"/>
      <c r="OMV10" s="69"/>
      <c r="OMW10" s="69"/>
      <c r="OMX10" s="69"/>
      <c r="OMY10" s="69"/>
      <c r="OMZ10" s="69"/>
      <c r="ONA10" s="69"/>
      <c r="ONB10" s="69"/>
      <c r="ONC10" s="69"/>
      <c r="OND10" s="69"/>
      <c r="ONE10" s="69"/>
      <c r="ONF10" s="69"/>
      <c r="ONG10" s="69"/>
      <c r="ONH10" s="69"/>
      <c r="ONI10" s="69"/>
      <c r="ONJ10" s="69"/>
      <c r="ONK10" s="69"/>
      <c r="ONL10" s="69"/>
      <c r="ONM10" s="69"/>
      <c r="ONN10" s="69"/>
      <c r="ONO10" s="69"/>
      <c r="ONP10" s="69"/>
      <c r="ONQ10" s="69"/>
      <c r="ONR10" s="69"/>
      <c r="ONS10" s="69"/>
      <c r="ONT10" s="69"/>
      <c r="ONU10" s="69"/>
      <c r="ONV10" s="69"/>
      <c r="ONW10" s="69"/>
      <c r="ONX10" s="69"/>
      <c r="ONY10" s="69"/>
      <c r="ONZ10" s="69"/>
      <c r="OOA10" s="69"/>
      <c r="OOB10" s="69"/>
      <c r="OOC10" s="69"/>
      <c r="OOD10" s="69"/>
      <c r="OOE10" s="69"/>
      <c r="OOF10" s="69"/>
      <c r="OOG10" s="69"/>
      <c r="OOH10" s="69"/>
      <c r="OOI10" s="69"/>
      <c r="OOJ10" s="69"/>
      <c r="OOK10" s="69"/>
      <c r="OOL10" s="69"/>
      <c r="OOM10" s="69"/>
      <c r="OON10" s="69"/>
      <c r="OOO10" s="69"/>
      <c r="OOP10" s="69"/>
      <c r="OOQ10" s="69"/>
      <c r="OOR10" s="69"/>
      <c r="OOS10" s="69"/>
      <c r="OOT10" s="69"/>
      <c r="OOU10" s="69"/>
      <c r="OOV10" s="69"/>
      <c r="OOW10" s="69"/>
      <c r="OOX10" s="69"/>
      <c r="OOY10" s="69"/>
      <c r="OOZ10" s="69"/>
      <c r="OPA10" s="69"/>
      <c r="OPB10" s="69"/>
      <c r="OPC10" s="69"/>
      <c r="OPD10" s="69"/>
      <c r="OPE10" s="69"/>
      <c r="OPF10" s="69"/>
      <c r="OPG10" s="69"/>
      <c r="OPH10" s="69"/>
      <c r="OPI10" s="69"/>
      <c r="OPJ10" s="69"/>
      <c r="OPK10" s="69"/>
      <c r="OPL10" s="69"/>
      <c r="OPM10" s="69"/>
      <c r="OPN10" s="69"/>
      <c r="OPO10" s="69"/>
      <c r="OPP10" s="69"/>
      <c r="OPQ10" s="69"/>
      <c r="OPR10" s="69"/>
      <c r="OPS10" s="69"/>
      <c r="OPT10" s="69"/>
      <c r="OPU10" s="69"/>
      <c r="OPV10" s="69"/>
      <c r="OPW10" s="69"/>
      <c r="OPX10" s="69"/>
      <c r="OPY10" s="69"/>
      <c r="OPZ10" s="69"/>
      <c r="OQA10" s="69"/>
      <c r="OQB10" s="69"/>
      <c r="OQC10" s="69"/>
      <c r="OQD10" s="69"/>
      <c r="OQE10" s="69"/>
      <c r="OQF10" s="69"/>
      <c r="OQG10" s="69"/>
      <c r="OQH10" s="69"/>
      <c r="OQI10" s="69"/>
      <c r="OQJ10" s="69"/>
      <c r="OQK10" s="69"/>
      <c r="OQL10" s="69"/>
      <c r="OQM10" s="69"/>
      <c r="OQN10" s="69"/>
      <c r="OQO10" s="69"/>
      <c r="OQP10" s="69"/>
      <c r="OQQ10" s="69"/>
      <c r="OQR10" s="69"/>
      <c r="OQS10" s="69"/>
      <c r="OQT10" s="69"/>
      <c r="OQU10" s="69"/>
      <c r="OQV10" s="69"/>
      <c r="OQW10" s="69"/>
      <c r="OQX10" s="69"/>
      <c r="OQY10" s="69"/>
      <c r="OQZ10" s="69"/>
      <c r="ORA10" s="69"/>
      <c r="ORB10" s="69"/>
      <c r="ORC10" s="69"/>
      <c r="ORD10" s="69"/>
      <c r="ORE10" s="69"/>
      <c r="ORF10" s="69"/>
      <c r="ORG10" s="69"/>
      <c r="ORH10" s="69"/>
      <c r="ORI10" s="69"/>
      <c r="ORJ10" s="69"/>
      <c r="ORK10" s="69"/>
      <c r="ORL10" s="69"/>
      <c r="ORM10" s="69"/>
      <c r="ORN10" s="69"/>
      <c r="ORO10" s="69"/>
      <c r="ORP10" s="69"/>
      <c r="ORQ10" s="69"/>
      <c r="ORR10" s="69"/>
      <c r="ORS10" s="69"/>
      <c r="ORT10" s="69"/>
      <c r="ORU10" s="69"/>
      <c r="ORV10" s="69"/>
      <c r="ORW10" s="69"/>
      <c r="ORX10" s="69"/>
      <c r="ORY10" s="69"/>
      <c r="ORZ10" s="69"/>
      <c r="OSA10" s="69"/>
      <c r="OSB10" s="69"/>
      <c r="OSC10" s="69"/>
      <c r="OSD10" s="69"/>
      <c r="OSE10" s="69"/>
      <c r="OSF10" s="69"/>
      <c r="OSG10" s="69"/>
      <c r="OSH10" s="69"/>
      <c r="OSI10" s="69"/>
      <c r="OSJ10" s="69"/>
      <c r="OSK10" s="69"/>
      <c r="OSL10" s="69"/>
      <c r="OSM10" s="69"/>
      <c r="OSN10" s="69"/>
      <c r="OSO10" s="69"/>
      <c r="OSP10" s="69"/>
      <c r="OSQ10" s="69"/>
      <c r="OSR10" s="69"/>
      <c r="OSS10" s="69"/>
      <c r="OST10" s="69"/>
      <c r="OSU10" s="69"/>
      <c r="OSV10" s="69"/>
      <c r="OSW10" s="69"/>
      <c r="OSX10" s="69"/>
      <c r="OSY10" s="69"/>
      <c r="OSZ10" s="69"/>
      <c r="OTA10" s="69"/>
      <c r="OTB10" s="69"/>
      <c r="OTC10" s="69"/>
      <c r="OTD10" s="69"/>
      <c r="OTE10" s="69"/>
      <c r="OTF10" s="69"/>
      <c r="OTG10" s="69"/>
      <c r="OTH10" s="69"/>
      <c r="OTI10" s="69"/>
      <c r="OTJ10" s="69"/>
      <c r="OTK10" s="69"/>
      <c r="OTL10" s="69"/>
      <c r="OTM10" s="69"/>
      <c r="OTN10" s="69"/>
      <c r="OTO10" s="69"/>
      <c r="OTP10" s="69"/>
      <c r="OTQ10" s="69"/>
      <c r="OTR10" s="69"/>
      <c r="OTS10" s="69"/>
      <c r="OTT10" s="69"/>
      <c r="OTU10" s="69"/>
      <c r="OTV10" s="69"/>
      <c r="OTW10" s="69"/>
      <c r="OTX10" s="69"/>
      <c r="OTY10" s="69"/>
      <c r="OTZ10" s="69"/>
      <c r="OUA10" s="69"/>
      <c r="OUB10" s="69"/>
      <c r="OUC10" s="69"/>
      <c r="OUD10" s="69"/>
      <c r="OUE10" s="69"/>
      <c r="OUF10" s="69"/>
      <c r="OUG10" s="69"/>
      <c r="OUH10" s="69"/>
      <c r="OUI10" s="69"/>
      <c r="OUJ10" s="69"/>
      <c r="OUK10" s="69"/>
      <c r="OUL10" s="69"/>
      <c r="OUM10" s="69"/>
      <c r="OUN10" s="69"/>
      <c r="OUO10" s="69"/>
      <c r="OUP10" s="69"/>
      <c r="OUQ10" s="69"/>
      <c r="OUR10" s="69"/>
      <c r="OUS10" s="69"/>
      <c r="OUT10" s="69"/>
      <c r="OUU10" s="69"/>
      <c r="OUV10" s="69"/>
      <c r="OUW10" s="69"/>
      <c r="OUX10" s="69"/>
      <c r="OUY10" s="69"/>
      <c r="OUZ10" s="69"/>
      <c r="OVA10" s="69"/>
      <c r="OVB10" s="69"/>
      <c r="OVC10" s="69"/>
      <c r="OVD10" s="69"/>
      <c r="OVE10" s="69"/>
      <c r="OVF10" s="69"/>
      <c r="OVG10" s="69"/>
      <c r="OVH10" s="69"/>
      <c r="OVI10" s="69"/>
      <c r="OVJ10" s="69"/>
      <c r="OVK10" s="69"/>
      <c r="OVL10" s="69"/>
      <c r="OVM10" s="69"/>
      <c r="OVN10" s="69"/>
      <c r="OVO10" s="69"/>
      <c r="OVP10" s="69"/>
      <c r="OVQ10" s="69"/>
      <c r="OVR10" s="69"/>
      <c r="OVS10" s="69"/>
      <c r="OVT10" s="69"/>
      <c r="OVU10" s="69"/>
      <c r="OVV10" s="69"/>
      <c r="OVW10" s="69"/>
      <c r="OVX10" s="69"/>
      <c r="OVY10" s="69"/>
      <c r="OVZ10" s="69"/>
      <c r="OWA10" s="69"/>
      <c r="OWB10" s="69"/>
      <c r="OWC10" s="69"/>
      <c r="OWD10" s="69"/>
      <c r="OWE10" s="69"/>
      <c r="OWF10" s="69"/>
      <c r="OWG10" s="69"/>
      <c r="OWH10" s="69"/>
      <c r="OWI10" s="69"/>
      <c r="OWJ10" s="69"/>
      <c r="OWK10" s="69"/>
      <c r="OWL10" s="69"/>
      <c r="OWM10" s="69"/>
      <c r="OWN10" s="69"/>
      <c r="OWO10" s="69"/>
      <c r="OWP10" s="69"/>
      <c r="OWQ10" s="69"/>
      <c r="OWR10" s="69"/>
      <c r="OWS10" s="69"/>
      <c r="OWT10" s="69"/>
      <c r="OWU10" s="69"/>
      <c r="OWV10" s="69"/>
      <c r="OWW10" s="69"/>
      <c r="OWX10" s="69"/>
      <c r="OWY10" s="69"/>
      <c r="OWZ10" s="69"/>
      <c r="OXA10" s="69"/>
      <c r="OXB10" s="69"/>
      <c r="OXC10" s="69"/>
      <c r="OXD10" s="69"/>
      <c r="OXE10" s="69"/>
      <c r="OXF10" s="69"/>
      <c r="OXG10" s="69"/>
      <c r="OXH10" s="69"/>
      <c r="OXI10" s="69"/>
      <c r="OXJ10" s="69"/>
      <c r="OXK10" s="69"/>
      <c r="OXL10" s="69"/>
      <c r="OXM10" s="69"/>
      <c r="OXN10" s="69"/>
      <c r="OXO10" s="69"/>
      <c r="OXP10" s="69"/>
      <c r="OXQ10" s="69"/>
      <c r="OXR10" s="69"/>
      <c r="OXS10" s="69"/>
      <c r="OXT10" s="69"/>
      <c r="OXU10" s="69"/>
      <c r="OXV10" s="69"/>
      <c r="OXW10" s="69"/>
      <c r="OXX10" s="69"/>
      <c r="OXY10" s="69"/>
      <c r="OXZ10" s="69"/>
      <c r="OYA10" s="69"/>
      <c r="OYB10" s="69"/>
      <c r="OYC10" s="69"/>
      <c r="OYD10" s="69"/>
      <c r="OYE10" s="69"/>
      <c r="OYF10" s="69"/>
      <c r="OYG10" s="69"/>
      <c r="OYH10" s="69"/>
      <c r="OYI10" s="69"/>
      <c r="OYJ10" s="69"/>
      <c r="OYK10" s="69"/>
      <c r="OYL10" s="69"/>
      <c r="OYM10" s="69"/>
      <c r="OYN10" s="69"/>
      <c r="OYO10" s="69"/>
      <c r="OYP10" s="69"/>
      <c r="OYQ10" s="69"/>
      <c r="OYR10" s="69"/>
      <c r="OYS10" s="69"/>
      <c r="OYT10" s="69"/>
      <c r="OYU10" s="69"/>
      <c r="OYV10" s="69"/>
      <c r="OYW10" s="69"/>
      <c r="OYX10" s="69"/>
      <c r="OYY10" s="69"/>
      <c r="OYZ10" s="69"/>
      <c r="OZA10" s="69"/>
      <c r="OZB10" s="69"/>
      <c r="OZC10" s="69"/>
      <c r="OZD10" s="69"/>
      <c r="OZE10" s="69"/>
      <c r="OZF10" s="69"/>
      <c r="OZG10" s="69"/>
      <c r="OZH10" s="69"/>
      <c r="OZI10" s="69"/>
      <c r="OZJ10" s="69"/>
      <c r="OZK10" s="69"/>
      <c r="OZL10" s="69"/>
      <c r="OZM10" s="69"/>
      <c r="OZN10" s="69"/>
      <c r="OZO10" s="69"/>
      <c r="OZP10" s="69"/>
      <c r="OZQ10" s="69"/>
      <c r="OZR10" s="69"/>
      <c r="OZS10" s="69"/>
      <c r="OZT10" s="69"/>
      <c r="OZU10" s="69"/>
      <c r="OZV10" s="69"/>
      <c r="OZW10" s="69"/>
      <c r="OZX10" s="69"/>
      <c r="OZY10" s="69"/>
      <c r="OZZ10" s="69"/>
      <c r="PAA10" s="69"/>
      <c r="PAB10" s="69"/>
      <c r="PAC10" s="69"/>
      <c r="PAD10" s="69"/>
      <c r="PAE10" s="69"/>
      <c r="PAF10" s="69"/>
      <c r="PAG10" s="69"/>
      <c r="PAH10" s="69"/>
      <c r="PAI10" s="69"/>
      <c r="PAJ10" s="69"/>
      <c r="PAK10" s="69"/>
      <c r="PAL10" s="69"/>
      <c r="PAM10" s="69"/>
      <c r="PAN10" s="69"/>
      <c r="PAO10" s="69"/>
      <c r="PAP10" s="69"/>
      <c r="PAQ10" s="69"/>
      <c r="PAR10" s="69"/>
      <c r="PAS10" s="69"/>
      <c r="PAT10" s="69"/>
      <c r="PAU10" s="69"/>
      <c r="PAV10" s="69"/>
      <c r="PAW10" s="69"/>
      <c r="PAX10" s="69"/>
      <c r="PAY10" s="69"/>
      <c r="PAZ10" s="69"/>
      <c r="PBA10" s="69"/>
      <c r="PBB10" s="69"/>
      <c r="PBC10" s="69"/>
      <c r="PBD10" s="69"/>
      <c r="PBE10" s="69"/>
      <c r="PBF10" s="69"/>
      <c r="PBG10" s="69"/>
      <c r="PBH10" s="69"/>
      <c r="PBI10" s="69"/>
      <c r="PBJ10" s="69"/>
      <c r="PBK10" s="69"/>
      <c r="PBL10" s="69"/>
      <c r="PBM10" s="69"/>
      <c r="PBN10" s="69"/>
      <c r="PBO10" s="69"/>
      <c r="PBP10" s="69"/>
      <c r="PBQ10" s="69"/>
      <c r="PBR10" s="69"/>
      <c r="PBS10" s="69"/>
      <c r="PBT10" s="69"/>
      <c r="PBU10" s="69"/>
      <c r="PBV10" s="69"/>
      <c r="PBW10" s="69"/>
      <c r="PBX10" s="69"/>
      <c r="PBY10" s="69"/>
      <c r="PBZ10" s="69"/>
      <c r="PCA10" s="69"/>
      <c r="PCB10" s="69"/>
      <c r="PCC10" s="69"/>
      <c r="PCD10" s="69"/>
      <c r="PCE10" s="69"/>
      <c r="PCF10" s="69"/>
      <c r="PCG10" s="69"/>
      <c r="PCH10" s="69"/>
      <c r="PCI10" s="69"/>
      <c r="PCJ10" s="69"/>
      <c r="PCK10" s="69"/>
      <c r="PCL10" s="69"/>
      <c r="PCM10" s="69"/>
      <c r="PCN10" s="69"/>
      <c r="PCO10" s="69"/>
      <c r="PCP10" s="69"/>
      <c r="PCQ10" s="69"/>
      <c r="PCR10" s="69"/>
      <c r="PCS10" s="69"/>
      <c r="PCT10" s="69"/>
      <c r="PCU10" s="69"/>
      <c r="PCV10" s="69"/>
      <c r="PCW10" s="69"/>
      <c r="PCX10" s="69"/>
      <c r="PCY10" s="69"/>
      <c r="PCZ10" s="69"/>
      <c r="PDA10" s="69"/>
      <c r="PDB10" s="69"/>
      <c r="PDC10" s="69"/>
      <c r="PDD10" s="69"/>
      <c r="PDE10" s="69"/>
      <c r="PDF10" s="69"/>
      <c r="PDG10" s="69"/>
      <c r="PDH10" s="69"/>
      <c r="PDI10" s="69"/>
      <c r="PDJ10" s="69"/>
      <c r="PDK10" s="69"/>
      <c r="PDL10" s="69"/>
      <c r="PDM10" s="69"/>
      <c r="PDN10" s="69"/>
      <c r="PDO10" s="69"/>
      <c r="PDP10" s="69"/>
      <c r="PDQ10" s="69"/>
      <c r="PDR10" s="69"/>
      <c r="PDS10" s="69"/>
      <c r="PDT10" s="69"/>
      <c r="PDU10" s="69"/>
      <c r="PDV10" s="69"/>
      <c r="PDW10" s="69"/>
      <c r="PDX10" s="69"/>
      <c r="PDY10" s="69"/>
      <c r="PDZ10" s="69"/>
      <c r="PEA10" s="69"/>
      <c r="PEB10" s="69"/>
      <c r="PEC10" s="69"/>
      <c r="PED10" s="69"/>
      <c r="PEE10" s="69"/>
      <c r="PEF10" s="69"/>
      <c r="PEG10" s="69"/>
      <c r="PEH10" s="69"/>
      <c r="PEI10" s="69"/>
      <c r="PEJ10" s="69"/>
      <c r="PEK10" s="69"/>
      <c r="PEL10" s="69"/>
      <c r="PEM10" s="69"/>
      <c r="PEN10" s="69"/>
      <c r="PEO10" s="69"/>
      <c r="PEP10" s="69"/>
      <c r="PEQ10" s="69"/>
      <c r="PER10" s="69"/>
      <c r="PES10" s="69"/>
      <c r="PET10" s="69"/>
      <c r="PEU10" s="69"/>
      <c r="PEV10" s="69"/>
      <c r="PEW10" s="69"/>
      <c r="PEX10" s="69"/>
      <c r="PEY10" s="69"/>
      <c r="PEZ10" s="69"/>
      <c r="PFA10" s="69"/>
      <c r="PFB10" s="69"/>
      <c r="PFC10" s="69"/>
      <c r="PFD10" s="69"/>
      <c r="PFE10" s="69"/>
      <c r="PFF10" s="69"/>
      <c r="PFG10" s="69"/>
      <c r="PFH10" s="69"/>
      <c r="PFI10" s="69"/>
      <c r="PFJ10" s="69"/>
      <c r="PFK10" s="69"/>
      <c r="PFL10" s="69"/>
      <c r="PFM10" s="69"/>
      <c r="PFN10" s="69"/>
      <c r="PFO10" s="69"/>
      <c r="PFP10" s="69"/>
      <c r="PFQ10" s="69"/>
      <c r="PFR10" s="69"/>
      <c r="PFS10" s="69"/>
      <c r="PFT10" s="69"/>
      <c r="PFU10" s="69"/>
      <c r="PFV10" s="69"/>
      <c r="PFW10" s="69"/>
      <c r="PFX10" s="69"/>
      <c r="PFY10" s="69"/>
      <c r="PFZ10" s="69"/>
      <c r="PGA10" s="69"/>
      <c r="PGB10" s="69"/>
      <c r="PGC10" s="69"/>
      <c r="PGD10" s="69"/>
      <c r="PGE10" s="69"/>
      <c r="PGF10" s="69"/>
      <c r="PGG10" s="69"/>
      <c r="PGH10" s="69"/>
      <c r="PGI10" s="69"/>
      <c r="PGJ10" s="69"/>
      <c r="PGK10" s="69"/>
      <c r="PGL10" s="69"/>
      <c r="PGM10" s="69"/>
      <c r="PGN10" s="69"/>
      <c r="PGO10" s="69"/>
      <c r="PGP10" s="69"/>
      <c r="PGQ10" s="69"/>
      <c r="PGR10" s="69"/>
      <c r="PGS10" s="69"/>
      <c r="PGT10" s="69"/>
      <c r="PGU10" s="69"/>
      <c r="PGV10" s="69"/>
      <c r="PGW10" s="69"/>
      <c r="PGX10" s="69"/>
      <c r="PGY10" s="69"/>
      <c r="PGZ10" s="69"/>
      <c r="PHA10" s="69"/>
      <c r="PHB10" s="69"/>
      <c r="PHC10" s="69"/>
      <c r="PHD10" s="69"/>
      <c r="PHE10" s="69"/>
      <c r="PHF10" s="69"/>
      <c r="PHG10" s="69"/>
      <c r="PHH10" s="69"/>
      <c r="PHI10" s="69"/>
      <c r="PHJ10" s="69"/>
      <c r="PHK10" s="69"/>
      <c r="PHL10" s="69"/>
      <c r="PHM10" s="69"/>
      <c r="PHN10" s="69"/>
      <c r="PHO10" s="69"/>
      <c r="PHP10" s="69"/>
      <c r="PHQ10" s="69"/>
      <c r="PHR10" s="69"/>
      <c r="PHS10" s="69"/>
      <c r="PHT10" s="69"/>
      <c r="PHU10" s="69"/>
      <c r="PHV10" s="69"/>
      <c r="PHW10" s="69"/>
      <c r="PHX10" s="69"/>
      <c r="PHY10" s="69"/>
      <c r="PHZ10" s="69"/>
      <c r="PIA10" s="69"/>
      <c r="PIB10" s="69"/>
      <c r="PIC10" s="69"/>
      <c r="PID10" s="69"/>
      <c r="PIE10" s="69"/>
      <c r="PIF10" s="69"/>
      <c r="PIG10" s="69"/>
      <c r="PIH10" s="69"/>
      <c r="PII10" s="69"/>
      <c r="PIJ10" s="69"/>
      <c r="PIK10" s="69"/>
      <c r="PIL10" s="69"/>
      <c r="PIM10" s="69"/>
      <c r="PIN10" s="69"/>
      <c r="PIO10" s="69"/>
      <c r="PIP10" s="69"/>
      <c r="PIQ10" s="69"/>
      <c r="PIR10" s="69"/>
      <c r="PIS10" s="69"/>
      <c r="PIT10" s="69"/>
      <c r="PIU10" s="69"/>
      <c r="PIV10" s="69"/>
      <c r="PIW10" s="69"/>
      <c r="PIX10" s="69"/>
      <c r="PIY10" s="69"/>
      <c r="PIZ10" s="69"/>
      <c r="PJA10" s="69"/>
      <c r="PJB10" s="69"/>
      <c r="PJC10" s="69"/>
      <c r="PJD10" s="69"/>
      <c r="PJE10" s="69"/>
      <c r="PJF10" s="69"/>
      <c r="PJG10" s="69"/>
      <c r="PJH10" s="69"/>
      <c r="PJI10" s="69"/>
      <c r="PJJ10" s="69"/>
      <c r="PJK10" s="69"/>
      <c r="PJL10" s="69"/>
      <c r="PJM10" s="69"/>
      <c r="PJN10" s="69"/>
      <c r="PJO10" s="69"/>
      <c r="PJP10" s="69"/>
      <c r="PJQ10" s="69"/>
      <c r="PJR10" s="69"/>
      <c r="PJS10" s="69"/>
      <c r="PJT10" s="69"/>
      <c r="PJU10" s="69"/>
      <c r="PJV10" s="69"/>
      <c r="PJW10" s="69"/>
      <c r="PJX10" s="69"/>
      <c r="PJY10" s="69"/>
      <c r="PJZ10" s="69"/>
      <c r="PKA10" s="69"/>
      <c r="PKB10" s="69"/>
      <c r="PKC10" s="69"/>
      <c r="PKD10" s="69"/>
      <c r="PKE10" s="69"/>
      <c r="PKF10" s="69"/>
      <c r="PKG10" s="69"/>
      <c r="PKH10" s="69"/>
      <c r="PKI10" s="69"/>
      <c r="PKJ10" s="69"/>
      <c r="PKK10" s="69"/>
      <c r="PKL10" s="69"/>
      <c r="PKM10" s="69"/>
      <c r="PKN10" s="69"/>
      <c r="PKO10" s="69"/>
      <c r="PKP10" s="69"/>
      <c r="PKQ10" s="69"/>
      <c r="PKR10" s="69"/>
      <c r="PKS10" s="69"/>
      <c r="PKT10" s="69"/>
      <c r="PKU10" s="69"/>
      <c r="PKV10" s="69"/>
      <c r="PKW10" s="69"/>
      <c r="PKX10" s="69"/>
      <c r="PKY10" s="69"/>
      <c r="PKZ10" s="69"/>
      <c r="PLA10" s="69"/>
      <c r="PLB10" s="69"/>
      <c r="PLC10" s="69"/>
      <c r="PLD10" s="69"/>
      <c r="PLE10" s="69"/>
      <c r="PLF10" s="69"/>
      <c r="PLG10" s="69"/>
      <c r="PLH10" s="69"/>
      <c r="PLI10" s="69"/>
      <c r="PLJ10" s="69"/>
      <c r="PLK10" s="69"/>
      <c r="PLL10" s="69"/>
      <c r="PLM10" s="69"/>
      <c r="PLN10" s="69"/>
      <c r="PLO10" s="69"/>
      <c r="PLP10" s="69"/>
      <c r="PLQ10" s="69"/>
      <c r="PLR10" s="69"/>
      <c r="PLS10" s="69"/>
      <c r="PLT10" s="69"/>
      <c r="PLU10" s="69"/>
      <c r="PLV10" s="69"/>
      <c r="PLW10" s="69"/>
      <c r="PLX10" s="69"/>
      <c r="PLY10" s="69"/>
      <c r="PLZ10" s="69"/>
      <c r="PMA10" s="69"/>
      <c r="PMB10" s="69"/>
      <c r="PMC10" s="69"/>
      <c r="PMD10" s="69"/>
      <c r="PME10" s="69"/>
      <c r="PMF10" s="69"/>
      <c r="PMG10" s="69"/>
      <c r="PMH10" s="69"/>
      <c r="PMI10" s="69"/>
      <c r="PMJ10" s="69"/>
      <c r="PMK10" s="69"/>
      <c r="PML10" s="69"/>
      <c r="PMM10" s="69"/>
      <c r="PMN10" s="69"/>
      <c r="PMO10" s="69"/>
      <c r="PMP10" s="69"/>
      <c r="PMQ10" s="69"/>
      <c r="PMR10" s="69"/>
      <c r="PMS10" s="69"/>
      <c r="PMT10" s="69"/>
      <c r="PMU10" s="69"/>
      <c r="PMV10" s="69"/>
      <c r="PMW10" s="69"/>
      <c r="PMX10" s="69"/>
      <c r="PMY10" s="69"/>
      <c r="PMZ10" s="69"/>
      <c r="PNA10" s="69"/>
      <c r="PNB10" s="69"/>
      <c r="PNC10" s="69"/>
      <c r="PND10" s="69"/>
      <c r="PNE10" s="69"/>
      <c r="PNF10" s="69"/>
      <c r="PNG10" s="69"/>
      <c r="PNH10" s="69"/>
      <c r="PNI10" s="69"/>
      <c r="PNJ10" s="69"/>
      <c r="PNK10" s="69"/>
      <c r="PNL10" s="69"/>
      <c r="PNM10" s="69"/>
      <c r="PNN10" s="69"/>
      <c r="PNO10" s="69"/>
      <c r="PNP10" s="69"/>
      <c r="PNQ10" s="69"/>
      <c r="PNR10" s="69"/>
      <c r="PNS10" s="69"/>
      <c r="PNT10" s="69"/>
      <c r="PNU10" s="69"/>
      <c r="PNV10" s="69"/>
      <c r="PNW10" s="69"/>
      <c r="PNX10" s="69"/>
      <c r="PNY10" s="69"/>
      <c r="PNZ10" s="69"/>
      <c r="POA10" s="69"/>
      <c r="POB10" s="69"/>
      <c r="POC10" s="69"/>
      <c r="POD10" s="69"/>
      <c r="POE10" s="69"/>
      <c r="POF10" s="69"/>
      <c r="POG10" s="69"/>
      <c r="POH10" s="69"/>
      <c r="POI10" s="69"/>
      <c r="POJ10" s="69"/>
      <c r="POK10" s="69"/>
      <c r="POL10" s="69"/>
      <c r="POM10" s="69"/>
      <c r="PON10" s="69"/>
      <c r="POO10" s="69"/>
      <c r="POP10" s="69"/>
      <c r="POQ10" s="69"/>
      <c r="POR10" s="69"/>
      <c r="POS10" s="69"/>
      <c r="POT10" s="69"/>
      <c r="POU10" s="69"/>
      <c r="POV10" s="69"/>
      <c r="POW10" s="69"/>
      <c r="POX10" s="69"/>
      <c r="POY10" s="69"/>
      <c r="POZ10" s="69"/>
      <c r="PPA10" s="69"/>
      <c r="PPB10" s="69"/>
      <c r="PPC10" s="69"/>
      <c r="PPD10" s="69"/>
      <c r="PPE10" s="69"/>
      <c r="PPF10" s="69"/>
      <c r="PPG10" s="69"/>
      <c r="PPH10" s="69"/>
      <c r="PPI10" s="69"/>
      <c r="PPJ10" s="69"/>
      <c r="PPK10" s="69"/>
      <c r="PPL10" s="69"/>
      <c r="PPM10" s="69"/>
      <c r="PPN10" s="69"/>
      <c r="PPO10" s="69"/>
      <c r="PPP10" s="69"/>
      <c r="PPQ10" s="69"/>
      <c r="PPR10" s="69"/>
      <c r="PPS10" s="69"/>
      <c r="PPT10" s="69"/>
      <c r="PPU10" s="69"/>
      <c r="PPV10" s="69"/>
      <c r="PPW10" s="69"/>
      <c r="PPX10" s="69"/>
      <c r="PPY10" s="69"/>
      <c r="PPZ10" s="69"/>
      <c r="PQA10" s="69"/>
      <c r="PQB10" s="69"/>
      <c r="PQC10" s="69"/>
      <c r="PQD10" s="69"/>
      <c r="PQE10" s="69"/>
      <c r="PQF10" s="69"/>
      <c r="PQG10" s="69"/>
      <c r="PQH10" s="69"/>
      <c r="PQI10" s="69"/>
      <c r="PQJ10" s="69"/>
      <c r="PQK10" s="69"/>
      <c r="PQL10" s="69"/>
      <c r="PQM10" s="69"/>
      <c r="PQN10" s="69"/>
      <c r="PQO10" s="69"/>
      <c r="PQP10" s="69"/>
      <c r="PQQ10" s="69"/>
      <c r="PQR10" s="69"/>
      <c r="PQS10" s="69"/>
      <c r="PQT10" s="69"/>
      <c r="PQU10" s="69"/>
      <c r="PQV10" s="69"/>
      <c r="PQW10" s="69"/>
      <c r="PQX10" s="69"/>
      <c r="PQY10" s="69"/>
      <c r="PQZ10" s="69"/>
      <c r="PRA10" s="69"/>
      <c r="PRB10" s="69"/>
      <c r="PRC10" s="69"/>
      <c r="PRD10" s="69"/>
      <c r="PRE10" s="69"/>
      <c r="PRF10" s="69"/>
      <c r="PRG10" s="69"/>
      <c r="PRH10" s="69"/>
      <c r="PRI10" s="69"/>
      <c r="PRJ10" s="69"/>
      <c r="PRK10" s="69"/>
      <c r="PRL10" s="69"/>
      <c r="PRM10" s="69"/>
      <c r="PRN10" s="69"/>
      <c r="PRO10" s="69"/>
      <c r="PRP10" s="69"/>
      <c r="PRQ10" s="69"/>
      <c r="PRR10" s="69"/>
      <c r="PRS10" s="69"/>
      <c r="PRT10" s="69"/>
      <c r="PRU10" s="69"/>
      <c r="PRV10" s="69"/>
      <c r="PRW10" s="69"/>
      <c r="PRX10" s="69"/>
      <c r="PRY10" s="69"/>
      <c r="PRZ10" s="69"/>
      <c r="PSA10" s="69"/>
      <c r="PSB10" s="69"/>
      <c r="PSC10" s="69"/>
      <c r="PSD10" s="69"/>
      <c r="PSE10" s="69"/>
      <c r="PSF10" s="69"/>
      <c r="PSG10" s="69"/>
      <c r="PSH10" s="69"/>
      <c r="PSI10" s="69"/>
      <c r="PSJ10" s="69"/>
      <c r="PSK10" s="69"/>
      <c r="PSL10" s="69"/>
      <c r="PSM10" s="69"/>
      <c r="PSN10" s="69"/>
      <c r="PSO10" s="69"/>
      <c r="PSP10" s="69"/>
      <c r="PSQ10" s="69"/>
      <c r="PSR10" s="69"/>
      <c r="PSS10" s="69"/>
      <c r="PST10" s="69"/>
      <c r="PSU10" s="69"/>
      <c r="PSV10" s="69"/>
      <c r="PSW10" s="69"/>
      <c r="PSX10" s="69"/>
      <c r="PSY10" s="69"/>
      <c r="PSZ10" s="69"/>
      <c r="PTA10" s="69"/>
      <c r="PTB10" s="69"/>
      <c r="PTC10" s="69"/>
      <c r="PTD10" s="69"/>
      <c r="PTE10" s="69"/>
      <c r="PTF10" s="69"/>
      <c r="PTG10" s="69"/>
      <c r="PTH10" s="69"/>
      <c r="PTI10" s="69"/>
      <c r="PTJ10" s="69"/>
      <c r="PTK10" s="69"/>
      <c r="PTL10" s="69"/>
      <c r="PTM10" s="69"/>
      <c r="PTN10" s="69"/>
      <c r="PTO10" s="69"/>
      <c r="PTP10" s="69"/>
      <c r="PTQ10" s="69"/>
      <c r="PTR10" s="69"/>
      <c r="PTS10" s="69"/>
      <c r="PTT10" s="69"/>
      <c r="PTU10" s="69"/>
      <c r="PTV10" s="69"/>
      <c r="PTW10" s="69"/>
      <c r="PTX10" s="69"/>
      <c r="PTY10" s="69"/>
      <c r="PTZ10" s="69"/>
      <c r="PUA10" s="69"/>
      <c r="PUB10" s="69"/>
      <c r="PUC10" s="69"/>
      <c r="PUD10" s="69"/>
      <c r="PUE10" s="69"/>
      <c r="PUF10" s="69"/>
      <c r="PUG10" s="69"/>
      <c r="PUH10" s="69"/>
      <c r="PUI10" s="69"/>
      <c r="PUJ10" s="69"/>
      <c r="PUK10" s="69"/>
      <c r="PUL10" s="69"/>
      <c r="PUM10" s="69"/>
      <c r="PUN10" s="69"/>
      <c r="PUO10" s="69"/>
      <c r="PUP10" s="69"/>
      <c r="PUQ10" s="69"/>
      <c r="PUR10" s="69"/>
      <c r="PUS10" s="69"/>
      <c r="PUT10" s="69"/>
      <c r="PUU10" s="69"/>
      <c r="PUV10" s="69"/>
      <c r="PUW10" s="69"/>
      <c r="PUX10" s="69"/>
      <c r="PUY10" s="69"/>
      <c r="PUZ10" s="69"/>
      <c r="PVA10" s="69"/>
      <c r="PVB10" s="69"/>
      <c r="PVC10" s="69"/>
      <c r="PVD10" s="69"/>
      <c r="PVE10" s="69"/>
      <c r="PVF10" s="69"/>
      <c r="PVG10" s="69"/>
      <c r="PVH10" s="69"/>
      <c r="PVI10" s="69"/>
      <c r="PVJ10" s="69"/>
      <c r="PVK10" s="69"/>
      <c r="PVL10" s="69"/>
      <c r="PVM10" s="69"/>
      <c r="PVN10" s="69"/>
      <c r="PVO10" s="69"/>
      <c r="PVP10" s="69"/>
      <c r="PVQ10" s="69"/>
      <c r="PVR10" s="69"/>
      <c r="PVS10" s="69"/>
      <c r="PVT10" s="69"/>
      <c r="PVU10" s="69"/>
      <c r="PVV10" s="69"/>
      <c r="PVW10" s="69"/>
      <c r="PVX10" s="69"/>
      <c r="PVY10" s="69"/>
      <c r="PVZ10" s="69"/>
      <c r="PWA10" s="69"/>
      <c r="PWB10" s="69"/>
      <c r="PWC10" s="69"/>
      <c r="PWD10" s="69"/>
      <c r="PWE10" s="69"/>
      <c r="PWF10" s="69"/>
      <c r="PWG10" s="69"/>
      <c r="PWH10" s="69"/>
      <c r="PWI10" s="69"/>
      <c r="PWJ10" s="69"/>
      <c r="PWK10" s="69"/>
      <c r="PWL10" s="69"/>
      <c r="PWM10" s="69"/>
      <c r="PWN10" s="69"/>
      <c r="PWO10" s="69"/>
      <c r="PWP10" s="69"/>
      <c r="PWQ10" s="69"/>
      <c r="PWR10" s="69"/>
      <c r="PWS10" s="69"/>
      <c r="PWT10" s="69"/>
      <c r="PWU10" s="69"/>
      <c r="PWV10" s="69"/>
      <c r="PWW10" s="69"/>
      <c r="PWX10" s="69"/>
      <c r="PWY10" s="69"/>
      <c r="PWZ10" s="69"/>
      <c r="PXA10" s="69"/>
      <c r="PXB10" s="69"/>
      <c r="PXC10" s="69"/>
      <c r="PXD10" s="69"/>
      <c r="PXE10" s="69"/>
      <c r="PXF10" s="69"/>
      <c r="PXG10" s="69"/>
      <c r="PXH10" s="69"/>
      <c r="PXI10" s="69"/>
      <c r="PXJ10" s="69"/>
      <c r="PXK10" s="69"/>
      <c r="PXL10" s="69"/>
      <c r="PXM10" s="69"/>
      <c r="PXN10" s="69"/>
      <c r="PXO10" s="69"/>
      <c r="PXP10" s="69"/>
      <c r="PXQ10" s="69"/>
      <c r="PXR10" s="69"/>
      <c r="PXS10" s="69"/>
      <c r="PXT10" s="69"/>
      <c r="PXU10" s="69"/>
      <c r="PXV10" s="69"/>
      <c r="PXW10" s="69"/>
      <c r="PXX10" s="69"/>
      <c r="PXY10" s="69"/>
      <c r="PXZ10" s="69"/>
      <c r="PYA10" s="69"/>
      <c r="PYB10" s="69"/>
      <c r="PYC10" s="69"/>
      <c r="PYD10" s="69"/>
      <c r="PYE10" s="69"/>
      <c r="PYF10" s="69"/>
      <c r="PYG10" s="69"/>
      <c r="PYH10" s="69"/>
      <c r="PYI10" s="69"/>
      <c r="PYJ10" s="69"/>
      <c r="PYK10" s="69"/>
      <c r="PYL10" s="69"/>
      <c r="PYM10" s="69"/>
      <c r="PYN10" s="69"/>
      <c r="PYO10" s="69"/>
      <c r="PYP10" s="69"/>
      <c r="PYQ10" s="69"/>
      <c r="PYR10" s="69"/>
      <c r="PYS10" s="69"/>
      <c r="PYT10" s="69"/>
      <c r="PYU10" s="69"/>
      <c r="PYV10" s="69"/>
      <c r="PYW10" s="69"/>
      <c r="PYX10" s="69"/>
      <c r="PYY10" s="69"/>
      <c r="PYZ10" s="69"/>
      <c r="PZA10" s="69"/>
      <c r="PZB10" s="69"/>
      <c r="PZC10" s="69"/>
      <c r="PZD10" s="69"/>
      <c r="PZE10" s="69"/>
      <c r="PZF10" s="69"/>
      <c r="PZG10" s="69"/>
      <c r="PZH10" s="69"/>
      <c r="PZI10" s="69"/>
      <c r="PZJ10" s="69"/>
      <c r="PZK10" s="69"/>
      <c r="PZL10" s="69"/>
      <c r="PZM10" s="69"/>
      <c r="PZN10" s="69"/>
      <c r="PZO10" s="69"/>
      <c r="PZP10" s="69"/>
      <c r="PZQ10" s="69"/>
      <c r="PZR10" s="69"/>
      <c r="PZS10" s="69"/>
      <c r="PZT10" s="69"/>
      <c r="PZU10" s="69"/>
      <c r="PZV10" s="69"/>
      <c r="PZW10" s="69"/>
      <c r="PZX10" s="69"/>
      <c r="PZY10" s="69"/>
      <c r="PZZ10" s="69"/>
      <c r="QAA10" s="69"/>
      <c r="QAB10" s="69"/>
      <c r="QAC10" s="69"/>
      <c r="QAD10" s="69"/>
      <c r="QAE10" s="69"/>
      <c r="QAF10" s="69"/>
      <c r="QAG10" s="69"/>
      <c r="QAH10" s="69"/>
      <c r="QAI10" s="69"/>
      <c r="QAJ10" s="69"/>
      <c r="QAK10" s="69"/>
      <c r="QAL10" s="69"/>
      <c r="QAM10" s="69"/>
      <c r="QAN10" s="69"/>
      <c r="QAO10" s="69"/>
      <c r="QAP10" s="69"/>
      <c r="QAQ10" s="69"/>
      <c r="QAR10" s="69"/>
      <c r="QAS10" s="69"/>
      <c r="QAT10" s="69"/>
      <c r="QAU10" s="69"/>
      <c r="QAV10" s="69"/>
      <c r="QAW10" s="69"/>
      <c r="QAX10" s="69"/>
      <c r="QAY10" s="69"/>
      <c r="QAZ10" s="69"/>
      <c r="QBA10" s="69"/>
      <c r="QBB10" s="69"/>
      <c r="QBC10" s="69"/>
      <c r="QBD10" s="69"/>
      <c r="QBE10" s="69"/>
      <c r="QBF10" s="69"/>
      <c r="QBG10" s="69"/>
      <c r="QBH10" s="69"/>
      <c r="QBI10" s="69"/>
      <c r="QBJ10" s="69"/>
      <c r="QBK10" s="69"/>
      <c r="QBL10" s="69"/>
      <c r="QBM10" s="69"/>
      <c r="QBN10" s="69"/>
      <c r="QBO10" s="69"/>
      <c r="QBP10" s="69"/>
      <c r="QBQ10" s="69"/>
      <c r="QBR10" s="69"/>
      <c r="QBS10" s="69"/>
      <c r="QBT10" s="69"/>
      <c r="QBU10" s="69"/>
      <c r="QBV10" s="69"/>
      <c r="QBW10" s="69"/>
      <c r="QBX10" s="69"/>
      <c r="QBY10" s="69"/>
      <c r="QBZ10" s="69"/>
      <c r="QCA10" s="69"/>
      <c r="QCB10" s="69"/>
      <c r="QCC10" s="69"/>
      <c r="QCD10" s="69"/>
      <c r="QCE10" s="69"/>
      <c r="QCF10" s="69"/>
      <c r="QCG10" s="69"/>
      <c r="QCH10" s="69"/>
      <c r="QCI10" s="69"/>
      <c r="QCJ10" s="69"/>
      <c r="QCK10" s="69"/>
      <c r="QCL10" s="69"/>
      <c r="QCM10" s="69"/>
      <c r="QCN10" s="69"/>
      <c r="QCO10" s="69"/>
      <c r="QCP10" s="69"/>
      <c r="QCQ10" s="69"/>
      <c r="QCR10" s="69"/>
      <c r="QCS10" s="69"/>
      <c r="QCT10" s="69"/>
      <c r="QCU10" s="69"/>
      <c r="QCV10" s="69"/>
      <c r="QCW10" s="69"/>
      <c r="QCX10" s="69"/>
      <c r="QCY10" s="69"/>
      <c r="QCZ10" s="69"/>
      <c r="QDA10" s="69"/>
      <c r="QDB10" s="69"/>
      <c r="QDC10" s="69"/>
      <c r="QDD10" s="69"/>
      <c r="QDE10" s="69"/>
      <c r="QDF10" s="69"/>
      <c r="QDG10" s="69"/>
      <c r="QDH10" s="69"/>
      <c r="QDI10" s="69"/>
      <c r="QDJ10" s="69"/>
      <c r="QDK10" s="69"/>
      <c r="QDL10" s="69"/>
      <c r="QDM10" s="69"/>
      <c r="QDN10" s="69"/>
      <c r="QDO10" s="69"/>
      <c r="QDP10" s="69"/>
      <c r="QDQ10" s="69"/>
      <c r="QDR10" s="69"/>
      <c r="QDS10" s="69"/>
      <c r="QDT10" s="69"/>
      <c r="QDU10" s="69"/>
      <c r="QDV10" s="69"/>
      <c r="QDW10" s="69"/>
      <c r="QDX10" s="69"/>
      <c r="QDY10" s="69"/>
      <c r="QDZ10" s="69"/>
      <c r="QEA10" s="69"/>
      <c r="QEB10" s="69"/>
      <c r="QEC10" s="69"/>
      <c r="QED10" s="69"/>
      <c r="QEE10" s="69"/>
      <c r="QEF10" s="69"/>
      <c r="QEG10" s="69"/>
      <c r="QEH10" s="69"/>
      <c r="QEI10" s="69"/>
      <c r="QEJ10" s="69"/>
      <c r="QEK10" s="69"/>
      <c r="QEL10" s="69"/>
      <c r="QEM10" s="69"/>
      <c r="QEN10" s="69"/>
      <c r="QEO10" s="69"/>
      <c r="QEP10" s="69"/>
      <c r="QEQ10" s="69"/>
      <c r="QER10" s="69"/>
      <c r="QES10" s="69"/>
      <c r="QET10" s="69"/>
      <c r="QEU10" s="69"/>
      <c r="QEV10" s="69"/>
      <c r="QEW10" s="69"/>
      <c r="QEX10" s="69"/>
      <c r="QEY10" s="69"/>
      <c r="QEZ10" s="69"/>
      <c r="QFA10" s="69"/>
      <c r="QFB10" s="69"/>
      <c r="QFC10" s="69"/>
      <c r="QFD10" s="69"/>
      <c r="QFE10" s="69"/>
      <c r="QFF10" s="69"/>
      <c r="QFG10" s="69"/>
      <c r="QFH10" s="69"/>
      <c r="QFI10" s="69"/>
      <c r="QFJ10" s="69"/>
      <c r="QFK10" s="69"/>
      <c r="QFL10" s="69"/>
      <c r="QFM10" s="69"/>
      <c r="QFN10" s="69"/>
      <c r="QFO10" s="69"/>
      <c r="QFP10" s="69"/>
      <c r="QFQ10" s="69"/>
      <c r="QFR10" s="69"/>
      <c r="QFS10" s="69"/>
      <c r="QFT10" s="69"/>
      <c r="QFU10" s="69"/>
      <c r="QFV10" s="69"/>
      <c r="QFW10" s="69"/>
      <c r="QFX10" s="69"/>
      <c r="QFY10" s="69"/>
      <c r="QFZ10" s="69"/>
      <c r="QGA10" s="69"/>
      <c r="QGB10" s="69"/>
      <c r="QGC10" s="69"/>
      <c r="QGD10" s="69"/>
      <c r="QGE10" s="69"/>
      <c r="QGF10" s="69"/>
      <c r="QGG10" s="69"/>
      <c r="QGH10" s="69"/>
      <c r="QGI10" s="69"/>
      <c r="QGJ10" s="69"/>
      <c r="QGK10" s="69"/>
      <c r="QGL10" s="69"/>
      <c r="QGM10" s="69"/>
      <c r="QGN10" s="69"/>
      <c r="QGO10" s="69"/>
      <c r="QGP10" s="69"/>
      <c r="QGQ10" s="69"/>
      <c r="QGR10" s="69"/>
      <c r="QGS10" s="69"/>
      <c r="QGT10" s="69"/>
      <c r="QGU10" s="69"/>
      <c r="QGV10" s="69"/>
      <c r="QGW10" s="69"/>
      <c r="QGX10" s="69"/>
      <c r="QGY10" s="69"/>
      <c r="QGZ10" s="69"/>
      <c r="QHA10" s="69"/>
      <c r="QHB10" s="69"/>
      <c r="QHC10" s="69"/>
      <c r="QHD10" s="69"/>
      <c r="QHE10" s="69"/>
      <c r="QHF10" s="69"/>
      <c r="QHG10" s="69"/>
      <c r="QHH10" s="69"/>
      <c r="QHI10" s="69"/>
      <c r="QHJ10" s="69"/>
      <c r="QHK10" s="69"/>
      <c r="QHL10" s="69"/>
      <c r="QHM10" s="69"/>
      <c r="QHN10" s="69"/>
      <c r="QHO10" s="69"/>
      <c r="QHP10" s="69"/>
      <c r="QHQ10" s="69"/>
      <c r="QHR10" s="69"/>
      <c r="QHS10" s="69"/>
      <c r="QHT10" s="69"/>
      <c r="QHU10" s="69"/>
      <c r="QHV10" s="69"/>
      <c r="QHW10" s="69"/>
      <c r="QHX10" s="69"/>
      <c r="QHY10" s="69"/>
      <c r="QHZ10" s="69"/>
      <c r="QIA10" s="69"/>
      <c r="QIB10" s="69"/>
      <c r="QIC10" s="69"/>
      <c r="QID10" s="69"/>
      <c r="QIE10" s="69"/>
      <c r="QIF10" s="69"/>
      <c r="QIG10" s="69"/>
      <c r="QIH10" s="69"/>
      <c r="QII10" s="69"/>
      <c r="QIJ10" s="69"/>
      <c r="QIK10" s="69"/>
      <c r="QIL10" s="69"/>
      <c r="QIM10" s="69"/>
      <c r="QIN10" s="69"/>
      <c r="QIO10" s="69"/>
      <c r="QIP10" s="69"/>
      <c r="QIQ10" s="69"/>
      <c r="QIR10" s="69"/>
      <c r="QIS10" s="69"/>
      <c r="QIT10" s="69"/>
      <c r="QIU10" s="69"/>
      <c r="QIV10" s="69"/>
      <c r="QIW10" s="69"/>
      <c r="QIX10" s="69"/>
      <c r="QIY10" s="69"/>
      <c r="QIZ10" s="69"/>
      <c r="QJA10" s="69"/>
      <c r="QJB10" s="69"/>
      <c r="QJC10" s="69"/>
      <c r="QJD10" s="69"/>
      <c r="QJE10" s="69"/>
      <c r="QJF10" s="69"/>
      <c r="QJG10" s="69"/>
      <c r="QJH10" s="69"/>
      <c r="QJI10" s="69"/>
      <c r="QJJ10" s="69"/>
      <c r="QJK10" s="69"/>
      <c r="QJL10" s="69"/>
      <c r="QJM10" s="69"/>
      <c r="QJN10" s="69"/>
      <c r="QJO10" s="69"/>
      <c r="QJP10" s="69"/>
      <c r="QJQ10" s="69"/>
      <c r="QJR10" s="69"/>
      <c r="QJS10" s="69"/>
      <c r="QJT10" s="69"/>
      <c r="QJU10" s="69"/>
      <c r="QJV10" s="69"/>
      <c r="QJW10" s="69"/>
      <c r="QJX10" s="69"/>
      <c r="QJY10" s="69"/>
      <c r="QJZ10" s="69"/>
      <c r="QKA10" s="69"/>
      <c r="QKB10" s="69"/>
      <c r="QKC10" s="69"/>
      <c r="QKD10" s="69"/>
      <c r="QKE10" s="69"/>
      <c r="QKF10" s="69"/>
      <c r="QKG10" s="69"/>
      <c r="QKH10" s="69"/>
      <c r="QKI10" s="69"/>
      <c r="QKJ10" s="69"/>
      <c r="QKK10" s="69"/>
      <c r="QKL10" s="69"/>
      <c r="QKM10" s="69"/>
      <c r="QKN10" s="69"/>
      <c r="QKO10" s="69"/>
      <c r="QKP10" s="69"/>
      <c r="QKQ10" s="69"/>
      <c r="QKR10" s="69"/>
      <c r="QKS10" s="69"/>
      <c r="QKT10" s="69"/>
      <c r="QKU10" s="69"/>
      <c r="QKV10" s="69"/>
      <c r="QKW10" s="69"/>
      <c r="QKX10" s="69"/>
      <c r="QKY10" s="69"/>
      <c r="QKZ10" s="69"/>
      <c r="QLA10" s="69"/>
      <c r="QLB10" s="69"/>
      <c r="QLC10" s="69"/>
      <c r="QLD10" s="69"/>
      <c r="QLE10" s="69"/>
      <c r="QLF10" s="69"/>
      <c r="QLG10" s="69"/>
      <c r="QLH10" s="69"/>
      <c r="QLI10" s="69"/>
      <c r="QLJ10" s="69"/>
      <c r="QLK10" s="69"/>
      <c r="QLL10" s="69"/>
      <c r="QLM10" s="69"/>
      <c r="QLN10" s="69"/>
      <c r="QLO10" s="69"/>
      <c r="QLP10" s="69"/>
      <c r="QLQ10" s="69"/>
      <c r="QLR10" s="69"/>
      <c r="QLS10" s="69"/>
      <c r="QLT10" s="69"/>
      <c r="QLU10" s="69"/>
      <c r="QLV10" s="69"/>
      <c r="QLW10" s="69"/>
      <c r="QLX10" s="69"/>
      <c r="QLY10" s="69"/>
      <c r="QLZ10" s="69"/>
      <c r="QMA10" s="69"/>
      <c r="QMB10" s="69"/>
      <c r="QMC10" s="69"/>
      <c r="QMD10" s="69"/>
      <c r="QME10" s="69"/>
      <c r="QMF10" s="69"/>
      <c r="QMG10" s="69"/>
      <c r="QMH10" s="69"/>
      <c r="QMI10" s="69"/>
      <c r="QMJ10" s="69"/>
      <c r="QMK10" s="69"/>
      <c r="QML10" s="69"/>
      <c r="QMM10" s="69"/>
      <c r="QMN10" s="69"/>
      <c r="QMO10" s="69"/>
      <c r="QMP10" s="69"/>
      <c r="QMQ10" s="69"/>
      <c r="QMR10" s="69"/>
      <c r="QMS10" s="69"/>
      <c r="QMT10" s="69"/>
      <c r="QMU10" s="69"/>
      <c r="QMV10" s="69"/>
      <c r="QMW10" s="69"/>
      <c r="QMX10" s="69"/>
      <c r="QMY10" s="69"/>
      <c r="QMZ10" s="69"/>
      <c r="QNA10" s="69"/>
      <c r="QNB10" s="69"/>
      <c r="QNC10" s="69"/>
      <c r="QND10" s="69"/>
      <c r="QNE10" s="69"/>
      <c r="QNF10" s="69"/>
      <c r="QNG10" s="69"/>
      <c r="QNH10" s="69"/>
      <c r="QNI10" s="69"/>
      <c r="QNJ10" s="69"/>
      <c r="QNK10" s="69"/>
      <c r="QNL10" s="69"/>
      <c r="QNM10" s="69"/>
      <c r="QNN10" s="69"/>
      <c r="QNO10" s="69"/>
      <c r="QNP10" s="69"/>
      <c r="QNQ10" s="69"/>
      <c r="QNR10" s="69"/>
      <c r="QNS10" s="69"/>
      <c r="QNT10" s="69"/>
      <c r="QNU10" s="69"/>
      <c r="QNV10" s="69"/>
      <c r="QNW10" s="69"/>
      <c r="QNX10" s="69"/>
      <c r="QNY10" s="69"/>
      <c r="QNZ10" s="69"/>
      <c r="QOA10" s="69"/>
      <c r="QOB10" s="69"/>
      <c r="QOC10" s="69"/>
      <c r="QOD10" s="69"/>
      <c r="QOE10" s="69"/>
      <c r="QOF10" s="69"/>
      <c r="QOG10" s="69"/>
      <c r="QOH10" s="69"/>
      <c r="QOI10" s="69"/>
      <c r="QOJ10" s="69"/>
      <c r="QOK10" s="69"/>
      <c r="QOL10" s="69"/>
      <c r="QOM10" s="69"/>
      <c r="QON10" s="69"/>
      <c r="QOO10" s="69"/>
      <c r="QOP10" s="69"/>
      <c r="QOQ10" s="69"/>
      <c r="QOR10" s="69"/>
      <c r="QOS10" s="69"/>
      <c r="QOT10" s="69"/>
      <c r="QOU10" s="69"/>
      <c r="QOV10" s="69"/>
      <c r="QOW10" s="69"/>
      <c r="QOX10" s="69"/>
      <c r="QOY10" s="69"/>
      <c r="QOZ10" s="69"/>
      <c r="QPA10" s="69"/>
      <c r="QPB10" s="69"/>
      <c r="QPC10" s="69"/>
      <c r="QPD10" s="69"/>
      <c r="QPE10" s="69"/>
      <c r="QPF10" s="69"/>
      <c r="QPG10" s="69"/>
      <c r="QPH10" s="69"/>
      <c r="QPI10" s="69"/>
      <c r="QPJ10" s="69"/>
      <c r="QPK10" s="69"/>
      <c r="QPL10" s="69"/>
      <c r="QPM10" s="69"/>
      <c r="QPN10" s="69"/>
      <c r="QPO10" s="69"/>
      <c r="QPP10" s="69"/>
      <c r="QPQ10" s="69"/>
      <c r="QPR10" s="69"/>
      <c r="QPS10" s="69"/>
      <c r="QPT10" s="69"/>
      <c r="QPU10" s="69"/>
      <c r="QPV10" s="69"/>
      <c r="QPW10" s="69"/>
      <c r="QPX10" s="69"/>
      <c r="QPY10" s="69"/>
      <c r="QPZ10" s="69"/>
      <c r="QQA10" s="69"/>
      <c r="QQB10" s="69"/>
      <c r="QQC10" s="69"/>
      <c r="QQD10" s="69"/>
      <c r="QQE10" s="69"/>
      <c r="QQF10" s="69"/>
      <c r="QQG10" s="69"/>
      <c r="QQH10" s="69"/>
      <c r="QQI10" s="69"/>
      <c r="QQJ10" s="69"/>
      <c r="QQK10" s="69"/>
      <c r="QQL10" s="69"/>
      <c r="QQM10" s="69"/>
      <c r="QQN10" s="69"/>
      <c r="QQO10" s="69"/>
      <c r="QQP10" s="69"/>
      <c r="QQQ10" s="69"/>
      <c r="QQR10" s="69"/>
      <c r="QQS10" s="69"/>
      <c r="QQT10" s="69"/>
      <c r="QQU10" s="69"/>
      <c r="QQV10" s="69"/>
      <c r="QQW10" s="69"/>
      <c r="QQX10" s="69"/>
      <c r="QQY10" s="69"/>
      <c r="QQZ10" s="69"/>
      <c r="QRA10" s="69"/>
      <c r="QRB10" s="69"/>
      <c r="QRC10" s="69"/>
      <c r="QRD10" s="69"/>
      <c r="QRE10" s="69"/>
      <c r="QRF10" s="69"/>
      <c r="QRG10" s="69"/>
      <c r="QRH10" s="69"/>
      <c r="QRI10" s="69"/>
      <c r="QRJ10" s="69"/>
      <c r="QRK10" s="69"/>
      <c r="QRL10" s="69"/>
      <c r="QRM10" s="69"/>
      <c r="QRN10" s="69"/>
      <c r="QRO10" s="69"/>
      <c r="QRP10" s="69"/>
      <c r="QRQ10" s="69"/>
      <c r="QRR10" s="69"/>
      <c r="QRS10" s="69"/>
      <c r="QRT10" s="69"/>
      <c r="QRU10" s="69"/>
      <c r="QRV10" s="69"/>
      <c r="QRW10" s="69"/>
      <c r="QRX10" s="69"/>
      <c r="QRY10" s="69"/>
      <c r="QRZ10" s="69"/>
      <c r="QSA10" s="69"/>
      <c r="QSB10" s="69"/>
      <c r="QSC10" s="69"/>
      <c r="QSD10" s="69"/>
      <c r="QSE10" s="69"/>
      <c r="QSF10" s="69"/>
      <c r="QSG10" s="69"/>
      <c r="QSH10" s="69"/>
      <c r="QSI10" s="69"/>
      <c r="QSJ10" s="69"/>
      <c r="QSK10" s="69"/>
      <c r="QSL10" s="69"/>
      <c r="QSM10" s="69"/>
      <c r="QSN10" s="69"/>
      <c r="QSO10" s="69"/>
      <c r="QSP10" s="69"/>
      <c r="QSQ10" s="69"/>
      <c r="QSR10" s="69"/>
      <c r="QSS10" s="69"/>
      <c r="QST10" s="69"/>
      <c r="QSU10" s="69"/>
      <c r="QSV10" s="69"/>
      <c r="QSW10" s="69"/>
      <c r="QSX10" s="69"/>
      <c r="QSY10" s="69"/>
      <c r="QSZ10" s="69"/>
      <c r="QTA10" s="69"/>
      <c r="QTB10" s="69"/>
      <c r="QTC10" s="69"/>
      <c r="QTD10" s="69"/>
      <c r="QTE10" s="69"/>
      <c r="QTF10" s="69"/>
      <c r="QTG10" s="69"/>
      <c r="QTH10" s="69"/>
      <c r="QTI10" s="69"/>
      <c r="QTJ10" s="69"/>
      <c r="QTK10" s="69"/>
      <c r="QTL10" s="69"/>
      <c r="QTM10" s="69"/>
      <c r="QTN10" s="69"/>
      <c r="QTO10" s="69"/>
      <c r="QTP10" s="69"/>
      <c r="QTQ10" s="69"/>
      <c r="QTR10" s="69"/>
      <c r="QTS10" s="69"/>
      <c r="QTT10" s="69"/>
      <c r="QTU10" s="69"/>
      <c r="QTV10" s="69"/>
      <c r="QTW10" s="69"/>
      <c r="QTX10" s="69"/>
      <c r="QTY10" s="69"/>
      <c r="QTZ10" s="69"/>
      <c r="QUA10" s="69"/>
      <c r="QUB10" s="69"/>
      <c r="QUC10" s="69"/>
      <c r="QUD10" s="69"/>
      <c r="QUE10" s="69"/>
      <c r="QUF10" s="69"/>
      <c r="QUG10" s="69"/>
      <c r="QUH10" s="69"/>
      <c r="QUI10" s="69"/>
      <c r="QUJ10" s="69"/>
      <c r="QUK10" s="69"/>
      <c r="QUL10" s="69"/>
      <c r="QUM10" s="69"/>
      <c r="QUN10" s="69"/>
      <c r="QUO10" s="69"/>
      <c r="QUP10" s="69"/>
      <c r="QUQ10" s="69"/>
      <c r="QUR10" s="69"/>
      <c r="QUS10" s="69"/>
      <c r="QUT10" s="69"/>
      <c r="QUU10" s="69"/>
      <c r="QUV10" s="69"/>
      <c r="QUW10" s="69"/>
      <c r="QUX10" s="69"/>
      <c r="QUY10" s="69"/>
      <c r="QUZ10" s="69"/>
      <c r="QVA10" s="69"/>
      <c r="QVB10" s="69"/>
      <c r="QVC10" s="69"/>
      <c r="QVD10" s="69"/>
      <c r="QVE10" s="69"/>
      <c r="QVF10" s="69"/>
      <c r="QVG10" s="69"/>
      <c r="QVH10" s="69"/>
      <c r="QVI10" s="69"/>
      <c r="QVJ10" s="69"/>
      <c r="QVK10" s="69"/>
      <c r="QVL10" s="69"/>
      <c r="QVM10" s="69"/>
      <c r="QVN10" s="69"/>
      <c r="QVO10" s="69"/>
      <c r="QVP10" s="69"/>
      <c r="QVQ10" s="69"/>
      <c r="QVR10" s="69"/>
      <c r="QVS10" s="69"/>
      <c r="QVT10" s="69"/>
      <c r="QVU10" s="69"/>
      <c r="QVV10" s="69"/>
      <c r="QVW10" s="69"/>
      <c r="QVX10" s="69"/>
      <c r="QVY10" s="69"/>
      <c r="QVZ10" s="69"/>
      <c r="QWA10" s="69"/>
      <c r="QWB10" s="69"/>
      <c r="QWC10" s="69"/>
      <c r="QWD10" s="69"/>
      <c r="QWE10" s="69"/>
      <c r="QWF10" s="69"/>
      <c r="QWG10" s="69"/>
      <c r="QWH10" s="69"/>
      <c r="QWI10" s="69"/>
      <c r="QWJ10" s="69"/>
      <c r="QWK10" s="69"/>
      <c r="QWL10" s="69"/>
      <c r="QWM10" s="69"/>
      <c r="QWN10" s="69"/>
      <c r="QWO10" s="69"/>
      <c r="QWP10" s="69"/>
      <c r="QWQ10" s="69"/>
      <c r="QWR10" s="69"/>
      <c r="QWS10" s="69"/>
      <c r="QWT10" s="69"/>
      <c r="QWU10" s="69"/>
      <c r="QWV10" s="69"/>
      <c r="QWW10" s="69"/>
      <c r="QWX10" s="69"/>
      <c r="QWY10" s="69"/>
      <c r="QWZ10" s="69"/>
      <c r="QXA10" s="69"/>
      <c r="QXB10" s="69"/>
      <c r="QXC10" s="69"/>
      <c r="QXD10" s="69"/>
      <c r="QXE10" s="69"/>
      <c r="QXF10" s="69"/>
      <c r="QXG10" s="69"/>
      <c r="QXH10" s="69"/>
      <c r="QXI10" s="69"/>
      <c r="QXJ10" s="69"/>
      <c r="QXK10" s="69"/>
      <c r="QXL10" s="69"/>
      <c r="QXM10" s="69"/>
      <c r="QXN10" s="69"/>
      <c r="QXO10" s="69"/>
      <c r="QXP10" s="69"/>
      <c r="QXQ10" s="69"/>
      <c r="QXR10" s="69"/>
      <c r="QXS10" s="69"/>
      <c r="QXT10" s="69"/>
      <c r="QXU10" s="69"/>
      <c r="QXV10" s="69"/>
      <c r="QXW10" s="69"/>
      <c r="QXX10" s="69"/>
      <c r="QXY10" s="69"/>
      <c r="QXZ10" s="69"/>
      <c r="QYA10" s="69"/>
      <c r="QYB10" s="69"/>
      <c r="QYC10" s="69"/>
      <c r="QYD10" s="69"/>
      <c r="QYE10" s="69"/>
      <c r="QYF10" s="69"/>
      <c r="QYG10" s="69"/>
      <c r="QYH10" s="69"/>
      <c r="QYI10" s="69"/>
      <c r="QYJ10" s="69"/>
      <c r="QYK10" s="69"/>
      <c r="QYL10" s="69"/>
      <c r="QYM10" s="69"/>
      <c r="QYN10" s="69"/>
      <c r="QYO10" s="69"/>
      <c r="QYP10" s="69"/>
      <c r="QYQ10" s="69"/>
      <c r="QYR10" s="69"/>
      <c r="QYS10" s="69"/>
      <c r="QYT10" s="69"/>
      <c r="QYU10" s="69"/>
      <c r="QYV10" s="69"/>
      <c r="QYW10" s="69"/>
      <c r="QYX10" s="69"/>
      <c r="QYY10" s="69"/>
      <c r="QYZ10" s="69"/>
      <c r="QZA10" s="69"/>
      <c r="QZB10" s="69"/>
      <c r="QZC10" s="69"/>
      <c r="QZD10" s="69"/>
      <c r="QZE10" s="69"/>
      <c r="QZF10" s="69"/>
      <c r="QZG10" s="69"/>
      <c r="QZH10" s="69"/>
      <c r="QZI10" s="69"/>
      <c r="QZJ10" s="69"/>
      <c r="QZK10" s="69"/>
      <c r="QZL10" s="69"/>
      <c r="QZM10" s="69"/>
      <c r="QZN10" s="69"/>
      <c r="QZO10" s="69"/>
      <c r="QZP10" s="69"/>
      <c r="QZQ10" s="69"/>
      <c r="QZR10" s="69"/>
      <c r="QZS10" s="69"/>
      <c r="QZT10" s="69"/>
      <c r="QZU10" s="69"/>
      <c r="QZV10" s="69"/>
      <c r="QZW10" s="69"/>
      <c r="QZX10" s="69"/>
      <c r="QZY10" s="69"/>
      <c r="QZZ10" s="69"/>
      <c r="RAA10" s="69"/>
      <c r="RAB10" s="69"/>
      <c r="RAC10" s="69"/>
      <c r="RAD10" s="69"/>
      <c r="RAE10" s="69"/>
      <c r="RAF10" s="69"/>
      <c r="RAG10" s="69"/>
      <c r="RAH10" s="69"/>
      <c r="RAI10" s="69"/>
      <c r="RAJ10" s="69"/>
      <c r="RAK10" s="69"/>
      <c r="RAL10" s="69"/>
      <c r="RAM10" s="69"/>
      <c r="RAN10" s="69"/>
      <c r="RAO10" s="69"/>
      <c r="RAP10" s="69"/>
      <c r="RAQ10" s="69"/>
      <c r="RAR10" s="69"/>
      <c r="RAS10" s="69"/>
      <c r="RAT10" s="69"/>
      <c r="RAU10" s="69"/>
      <c r="RAV10" s="69"/>
      <c r="RAW10" s="69"/>
      <c r="RAX10" s="69"/>
      <c r="RAY10" s="69"/>
      <c r="RAZ10" s="69"/>
      <c r="RBA10" s="69"/>
      <c r="RBB10" s="69"/>
      <c r="RBC10" s="69"/>
      <c r="RBD10" s="69"/>
      <c r="RBE10" s="69"/>
      <c r="RBF10" s="69"/>
      <c r="RBG10" s="69"/>
      <c r="RBH10" s="69"/>
      <c r="RBI10" s="69"/>
      <c r="RBJ10" s="69"/>
      <c r="RBK10" s="69"/>
      <c r="RBL10" s="69"/>
      <c r="RBM10" s="69"/>
      <c r="RBN10" s="69"/>
      <c r="RBO10" s="69"/>
      <c r="RBP10" s="69"/>
      <c r="RBQ10" s="69"/>
      <c r="RBR10" s="69"/>
      <c r="RBS10" s="69"/>
      <c r="RBT10" s="69"/>
      <c r="RBU10" s="69"/>
      <c r="RBV10" s="69"/>
      <c r="RBW10" s="69"/>
      <c r="RBX10" s="69"/>
      <c r="RBY10" s="69"/>
      <c r="RBZ10" s="69"/>
      <c r="RCA10" s="69"/>
      <c r="RCB10" s="69"/>
      <c r="RCC10" s="69"/>
      <c r="RCD10" s="69"/>
      <c r="RCE10" s="69"/>
      <c r="RCF10" s="69"/>
      <c r="RCG10" s="69"/>
      <c r="RCH10" s="69"/>
      <c r="RCI10" s="69"/>
      <c r="RCJ10" s="69"/>
      <c r="RCK10" s="69"/>
      <c r="RCL10" s="69"/>
      <c r="RCM10" s="69"/>
      <c r="RCN10" s="69"/>
      <c r="RCO10" s="69"/>
      <c r="RCP10" s="69"/>
      <c r="RCQ10" s="69"/>
      <c r="RCR10" s="69"/>
      <c r="RCS10" s="69"/>
      <c r="RCT10" s="69"/>
      <c r="RCU10" s="69"/>
      <c r="RCV10" s="69"/>
      <c r="RCW10" s="69"/>
      <c r="RCX10" s="69"/>
      <c r="RCY10" s="69"/>
      <c r="RCZ10" s="69"/>
      <c r="RDA10" s="69"/>
      <c r="RDB10" s="69"/>
      <c r="RDC10" s="69"/>
      <c r="RDD10" s="69"/>
      <c r="RDE10" s="69"/>
      <c r="RDF10" s="69"/>
      <c r="RDG10" s="69"/>
      <c r="RDH10" s="69"/>
      <c r="RDI10" s="69"/>
      <c r="RDJ10" s="69"/>
      <c r="RDK10" s="69"/>
      <c r="RDL10" s="69"/>
      <c r="RDM10" s="69"/>
      <c r="RDN10" s="69"/>
      <c r="RDO10" s="69"/>
      <c r="RDP10" s="69"/>
      <c r="RDQ10" s="69"/>
      <c r="RDR10" s="69"/>
      <c r="RDS10" s="69"/>
      <c r="RDT10" s="69"/>
      <c r="RDU10" s="69"/>
      <c r="RDV10" s="69"/>
      <c r="RDW10" s="69"/>
      <c r="RDX10" s="69"/>
      <c r="RDY10" s="69"/>
      <c r="RDZ10" s="69"/>
      <c r="REA10" s="69"/>
      <c r="REB10" s="69"/>
      <c r="REC10" s="69"/>
      <c r="RED10" s="69"/>
      <c r="REE10" s="69"/>
      <c r="REF10" s="69"/>
      <c r="REG10" s="69"/>
      <c r="REH10" s="69"/>
      <c r="REI10" s="69"/>
      <c r="REJ10" s="69"/>
      <c r="REK10" s="69"/>
      <c r="REL10" s="69"/>
      <c r="REM10" s="69"/>
      <c r="REN10" s="69"/>
      <c r="REO10" s="69"/>
      <c r="REP10" s="69"/>
      <c r="REQ10" s="69"/>
      <c r="RER10" s="69"/>
      <c r="RES10" s="69"/>
      <c r="RET10" s="69"/>
      <c r="REU10" s="69"/>
      <c r="REV10" s="69"/>
      <c r="REW10" s="69"/>
      <c r="REX10" s="69"/>
      <c r="REY10" s="69"/>
      <c r="REZ10" s="69"/>
      <c r="RFA10" s="69"/>
      <c r="RFB10" s="69"/>
      <c r="RFC10" s="69"/>
      <c r="RFD10" s="69"/>
      <c r="RFE10" s="69"/>
      <c r="RFF10" s="69"/>
      <c r="RFG10" s="69"/>
      <c r="RFH10" s="69"/>
      <c r="RFI10" s="69"/>
      <c r="RFJ10" s="69"/>
      <c r="RFK10" s="69"/>
      <c r="RFL10" s="69"/>
      <c r="RFM10" s="69"/>
      <c r="RFN10" s="69"/>
      <c r="RFO10" s="69"/>
      <c r="RFP10" s="69"/>
      <c r="RFQ10" s="69"/>
      <c r="RFR10" s="69"/>
      <c r="RFS10" s="69"/>
      <c r="RFT10" s="69"/>
      <c r="RFU10" s="69"/>
      <c r="RFV10" s="69"/>
      <c r="RFW10" s="69"/>
      <c r="RFX10" s="69"/>
      <c r="RFY10" s="69"/>
      <c r="RFZ10" s="69"/>
      <c r="RGA10" s="69"/>
      <c r="RGB10" s="69"/>
      <c r="RGC10" s="69"/>
      <c r="RGD10" s="69"/>
      <c r="RGE10" s="69"/>
      <c r="RGF10" s="69"/>
      <c r="RGG10" s="69"/>
      <c r="RGH10" s="69"/>
      <c r="RGI10" s="69"/>
      <c r="RGJ10" s="69"/>
      <c r="RGK10" s="69"/>
      <c r="RGL10" s="69"/>
      <c r="RGM10" s="69"/>
      <c r="RGN10" s="69"/>
      <c r="RGO10" s="69"/>
      <c r="RGP10" s="69"/>
      <c r="RGQ10" s="69"/>
      <c r="RGR10" s="69"/>
      <c r="RGS10" s="69"/>
      <c r="RGT10" s="69"/>
      <c r="RGU10" s="69"/>
      <c r="RGV10" s="69"/>
      <c r="RGW10" s="69"/>
      <c r="RGX10" s="69"/>
      <c r="RGY10" s="69"/>
      <c r="RGZ10" s="69"/>
      <c r="RHA10" s="69"/>
      <c r="RHB10" s="69"/>
      <c r="RHC10" s="69"/>
      <c r="RHD10" s="69"/>
      <c r="RHE10" s="69"/>
      <c r="RHF10" s="69"/>
      <c r="RHG10" s="69"/>
      <c r="RHH10" s="69"/>
      <c r="RHI10" s="69"/>
      <c r="RHJ10" s="69"/>
      <c r="RHK10" s="69"/>
      <c r="RHL10" s="69"/>
      <c r="RHM10" s="69"/>
      <c r="RHN10" s="69"/>
      <c r="RHO10" s="69"/>
      <c r="RHP10" s="69"/>
      <c r="RHQ10" s="69"/>
      <c r="RHR10" s="69"/>
      <c r="RHS10" s="69"/>
      <c r="RHT10" s="69"/>
      <c r="RHU10" s="69"/>
      <c r="RHV10" s="69"/>
      <c r="RHW10" s="69"/>
      <c r="RHX10" s="69"/>
      <c r="RHY10" s="69"/>
      <c r="RHZ10" s="69"/>
      <c r="RIA10" s="69"/>
      <c r="RIB10" s="69"/>
      <c r="RIC10" s="69"/>
      <c r="RID10" s="69"/>
      <c r="RIE10" s="69"/>
      <c r="RIF10" s="69"/>
      <c r="RIG10" s="69"/>
      <c r="RIH10" s="69"/>
      <c r="RII10" s="69"/>
      <c r="RIJ10" s="69"/>
      <c r="RIK10" s="69"/>
      <c r="RIL10" s="69"/>
      <c r="RIM10" s="69"/>
      <c r="RIN10" s="69"/>
      <c r="RIO10" s="69"/>
      <c r="RIP10" s="69"/>
      <c r="RIQ10" s="69"/>
      <c r="RIR10" s="69"/>
      <c r="RIS10" s="69"/>
      <c r="RIT10" s="69"/>
      <c r="RIU10" s="69"/>
      <c r="RIV10" s="69"/>
      <c r="RIW10" s="69"/>
      <c r="RIX10" s="69"/>
      <c r="RIY10" s="69"/>
      <c r="RIZ10" s="69"/>
      <c r="RJA10" s="69"/>
      <c r="RJB10" s="69"/>
      <c r="RJC10" s="69"/>
      <c r="RJD10" s="69"/>
      <c r="RJE10" s="69"/>
      <c r="RJF10" s="69"/>
      <c r="RJG10" s="69"/>
      <c r="RJH10" s="69"/>
      <c r="RJI10" s="69"/>
      <c r="RJJ10" s="69"/>
      <c r="RJK10" s="69"/>
      <c r="RJL10" s="69"/>
      <c r="RJM10" s="69"/>
      <c r="RJN10" s="69"/>
      <c r="RJO10" s="69"/>
      <c r="RJP10" s="69"/>
      <c r="RJQ10" s="69"/>
      <c r="RJR10" s="69"/>
      <c r="RJS10" s="69"/>
      <c r="RJT10" s="69"/>
      <c r="RJU10" s="69"/>
      <c r="RJV10" s="69"/>
      <c r="RJW10" s="69"/>
      <c r="RJX10" s="69"/>
      <c r="RJY10" s="69"/>
      <c r="RJZ10" s="69"/>
      <c r="RKA10" s="69"/>
      <c r="RKB10" s="69"/>
      <c r="RKC10" s="69"/>
      <c r="RKD10" s="69"/>
      <c r="RKE10" s="69"/>
      <c r="RKF10" s="69"/>
      <c r="RKG10" s="69"/>
      <c r="RKH10" s="69"/>
      <c r="RKI10" s="69"/>
      <c r="RKJ10" s="69"/>
      <c r="RKK10" s="69"/>
      <c r="RKL10" s="69"/>
      <c r="RKM10" s="69"/>
      <c r="RKN10" s="69"/>
      <c r="RKO10" s="69"/>
      <c r="RKP10" s="69"/>
      <c r="RKQ10" s="69"/>
      <c r="RKR10" s="69"/>
      <c r="RKS10" s="69"/>
      <c r="RKT10" s="69"/>
      <c r="RKU10" s="69"/>
      <c r="RKV10" s="69"/>
      <c r="RKW10" s="69"/>
      <c r="RKX10" s="69"/>
      <c r="RKY10" s="69"/>
      <c r="RKZ10" s="69"/>
      <c r="RLA10" s="69"/>
      <c r="RLB10" s="69"/>
      <c r="RLC10" s="69"/>
      <c r="RLD10" s="69"/>
      <c r="RLE10" s="69"/>
      <c r="RLF10" s="69"/>
      <c r="RLG10" s="69"/>
      <c r="RLH10" s="69"/>
      <c r="RLI10" s="69"/>
      <c r="RLJ10" s="69"/>
      <c r="RLK10" s="69"/>
      <c r="RLL10" s="69"/>
      <c r="RLM10" s="69"/>
      <c r="RLN10" s="69"/>
      <c r="RLO10" s="69"/>
      <c r="RLP10" s="69"/>
      <c r="RLQ10" s="69"/>
      <c r="RLR10" s="69"/>
      <c r="RLS10" s="69"/>
      <c r="RLT10" s="69"/>
      <c r="RLU10" s="69"/>
      <c r="RLV10" s="69"/>
      <c r="RLW10" s="69"/>
      <c r="RLX10" s="69"/>
      <c r="RLY10" s="69"/>
      <c r="RLZ10" s="69"/>
      <c r="RMA10" s="69"/>
      <c r="RMB10" s="69"/>
      <c r="RMC10" s="69"/>
      <c r="RMD10" s="69"/>
      <c r="RME10" s="69"/>
      <c r="RMF10" s="69"/>
      <c r="RMG10" s="69"/>
      <c r="RMH10" s="69"/>
      <c r="RMI10" s="69"/>
      <c r="RMJ10" s="69"/>
      <c r="RMK10" s="69"/>
      <c r="RML10" s="69"/>
      <c r="RMM10" s="69"/>
      <c r="RMN10" s="69"/>
      <c r="RMO10" s="69"/>
      <c r="RMP10" s="69"/>
      <c r="RMQ10" s="69"/>
      <c r="RMR10" s="69"/>
      <c r="RMS10" s="69"/>
      <c r="RMT10" s="69"/>
      <c r="RMU10" s="69"/>
      <c r="RMV10" s="69"/>
      <c r="RMW10" s="69"/>
      <c r="RMX10" s="69"/>
      <c r="RMY10" s="69"/>
      <c r="RMZ10" s="69"/>
      <c r="RNA10" s="69"/>
      <c r="RNB10" s="69"/>
      <c r="RNC10" s="69"/>
      <c r="RND10" s="69"/>
      <c r="RNE10" s="69"/>
      <c r="RNF10" s="69"/>
      <c r="RNG10" s="69"/>
      <c r="RNH10" s="69"/>
      <c r="RNI10" s="69"/>
      <c r="RNJ10" s="69"/>
      <c r="RNK10" s="69"/>
      <c r="RNL10" s="69"/>
      <c r="RNM10" s="69"/>
      <c r="RNN10" s="69"/>
      <c r="RNO10" s="69"/>
      <c r="RNP10" s="69"/>
      <c r="RNQ10" s="69"/>
      <c r="RNR10" s="69"/>
      <c r="RNS10" s="69"/>
      <c r="RNT10" s="69"/>
      <c r="RNU10" s="69"/>
      <c r="RNV10" s="69"/>
      <c r="RNW10" s="69"/>
      <c r="RNX10" s="69"/>
      <c r="RNY10" s="69"/>
      <c r="RNZ10" s="69"/>
      <c r="ROA10" s="69"/>
      <c r="ROB10" s="69"/>
      <c r="ROC10" s="69"/>
      <c r="ROD10" s="69"/>
      <c r="ROE10" s="69"/>
      <c r="ROF10" s="69"/>
      <c r="ROG10" s="69"/>
      <c r="ROH10" s="69"/>
      <c r="ROI10" s="69"/>
      <c r="ROJ10" s="69"/>
      <c r="ROK10" s="69"/>
      <c r="ROL10" s="69"/>
      <c r="ROM10" s="69"/>
      <c r="RON10" s="69"/>
      <c r="ROO10" s="69"/>
      <c r="ROP10" s="69"/>
      <c r="ROQ10" s="69"/>
      <c r="ROR10" s="69"/>
      <c r="ROS10" s="69"/>
      <c r="ROT10" s="69"/>
      <c r="ROU10" s="69"/>
      <c r="ROV10" s="69"/>
      <c r="ROW10" s="69"/>
      <c r="ROX10" s="69"/>
      <c r="ROY10" s="69"/>
      <c r="ROZ10" s="69"/>
      <c r="RPA10" s="69"/>
      <c r="RPB10" s="69"/>
      <c r="RPC10" s="69"/>
      <c r="RPD10" s="69"/>
      <c r="RPE10" s="69"/>
      <c r="RPF10" s="69"/>
      <c r="RPG10" s="69"/>
      <c r="RPH10" s="69"/>
      <c r="RPI10" s="69"/>
      <c r="RPJ10" s="69"/>
      <c r="RPK10" s="69"/>
      <c r="RPL10" s="69"/>
      <c r="RPM10" s="69"/>
      <c r="RPN10" s="69"/>
      <c r="RPO10" s="69"/>
      <c r="RPP10" s="69"/>
      <c r="RPQ10" s="69"/>
      <c r="RPR10" s="69"/>
      <c r="RPS10" s="69"/>
      <c r="RPT10" s="69"/>
      <c r="RPU10" s="69"/>
      <c r="RPV10" s="69"/>
      <c r="RPW10" s="69"/>
      <c r="RPX10" s="69"/>
      <c r="RPY10" s="69"/>
      <c r="RPZ10" s="69"/>
      <c r="RQA10" s="69"/>
      <c r="RQB10" s="69"/>
      <c r="RQC10" s="69"/>
      <c r="RQD10" s="69"/>
      <c r="RQE10" s="69"/>
      <c r="RQF10" s="69"/>
      <c r="RQG10" s="69"/>
      <c r="RQH10" s="69"/>
      <c r="RQI10" s="69"/>
      <c r="RQJ10" s="69"/>
      <c r="RQK10" s="69"/>
      <c r="RQL10" s="69"/>
      <c r="RQM10" s="69"/>
      <c r="RQN10" s="69"/>
      <c r="RQO10" s="69"/>
      <c r="RQP10" s="69"/>
      <c r="RQQ10" s="69"/>
      <c r="RQR10" s="69"/>
      <c r="RQS10" s="69"/>
      <c r="RQT10" s="69"/>
      <c r="RQU10" s="69"/>
      <c r="RQV10" s="69"/>
      <c r="RQW10" s="69"/>
      <c r="RQX10" s="69"/>
      <c r="RQY10" s="69"/>
      <c r="RQZ10" s="69"/>
      <c r="RRA10" s="69"/>
      <c r="RRB10" s="69"/>
      <c r="RRC10" s="69"/>
      <c r="RRD10" s="69"/>
      <c r="RRE10" s="69"/>
      <c r="RRF10" s="69"/>
      <c r="RRG10" s="69"/>
      <c r="RRH10" s="69"/>
      <c r="RRI10" s="69"/>
      <c r="RRJ10" s="69"/>
      <c r="RRK10" s="69"/>
      <c r="RRL10" s="69"/>
      <c r="RRM10" s="69"/>
      <c r="RRN10" s="69"/>
      <c r="RRO10" s="69"/>
      <c r="RRP10" s="69"/>
      <c r="RRQ10" s="69"/>
      <c r="RRR10" s="69"/>
      <c r="RRS10" s="69"/>
      <c r="RRT10" s="69"/>
      <c r="RRU10" s="69"/>
      <c r="RRV10" s="69"/>
      <c r="RRW10" s="69"/>
      <c r="RRX10" s="69"/>
      <c r="RRY10" s="69"/>
      <c r="RRZ10" s="69"/>
      <c r="RSA10" s="69"/>
      <c r="RSB10" s="69"/>
      <c r="RSC10" s="69"/>
      <c r="RSD10" s="69"/>
      <c r="RSE10" s="69"/>
      <c r="RSF10" s="69"/>
      <c r="RSG10" s="69"/>
      <c r="RSH10" s="69"/>
      <c r="RSI10" s="69"/>
      <c r="RSJ10" s="69"/>
      <c r="RSK10" s="69"/>
      <c r="RSL10" s="69"/>
      <c r="RSM10" s="69"/>
      <c r="RSN10" s="69"/>
      <c r="RSO10" s="69"/>
      <c r="RSP10" s="69"/>
      <c r="RSQ10" s="69"/>
      <c r="RSR10" s="69"/>
      <c r="RSS10" s="69"/>
      <c r="RST10" s="69"/>
      <c r="RSU10" s="69"/>
      <c r="RSV10" s="69"/>
      <c r="RSW10" s="69"/>
      <c r="RSX10" s="69"/>
      <c r="RSY10" s="69"/>
      <c r="RSZ10" s="69"/>
      <c r="RTA10" s="69"/>
      <c r="RTB10" s="69"/>
      <c r="RTC10" s="69"/>
      <c r="RTD10" s="69"/>
      <c r="RTE10" s="69"/>
      <c r="RTF10" s="69"/>
      <c r="RTG10" s="69"/>
      <c r="RTH10" s="69"/>
      <c r="RTI10" s="69"/>
      <c r="RTJ10" s="69"/>
      <c r="RTK10" s="69"/>
      <c r="RTL10" s="69"/>
      <c r="RTM10" s="69"/>
      <c r="RTN10" s="69"/>
      <c r="RTO10" s="69"/>
      <c r="RTP10" s="69"/>
      <c r="RTQ10" s="69"/>
      <c r="RTR10" s="69"/>
      <c r="RTS10" s="69"/>
      <c r="RTT10" s="69"/>
      <c r="RTU10" s="69"/>
      <c r="RTV10" s="69"/>
      <c r="RTW10" s="69"/>
      <c r="RTX10" s="69"/>
      <c r="RTY10" s="69"/>
      <c r="RTZ10" s="69"/>
      <c r="RUA10" s="69"/>
      <c r="RUB10" s="69"/>
      <c r="RUC10" s="69"/>
      <c r="RUD10" s="69"/>
      <c r="RUE10" s="69"/>
      <c r="RUF10" s="69"/>
      <c r="RUG10" s="69"/>
      <c r="RUH10" s="69"/>
      <c r="RUI10" s="69"/>
      <c r="RUJ10" s="69"/>
      <c r="RUK10" s="69"/>
      <c r="RUL10" s="69"/>
      <c r="RUM10" s="69"/>
      <c r="RUN10" s="69"/>
      <c r="RUO10" s="69"/>
      <c r="RUP10" s="69"/>
      <c r="RUQ10" s="69"/>
      <c r="RUR10" s="69"/>
      <c r="RUS10" s="69"/>
      <c r="RUT10" s="69"/>
      <c r="RUU10" s="69"/>
      <c r="RUV10" s="69"/>
      <c r="RUW10" s="69"/>
      <c r="RUX10" s="69"/>
      <c r="RUY10" s="69"/>
      <c r="RUZ10" s="69"/>
      <c r="RVA10" s="69"/>
      <c r="RVB10" s="69"/>
      <c r="RVC10" s="69"/>
      <c r="RVD10" s="69"/>
      <c r="RVE10" s="69"/>
      <c r="RVF10" s="69"/>
      <c r="RVG10" s="69"/>
      <c r="RVH10" s="69"/>
      <c r="RVI10" s="69"/>
      <c r="RVJ10" s="69"/>
      <c r="RVK10" s="69"/>
      <c r="RVL10" s="69"/>
      <c r="RVM10" s="69"/>
      <c r="RVN10" s="69"/>
      <c r="RVO10" s="69"/>
      <c r="RVP10" s="69"/>
      <c r="RVQ10" s="69"/>
      <c r="RVR10" s="69"/>
      <c r="RVS10" s="69"/>
      <c r="RVT10" s="69"/>
      <c r="RVU10" s="69"/>
      <c r="RVV10" s="69"/>
      <c r="RVW10" s="69"/>
      <c r="RVX10" s="69"/>
      <c r="RVY10" s="69"/>
      <c r="RVZ10" s="69"/>
      <c r="RWA10" s="69"/>
      <c r="RWB10" s="69"/>
      <c r="RWC10" s="69"/>
      <c r="RWD10" s="69"/>
      <c r="RWE10" s="69"/>
      <c r="RWF10" s="69"/>
      <c r="RWG10" s="69"/>
      <c r="RWH10" s="69"/>
      <c r="RWI10" s="69"/>
      <c r="RWJ10" s="69"/>
      <c r="RWK10" s="69"/>
      <c r="RWL10" s="69"/>
      <c r="RWM10" s="69"/>
      <c r="RWN10" s="69"/>
      <c r="RWO10" s="69"/>
      <c r="RWP10" s="69"/>
      <c r="RWQ10" s="69"/>
      <c r="RWR10" s="69"/>
      <c r="RWS10" s="69"/>
      <c r="RWT10" s="69"/>
      <c r="RWU10" s="69"/>
      <c r="RWV10" s="69"/>
      <c r="RWW10" s="69"/>
      <c r="RWX10" s="69"/>
      <c r="RWY10" s="69"/>
      <c r="RWZ10" s="69"/>
      <c r="RXA10" s="69"/>
      <c r="RXB10" s="69"/>
      <c r="RXC10" s="69"/>
      <c r="RXD10" s="69"/>
      <c r="RXE10" s="69"/>
      <c r="RXF10" s="69"/>
      <c r="RXG10" s="69"/>
      <c r="RXH10" s="69"/>
      <c r="RXI10" s="69"/>
      <c r="RXJ10" s="69"/>
      <c r="RXK10" s="69"/>
      <c r="RXL10" s="69"/>
      <c r="RXM10" s="69"/>
      <c r="RXN10" s="69"/>
      <c r="RXO10" s="69"/>
      <c r="RXP10" s="69"/>
      <c r="RXQ10" s="69"/>
      <c r="RXR10" s="69"/>
      <c r="RXS10" s="69"/>
      <c r="RXT10" s="69"/>
      <c r="RXU10" s="69"/>
      <c r="RXV10" s="69"/>
      <c r="RXW10" s="69"/>
      <c r="RXX10" s="69"/>
      <c r="RXY10" s="69"/>
      <c r="RXZ10" s="69"/>
      <c r="RYA10" s="69"/>
      <c r="RYB10" s="69"/>
      <c r="RYC10" s="69"/>
      <c r="RYD10" s="69"/>
      <c r="RYE10" s="69"/>
      <c r="RYF10" s="69"/>
      <c r="RYG10" s="69"/>
      <c r="RYH10" s="69"/>
      <c r="RYI10" s="69"/>
      <c r="RYJ10" s="69"/>
      <c r="RYK10" s="69"/>
      <c r="RYL10" s="69"/>
      <c r="RYM10" s="69"/>
      <c r="RYN10" s="69"/>
      <c r="RYO10" s="69"/>
      <c r="RYP10" s="69"/>
      <c r="RYQ10" s="69"/>
      <c r="RYR10" s="69"/>
      <c r="RYS10" s="69"/>
      <c r="RYT10" s="69"/>
      <c r="RYU10" s="69"/>
      <c r="RYV10" s="69"/>
      <c r="RYW10" s="69"/>
      <c r="RYX10" s="69"/>
      <c r="RYY10" s="69"/>
      <c r="RYZ10" s="69"/>
      <c r="RZA10" s="69"/>
      <c r="RZB10" s="69"/>
      <c r="RZC10" s="69"/>
      <c r="RZD10" s="69"/>
      <c r="RZE10" s="69"/>
      <c r="RZF10" s="69"/>
      <c r="RZG10" s="69"/>
      <c r="RZH10" s="69"/>
      <c r="RZI10" s="69"/>
      <c r="RZJ10" s="69"/>
      <c r="RZK10" s="69"/>
      <c r="RZL10" s="69"/>
      <c r="RZM10" s="69"/>
      <c r="RZN10" s="69"/>
      <c r="RZO10" s="69"/>
      <c r="RZP10" s="69"/>
      <c r="RZQ10" s="69"/>
      <c r="RZR10" s="69"/>
      <c r="RZS10" s="69"/>
      <c r="RZT10" s="69"/>
      <c r="RZU10" s="69"/>
      <c r="RZV10" s="69"/>
      <c r="RZW10" s="69"/>
      <c r="RZX10" s="69"/>
      <c r="RZY10" s="69"/>
      <c r="RZZ10" s="69"/>
      <c r="SAA10" s="69"/>
      <c r="SAB10" s="69"/>
      <c r="SAC10" s="69"/>
      <c r="SAD10" s="69"/>
      <c r="SAE10" s="69"/>
      <c r="SAF10" s="69"/>
      <c r="SAG10" s="69"/>
      <c r="SAH10" s="69"/>
      <c r="SAI10" s="69"/>
      <c r="SAJ10" s="69"/>
      <c r="SAK10" s="69"/>
      <c r="SAL10" s="69"/>
      <c r="SAM10" s="69"/>
      <c r="SAN10" s="69"/>
      <c r="SAO10" s="69"/>
      <c r="SAP10" s="69"/>
      <c r="SAQ10" s="69"/>
      <c r="SAR10" s="69"/>
      <c r="SAS10" s="69"/>
      <c r="SAT10" s="69"/>
      <c r="SAU10" s="69"/>
      <c r="SAV10" s="69"/>
      <c r="SAW10" s="69"/>
      <c r="SAX10" s="69"/>
      <c r="SAY10" s="69"/>
      <c r="SAZ10" s="69"/>
      <c r="SBA10" s="69"/>
      <c r="SBB10" s="69"/>
      <c r="SBC10" s="69"/>
      <c r="SBD10" s="69"/>
      <c r="SBE10" s="69"/>
      <c r="SBF10" s="69"/>
      <c r="SBG10" s="69"/>
      <c r="SBH10" s="69"/>
      <c r="SBI10" s="69"/>
      <c r="SBJ10" s="69"/>
      <c r="SBK10" s="69"/>
      <c r="SBL10" s="69"/>
      <c r="SBM10" s="69"/>
      <c r="SBN10" s="69"/>
      <c r="SBO10" s="69"/>
      <c r="SBP10" s="69"/>
      <c r="SBQ10" s="69"/>
      <c r="SBR10" s="69"/>
      <c r="SBS10" s="69"/>
      <c r="SBT10" s="69"/>
      <c r="SBU10" s="69"/>
      <c r="SBV10" s="69"/>
      <c r="SBW10" s="69"/>
      <c r="SBX10" s="69"/>
      <c r="SBY10" s="69"/>
      <c r="SBZ10" s="69"/>
      <c r="SCA10" s="69"/>
      <c r="SCB10" s="69"/>
      <c r="SCC10" s="69"/>
      <c r="SCD10" s="69"/>
      <c r="SCE10" s="69"/>
      <c r="SCF10" s="69"/>
      <c r="SCG10" s="69"/>
      <c r="SCH10" s="69"/>
      <c r="SCI10" s="69"/>
      <c r="SCJ10" s="69"/>
      <c r="SCK10" s="69"/>
      <c r="SCL10" s="69"/>
      <c r="SCM10" s="69"/>
      <c r="SCN10" s="69"/>
      <c r="SCO10" s="69"/>
      <c r="SCP10" s="69"/>
      <c r="SCQ10" s="69"/>
      <c r="SCR10" s="69"/>
      <c r="SCS10" s="69"/>
      <c r="SCT10" s="69"/>
      <c r="SCU10" s="69"/>
      <c r="SCV10" s="69"/>
      <c r="SCW10" s="69"/>
      <c r="SCX10" s="69"/>
      <c r="SCY10" s="69"/>
      <c r="SCZ10" s="69"/>
      <c r="SDA10" s="69"/>
      <c r="SDB10" s="69"/>
      <c r="SDC10" s="69"/>
      <c r="SDD10" s="69"/>
      <c r="SDE10" s="69"/>
      <c r="SDF10" s="69"/>
      <c r="SDG10" s="69"/>
      <c r="SDH10" s="69"/>
      <c r="SDI10" s="69"/>
      <c r="SDJ10" s="69"/>
      <c r="SDK10" s="69"/>
      <c r="SDL10" s="69"/>
      <c r="SDM10" s="69"/>
      <c r="SDN10" s="69"/>
      <c r="SDO10" s="69"/>
      <c r="SDP10" s="69"/>
      <c r="SDQ10" s="69"/>
      <c r="SDR10" s="69"/>
      <c r="SDS10" s="69"/>
      <c r="SDT10" s="69"/>
      <c r="SDU10" s="69"/>
      <c r="SDV10" s="69"/>
      <c r="SDW10" s="69"/>
      <c r="SDX10" s="69"/>
      <c r="SDY10" s="69"/>
      <c r="SDZ10" s="69"/>
      <c r="SEA10" s="69"/>
      <c r="SEB10" s="69"/>
      <c r="SEC10" s="69"/>
      <c r="SED10" s="69"/>
      <c r="SEE10" s="69"/>
      <c r="SEF10" s="69"/>
      <c r="SEG10" s="69"/>
      <c r="SEH10" s="69"/>
      <c r="SEI10" s="69"/>
      <c r="SEJ10" s="69"/>
      <c r="SEK10" s="69"/>
      <c r="SEL10" s="69"/>
      <c r="SEM10" s="69"/>
      <c r="SEN10" s="69"/>
      <c r="SEO10" s="69"/>
      <c r="SEP10" s="69"/>
      <c r="SEQ10" s="69"/>
      <c r="SER10" s="69"/>
      <c r="SES10" s="69"/>
      <c r="SET10" s="69"/>
      <c r="SEU10" s="69"/>
      <c r="SEV10" s="69"/>
      <c r="SEW10" s="69"/>
      <c r="SEX10" s="69"/>
      <c r="SEY10" s="69"/>
      <c r="SEZ10" s="69"/>
      <c r="SFA10" s="69"/>
      <c r="SFB10" s="69"/>
      <c r="SFC10" s="69"/>
      <c r="SFD10" s="69"/>
      <c r="SFE10" s="69"/>
      <c r="SFF10" s="69"/>
      <c r="SFG10" s="69"/>
      <c r="SFH10" s="69"/>
      <c r="SFI10" s="69"/>
      <c r="SFJ10" s="69"/>
      <c r="SFK10" s="69"/>
      <c r="SFL10" s="69"/>
      <c r="SFM10" s="69"/>
      <c r="SFN10" s="69"/>
      <c r="SFO10" s="69"/>
      <c r="SFP10" s="69"/>
      <c r="SFQ10" s="69"/>
      <c r="SFR10" s="69"/>
      <c r="SFS10" s="69"/>
      <c r="SFT10" s="69"/>
      <c r="SFU10" s="69"/>
      <c r="SFV10" s="69"/>
      <c r="SFW10" s="69"/>
      <c r="SFX10" s="69"/>
      <c r="SFY10" s="69"/>
      <c r="SFZ10" s="69"/>
      <c r="SGA10" s="69"/>
      <c r="SGB10" s="69"/>
      <c r="SGC10" s="69"/>
      <c r="SGD10" s="69"/>
      <c r="SGE10" s="69"/>
      <c r="SGF10" s="69"/>
      <c r="SGG10" s="69"/>
      <c r="SGH10" s="69"/>
      <c r="SGI10" s="69"/>
      <c r="SGJ10" s="69"/>
      <c r="SGK10" s="69"/>
      <c r="SGL10" s="69"/>
      <c r="SGM10" s="69"/>
      <c r="SGN10" s="69"/>
      <c r="SGO10" s="69"/>
      <c r="SGP10" s="69"/>
      <c r="SGQ10" s="69"/>
      <c r="SGR10" s="69"/>
      <c r="SGS10" s="69"/>
      <c r="SGT10" s="69"/>
      <c r="SGU10" s="69"/>
      <c r="SGV10" s="69"/>
      <c r="SGW10" s="69"/>
      <c r="SGX10" s="69"/>
      <c r="SGY10" s="69"/>
      <c r="SGZ10" s="69"/>
      <c r="SHA10" s="69"/>
      <c r="SHB10" s="69"/>
      <c r="SHC10" s="69"/>
      <c r="SHD10" s="69"/>
      <c r="SHE10" s="69"/>
      <c r="SHF10" s="69"/>
      <c r="SHG10" s="69"/>
      <c r="SHH10" s="69"/>
      <c r="SHI10" s="69"/>
      <c r="SHJ10" s="69"/>
      <c r="SHK10" s="69"/>
      <c r="SHL10" s="69"/>
      <c r="SHM10" s="69"/>
      <c r="SHN10" s="69"/>
      <c r="SHO10" s="69"/>
      <c r="SHP10" s="69"/>
      <c r="SHQ10" s="69"/>
      <c r="SHR10" s="69"/>
      <c r="SHS10" s="69"/>
      <c r="SHT10" s="69"/>
      <c r="SHU10" s="69"/>
      <c r="SHV10" s="69"/>
      <c r="SHW10" s="69"/>
      <c r="SHX10" s="69"/>
      <c r="SHY10" s="69"/>
      <c r="SHZ10" s="69"/>
      <c r="SIA10" s="69"/>
      <c r="SIB10" s="69"/>
      <c r="SIC10" s="69"/>
      <c r="SID10" s="69"/>
      <c r="SIE10" s="69"/>
      <c r="SIF10" s="69"/>
      <c r="SIG10" s="69"/>
      <c r="SIH10" s="69"/>
      <c r="SII10" s="69"/>
      <c r="SIJ10" s="69"/>
      <c r="SIK10" s="69"/>
      <c r="SIL10" s="69"/>
      <c r="SIM10" s="69"/>
      <c r="SIN10" s="69"/>
      <c r="SIO10" s="69"/>
      <c r="SIP10" s="69"/>
      <c r="SIQ10" s="69"/>
      <c r="SIR10" s="69"/>
      <c r="SIS10" s="69"/>
      <c r="SIT10" s="69"/>
      <c r="SIU10" s="69"/>
      <c r="SIV10" s="69"/>
      <c r="SIW10" s="69"/>
      <c r="SIX10" s="69"/>
      <c r="SIY10" s="69"/>
      <c r="SIZ10" s="69"/>
      <c r="SJA10" s="69"/>
      <c r="SJB10" s="69"/>
      <c r="SJC10" s="69"/>
      <c r="SJD10" s="69"/>
      <c r="SJE10" s="69"/>
      <c r="SJF10" s="69"/>
      <c r="SJG10" s="69"/>
      <c r="SJH10" s="69"/>
      <c r="SJI10" s="69"/>
      <c r="SJJ10" s="69"/>
      <c r="SJK10" s="69"/>
      <c r="SJL10" s="69"/>
      <c r="SJM10" s="69"/>
      <c r="SJN10" s="69"/>
      <c r="SJO10" s="69"/>
      <c r="SJP10" s="69"/>
      <c r="SJQ10" s="69"/>
      <c r="SJR10" s="69"/>
      <c r="SJS10" s="69"/>
      <c r="SJT10" s="69"/>
      <c r="SJU10" s="69"/>
      <c r="SJV10" s="69"/>
      <c r="SJW10" s="69"/>
      <c r="SJX10" s="69"/>
      <c r="SJY10" s="69"/>
      <c r="SJZ10" s="69"/>
      <c r="SKA10" s="69"/>
      <c r="SKB10" s="69"/>
      <c r="SKC10" s="69"/>
      <c r="SKD10" s="69"/>
      <c r="SKE10" s="69"/>
      <c r="SKF10" s="69"/>
      <c r="SKG10" s="69"/>
      <c r="SKH10" s="69"/>
      <c r="SKI10" s="69"/>
      <c r="SKJ10" s="69"/>
      <c r="SKK10" s="69"/>
      <c r="SKL10" s="69"/>
      <c r="SKM10" s="69"/>
      <c r="SKN10" s="69"/>
      <c r="SKO10" s="69"/>
      <c r="SKP10" s="69"/>
      <c r="SKQ10" s="69"/>
      <c r="SKR10" s="69"/>
      <c r="SKS10" s="69"/>
      <c r="SKT10" s="69"/>
      <c r="SKU10" s="69"/>
      <c r="SKV10" s="69"/>
      <c r="SKW10" s="69"/>
      <c r="SKX10" s="69"/>
      <c r="SKY10" s="69"/>
      <c r="SKZ10" s="69"/>
      <c r="SLA10" s="69"/>
      <c r="SLB10" s="69"/>
      <c r="SLC10" s="69"/>
      <c r="SLD10" s="69"/>
      <c r="SLE10" s="69"/>
      <c r="SLF10" s="69"/>
      <c r="SLG10" s="69"/>
      <c r="SLH10" s="69"/>
      <c r="SLI10" s="69"/>
      <c r="SLJ10" s="69"/>
      <c r="SLK10" s="69"/>
      <c r="SLL10" s="69"/>
      <c r="SLM10" s="69"/>
      <c r="SLN10" s="69"/>
      <c r="SLO10" s="69"/>
      <c r="SLP10" s="69"/>
      <c r="SLQ10" s="69"/>
      <c r="SLR10" s="69"/>
      <c r="SLS10" s="69"/>
      <c r="SLT10" s="69"/>
      <c r="SLU10" s="69"/>
      <c r="SLV10" s="69"/>
      <c r="SLW10" s="69"/>
      <c r="SLX10" s="69"/>
      <c r="SLY10" s="69"/>
      <c r="SLZ10" s="69"/>
      <c r="SMA10" s="69"/>
      <c r="SMB10" s="69"/>
      <c r="SMC10" s="69"/>
      <c r="SMD10" s="69"/>
      <c r="SME10" s="69"/>
      <c r="SMF10" s="69"/>
      <c r="SMG10" s="69"/>
      <c r="SMH10" s="69"/>
      <c r="SMI10" s="69"/>
      <c r="SMJ10" s="69"/>
      <c r="SMK10" s="69"/>
      <c r="SML10" s="69"/>
      <c r="SMM10" s="69"/>
      <c r="SMN10" s="69"/>
      <c r="SMO10" s="69"/>
      <c r="SMP10" s="69"/>
      <c r="SMQ10" s="69"/>
      <c r="SMR10" s="69"/>
      <c r="SMS10" s="69"/>
      <c r="SMT10" s="69"/>
      <c r="SMU10" s="69"/>
      <c r="SMV10" s="69"/>
      <c r="SMW10" s="69"/>
      <c r="SMX10" s="69"/>
      <c r="SMY10" s="69"/>
      <c r="SMZ10" s="69"/>
      <c r="SNA10" s="69"/>
      <c r="SNB10" s="69"/>
      <c r="SNC10" s="69"/>
      <c r="SND10" s="69"/>
      <c r="SNE10" s="69"/>
      <c r="SNF10" s="69"/>
      <c r="SNG10" s="69"/>
      <c r="SNH10" s="69"/>
      <c r="SNI10" s="69"/>
      <c r="SNJ10" s="69"/>
      <c r="SNK10" s="69"/>
      <c r="SNL10" s="69"/>
      <c r="SNM10" s="69"/>
      <c r="SNN10" s="69"/>
      <c r="SNO10" s="69"/>
      <c r="SNP10" s="69"/>
      <c r="SNQ10" s="69"/>
      <c r="SNR10" s="69"/>
      <c r="SNS10" s="69"/>
      <c r="SNT10" s="69"/>
      <c r="SNU10" s="69"/>
      <c r="SNV10" s="69"/>
      <c r="SNW10" s="69"/>
      <c r="SNX10" s="69"/>
      <c r="SNY10" s="69"/>
      <c r="SNZ10" s="69"/>
      <c r="SOA10" s="69"/>
      <c r="SOB10" s="69"/>
      <c r="SOC10" s="69"/>
      <c r="SOD10" s="69"/>
      <c r="SOE10" s="69"/>
      <c r="SOF10" s="69"/>
      <c r="SOG10" s="69"/>
      <c r="SOH10" s="69"/>
      <c r="SOI10" s="69"/>
      <c r="SOJ10" s="69"/>
      <c r="SOK10" s="69"/>
      <c r="SOL10" s="69"/>
      <c r="SOM10" s="69"/>
      <c r="SON10" s="69"/>
      <c r="SOO10" s="69"/>
      <c r="SOP10" s="69"/>
      <c r="SOQ10" s="69"/>
      <c r="SOR10" s="69"/>
      <c r="SOS10" s="69"/>
      <c r="SOT10" s="69"/>
      <c r="SOU10" s="69"/>
      <c r="SOV10" s="69"/>
      <c r="SOW10" s="69"/>
      <c r="SOX10" s="69"/>
      <c r="SOY10" s="69"/>
      <c r="SOZ10" s="69"/>
      <c r="SPA10" s="69"/>
      <c r="SPB10" s="69"/>
      <c r="SPC10" s="69"/>
      <c r="SPD10" s="69"/>
      <c r="SPE10" s="69"/>
      <c r="SPF10" s="69"/>
      <c r="SPG10" s="69"/>
      <c r="SPH10" s="69"/>
      <c r="SPI10" s="69"/>
      <c r="SPJ10" s="69"/>
      <c r="SPK10" s="69"/>
      <c r="SPL10" s="69"/>
      <c r="SPM10" s="69"/>
      <c r="SPN10" s="69"/>
      <c r="SPO10" s="69"/>
      <c r="SPP10" s="69"/>
      <c r="SPQ10" s="69"/>
      <c r="SPR10" s="69"/>
      <c r="SPS10" s="69"/>
      <c r="SPT10" s="69"/>
      <c r="SPU10" s="69"/>
      <c r="SPV10" s="69"/>
      <c r="SPW10" s="69"/>
      <c r="SPX10" s="69"/>
      <c r="SPY10" s="69"/>
      <c r="SPZ10" s="69"/>
      <c r="SQA10" s="69"/>
      <c r="SQB10" s="69"/>
      <c r="SQC10" s="69"/>
      <c r="SQD10" s="69"/>
      <c r="SQE10" s="69"/>
      <c r="SQF10" s="69"/>
      <c r="SQG10" s="69"/>
      <c r="SQH10" s="69"/>
      <c r="SQI10" s="69"/>
      <c r="SQJ10" s="69"/>
      <c r="SQK10" s="69"/>
      <c r="SQL10" s="69"/>
      <c r="SQM10" s="69"/>
      <c r="SQN10" s="69"/>
      <c r="SQO10" s="69"/>
      <c r="SQP10" s="69"/>
      <c r="SQQ10" s="69"/>
      <c r="SQR10" s="69"/>
      <c r="SQS10" s="69"/>
      <c r="SQT10" s="69"/>
      <c r="SQU10" s="69"/>
      <c r="SQV10" s="69"/>
      <c r="SQW10" s="69"/>
      <c r="SQX10" s="69"/>
      <c r="SQY10" s="69"/>
      <c r="SQZ10" s="69"/>
      <c r="SRA10" s="69"/>
      <c r="SRB10" s="69"/>
      <c r="SRC10" s="69"/>
      <c r="SRD10" s="69"/>
      <c r="SRE10" s="69"/>
      <c r="SRF10" s="69"/>
      <c r="SRG10" s="69"/>
      <c r="SRH10" s="69"/>
      <c r="SRI10" s="69"/>
      <c r="SRJ10" s="69"/>
      <c r="SRK10" s="69"/>
      <c r="SRL10" s="69"/>
      <c r="SRM10" s="69"/>
      <c r="SRN10" s="69"/>
      <c r="SRO10" s="69"/>
      <c r="SRP10" s="69"/>
      <c r="SRQ10" s="69"/>
      <c r="SRR10" s="69"/>
      <c r="SRS10" s="69"/>
      <c r="SRT10" s="69"/>
      <c r="SRU10" s="69"/>
      <c r="SRV10" s="69"/>
      <c r="SRW10" s="69"/>
      <c r="SRX10" s="69"/>
      <c r="SRY10" s="69"/>
      <c r="SRZ10" s="69"/>
      <c r="SSA10" s="69"/>
      <c r="SSB10" s="69"/>
      <c r="SSC10" s="69"/>
      <c r="SSD10" s="69"/>
      <c r="SSE10" s="69"/>
      <c r="SSF10" s="69"/>
      <c r="SSG10" s="69"/>
      <c r="SSH10" s="69"/>
      <c r="SSI10" s="69"/>
      <c r="SSJ10" s="69"/>
      <c r="SSK10" s="69"/>
      <c r="SSL10" s="69"/>
      <c r="SSM10" s="69"/>
      <c r="SSN10" s="69"/>
      <c r="SSO10" s="69"/>
      <c r="SSP10" s="69"/>
      <c r="SSQ10" s="69"/>
      <c r="SSR10" s="69"/>
      <c r="SSS10" s="69"/>
      <c r="SST10" s="69"/>
      <c r="SSU10" s="69"/>
      <c r="SSV10" s="69"/>
      <c r="SSW10" s="69"/>
      <c r="SSX10" s="69"/>
      <c r="SSY10" s="69"/>
      <c r="SSZ10" s="69"/>
      <c r="STA10" s="69"/>
      <c r="STB10" s="69"/>
      <c r="STC10" s="69"/>
      <c r="STD10" s="69"/>
      <c r="STE10" s="69"/>
      <c r="STF10" s="69"/>
      <c r="STG10" s="69"/>
      <c r="STH10" s="69"/>
      <c r="STI10" s="69"/>
      <c r="STJ10" s="69"/>
      <c r="STK10" s="69"/>
      <c r="STL10" s="69"/>
      <c r="STM10" s="69"/>
      <c r="STN10" s="69"/>
      <c r="STO10" s="69"/>
      <c r="STP10" s="69"/>
      <c r="STQ10" s="69"/>
      <c r="STR10" s="69"/>
      <c r="STS10" s="69"/>
      <c r="STT10" s="69"/>
      <c r="STU10" s="69"/>
      <c r="STV10" s="69"/>
      <c r="STW10" s="69"/>
      <c r="STX10" s="69"/>
      <c r="STY10" s="69"/>
      <c r="STZ10" s="69"/>
      <c r="SUA10" s="69"/>
      <c r="SUB10" s="69"/>
      <c r="SUC10" s="69"/>
      <c r="SUD10" s="69"/>
      <c r="SUE10" s="69"/>
      <c r="SUF10" s="69"/>
      <c r="SUG10" s="69"/>
      <c r="SUH10" s="69"/>
      <c r="SUI10" s="69"/>
      <c r="SUJ10" s="69"/>
      <c r="SUK10" s="69"/>
      <c r="SUL10" s="69"/>
      <c r="SUM10" s="69"/>
      <c r="SUN10" s="69"/>
      <c r="SUO10" s="69"/>
      <c r="SUP10" s="69"/>
      <c r="SUQ10" s="69"/>
      <c r="SUR10" s="69"/>
      <c r="SUS10" s="69"/>
      <c r="SUT10" s="69"/>
      <c r="SUU10" s="69"/>
      <c r="SUV10" s="69"/>
      <c r="SUW10" s="69"/>
      <c r="SUX10" s="69"/>
      <c r="SUY10" s="69"/>
      <c r="SUZ10" s="69"/>
      <c r="SVA10" s="69"/>
      <c r="SVB10" s="69"/>
      <c r="SVC10" s="69"/>
      <c r="SVD10" s="69"/>
      <c r="SVE10" s="69"/>
      <c r="SVF10" s="69"/>
      <c r="SVG10" s="69"/>
      <c r="SVH10" s="69"/>
      <c r="SVI10" s="69"/>
      <c r="SVJ10" s="69"/>
      <c r="SVK10" s="69"/>
      <c r="SVL10" s="69"/>
      <c r="SVM10" s="69"/>
      <c r="SVN10" s="69"/>
      <c r="SVO10" s="69"/>
      <c r="SVP10" s="69"/>
      <c r="SVQ10" s="69"/>
      <c r="SVR10" s="69"/>
      <c r="SVS10" s="69"/>
      <c r="SVT10" s="69"/>
      <c r="SVU10" s="69"/>
      <c r="SVV10" s="69"/>
      <c r="SVW10" s="69"/>
      <c r="SVX10" s="69"/>
      <c r="SVY10" s="69"/>
      <c r="SVZ10" s="69"/>
      <c r="SWA10" s="69"/>
      <c r="SWB10" s="69"/>
      <c r="SWC10" s="69"/>
      <c r="SWD10" s="69"/>
      <c r="SWE10" s="69"/>
      <c r="SWF10" s="69"/>
      <c r="SWG10" s="69"/>
      <c r="SWH10" s="69"/>
      <c r="SWI10" s="69"/>
      <c r="SWJ10" s="69"/>
      <c r="SWK10" s="69"/>
      <c r="SWL10" s="69"/>
      <c r="SWM10" s="69"/>
      <c r="SWN10" s="69"/>
      <c r="SWO10" s="69"/>
      <c r="SWP10" s="69"/>
      <c r="SWQ10" s="69"/>
      <c r="SWR10" s="69"/>
      <c r="SWS10" s="69"/>
      <c r="SWT10" s="69"/>
      <c r="SWU10" s="69"/>
      <c r="SWV10" s="69"/>
      <c r="SWW10" s="69"/>
      <c r="SWX10" s="69"/>
      <c r="SWY10" s="69"/>
      <c r="SWZ10" s="69"/>
      <c r="SXA10" s="69"/>
      <c r="SXB10" s="69"/>
      <c r="SXC10" s="69"/>
      <c r="SXD10" s="69"/>
      <c r="SXE10" s="69"/>
      <c r="SXF10" s="69"/>
      <c r="SXG10" s="69"/>
      <c r="SXH10" s="69"/>
      <c r="SXI10" s="69"/>
      <c r="SXJ10" s="69"/>
      <c r="SXK10" s="69"/>
      <c r="SXL10" s="69"/>
      <c r="SXM10" s="69"/>
      <c r="SXN10" s="69"/>
      <c r="SXO10" s="69"/>
      <c r="SXP10" s="69"/>
      <c r="SXQ10" s="69"/>
      <c r="SXR10" s="69"/>
      <c r="SXS10" s="69"/>
      <c r="SXT10" s="69"/>
      <c r="SXU10" s="69"/>
      <c r="SXV10" s="69"/>
      <c r="SXW10" s="69"/>
      <c r="SXX10" s="69"/>
      <c r="SXY10" s="69"/>
      <c r="SXZ10" s="69"/>
      <c r="SYA10" s="69"/>
      <c r="SYB10" s="69"/>
      <c r="SYC10" s="69"/>
      <c r="SYD10" s="69"/>
      <c r="SYE10" s="69"/>
      <c r="SYF10" s="69"/>
      <c r="SYG10" s="69"/>
      <c r="SYH10" s="69"/>
      <c r="SYI10" s="69"/>
      <c r="SYJ10" s="69"/>
      <c r="SYK10" s="69"/>
      <c r="SYL10" s="69"/>
      <c r="SYM10" s="69"/>
      <c r="SYN10" s="69"/>
      <c r="SYO10" s="69"/>
      <c r="SYP10" s="69"/>
      <c r="SYQ10" s="69"/>
      <c r="SYR10" s="69"/>
      <c r="SYS10" s="69"/>
      <c r="SYT10" s="69"/>
      <c r="SYU10" s="69"/>
      <c r="SYV10" s="69"/>
      <c r="SYW10" s="69"/>
      <c r="SYX10" s="69"/>
      <c r="SYY10" s="69"/>
      <c r="SYZ10" s="69"/>
      <c r="SZA10" s="69"/>
      <c r="SZB10" s="69"/>
      <c r="SZC10" s="69"/>
      <c r="SZD10" s="69"/>
      <c r="SZE10" s="69"/>
      <c r="SZF10" s="69"/>
      <c r="SZG10" s="69"/>
      <c r="SZH10" s="69"/>
      <c r="SZI10" s="69"/>
      <c r="SZJ10" s="69"/>
      <c r="SZK10" s="69"/>
      <c r="SZL10" s="69"/>
      <c r="SZM10" s="69"/>
      <c r="SZN10" s="69"/>
      <c r="SZO10" s="69"/>
      <c r="SZP10" s="69"/>
      <c r="SZQ10" s="69"/>
      <c r="SZR10" s="69"/>
      <c r="SZS10" s="69"/>
      <c r="SZT10" s="69"/>
      <c r="SZU10" s="69"/>
      <c r="SZV10" s="69"/>
      <c r="SZW10" s="69"/>
      <c r="SZX10" s="69"/>
      <c r="SZY10" s="69"/>
      <c r="SZZ10" s="69"/>
      <c r="TAA10" s="69"/>
      <c r="TAB10" s="69"/>
      <c r="TAC10" s="69"/>
      <c r="TAD10" s="69"/>
      <c r="TAE10" s="69"/>
      <c r="TAF10" s="69"/>
      <c r="TAG10" s="69"/>
      <c r="TAH10" s="69"/>
      <c r="TAI10" s="69"/>
      <c r="TAJ10" s="69"/>
      <c r="TAK10" s="69"/>
      <c r="TAL10" s="69"/>
      <c r="TAM10" s="69"/>
      <c r="TAN10" s="69"/>
      <c r="TAO10" s="69"/>
      <c r="TAP10" s="69"/>
      <c r="TAQ10" s="69"/>
      <c r="TAR10" s="69"/>
      <c r="TAS10" s="69"/>
      <c r="TAT10" s="69"/>
      <c r="TAU10" s="69"/>
      <c r="TAV10" s="69"/>
      <c r="TAW10" s="69"/>
      <c r="TAX10" s="69"/>
      <c r="TAY10" s="69"/>
      <c r="TAZ10" s="69"/>
      <c r="TBA10" s="69"/>
      <c r="TBB10" s="69"/>
      <c r="TBC10" s="69"/>
      <c r="TBD10" s="69"/>
      <c r="TBE10" s="69"/>
      <c r="TBF10" s="69"/>
      <c r="TBG10" s="69"/>
      <c r="TBH10" s="69"/>
      <c r="TBI10" s="69"/>
      <c r="TBJ10" s="69"/>
      <c r="TBK10" s="69"/>
      <c r="TBL10" s="69"/>
      <c r="TBM10" s="69"/>
      <c r="TBN10" s="69"/>
      <c r="TBO10" s="69"/>
      <c r="TBP10" s="69"/>
      <c r="TBQ10" s="69"/>
      <c r="TBR10" s="69"/>
      <c r="TBS10" s="69"/>
      <c r="TBT10" s="69"/>
      <c r="TBU10" s="69"/>
      <c r="TBV10" s="69"/>
      <c r="TBW10" s="69"/>
      <c r="TBX10" s="69"/>
      <c r="TBY10" s="69"/>
      <c r="TBZ10" s="69"/>
      <c r="TCA10" s="69"/>
      <c r="TCB10" s="69"/>
      <c r="TCC10" s="69"/>
      <c r="TCD10" s="69"/>
      <c r="TCE10" s="69"/>
      <c r="TCF10" s="69"/>
      <c r="TCG10" s="69"/>
      <c r="TCH10" s="69"/>
      <c r="TCI10" s="69"/>
      <c r="TCJ10" s="69"/>
      <c r="TCK10" s="69"/>
      <c r="TCL10" s="69"/>
      <c r="TCM10" s="69"/>
      <c r="TCN10" s="69"/>
      <c r="TCO10" s="69"/>
      <c r="TCP10" s="69"/>
      <c r="TCQ10" s="69"/>
      <c r="TCR10" s="69"/>
      <c r="TCS10" s="69"/>
      <c r="TCT10" s="69"/>
      <c r="TCU10" s="69"/>
      <c r="TCV10" s="69"/>
      <c r="TCW10" s="69"/>
      <c r="TCX10" s="69"/>
      <c r="TCY10" s="69"/>
      <c r="TCZ10" s="69"/>
      <c r="TDA10" s="69"/>
      <c r="TDB10" s="69"/>
      <c r="TDC10" s="69"/>
      <c r="TDD10" s="69"/>
      <c r="TDE10" s="69"/>
      <c r="TDF10" s="69"/>
      <c r="TDG10" s="69"/>
      <c r="TDH10" s="69"/>
      <c r="TDI10" s="69"/>
      <c r="TDJ10" s="69"/>
      <c r="TDK10" s="69"/>
      <c r="TDL10" s="69"/>
      <c r="TDM10" s="69"/>
      <c r="TDN10" s="69"/>
      <c r="TDO10" s="69"/>
      <c r="TDP10" s="69"/>
      <c r="TDQ10" s="69"/>
      <c r="TDR10" s="69"/>
      <c r="TDS10" s="69"/>
      <c r="TDT10" s="69"/>
      <c r="TDU10" s="69"/>
      <c r="TDV10" s="69"/>
      <c r="TDW10" s="69"/>
      <c r="TDX10" s="69"/>
      <c r="TDY10" s="69"/>
      <c r="TDZ10" s="69"/>
      <c r="TEA10" s="69"/>
      <c r="TEB10" s="69"/>
      <c r="TEC10" s="69"/>
      <c r="TED10" s="69"/>
      <c r="TEE10" s="69"/>
      <c r="TEF10" s="69"/>
      <c r="TEG10" s="69"/>
      <c r="TEH10" s="69"/>
      <c r="TEI10" s="69"/>
      <c r="TEJ10" s="69"/>
      <c r="TEK10" s="69"/>
      <c r="TEL10" s="69"/>
      <c r="TEM10" s="69"/>
      <c r="TEN10" s="69"/>
      <c r="TEO10" s="69"/>
      <c r="TEP10" s="69"/>
      <c r="TEQ10" s="69"/>
      <c r="TER10" s="69"/>
      <c r="TES10" s="69"/>
      <c r="TET10" s="69"/>
      <c r="TEU10" s="69"/>
      <c r="TEV10" s="69"/>
      <c r="TEW10" s="69"/>
      <c r="TEX10" s="69"/>
      <c r="TEY10" s="69"/>
      <c r="TEZ10" s="69"/>
      <c r="TFA10" s="69"/>
      <c r="TFB10" s="69"/>
      <c r="TFC10" s="69"/>
      <c r="TFD10" s="69"/>
      <c r="TFE10" s="69"/>
      <c r="TFF10" s="69"/>
      <c r="TFG10" s="69"/>
      <c r="TFH10" s="69"/>
      <c r="TFI10" s="69"/>
      <c r="TFJ10" s="69"/>
      <c r="TFK10" s="69"/>
      <c r="TFL10" s="69"/>
      <c r="TFM10" s="69"/>
      <c r="TFN10" s="69"/>
      <c r="TFO10" s="69"/>
      <c r="TFP10" s="69"/>
      <c r="TFQ10" s="69"/>
      <c r="TFR10" s="69"/>
      <c r="TFS10" s="69"/>
      <c r="TFT10" s="69"/>
      <c r="TFU10" s="69"/>
      <c r="TFV10" s="69"/>
      <c r="TFW10" s="69"/>
      <c r="TFX10" s="69"/>
      <c r="TFY10" s="69"/>
      <c r="TFZ10" s="69"/>
      <c r="TGA10" s="69"/>
      <c r="TGB10" s="69"/>
      <c r="TGC10" s="69"/>
      <c r="TGD10" s="69"/>
      <c r="TGE10" s="69"/>
      <c r="TGF10" s="69"/>
      <c r="TGG10" s="69"/>
      <c r="TGH10" s="69"/>
      <c r="TGI10" s="69"/>
      <c r="TGJ10" s="69"/>
      <c r="TGK10" s="69"/>
      <c r="TGL10" s="69"/>
      <c r="TGM10" s="69"/>
      <c r="TGN10" s="69"/>
      <c r="TGO10" s="69"/>
      <c r="TGP10" s="69"/>
      <c r="TGQ10" s="69"/>
      <c r="TGR10" s="69"/>
      <c r="TGS10" s="69"/>
      <c r="TGT10" s="69"/>
      <c r="TGU10" s="69"/>
      <c r="TGV10" s="69"/>
      <c r="TGW10" s="69"/>
      <c r="TGX10" s="69"/>
      <c r="TGY10" s="69"/>
      <c r="TGZ10" s="69"/>
      <c r="THA10" s="69"/>
      <c r="THB10" s="69"/>
      <c r="THC10" s="69"/>
      <c r="THD10" s="69"/>
      <c r="THE10" s="69"/>
      <c r="THF10" s="69"/>
      <c r="THG10" s="69"/>
      <c r="THH10" s="69"/>
      <c r="THI10" s="69"/>
      <c r="THJ10" s="69"/>
      <c r="THK10" s="69"/>
      <c r="THL10" s="69"/>
      <c r="THM10" s="69"/>
      <c r="THN10" s="69"/>
      <c r="THO10" s="69"/>
      <c r="THP10" s="69"/>
      <c r="THQ10" s="69"/>
      <c r="THR10" s="69"/>
      <c r="THS10" s="69"/>
      <c r="THT10" s="69"/>
      <c r="THU10" s="69"/>
      <c r="THV10" s="69"/>
      <c r="THW10" s="69"/>
      <c r="THX10" s="69"/>
      <c r="THY10" s="69"/>
      <c r="THZ10" s="69"/>
      <c r="TIA10" s="69"/>
      <c r="TIB10" s="69"/>
      <c r="TIC10" s="69"/>
      <c r="TID10" s="69"/>
      <c r="TIE10" s="69"/>
      <c r="TIF10" s="69"/>
      <c r="TIG10" s="69"/>
      <c r="TIH10" s="69"/>
      <c r="TII10" s="69"/>
      <c r="TIJ10" s="69"/>
      <c r="TIK10" s="69"/>
      <c r="TIL10" s="69"/>
      <c r="TIM10" s="69"/>
      <c r="TIN10" s="69"/>
      <c r="TIO10" s="69"/>
      <c r="TIP10" s="69"/>
      <c r="TIQ10" s="69"/>
      <c r="TIR10" s="69"/>
      <c r="TIS10" s="69"/>
      <c r="TIT10" s="69"/>
      <c r="TIU10" s="69"/>
      <c r="TIV10" s="69"/>
      <c r="TIW10" s="69"/>
      <c r="TIX10" s="69"/>
      <c r="TIY10" s="69"/>
      <c r="TIZ10" s="69"/>
      <c r="TJA10" s="69"/>
      <c r="TJB10" s="69"/>
      <c r="TJC10" s="69"/>
      <c r="TJD10" s="69"/>
      <c r="TJE10" s="69"/>
      <c r="TJF10" s="69"/>
      <c r="TJG10" s="69"/>
      <c r="TJH10" s="69"/>
      <c r="TJI10" s="69"/>
      <c r="TJJ10" s="69"/>
      <c r="TJK10" s="69"/>
      <c r="TJL10" s="69"/>
      <c r="TJM10" s="69"/>
      <c r="TJN10" s="69"/>
      <c r="TJO10" s="69"/>
      <c r="TJP10" s="69"/>
      <c r="TJQ10" s="69"/>
      <c r="TJR10" s="69"/>
      <c r="TJS10" s="69"/>
      <c r="TJT10" s="69"/>
      <c r="TJU10" s="69"/>
      <c r="TJV10" s="69"/>
      <c r="TJW10" s="69"/>
      <c r="TJX10" s="69"/>
      <c r="TJY10" s="69"/>
      <c r="TJZ10" s="69"/>
      <c r="TKA10" s="69"/>
      <c r="TKB10" s="69"/>
      <c r="TKC10" s="69"/>
      <c r="TKD10" s="69"/>
      <c r="TKE10" s="69"/>
      <c r="TKF10" s="69"/>
      <c r="TKG10" s="69"/>
      <c r="TKH10" s="69"/>
      <c r="TKI10" s="69"/>
      <c r="TKJ10" s="69"/>
      <c r="TKK10" s="69"/>
      <c r="TKL10" s="69"/>
      <c r="TKM10" s="69"/>
      <c r="TKN10" s="69"/>
      <c r="TKO10" s="69"/>
      <c r="TKP10" s="69"/>
      <c r="TKQ10" s="69"/>
      <c r="TKR10" s="69"/>
      <c r="TKS10" s="69"/>
      <c r="TKT10" s="69"/>
      <c r="TKU10" s="69"/>
      <c r="TKV10" s="69"/>
      <c r="TKW10" s="69"/>
      <c r="TKX10" s="69"/>
      <c r="TKY10" s="69"/>
      <c r="TKZ10" s="69"/>
      <c r="TLA10" s="69"/>
      <c r="TLB10" s="69"/>
      <c r="TLC10" s="69"/>
      <c r="TLD10" s="69"/>
      <c r="TLE10" s="69"/>
      <c r="TLF10" s="69"/>
      <c r="TLG10" s="69"/>
      <c r="TLH10" s="69"/>
      <c r="TLI10" s="69"/>
      <c r="TLJ10" s="69"/>
      <c r="TLK10" s="69"/>
      <c r="TLL10" s="69"/>
      <c r="TLM10" s="69"/>
      <c r="TLN10" s="69"/>
      <c r="TLO10" s="69"/>
      <c r="TLP10" s="69"/>
      <c r="TLQ10" s="69"/>
      <c r="TLR10" s="69"/>
      <c r="TLS10" s="69"/>
      <c r="TLT10" s="69"/>
      <c r="TLU10" s="69"/>
      <c r="TLV10" s="69"/>
      <c r="TLW10" s="69"/>
      <c r="TLX10" s="69"/>
      <c r="TLY10" s="69"/>
      <c r="TLZ10" s="69"/>
      <c r="TMA10" s="69"/>
      <c r="TMB10" s="69"/>
      <c r="TMC10" s="69"/>
      <c r="TMD10" s="69"/>
      <c r="TME10" s="69"/>
      <c r="TMF10" s="69"/>
      <c r="TMG10" s="69"/>
      <c r="TMH10" s="69"/>
      <c r="TMI10" s="69"/>
      <c r="TMJ10" s="69"/>
      <c r="TMK10" s="69"/>
      <c r="TML10" s="69"/>
      <c r="TMM10" s="69"/>
      <c r="TMN10" s="69"/>
      <c r="TMO10" s="69"/>
      <c r="TMP10" s="69"/>
      <c r="TMQ10" s="69"/>
      <c r="TMR10" s="69"/>
      <c r="TMS10" s="69"/>
      <c r="TMT10" s="69"/>
      <c r="TMU10" s="69"/>
      <c r="TMV10" s="69"/>
      <c r="TMW10" s="69"/>
      <c r="TMX10" s="69"/>
      <c r="TMY10" s="69"/>
      <c r="TMZ10" s="69"/>
      <c r="TNA10" s="69"/>
      <c r="TNB10" s="69"/>
      <c r="TNC10" s="69"/>
      <c r="TND10" s="69"/>
      <c r="TNE10" s="69"/>
      <c r="TNF10" s="69"/>
      <c r="TNG10" s="69"/>
      <c r="TNH10" s="69"/>
      <c r="TNI10" s="69"/>
      <c r="TNJ10" s="69"/>
      <c r="TNK10" s="69"/>
      <c r="TNL10" s="69"/>
      <c r="TNM10" s="69"/>
      <c r="TNN10" s="69"/>
      <c r="TNO10" s="69"/>
      <c r="TNP10" s="69"/>
      <c r="TNQ10" s="69"/>
      <c r="TNR10" s="69"/>
      <c r="TNS10" s="69"/>
      <c r="TNT10" s="69"/>
      <c r="TNU10" s="69"/>
      <c r="TNV10" s="69"/>
      <c r="TNW10" s="69"/>
      <c r="TNX10" s="69"/>
      <c r="TNY10" s="69"/>
      <c r="TNZ10" s="69"/>
      <c r="TOA10" s="69"/>
      <c r="TOB10" s="69"/>
      <c r="TOC10" s="69"/>
      <c r="TOD10" s="69"/>
      <c r="TOE10" s="69"/>
      <c r="TOF10" s="69"/>
      <c r="TOG10" s="69"/>
      <c r="TOH10" s="69"/>
      <c r="TOI10" s="69"/>
      <c r="TOJ10" s="69"/>
      <c r="TOK10" s="69"/>
      <c r="TOL10" s="69"/>
      <c r="TOM10" s="69"/>
      <c r="TON10" s="69"/>
      <c r="TOO10" s="69"/>
      <c r="TOP10" s="69"/>
      <c r="TOQ10" s="69"/>
      <c r="TOR10" s="69"/>
      <c r="TOS10" s="69"/>
      <c r="TOT10" s="69"/>
      <c r="TOU10" s="69"/>
      <c r="TOV10" s="69"/>
      <c r="TOW10" s="69"/>
      <c r="TOX10" s="69"/>
      <c r="TOY10" s="69"/>
      <c r="TOZ10" s="69"/>
      <c r="TPA10" s="69"/>
      <c r="TPB10" s="69"/>
      <c r="TPC10" s="69"/>
      <c r="TPD10" s="69"/>
      <c r="TPE10" s="69"/>
      <c r="TPF10" s="69"/>
      <c r="TPG10" s="69"/>
      <c r="TPH10" s="69"/>
      <c r="TPI10" s="69"/>
      <c r="TPJ10" s="69"/>
      <c r="TPK10" s="69"/>
      <c r="TPL10" s="69"/>
      <c r="TPM10" s="69"/>
      <c r="TPN10" s="69"/>
      <c r="TPO10" s="69"/>
      <c r="TPP10" s="69"/>
      <c r="TPQ10" s="69"/>
      <c r="TPR10" s="69"/>
      <c r="TPS10" s="69"/>
      <c r="TPT10" s="69"/>
      <c r="TPU10" s="69"/>
      <c r="TPV10" s="69"/>
      <c r="TPW10" s="69"/>
      <c r="TPX10" s="69"/>
      <c r="TPY10" s="69"/>
      <c r="TPZ10" s="69"/>
      <c r="TQA10" s="69"/>
      <c r="TQB10" s="69"/>
      <c r="TQC10" s="69"/>
      <c r="TQD10" s="69"/>
      <c r="TQE10" s="69"/>
      <c r="TQF10" s="69"/>
      <c r="TQG10" s="69"/>
      <c r="TQH10" s="69"/>
      <c r="TQI10" s="69"/>
      <c r="TQJ10" s="69"/>
      <c r="TQK10" s="69"/>
      <c r="TQL10" s="69"/>
      <c r="TQM10" s="69"/>
      <c r="TQN10" s="69"/>
      <c r="TQO10" s="69"/>
      <c r="TQP10" s="69"/>
      <c r="TQQ10" s="69"/>
      <c r="TQR10" s="69"/>
      <c r="TQS10" s="69"/>
      <c r="TQT10" s="69"/>
      <c r="TQU10" s="69"/>
      <c r="TQV10" s="69"/>
      <c r="TQW10" s="69"/>
      <c r="TQX10" s="69"/>
      <c r="TQY10" s="69"/>
      <c r="TQZ10" s="69"/>
      <c r="TRA10" s="69"/>
      <c r="TRB10" s="69"/>
      <c r="TRC10" s="69"/>
      <c r="TRD10" s="69"/>
      <c r="TRE10" s="69"/>
      <c r="TRF10" s="69"/>
      <c r="TRG10" s="69"/>
      <c r="TRH10" s="69"/>
      <c r="TRI10" s="69"/>
      <c r="TRJ10" s="69"/>
      <c r="TRK10" s="69"/>
      <c r="TRL10" s="69"/>
      <c r="TRM10" s="69"/>
      <c r="TRN10" s="69"/>
      <c r="TRO10" s="69"/>
      <c r="TRP10" s="69"/>
      <c r="TRQ10" s="69"/>
      <c r="TRR10" s="69"/>
      <c r="TRS10" s="69"/>
      <c r="TRT10" s="69"/>
      <c r="TRU10" s="69"/>
      <c r="TRV10" s="69"/>
      <c r="TRW10" s="69"/>
      <c r="TRX10" s="69"/>
      <c r="TRY10" s="69"/>
      <c r="TRZ10" s="69"/>
      <c r="TSA10" s="69"/>
      <c r="TSB10" s="69"/>
      <c r="TSC10" s="69"/>
      <c r="TSD10" s="69"/>
      <c r="TSE10" s="69"/>
      <c r="TSF10" s="69"/>
      <c r="TSG10" s="69"/>
      <c r="TSH10" s="69"/>
      <c r="TSI10" s="69"/>
      <c r="TSJ10" s="69"/>
      <c r="TSK10" s="69"/>
      <c r="TSL10" s="69"/>
      <c r="TSM10" s="69"/>
      <c r="TSN10" s="69"/>
      <c r="TSO10" s="69"/>
      <c r="TSP10" s="69"/>
      <c r="TSQ10" s="69"/>
      <c r="TSR10" s="69"/>
      <c r="TSS10" s="69"/>
      <c r="TST10" s="69"/>
      <c r="TSU10" s="69"/>
      <c r="TSV10" s="69"/>
      <c r="TSW10" s="69"/>
      <c r="TSX10" s="69"/>
      <c r="TSY10" s="69"/>
      <c r="TSZ10" s="69"/>
      <c r="TTA10" s="69"/>
      <c r="TTB10" s="69"/>
      <c r="TTC10" s="69"/>
      <c r="TTD10" s="69"/>
      <c r="TTE10" s="69"/>
      <c r="TTF10" s="69"/>
      <c r="TTG10" s="69"/>
      <c r="TTH10" s="69"/>
      <c r="TTI10" s="69"/>
      <c r="TTJ10" s="69"/>
      <c r="TTK10" s="69"/>
      <c r="TTL10" s="69"/>
      <c r="TTM10" s="69"/>
      <c r="TTN10" s="69"/>
      <c r="TTO10" s="69"/>
      <c r="TTP10" s="69"/>
      <c r="TTQ10" s="69"/>
      <c r="TTR10" s="69"/>
      <c r="TTS10" s="69"/>
      <c r="TTT10" s="69"/>
      <c r="TTU10" s="69"/>
      <c r="TTV10" s="69"/>
      <c r="TTW10" s="69"/>
      <c r="TTX10" s="69"/>
      <c r="TTY10" s="69"/>
      <c r="TTZ10" s="69"/>
      <c r="TUA10" s="69"/>
      <c r="TUB10" s="69"/>
      <c r="TUC10" s="69"/>
      <c r="TUD10" s="69"/>
      <c r="TUE10" s="69"/>
      <c r="TUF10" s="69"/>
      <c r="TUG10" s="69"/>
      <c r="TUH10" s="69"/>
      <c r="TUI10" s="69"/>
      <c r="TUJ10" s="69"/>
      <c r="TUK10" s="69"/>
      <c r="TUL10" s="69"/>
      <c r="TUM10" s="69"/>
      <c r="TUN10" s="69"/>
      <c r="TUO10" s="69"/>
      <c r="TUP10" s="69"/>
      <c r="TUQ10" s="69"/>
      <c r="TUR10" s="69"/>
      <c r="TUS10" s="69"/>
      <c r="TUT10" s="69"/>
      <c r="TUU10" s="69"/>
      <c r="TUV10" s="69"/>
      <c r="TUW10" s="69"/>
      <c r="TUX10" s="69"/>
      <c r="TUY10" s="69"/>
      <c r="TUZ10" s="69"/>
      <c r="TVA10" s="69"/>
      <c r="TVB10" s="69"/>
      <c r="TVC10" s="69"/>
      <c r="TVD10" s="69"/>
      <c r="TVE10" s="69"/>
      <c r="TVF10" s="69"/>
      <c r="TVG10" s="69"/>
      <c r="TVH10" s="69"/>
      <c r="TVI10" s="69"/>
      <c r="TVJ10" s="69"/>
      <c r="TVK10" s="69"/>
      <c r="TVL10" s="69"/>
      <c r="TVM10" s="69"/>
      <c r="TVN10" s="69"/>
      <c r="TVO10" s="69"/>
      <c r="TVP10" s="69"/>
      <c r="TVQ10" s="69"/>
      <c r="TVR10" s="69"/>
      <c r="TVS10" s="69"/>
      <c r="TVT10" s="69"/>
      <c r="TVU10" s="69"/>
      <c r="TVV10" s="69"/>
      <c r="TVW10" s="69"/>
      <c r="TVX10" s="69"/>
      <c r="TVY10" s="69"/>
      <c r="TVZ10" s="69"/>
      <c r="TWA10" s="69"/>
      <c r="TWB10" s="69"/>
      <c r="TWC10" s="69"/>
      <c r="TWD10" s="69"/>
      <c r="TWE10" s="69"/>
      <c r="TWF10" s="69"/>
      <c r="TWG10" s="69"/>
      <c r="TWH10" s="69"/>
      <c r="TWI10" s="69"/>
      <c r="TWJ10" s="69"/>
      <c r="TWK10" s="69"/>
      <c r="TWL10" s="69"/>
      <c r="TWM10" s="69"/>
      <c r="TWN10" s="69"/>
      <c r="TWO10" s="69"/>
      <c r="TWP10" s="69"/>
      <c r="TWQ10" s="69"/>
      <c r="TWR10" s="69"/>
      <c r="TWS10" s="69"/>
      <c r="TWT10" s="69"/>
      <c r="TWU10" s="69"/>
      <c r="TWV10" s="69"/>
      <c r="TWW10" s="69"/>
      <c r="TWX10" s="69"/>
      <c r="TWY10" s="69"/>
      <c r="TWZ10" s="69"/>
      <c r="TXA10" s="69"/>
      <c r="TXB10" s="69"/>
      <c r="TXC10" s="69"/>
      <c r="TXD10" s="69"/>
      <c r="TXE10" s="69"/>
      <c r="TXF10" s="69"/>
      <c r="TXG10" s="69"/>
      <c r="TXH10" s="69"/>
      <c r="TXI10" s="69"/>
      <c r="TXJ10" s="69"/>
      <c r="TXK10" s="69"/>
      <c r="TXL10" s="69"/>
      <c r="TXM10" s="69"/>
      <c r="TXN10" s="69"/>
      <c r="TXO10" s="69"/>
      <c r="TXP10" s="69"/>
      <c r="TXQ10" s="69"/>
      <c r="TXR10" s="69"/>
      <c r="TXS10" s="69"/>
      <c r="TXT10" s="69"/>
      <c r="TXU10" s="69"/>
      <c r="TXV10" s="69"/>
      <c r="TXW10" s="69"/>
      <c r="TXX10" s="69"/>
      <c r="TXY10" s="69"/>
      <c r="TXZ10" s="69"/>
      <c r="TYA10" s="69"/>
      <c r="TYB10" s="69"/>
      <c r="TYC10" s="69"/>
      <c r="TYD10" s="69"/>
      <c r="TYE10" s="69"/>
      <c r="TYF10" s="69"/>
      <c r="TYG10" s="69"/>
      <c r="TYH10" s="69"/>
      <c r="TYI10" s="69"/>
      <c r="TYJ10" s="69"/>
      <c r="TYK10" s="69"/>
      <c r="TYL10" s="69"/>
      <c r="TYM10" s="69"/>
      <c r="TYN10" s="69"/>
      <c r="TYO10" s="69"/>
      <c r="TYP10" s="69"/>
      <c r="TYQ10" s="69"/>
      <c r="TYR10" s="69"/>
      <c r="TYS10" s="69"/>
      <c r="TYT10" s="69"/>
      <c r="TYU10" s="69"/>
      <c r="TYV10" s="69"/>
      <c r="TYW10" s="69"/>
      <c r="TYX10" s="69"/>
      <c r="TYY10" s="69"/>
      <c r="TYZ10" s="69"/>
      <c r="TZA10" s="69"/>
      <c r="TZB10" s="69"/>
      <c r="TZC10" s="69"/>
      <c r="TZD10" s="69"/>
      <c r="TZE10" s="69"/>
      <c r="TZF10" s="69"/>
      <c r="TZG10" s="69"/>
      <c r="TZH10" s="69"/>
      <c r="TZI10" s="69"/>
      <c r="TZJ10" s="69"/>
      <c r="TZK10" s="69"/>
      <c r="TZL10" s="69"/>
      <c r="TZM10" s="69"/>
      <c r="TZN10" s="69"/>
      <c r="TZO10" s="69"/>
      <c r="TZP10" s="69"/>
      <c r="TZQ10" s="69"/>
      <c r="TZR10" s="69"/>
      <c r="TZS10" s="69"/>
      <c r="TZT10" s="69"/>
      <c r="TZU10" s="69"/>
      <c r="TZV10" s="69"/>
      <c r="TZW10" s="69"/>
      <c r="TZX10" s="69"/>
      <c r="TZY10" s="69"/>
      <c r="TZZ10" s="69"/>
      <c r="UAA10" s="69"/>
      <c r="UAB10" s="69"/>
      <c r="UAC10" s="69"/>
      <c r="UAD10" s="69"/>
      <c r="UAE10" s="69"/>
      <c r="UAF10" s="69"/>
      <c r="UAG10" s="69"/>
      <c r="UAH10" s="69"/>
      <c r="UAI10" s="69"/>
      <c r="UAJ10" s="69"/>
      <c r="UAK10" s="69"/>
      <c r="UAL10" s="69"/>
      <c r="UAM10" s="69"/>
      <c r="UAN10" s="69"/>
      <c r="UAO10" s="69"/>
      <c r="UAP10" s="69"/>
      <c r="UAQ10" s="69"/>
      <c r="UAR10" s="69"/>
      <c r="UAS10" s="69"/>
      <c r="UAT10" s="69"/>
      <c r="UAU10" s="69"/>
      <c r="UAV10" s="69"/>
      <c r="UAW10" s="69"/>
      <c r="UAX10" s="69"/>
      <c r="UAY10" s="69"/>
      <c r="UAZ10" s="69"/>
      <c r="UBA10" s="69"/>
      <c r="UBB10" s="69"/>
      <c r="UBC10" s="69"/>
      <c r="UBD10" s="69"/>
      <c r="UBE10" s="69"/>
      <c r="UBF10" s="69"/>
      <c r="UBG10" s="69"/>
      <c r="UBH10" s="69"/>
      <c r="UBI10" s="69"/>
      <c r="UBJ10" s="69"/>
      <c r="UBK10" s="69"/>
      <c r="UBL10" s="69"/>
      <c r="UBM10" s="69"/>
      <c r="UBN10" s="69"/>
      <c r="UBO10" s="69"/>
      <c r="UBP10" s="69"/>
      <c r="UBQ10" s="69"/>
      <c r="UBR10" s="69"/>
      <c r="UBS10" s="69"/>
      <c r="UBT10" s="69"/>
      <c r="UBU10" s="69"/>
      <c r="UBV10" s="69"/>
      <c r="UBW10" s="69"/>
      <c r="UBX10" s="69"/>
      <c r="UBY10" s="69"/>
      <c r="UBZ10" s="69"/>
      <c r="UCA10" s="69"/>
      <c r="UCB10" s="69"/>
      <c r="UCC10" s="69"/>
      <c r="UCD10" s="69"/>
      <c r="UCE10" s="69"/>
      <c r="UCF10" s="69"/>
      <c r="UCG10" s="69"/>
      <c r="UCH10" s="69"/>
      <c r="UCI10" s="69"/>
      <c r="UCJ10" s="69"/>
      <c r="UCK10" s="69"/>
      <c r="UCL10" s="69"/>
      <c r="UCM10" s="69"/>
      <c r="UCN10" s="69"/>
      <c r="UCO10" s="69"/>
      <c r="UCP10" s="69"/>
      <c r="UCQ10" s="69"/>
      <c r="UCR10" s="69"/>
      <c r="UCS10" s="69"/>
      <c r="UCT10" s="69"/>
      <c r="UCU10" s="69"/>
      <c r="UCV10" s="69"/>
      <c r="UCW10" s="69"/>
      <c r="UCX10" s="69"/>
      <c r="UCY10" s="69"/>
      <c r="UCZ10" s="69"/>
      <c r="UDA10" s="69"/>
      <c r="UDB10" s="69"/>
      <c r="UDC10" s="69"/>
      <c r="UDD10" s="69"/>
      <c r="UDE10" s="69"/>
      <c r="UDF10" s="69"/>
      <c r="UDG10" s="69"/>
      <c r="UDH10" s="69"/>
      <c r="UDI10" s="69"/>
      <c r="UDJ10" s="69"/>
      <c r="UDK10" s="69"/>
      <c r="UDL10" s="69"/>
      <c r="UDM10" s="69"/>
      <c r="UDN10" s="69"/>
      <c r="UDO10" s="69"/>
      <c r="UDP10" s="69"/>
      <c r="UDQ10" s="69"/>
      <c r="UDR10" s="69"/>
      <c r="UDS10" s="69"/>
      <c r="UDT10" s="69"/>
      <c r="UDU10" s="69"/>
      <c r="UDV10" s="69"/>
      <c r="UDW10" s="69"/>
      <c r="UDX10" s="69"/>
      <c r="UDY10" s="69"/>
      <c r="UDZ10" s="69"/>
      <c r="UEA10" s="69"/>
      <c r="UEB10" s="69"/>
      <c r="UEC10" s="69"/>
      <c r="UED10" s="69"/>
      <c r="UEE10" s="69"/>
      <c r="UEF10" s="69"/>
      <c r="UEG10" s="69"/>
      <c r="UEH10" s="69"/>
      <c r="UEI10" s="69"/>
      <c r="UEJ10" s="69"/>
      <c r="UEK10" s="69"/>
      <c r="UEL10" s="69"/>
      <c r="UEM10" s="69"/>
      <c r="UEN10" s="69"/>
      <c r="UEO10" s="69"/>
      <c r="UEP10" s="69"/>
      <c r="UEQ10" s="69"/>
      <c r="UER10" s="69"/>
      <c r="UES10" s="69"/>
      <c r="UET10" s="69"/>
      <c r="UEU10" s="69"/>
      <c r="UEV10" s="69"/>
      <c r="UEW10" s="69"/>
      <c r="UEX10" s="69"/>
      <c r="UEY10" s="69"/>
      <c r="UEZ10" s="69"/>
      <c r="UFA10" s="69"/>
      <c r="UFB10" s="69"/>
      <c r="UFC10" s="69"/>
      <c r="UFD10" s="69"/>
      <c r="UFE10" s="69"/>
      <c r="UFF10" s="69"/>
      <c r="UFG10" s="69"/>
      <c r="UFH10" s="69"/>
      <c r="UFI10" s="69"/>
      <c r="UFJ10" s="69"/>
      <c r="UFK10" s="69"/>
      <c r="UFL10" s="69"/>
      <c r="UFM10" s="69"/>
      <c r="UFN10" s="69"/>
      <c r="UFO10" s="69"/>
      <c r="UFP10" s="69"/>
      <c r="UFQ10" s="69"/>
      <c r="UFR10" s="69"/>
      <c r="UFS10" s="69"/>
      <c r="UFT10" s="69"/>
      <c r="UFU10" s="69"/>
      <c r="UFV10" s="69"/>
      <c r="UFW10" s="69"/>
      <c r="UFX10" s="69"/>
      <c r="UFY10" s="69"/>
      <c r="UFZ10" s="69"/>
      <c r="UGA10" s="69"/>
      <c r="UGB10" s="69"/>
      <c r="UGC10" s="69"/>
      <c r="UGD10" s="69"/>
      <c r="UGE10" s="69"/>
      <c r="UGF10" s="69"/>
      <c r="UGG10" s="69"/>
      <c r="UGH10" s="69"/>
      <c r="UGI10" s="69"/>
      <c r="UGJ10" s="69"/>
      <c r="UGK10" s="69"/>
      <c r="UGL10" s="69"/>
      <c r="UGM10" s="69"/>
      <c r="UGN10" s="69"/>
      <c r="UGO10" s="69"/>
      <c r="UGP10" s="69"/>
      <c r="UGQ10" s="69"/>
      <c r="UGR10" s="69"/>
      <c r="UGS10" s="69"/>
      <c r="UGT10" s="69"/>
      <c r="UGU10" s="69"/>
      <c r="UGV10" s="69"/>
      <c r="UGW10" s="69"/>
      <c r="UGX10" s="69"/>
      <c r="UGY10" s="69"/>
      <c r="UGZ10" s="69"/>
      <c r="UHA10" s="69"/>
      <c r="UHB10" s="69"/>
      <c r="UHC10" s="69"/>
      <c r="UHD10" s="69"/>
      <c r="UHE10" s="69"/>
      <c r="UHF10" s="69"/>
      <c r="UHG10" s="69"/>
      <c r="UHH10" s="69"/>
      <c r="UHI10" s="69"/>
      <c r="UHJ10" s="69"/>
      <c r="UHK10" s="69"/>
      <c r="UHL10" s="69"/>
      <c r="UHM10" s="69"/>
      <c r="UHN10" s="69"/>
      <c r="UHO10" s="69"/>
      <c r="UHP10" s="69"/>
      <c r="UHQ10" s="69"/>
      <c r="UHR10" s="69"/>
      <c r="UHS10" s="69"/>
      <c r="UHT10" s="69"/>
      <c r="UHU10" s="69"/>
      <c r="UHV10" s="69"/>
      <c r="UHW10" s="69"/>
      <c r="UHX10" s="69"/>
      <c r="UHY10" s="69"/>
      <c r="UHZ10" s="69"/>
      <c r="UIA10" s="69"/>
      <c r="UIB10" s="69"/>
      <c r="UIC10" s="69"/>
      <c r="UID10" s="69"/>
      <c r="UIE10" s="69"/>
      <c r="UIF10" s="69"/>
      <c r="UIG10" s="69"/>
      <c r="UIH10" s="69"/>
      <c r="UII10" s="69"/>
      <c r="UIJ10" s="69"/>
      <c r="UIK10" s="69"/>
      <c r="UIL10" s="69"/>
      <c r="UIM10" s="69"/>
      <c r="UIN10" s="69"/>
      <c r="UIO10" s="69"/>
      <c r="UIP10" s="69"/>
      <c r="UIQ10" s="69"/>
      <c r="UIR10" s="69"/>
      <c r="UIS10" s="69"/>
      <c r="UIT10" s="69"/>
      <c r="UIU10" s="69"/>
      <c r="UIV10" s="69"/>
      <c r="UIW10" s="69"/>
      <c r="UIX10" s="69"/>
      <c r="UIY10" s="69"/>
      <c r="UIZ10" s="69"/>
      <c r="UJA10" s="69"/>
      <c r="UJB10" s="69"/>
      <c r="UJC10" s="69"/>
      <c r="UJD10" s="69"/>
      <c r="UJE10" s="69"/>
      <c r="UJF10" s="69"/>
      <c r="UJG10" s="69"/>
      <c r="UJH10" s="69"/>
      <c r="UJI10" s="69"/>
      <c r="UJJ10" s="69"/>
      <c r="UJK10" s="69"/>
      <c r="UJL10" s="69"/>
      <c r="UJM10" s="69"/>
      <c r="UJN10" s="69"/>
      <c r="UJO10" s="69"/>
      <c r="UJP10" s="69"/>
      <c r="UJQ10" s="69"/>
      <c r="UJR10" s="69"/>
      <c r="UJS10" s="69"/>
      <c r="UJT10" s="69"/>
      <c r="UJU10" s="69"/>
      <c r="UJV10" s="69"/>
      <c r="UJW10" s="69"/>
      <c r="UJX10" s="69"/>
      <c r="UJY10" s="69"/>
      <c r="UJZ10" s="69"/>
      <c r="UKA10" s="69"/>
      <c r="UKB10" s="69"/>
      <c r="UKC10" s="69"/>
      <c r="UKD10" s="69"/>
      <c r="UKE10" s="69"/>
      <c r="UKF10" s="69"/>
      <c r="UKG10" s="69"/>
      <c r="UKH10" s="69"/>
      <c r="UKI10" s="69"/>
      <c r="UKJ10" s="69"/>
      <c r="UKK10" s="69"/>
      <c r="UKL10" s="69"/>
      <c r="UKM10" s="69"/>
      <c r="UKN10" s="69"/>
      <c r="UKO10" s="69"/>
      <c r="UKP10" s="69"/>
      <c r="UKQ10" s="69"/>
      <c r="UKR10" s="69"/>
      <c r="UKS10" s="69"/>
      <c r="UKT10" s="69"/>
      <c r="UKU10" s="69"/>
      <c r="UKV10" s="69"/>
      <c r="UKW10" s="69"/>
      <c r="UKX10" s="69"/>
      <c r="UKY10" s="69"/>
      <c r="UKZ10" s="69"/>
      <c r="ULA10" s="69"/>
      <c r="ULB10" s="69"/>
      <c r="ULC10" s="69"/>
      <c r="ULD10" s="69"/>
      <c r="ULE10" s="69"/>
      <c r="ULF10" s="69"/>
      <c r="ULG10" s="69"/>
      <c r="ULH10" s="69"/>
      <c r="ULI10" s="69"/>
      <c r="ULJ10" s="69"/>
      <c r="ULK10" s="69"/>
      <c r="ULL10" s="69"/>
      <c r="ULM10" s="69"/>
      <c r="ULN10" s="69"/>
      <c r="ULO10" s="69"/>
      <c r="ULP10" s="69"/>
      <c r="ULQ10" s="69"/>
      <c r="ULR10" s="69"/>
      <c r="ULS10" s="69"/>
      <c r="ULT10" s="69"/>
      <c r="ULU10" s="69"/>
      <c r="ULV10" s="69"/>
      <c r="ULW10" s="69"/>
      <c r="ULX10" s="69"/>
      <c r="ULY10" s="69"/>
      <c r="ULZ10" s="69"/>
      <c r="UMA10" s="69"/>
      <c r="UMB10" s="69"/>
      <c r="UMC10" s="69"/>
      <c r="UMD10" s="69"/>
      <c r="UME10" s="69"/>
      <c r="UMF10" s="69"/>
      <c r="UMG10" s="69"/>
      <c r="UMH10" s="69"/>
      <c r="UMI10" s="69"/>
      <c r="UMJ10" s="69"/>
      <c r="UMK10" s="69"/>
      <c r="UML10" s="69"/>
      <c r="UMM10" s="69"/>
      <c r="UMN10" s="69"/>
      <c r="UMO10" s="69"/>
      <c r="UMP10" s="69"/>
      <c r="UMQ10" s="69"/>
      <c r="UMR10" s="69"/>
      <c r="UMS10" s="69"/>
      <c r="UMT10" s="69"/>
      <c r="UMU10" s="69"/>
      <c r="UMV10" s="69"/>
      <c r="UMW10" s="69"/>
      <c r="UMX10" s="69"/>
      <c r="UMY10" s="69"/>
      <c r="UMZ10" s="69"/>
      <c r="UNA10" s="69"/>
      <c r="UNB10" s="69"/>
      <c r="UNC10" s="69"/>
      <c r="UND10" s="69"/>
      <c r="UNE10" s="69"/>
      <c r="UNF10" s="69"/>
      <c r="UNG10" s="69"/>
      <c r="UNH10" s="69"/>
      <c r="UNI10" s="69"/>
      <c r="UNJ10" s="69"/>
      <c r="UNK10" s="69"/>
      <c r="UNL10" s="69"/>
      <c r="UNM10" s="69"/>
      <c r="UNN10" s="69"/>
      <c r="UNO10" s="69"/>
      <c r="UNP10" s="69"/>
      <c r="UNQ10" s="69"/>
      <c r="UNR10" s="69"/>
      <c r="UNS10" s="69"/>
      <c r="UNT10" s="69"/>
      <c r="UNU10" s="69"/>
      <c r="UNV10" s="69"/>
      <c r="UNW10" s="69"/>
      <c r="UNX10" s="69"/>
      <c r="UNY10" s="69"/>
      <c r="UNZ10" s="69"/>
      <c r="UOA10" s="69"/>
      <c r="UOB10" s="69"/>
      <c r="UOC10" s="69"/>
      <c r="UOD10" s="69"/>
      <c r="UOE10" s="69"/>
      <c r="UOF10" s="69"/>
      <c r="UOG10" s="69"/>
      <c r="UOH10" s="69"/>
      <c r="UOI10" s="69"/>
      <c r="UOJ10" s="69"/>
      <c r="UOK10" s="69"/>
      <c r="UOL10" s="69"/>
      <c r="UOM10" s="69"/>
      <c r="UON10" s="69"/>
      <c r="UOO10" s="69"/>
      <c r="UOP10" s="69"/>
      <c r="UOQ10" s="69"/>
      <c r="UOR10" s="69"/>
      <c r="UOS10" s="69"/>
      <c r="UOT10" s="69"/>
      <c r="UOU10" s="69"/>
      <c r="UOV10" s="69"/>
      <c r="UOW10" s="69"/>
      <c r="UOX10" s="69"/>
      <c r="UOY10" s="69"/>
      <c r="UOZ10" s="69"/>
      <c r="UPA10" s="69"/>
      <c r="UPB10" s="69"/>
      <c r="UPC10" s="69"/>
      <c r="UPD10" s="69"/>
      <c r="UPE10" s="69"/>
      <c r="UPF10" s="69"/>
      <c r="UPG10" s="69"/>
      <c r="UPH10" s="69"/>
      <c r="UPI10" s="69"/>
      <c r="UPJ10" s="69"/>
      <c r="UPK10" s="69"/>
      <c r="UPL10" s="69"/>
      <c r="UPM10" s="69"/>
      <c r="UPN10" s="69"/>
      <c r="UPO10" s="69"/>
      <c r="UPP10" s="69"/>
      <c r="UPQ10" s="69"/>
      <c r="UPR10" s="69"/>
      <c r="UPS10" s="69"/>
      <c r="UPT10" s="69"/>
      <c r="UPU10" s="69"/>
      <c r="UPV10" s="69"/>
      <c r="UPW10" s="69"/>
      <c r="UPX10" s="69"/>
      <c r="UPY10" s="69"/>
      <c r="UPZ10" s="69"/>
      <c r="UQA10" s="69"/>
      <c r="UQB10" s="69"/>
      <c r="UQC10" s="69"/>
      <c r="UQD10" s="69"/>
      <c r="UQE10" s="69"/>
      <c r="UQF10" s="69"/>
      <c r="UQG10" s="69"/>
      <c r="UQH10" s="69"/>
      <c r="UQI10" s="69"/>
      <c r="UQJ10" s="69"/>
      <c r="UQK10" s="69"/>
      <c r="UQL10" s="69"/>
      <c r="UQM10" s="69"/>
      <c r="UQN10" s="69"/>
      <c r="UQO10" s="69"/>
      <c r="UQP10" s="69"/>
      <c r="UQQ10" s="69"/>
      <c r="UQR10" s="69"/>
      <c r="UQS10" s="69"/>
      <c r="UQT10" s="69"/>
      <c r="UQU10" s="69"/>
      <c r="UQV10" s="69"/>
      <c r="UQW10" s="69"/>
      <c r="UQX10" s="69"/>
      <c r="UQY10" s="69"/>
      <c r="UQZ10" s="69"/>
      <c r="URA10" s="69"/>
      <c r="URB10" s="69"/>
      <c r="URC10" s="69"/>
      <c r="URD10" s="69"/>
      <c r="URE10" s="69"/>
      <c r="URF10" s="69"/>
      <c r="URG10" s="69"/>
      <c r="URH10" s="69"/>
      <c r="URI10" s="69"/>
      <c r="URJ10" s="69"/>
      <c r="URK10" s="69"/>
      <c r="URL10" s="69"/>
      <c r="URM10" s="69"/>
      <c r="URN10" s="69"/>
      <c r="URO10" s="69"/>
      <c r="URP10" s="69"/>
      <c r="URQ10" s="69"/>
      <c r="URR10" s="69"/>
      <c r="URS10" s="69"/>
      <c r="URT10" s="69"/>
      <c r="URU10" s="69"/>
      <c r="URV10" s="69"/>
      <c r="URW10" s="69"/>
      <c r="URX10" s="69"/>
      <c r="URY10" s="69"/>
      <c r="URZ10" s="69"/>
      <c r="USA10" s="69"/>
      <c r="USB10" s="69"/>
      <c r="USC10" s="69"/>
      <c r="USD10" s="69"/>
      <c r="USE10" s="69"/>
      <c r="USF10" s="69"/>
      <c r="USG10" s="69"/>
      <c r="USH10" s="69"/>
      <c r="USI10" s="69"/>
      <c r="USJ10" s="69"/>
      <c r="USK10" s="69"/>
      <c r="USL10" s="69"/>
      <c r="USM10" s="69"/>
      <c r="USN10" s="69"/>
      <c r="USO10" s="69"/>
      <c r="USP10" s="69"/>
      <c r="USQ10" s="69"/>
      <c r="USR10" s="69"/>
      <c r="USS10" s="69"/>
      <c r="UST10" s="69"/>
      <c r="USU10" s="69"/>
      <c r="USV10" s="69"/>
      <c r="USW10" s="69"/>
      <c r="USX10" s="69"/>
      <c r="USY10" s="69"/>
      <c r="USZ10" s="69"/>
      <c r="UTA10" s="69"/>
      <c r="UTB10" s="69"/>
      <c r="UTC10" s="69"/>
      <c r="UTD10" s="69"/>
      <c r="UTE10" s="69"/>
      <c r="UTF10" s="69"/>
      <c r="UTG10" s="69"/>
      <c r="UTH10" s="69"/>
      <c r="UTI10" s="69"/>
      <c r="UTJ10" s="69"/>
      <c r="UTK10" s="69"/>
      <c r="UTL10" s="69"/>
      <c r="UTM10" s="69"/>
      <c r="UTN10" s="69"/>
      <c r="UTO10" s="69"/>
      <c r="UTP10" s="69"/>
      <c r="UTQ10" s="69"/>
      <c r="UTR10" s="69"/>
      <c r="UTS10" s="69"/>
      <c r="UTT10" s="69"/>
      <c r="UTU10" s="69"/>
      <c r="UTV10" s="69"/>
      <c r="UTW10" s="69"/>
      <c r="UTX10" s="69"/>
      <c r="UTY10" s="69"/>
      <c r="UTZ10" s="69"/>
      <c r="UUA10" s="69"/>
      <c r="UUB10" s="69"/>
      <c r="UUC10" s="69"/>
      <c r="UUD10" s="69"/>
      <c r="UUE10" s="69"/>
      <c r="UUF10" s="69"/>
      <c r="UUG10" s="69"/>
      <c r="UUH10" s="69"/>
      <c r="UUI10" s="69"/>
      <c r="UUJ10" s="69"/>
      <c r="UUK10" s="69"/>
      <c r="UUL10" s="69"/>
      <c r="UUM10" s="69"/>
      <c r="UUN10" s="69"/>
      <c r="UUO10" s="69"/>
      <c r="UUP10" s="69"/>
      <c r="UUQ10" s="69"/>
      <c r="UUR10" s="69"/>
      <c r="UUS10" s="69"/>
      <c r="UUT10" s="69"/>
      <c r="UUU10" s="69"/>
      <c r="UUV10" s="69"/>
      <c r="UUW10" s="69"/>
      <c r="UUX10" s="69"/>
      <c r="UUY10" s="69"/>
      <c r="UUZ10" s="69"/>
      <c r="UVA10" s="69"/>
      <c r="UVB10" s="69"/>
      <c r="UVC10" s="69"/>
      <c r="UVD10" s="69"/>
      <c r="UVE10" s="69"/>
      <c r="UVF10" s="69"/>
      <c r="UVG10" s="69"/>
      <c r="UVH10" s="69"/>
      <c r="UVI10" s="69"/>
      <c r="UVJ10" s="69"/>
      <c r="UVK10" s="69"/>
      <c r="UVL10" s="69"/>
      <c r="UVM10" s="69"/>
      <c r="UVN10" s="69"/>
      <c r="UVO10" s="69"/>
      <c r="UVP10" s="69"/>
      <c r="UVQ10" s="69"/>
      <c r="UVR10" s="69"/>
      <c r="UVS10" s="69"/>
      <c r="UVT10" s="69"/>
      <c r="UVU10" s="69"/>
      <c r="UVV10" s="69"/>
      <c r="UVW10" s="69"/>
      <c r="UVX10" s="69"/>
      <c r="UVY10" s="69"/>
      <c r="UVZ10" s="69"/>
      <c r="UWA10" s="69"/>
      <c r="UWB10" s="69"/>
      <c r="UWC10" s="69"/>
      <c r="UWD10" s="69"/>
      <c r="UWE10" s="69"/>
      <c r="UWF10" s="69"/>
      <c r="UWG10" s="69"/>
      <c r="UWH10" s="69"/>
      <c r="UWI10" s="69"/>
      <c r="UWJ10" s="69"/>
      <c r="UWK10" s="69"/>
      <c r="UWL10" s="69"/>
      <c r="UWM10" s="69"/>
      <c r="UWN10" s="69"/>
      <c r="UWO10" s="69"/>
      <c r="UWP10" s="69"/>
      <c r="UWQ10" s="69"/>
      <c r="UWR10" s="69"/>
      <c r="UWS10" s="69"/>
      <c r="UWT10" s="69"/>
      <c r="UWU10" s="69"/>
      <c r="UWV10" s="69"/>
      <c r="UWW10" s="69"/>
      <c r="UWX10" s="69"/>
      <c r="UWY10" s="69"/>
      <c r="UWZ10" s="69"/>
      <c r="UXA10" s="69"/>
      <c r="UXB10" s="69"/>
      <c r="UXC10" s="69"/>
      <c r="UXD10" s="69"/>
      <c r="UXE10" s="69"/>
      <c r="UXF10" s="69"/>
      <c r="UXG10" s="69"/>
      <c r="UXH10" s="69"/>
      <c r="UXI10" s="69"/>
      <c r="UXJ10" s="69"/>
      <c r="UXK10" s="69"/>
      <c r="UXL10" s="69"/>
      <c r="UXM10" s="69"/>
      <c r="UXN10" s="69"/>
      <c r="UXO10" s="69"/>
      <c r="UXP10" s="69"/>
      <c r="UXQ10" s="69"/>
      <c r="UXR10" s="69"/>
      <c r="UXS10" s="69"/>
      <c r="UXT10" s="69"/>
      <c r="UXU10" s="69"/>
      <c r="UXV10" s="69"/>
      <c r="UXW10" s="69"/>
      <c r="UXX10" s="69"/>
      <c r="UXY10" s="69"/>
      <c r="UXZ10" s="69"/>
      <c r="UYA10" s="69"/>
      <c r="UYB10" s="69"/>
      <c r="UYC10" s="69"/>
      <c r="UYD10" s="69"/>
      <c r="UYE10" s="69"/>
      <c r="UYF10" s="69"/>
      <c r="UYG10" s="69"/>
      <c r="UYH10" s="69"/>
      <c r="UYI10" s="69"/>
      <c r="UYJ10" s="69"/>
      <c r="UYK10" s="69"/>
      <c r="UYL10" s="69"/>
      <c r="UYM10" s="69"/>
      <c r="UYN10" s="69"/>
      <c r="UYO10" s="69"/>
      <c r="UYP10" s="69"/>
      <c r="UYQ10" s="69"/>
      <c r="UYR10" s="69"/>
      <c r="UYS10" s="69"/>
      <c r="UYT10" s="69"/>
      <c r="UYU10" s="69"/>
      <c r="UYV10" s="69"/>
      <c r="UYW10" s="69"/>
      <c r="UYX10" s="69"/>
      <c r="UYY10" s="69"/>
      <c r="UYZ10" s="69"/>
      <c r="UZA10" s="69"/>
      <c r="UZB10" s="69"/>
      <c r="UZC10" s="69"/>
      <c r="UZD10" s="69"/>
      <c r="UZE10" s="69"/>
      <c r="UZF10" s="69"/>
      <c r="UZG10" s="69"/>
      <c r="UZH10" s="69"/>
      <c r="UZI10" s="69"/>
      <c r="UZJ10" s="69"/>
      <c r="UZK10" s="69"/>
      <c r="UZL10" s="69"/>
      <c r="UZM10" s="69"/>
      <c r="UZN10" s="69"/>
      <c r="UZO10" s="69"/>
      <c r="UZP10" s="69"/>
      <c r="UZQ10" s="69"/>
      <c r="UZR10" s="69"/>
      <c r="UZS10" s="69"/>
      <c r="UZT10" s="69"/>
      <c r="UZU10" s="69"/>
      <c r="UZV10" s="69"/>
      <c r="UZW10" s="69"/>
      <c r="UZX10" s="69"/>
      <c r="UZY10" s="69"/>
      <c r="UZZ10" s="69"/>
      <c r="VAA10" s="69"/>
      <c r="VAB10" s="69"/>
      <c r="VAC10" s="69"/>
      <c r="VAD10" s="69"/>
      <c r="VAE10" s="69"/>
      <c r="VAF10" s="69"/>
      <c r="VAG10" s="69"/>
      <c r="VAH10" s="69"/>
      <c r="VAI10" s="69"/>
      <c r="VAJ10" s="69"/>
      <c r="VAK10" s="69"/>
      <c r="VAL10" s="69"/>
      <c r="VAM10" s="69"/>
      <c r="VAN10" s="69"/>
      <c r="VAO10" s="69"/>
      <c r="VAP10" s="69"/>
      <c r="VAQ10" s="69"/>
      <c r="VAR10" s="69"/>
      <c r="VAS10" s="69"/>
      <c r="VAT10" s="69"/>
      <c r="VAU10" s="69"/>
      <c r="VAV10" s="69"/>
      <c r="VAW10" s="69"/>
      <c r="VAX10" s="69"/>
      <c r="VAY10" s="69"/>
      <c r="VAZ10" s="69"/>
      <c r="VBA10" s="69"/>
      <c r="VBB10" s="69"/>
      <c r="VBC10" s="69"/>
      <c r="VBD10" s="69"/>
      <c r="VBE10" s="69"/>
      <c r="VBF10" s="69"/>
      <c r="VBG10" s="69"/>
      <c r="VBH10" s="69"/>
      <c r="VBI10" s="69"/>
      <c r="VBJ10" s="69"/>
      <c r="VBK10" s="69"/>
      <c r="VBL10" s="69"/>
      <c r="VBM10" s="69"/>
      <c r="VBN10" s="69"/>
      <c r="VBO10" s="69"/>
      <c r="VBP10" s="69"/>
      <c r="VBQ10" s="69"/>
      <c r="VBR10" s="69"/>
      <c r="VBS10" s="69"/>
      <c r="VBT10" s="69"/>
      <c r="VBU10" s="69"/>
      <c r="VBV10" s="69"/>
      <c r="VBW10" s="69"/>
      <c r="VBX10" s="69"/>
      <c r="VBY10" s="69"/>
      <c r="VBZ10" s="69"/>
      <c r="VCA10" s="69"/>
      <c r="VCB10" s="69"/>
      <c r="VCC10" s="69"/>
      <c r="VCD10" s="69"/>
      <c r="VCE10" s="69"/>
      <c r="VCF10" s="69"/>
      <c r="VCG10" s="69"/>
      <c r="VCH10" s="69"/>
      <c r="VCI10" s="69"/>
      <c r="VCJ10" s="69"/>
      <c r="VCK10" s="69"/>
      <c r="VCL10" s="69"/>
      <c r="VCM10" s="69"/>
      <c r="VCN10" s="69"/>
      <c r="VCO10" s="69"/>
      <c r="VCP10" s="69"/>
      <c r="VCQ10" s="69"/>
      <c r="VCR10" s="69"/>
      <c r="VCS10" s="69"/>
      <c r="VCT10" s="69"/>
      <c r="VCU10" s="69"/>
      <c r="VCV10" s="69"/>
      <c r="VCW10" s="69"/>
      <c r="VCX10" s="69"/>
      <c r="VCY10" s="69"/>
      <c r="VCZ10" s="69"/>
      <c r="VDA10" s="69"/>
      <c r="VDB10" s="69"/>
      <c r="VDC10" s="69"/>
      <c r="VDD10" s="69"/>
      <c r="VDE10" s="69"/>
      <c r="VDF10" s="69"/>
      <c r="VDG10" s="69"/>
      <c r="VDH10" s="69"/>
      <c r="VDI10" s="69"/>
      <c r="VDJ10" s="69"/>
      <c r="VDK10" s="69"/>
      <c r="VDL10" s="69"/>
      <c r="VDM10" s="69"/>
      <c r="VDN10" s="69"/>
      <c r="VDO10" s="69"/>
      <c r="VDP10" s="69"/>
      <c r="VDQ10" s="69"/>
      <c r="VDR10" s="69"/>
      <c r="VDS10" s="69"/>
      <c r="VDT10" s="69"/>
      <c r="VDU10" s="69"/>
      <c r="VDV10" s="69"/>
      <c r="VDW10" s="69"/>
      <c r="VDX10" s="69"/>
      <c r="VDY10" s="69"/>
      <c r="VDZ10" s="69"/>
      <c r="VEA10" s="69"/>
      <c r="VEB10" s="69"/>
      <c r="VEC10" s="69"/>
      <c r="VED10" s="69"/>
      <c r="VEE10" s="69"/>
      <c r="VEF10" s="69"/>
      <c r="VEG10" s="69"/>
      <c r="VEH10" s="69"/>
      <c r="VEI10" s="69"/>
      <c r="VEJ10" s="69"/>
      <c r="VEK10" s="69"/>
      <c r="VEL10" s="69"/>
      <c r="VEM10" s="69"/>
      <c r="VEN10" s="69"/>
      <c r="VEO10" s="69"/>
      <c r="VEP10" s="69"/>
      <c r="VEQ10" s="69"/>
      <c r="VER10" s="69"/>
      <c r="VES10" s="69"/>
      <c r="VET10" s="69"/>
      <c r="VEU10" s="69"/>
      <c r="VEV10" s="69"/>
      <c r="VEW10" s="69"/>
      <c r="VEX10" s="69"/>
      <c r="VEY10" s="69"/>
      <c r="VEZ10" s="69"/>
      <c r="VFA10" s="69"/>
      <c r="VFB10" s="69"/>
      <c r="VFC10" s="69"/>
      <c r="VFD10" s="69"/>
      <c r="VFE10" s="69"/>
      <c r="VFF10" s="69"/>
      <c r="VFG10" s="69"/>
      <c r="VFH10" s="69"/>
      <c r="VFI10" s="69"/>
      <c r="VFJ10" s="69"/>
      <c r="VFK10" s="69"/>
      <c r="VFL10" s="69"/>
      <c r="VFM10" s="69"/>
      <c r="VFN10" s="69"/>
      <c r="VFO10" s="69"/>
      <c r="VFP10" s="69"/>
      <c r="VFQ10" s="69"/>
      <c r="VFR10" s="69"/>
      <c r="VFS10" s="69"/>
      <c r="VFT10" s="69"/>
      <c r="VFU10" s="69"/>
      <c r="VFV10" s="69"/>
      <c r="VFW10" s="69"/>
      <c r="VFX10" s="69"/>
      <c r="VFY10" s="69"/>
      <c r="VFZ10" s="69"/>
      <c r="VGA10" s="69"/>
      <c r="VGB10" s="69"/>
      <c r="VGC10" s="69"/>
      <c r="VGD10" s="69"/>
      <c r="VGE10" s="69"/>
      <c r="VGF10" s="69"/>
      <c r="VGG10" s="69"/>
      <c r="VGH10" s="69"/>
      <c r="VGI10" s="69"/>
      <c r="VGJ10" s="69"/>
      <c r="VGK10" s="69"/>
      <c r="VGL10" s="69"/>
      <c r="VGM10" s="69"/>
      <c r="VGN10" s="69"/>
      <c r="VGO10" s="69"/>
      <c r="VGP10" s="69"/>
      <c r="VGQ10" s="69"/>
      <c r="VGR10" s="69"/>
      <c r="VGS10" s="69"/>
      <c r="VGT10" s="69"/>
      <c r="VGU10" s="69"/>
      <c r="VGV10" s="69"/>
      <c r="VGW10" s="69"/>
      <c r="VGX10" s="69"/>
      <c r="VGY10" s="69"/>
      <c r="VGZ10" s="69"/>
      <c r="VHA10" s="69"/>
      <c r="VHB10" s="69"/>
      <c r="VHC10" s="69"/>
      <c r="VHD10" s="69"/>
      <c r="VHE10" s="69"/>
      <c r="VHF10" s="69"/>
      <c r="VHG10" s="69"/>
      <c r="VHH10" s="69"/>
      <c r="VHI10" s="69"/>
      <c r="VHJ10" s="69"/>
      <c r="VHK10" s="69"/>
      <c r="VHL10" s="69"/>
      <c r="VHM10" s="69"/>
      <c r="VHN10" s="69"/>
      <c r="VHO10" s="69"/>
      <c r="VHP10" s="69"/>
      <c r="VHQ10" s="69"/>
      <c r="VHR10" s="69"/>
      <c r="VHS10" s="69"/>
      <c r="VHT10" s="69"/>
      <c r="VHU10" s="69"/>
      <c r="VHV10" s="69"/>
      <c r="VHW10" s="69"/>
      <c r="VHX10" s="69"/>
      <c r="VHY10" s="69"/>
      <c r="VHZ10" s="69"/>
      <c r="VIA10" s="69"/>
      <c r="VIB10" s="69"/>
      <c r="VIC10" s="69"/>
      <c r="VID10" s="69"/>
      <c r="VIE10" s="69"/>
      <c r="VIF10" s="69"/>
      <c r="VIG10" s="69"/>
      <c r="VIH10" s="69"/>
      <c r="VII10" s="69"/>
      <c r="VIJ10" s="69"/>
      <c r="VIK10" s="69"/>
      <c r="VIL10" s="69"/>
      <c r="VIM10" s="69"/>
      <c r="VIN10" s="69"/>
      <c r="VIO10" s="69"/>
      <c r="VIP10" s="69"/>
      <c r="VIQ10" s="69"/>
      <c r="VIR10" s="69"/>
      <c r="VIS10" s="69"/>
      <c r="VIT10" s="69"/>
      <c r="VIU10" s="69"/>
      <c r="VIV10" s="69"/>
      <c r="VIW10" s="69"/>
      <c r="VIX10" s="69"/>
      <c r="VIY10" s="69"/>
      <c r="VIZ10" s="69"/>
      <c r="VJA10" s="69"/>
      <c r="VJB10" s="69"/>
      <c r="VJC10" s="69"/>
      <c r="VJD10" s="69"/>
      <c r="VJE10" s="69"/>
      <c r="VJF10" s="69"/>
      <c r="VJG10" s="69"/>
      <c r="VJH10" s="69"/>
      <c r="VJI10" s="69"/>
      <c r="VJJ10" s="69"/>
      <c r="VJK10" s="69"/>
      <c r="VJL10" s="69"/>
      <c r="VJM10" s="69"/>
      <c r="VJN10" s="69"/>
      <c r="VJO10" s="69"/>
      <c r="VJP10" s="69"/>
      <c r="VJQ10" s="69"/>
      <c r="VJR10" s="69"/>
      <c r="VJS10" s="69"/>
      <c r="VJT10" s="69"/>
      <c r="VJU10" s="69"/>
      <c r="VJV10" s="69"/>
      <c r="VJW10" s="69"/>
      <c r="VJX10" s="69"/>
      <c r="VJY10" s="69"/>
      <c r="VJZ10" s="69"/>
      <c r="VKA10" s="69"/>
      <c r="VKB10" s="69"/>
      <c r="VKC10" s="69"/>
      <c r="VKD10" s="69"/>
      <c r="VKE10" s="69"/>
      <c r="VKF10" s="69"/>
      <c r="VKG10" s="69"/>
      <c r="VKH10" s="69"/>
      <c r="VKI10" s="69"/>
      <c r="VKJ10" s="69"/>
      <c r="VKK10" s="69"/>
      <c r="VKL10" s="69"/>
      <c r="VKM10" s="69"/>
      <c r="VKN10" s="69"/>
      <c r="VKO10" s="69"/>
      <c r="VKP10" s="69"/>
      <c r="VKQ10" s="69"/>
      <c r="VKR10" s="69"/>
      <c r="VKS10" s="69"/>
      <c r="VKT10" s="69"/>
      <c r="VKU10" s="69"/>
      <c r="VKV10" s="69"/>
      <c r="VKW10" s="69"/>
      <c r="VKX10" s="69"/>
      <c r="VKY10" s="69"/>
      <c r="VKZ10" s="69"/>
      <c r="VLA10" s="69"/>
      <c r="VLB10" s="69"/>
      <c r="VLC10" s="69"/>
      <c r="VLD10" s="69"/>
      <c r="VLE10" s="69"/>
      <c r="VLF10" s="69"/>
      <c r="VLG10" s="69"/>
      <c r="VLH10" s="69"/>
      <c r="VLI10" s="69"/>
      <c r="VLJ10" s="69"/>
      <c r="VLK10" s="69"/>
      <c r="VLL10" s="69"/>
      <c r="VLM10" s="69"/>
      <c r="VLN10" s="69"/>
      <c r="VLO10" s="69"/>
      <c r="VLP10" s="69"/>
      <c r="VLQ10" s="69"/>
      <c r="VLR10" s="69"/>
      <c r="VLS10" s="69"/>
      <c r="VLT10" s="69"/>
      <c r="VLU10" s="69"/>
      <c r="VLV10" s="69"/>
      <c r="VLW10" s="69"/>
      <c r="VLX10" s="69"/>
      <c r="VLY10" s="69"/>
      <c r="VLZ10" s="69"/>
      <c r="VMA10" s="69"/>
      <c r="VMB10" s="69"/>
      <c r="VMC10" s="69"/>
      <c r="VMD10" s="69"/>
      <c r="VME10" s="69"/>
      <c r="VMF10" s="69"/>
      <c r="VMG10" s="69"/>
      <c r="VMH10" s="69"/>
      <c r="VMI10" s="69"/>
      <c r="VMJ10" s="69"/>
      <c r="VMK10" s="69"/>
      <c r="VML10" s="69"/>
      <c r="VMM10" s="69"/>
      <c r="VMN10" s="69"/>
      <c r="VMO10" s="69"/>
      <c r="VMP10" s="69"/>
      <c r="VMQ10" s="69"/>
      <c r="VMR10" s="69"/>
      <c r="VMS10" s="69"/>
      <c r="VMT10" s="69"/>
      <c r="VMU10" s="69"/>
      <c r="VMV10" s="69"/>
      <c r="VMW10" s="69"/>
      <c r="VMX10" s="69"/>
      <c r="VMY10" s="69"/>
      <c r="VMZ10" s="69"/>
      <c r="VNA10" s="69"/>
      <c r="VNB10" s="69"/>
      <c r="VNC10" s="69"/>
      <c r="VND10" s="69"/>
      <c r="VNE10" s="69"/>
      <c r="VNF10" s="69"/>
      <c r="VNG10" s="69"/>
      <c r="VNH10" s="69"/>
      <c r="VNI10" s="69"/>
      <c r="VNJ10" s="69"/>
      <c r="VNK10" s="69"/>
      <c r="VNL10" s="69"/>
      <c r="VNM10" s="69"/>
      <c r="VNN10" s="69"/>
      <c r="VNO10" s="69"/>
      <c r="VNP10" s="69"/>
      <c r="VNQ10" s="69"/>
      <c r="VNR10" s="69"/>
      <c r="VNS10" s="69"/>
      <c r="VNT10" s="69"/>
      <c r="VNU10" s="69"/>
      <c r="VNV10" s="69"/>
      <c r="VNW10" s="69"/>
      <c r="VNX10" s="69"/>
      <c r="VNY10" s="69"/>
      <c r="VNZ10" s="69"/>
      <c r="VOA10" s="69"/>
      <c r="VOB10" s="69"/>
      <c r="VOC10" s="69"/>
      <c r="VOD10" s="69"/>
      <c r="VOE10" s="69"/>
      <c r="VOF10" s="69"/>
      <c r="VOG10" s="69"/>
      <c r="VOH10" s="69"/>
      <c r="VOI10" s="69"/>
      <c r="VOJ10" s="69"/>
      <c r="VOK10" s="69"/>
      <c r="VOL10" s="69"/>
      <c r="VOM10" s="69"/>
      <c r="VON10" s="69"/>
      <c r="VOO10" s="69"/>
      <c r="VOP10" s="69"/>
      <c r="VOQ10" s="69"/>
      <c r="VOR10" s="69"/>
      <c r="VOS10" s="69"/>
      <c r="VOT10" s="69"/>
      <c r="VOU10" s="69"/>
      <c r="VOV10" s="69"/>
      <c r="VOW10" s="69"/>
      <c r="VOX10" s="69"/>
      <c r="VOY10" s="69"/>
      <c r="VOZ10" s="69"/>
      <c r="VPA10" s="69"/>
      <c r="VPB10" s="69"/>
      <c r="VPC10" s="69"/>
      <c r="VPD10" s="69"/>
      <c r="VPE10" s="69"/>
      <c r="VPF10" s="69"/>
      <c r="VPG10" s="69"/>
      <c r="VPH10" s="69"/>
      <c r="VPI10" s="69"/>
      <c r="VPJ10" s="69"/>
      <c r="VPK10" s="69"/>
      <c r="VPL10" s="69"/>
      <c r="VPM10" s="69"/>
      <c r="VPN10" s="69"/>
      <c r="VPO10" s="69"/>
      <c r="VPP10" s="69"/>
      <c r="VPQ10" s="69"/>
      <c r="VPR10" s="69"/>
      <c r="VPS10" s="69"/>
      <c r="VPT10" s="69"/>
      <c r="VPU10" s="69"/>
      <c r="VPV10" s="69"/>
      <c r="VPW10" s="69"/>
      <c r="VPX10" s="69"/>
      <c r="VPY10" s="69"/>
      <c r="VPZ10" s="69"/>
      <c r="VQA10" s="69"/>
      <c r="VQB10" s="69"/>
      <c r="VQC10" s="69"/>
      <c r="VQD10" s="69"/>
      <c r="VQE10" s="69"/>
      <c r="VQF10" s="69"/>
      <c r="VQG10" s="69"/>
      <c r="VQH10" s="69"/>
      <c r="VQI10" s="69"/>
      <c r="VQJ10" s="69"/>
      <c r="VQK10" s="69"/>
      <c r="VQL10" s="69"/>
      <c r="VQM10" s="69"/>
      <c r="VQN10" s="69"/>
      <c r="VQO10" s="69"/>
      <c r="VQP10" s="69"/>
      <c r="VQQ10" s="69"/>
      <c r="VQR10" s="69"/>
      <c r="VQS10" s="69"/>
      <c r="VQT10" s="69"/>
      <c r="VQU10" s="69"/>
      <c r="VQV10" s="69"/>
      <c r="VQW10" s="69"/>
      <c r="VQX10" s="69"/>
      <c r="VQY10" s="69"/>
      <c r="VQZ10" s="69"/>
      <c r="VRA10" s="69"/>
      <c r="VRB10" s="69"/>
      <c r="VRC10" s="69"/>
      <c r="VRD10" s="69"/>
      <c r="VRE10" s="69"/>
      <c r="VRF10" s="69"/>
      <c r="VRG10" s="69"/>
      <c r="VRH10" s="69"/>
      <c r="VRI10" s="69"/>
      <c r="VRJ10" s="69"/>
      <c r="VRK10" s="69"/>
      <c r="VRL10" s="69"/>
      <c r="VRM10" s="69"/>
      <c r="VRN10" s="69"/>
      <c r="VRO10" s="69"/>
      <c r="VRP10" s="69"/>
      <c r="VRQ10" s="69"/>
      <c r="VRR10" s="69"/>
      <c r="VRS10" s="69"/>
      <c r="VRT10" s="69"/>
      <c r="VRU10" s="69"/>
      <c r="VRV10" s="69"/>
      <c r="VRW10" s="69"/>
      <c r="VRX10" s="69"/>
      <c r="VRY10" s="69"/>
      <c r="VRZ10" s="69"/>
      <c r="VSA10" s="69"/>
      <c r="VSB10" s="69"/>
      <c r="VSC10" s="69"/>
      <c r="VSD10" s="69"/>
      <c r="VSE10" s="69"/>
      <c r="VSF10" s="69"/>
      <c r="VSG10" s="69"/>
      <c r="VSH10" s="69"/>
      <c r="VSI10" s="69"/>
      <c r="VSJ10" s="69"/>
      <c r="VSK10" s="69"/>
      <c r="VSL10" s="69"/>
      <c r="VSM10" s="69"/>
      <c r="VSN10" s="69"/>
      <c r="VSO10" s="69"/>
      <c r="VSP10" s="69"/>
      <c r="VSQ10" s="69"/>
      <c r="VSR10" s="69"/>
      <c r="VSS10" s="69"/>
      <c r="VST10" s="69"/>
      <c r="VSU10" s="69"/>
      <c r="VSV10" s="69"/>
      <c r="VSW10" s="69"/>
      <c r="VSX10" s="69"/>
      <c r="VSY10" s="69"/>
      <c r="VSZ10" s="69"/>
      <c r="VTA10" s="69"/>
      <c r="VTB10" s="69"/>
      <c r="VTC10" s="69"/>
      <c r="VTD10" s="69"/>
      <c r="VTE10" s="69"/>
      <c r="VTF10" s="69"/>
      <c r="VTG10" s="69"/>
      <c r="VTH10" s="69"/>
      <c r="VTI10" s="69"/>
      <c r="VTJ10" s="69"/>
      <c r="VTK10" s="69"/>
      <c r="VTL10" s="69"/>
      <c r="VTM10" s="69"/>
      <c r="VTN10" s="69"/>
      <c r="VTO10" s="69"/>
      <c r="VTP10" s="69"/>
      <c r="VTQ10" s="69"/>
      <c r="VTR10" s="69"/>
      <c r="VTS10" s="69"/>
      <c r="VTT10" s="69"/>
      <c r="VTU10" s="69"/>
      <c r="VTV10" s="69"/>
      <c r="VTW10" s="69"/>
      <c r="VTX10" s="69"/>
      <c r="VTY10" s="69"/>
      <c r="VTZ10" s="69"/>
      <c r="VUA10" s="69"/>
      <c r="VUB10" s="69"/>
      <c r="VUC10" s="69"/>
      <c r="VUD10" s="69"/>
      <c r="VUE10" s="69"/>
      <c r="VUF10" s="69"/>
      <c r="VUG10" s="69"/>
      <c r="VUH10" s="69"/>
      <c r="VUI10" s="69"/>
      <c r="VUJ10" s="69"/>
      <c r="VUK10" s="69"/>
      <c r="VUL10" s="69"/>
      <c r="VUM10" s="69"/>
      <c r="VUN10" s="69"/>
      <c r="VUO10" s="69"/>
      <c r="VUP10" s="69"/>
      <c r="VUQ10" s="69"/>
      <c r="VUR10" s="69"/>
      <c r="VUS10" s="69"/>
      <c r="VUT10" s="69"/>
      <c r="VUU10" s="69"/>
      <c r="VUV10" s="69"/>
      <c r="VUW10" s="69"/>
      <c r="VUX10" s="69"/>
      <c r="VUY10" s="69"/>
      <c r="VUZ10" s="69"/>
      <c r="VVA10" s="69"/>
      <c r="VVB10" s="69"/>
      <c r="VVC10" s="69"/>
      <c r="VVD10" s="69"/>
      <c r="VVE10" s="69"/>
      <c r="VVF10" s="69"/>
      <c r="VVG10" s="69"/>
      <c r="VVH10" s="69"/>
      <c r="VVI10" s="69"/>
      <c r="VVJ10" s="69"/>
      <c r="VVK10" s="69"/>
      <c r="VVL10" s="69"/>
      <c r="VVM10" s="69"/>
      <c r="VVN10" s="69"/>
      <c r="VVO10" s="69"/>
      <c r="VVP10" s="69"/>
      <c r="VVQ10" s="69"/>
      <c r="VVR10" s="69"/>
      <c r="VVS10" s="69"/>
      <c r="VVT10" s="69"/>
      <c r="VVU10" s="69"/>
      <c r="VVV10" s="69"/>
      <c r="VVW10" s="69"/>
      <c r="VVX10" s="69"/>
      <c r="VVY10" s="69"/>
      <c r="VVZ10" s="69"/>
      <c r="VWA10" s="69"/>
      <c r="VWB10" s="69"/>
      <c r="VWC10" s="69"/>
      <c r="VWD10" s="69"/>
      <c r="VWE10" s="69"/>
      <c r="VWF10" s="69"/>
      <c r="VWG10" s="69"/>
      <c r="VWH10" s="69"/>
      <c r="VWI10" s="69"/>
      <c r="VWJ10" s="69"/>
      <c r="VWK10" s="69"/>
      <c r="VWL10" s="69"/>
      <c r="VWM10" s="69"/>
      <c r="VWN10" s="69"/>
      <c r="VWO10" s="69"/>
      <c r="VWP10" s="69"/>
      <c r="VWQ10" s="69"/>
      <c r="VWR10" s="69"/>
      <c r="VWS10" s="69"/>
      <c r="VWT10" s="69"/>
      <c r="VWU10" s="69"/>
      <c r="VWV10" s="69"/>
      <c r="VWW10" s="69"/>
      <c r="VWX10" s="69"/>
      <c r="VWY10" s="69"/>
      <c r="VWZ10" s="69"/>
      <c r="VXA10" s="69"/>
      <c r="VXB10" s="69"/>
      <c r="VXC10" s="69"/>
      <c r="VXD10" s="69"/>
      <c r="VXE10" s="69"/>
      <c r="VXF10" s="69"/>
      <c r="VXG10" s="69"/>
      <c r="VXH10" s="69"/>
      <c r="VXI10" s="69"/>
      <c r="VXJ10" s="69"/>
      <c r="VXK10" s="69"/>
      <c r="VXL10" s="69"/>
      <c r="VXM10" s="69"/>
      <c r="VXN10" s="69"/>
      <c r="VXO10" s="69"/>
      <c r="VXP10" s="69"/>
      <c r="VXQ10" s="69"/>
      <c r="VXR10" s="69"/>
      <c r="VXS10" s="69"/>
      <c r="VXT10" s="69"/>
      <c r="VXU10" s="69"/>
      <c r="VXV10" s="69"/>
      <c r="VXW10" s="69"/>
      <c r="VXX10" s="69"/>
      <c r="VXY10" s="69"/>
      <c r="VXZ10" s="69"/>
      <c r="VYA10" s="69"/>
      <c r="VYB10" s="69"/>
      <c r="VYC10" s="69"/>
      <c r="VYD10" s="69"/>
      <c r="VYE10" s="69"/>
      <c r="VYF10" s="69"/>
      <c r="VYG10" s="69"/>
      <c r="VYH10" s="69"/>
      <c r="VYI10" s="69"/>
      <c r="VYJ10" s="69"/>
      <c r="VYK10" s="69"/>
      <c r="VYL10" s="69"/>
      <c r="VYM10" s="69"/>
      <c r="VYN10" s="69"/>
      <c r="VYO10" s="69"/>
      <c r="VYP10" s="69"/>
      <c r="VYQ10" s="69"/>
      <c r="VYR10" s="69"/>
      <c r="VYS10" s="69"/>
      <c r="VYT10" s="69"/>
      <c r="VYU10" s="69"/>
      <c r="VYV10" s="69"/>
      <c r="VYW10" s="69"/>
      <c r="VYX10" s="69"/>
      <c r="VYY10" s="69"/>
      <c r="VYZ10" s="69"/>
      <c r="VZA10" s="69"/>
      <c r="VZB10" s="69"/>
      <c r="VZC10" s="69"/>
      <c r="VZD10" s="69"/>
      <c r="VZE10" s="69"/>
      <c r="VZF10" s="69"/>
      <c r="VZG10" s="69"/>
      <c r="VZH10" s="69"/>
      <c r="VZI10" s="69"/>
      <c r="VZJ10" s="69"/>
      <c r="VZK10" s="69"/>
      <c r="VZL10" s="69"/>
      <c r="VZM10" s="69"/>
      <c r="VZN10" s="69"/>
      <c r="VZO10" s="69"/>
      <c r="VZP10" s="69"/>
      <c r="VZQ10" s="69"/>
      <c r="VZR10" s="69"/>
      <c r="VZS10" s="69"/>
      <c r="VZT10" s="69"/>
      <c r="VZU10" s="69"/>
      <c r="VZV10" s="69"/>
      <c r="VZW10" s="69"/>
      <c r="VZX10" s="69"/>
      <c r="VZY10" s="69"/>
      <c r="VZZ10" s="69"/>
      <c r="WAA10" s="69"/>
      <c r="WAB10" s="69"/>
      <c r="WAC10" s="69"/>
      <c r="WAD10" s="69"/>
      <c r="WAE10" s="69"/>
      <c r="WAF10" s="69"/>
      <c r="WAG10" s="69"/>
      <c r="WAH10" s="69"/>
      <c r="WAI10" s="69"/>
      <c r="WAJ10" s="69"/>
      <c r="WAK10" s="69"/>
      <c r="WAL10" s="69"/>
      <c r="WAM10" s="69"/>
      <c r="WAN10" s="69"/>
      <c r="WAO10" s="69"/>
      <c r="WAP10" s="69"/>
      <c r="WAQ10" s="69"/>
      <c r="WAR10" s="69"/>
      <c r="WAS10" s="69"/>
      <c r="WAT10" s="69"/>
      <c r="WAU10" s="69"/>
      <c r="WAV10" s="69"/>
      <c r="WAW10" s="69"/>
      <c r="WAX10" s="69"/>
      <c r="WAY10" s="69"/>
      <c r="WAZ10" s="69"/>
      <c r="WBA10" s="69"/>
      <c r="WBB10" s="69"/>
      <c r="WBC10" s="69"/>
      <c r="WBD10" s="69"/>
      <c r="WBE10" s="69"/>
      <c r="WBF10" s="69"/>
      <c r="WBG10" s="69"/>
      <c r="WBH10" s="69"/>
      <c r="WBI10" s="69"/>
      <c r="WBJ10" s="69"/>
      <c r="WBK10" s="69"/>
      <c r="WBL10" s="69"/>
      <c r="WBM10" s="69"/>
      <c r="WBN10" s="69"/>
      <c r="WBO10" s="69"/>
      <c r="WBP10" s="69"/>
      <c r="WBQ10" s="69"/>
      <c r="WBR10" s="69"/>
      <c r="WBS10" s="69"/>
      <c r="WBT10" s="69"/>
      <c r="WBU10" s="69"/>
      <c r="WBV10" s="69"/>
      <c r="WBW10" s="69"/>
      <c r="WBX10" s="69"/>
      <c r="WBY10" s="69"/>
      <c r="WBZ10" s="69"/>
      <c r="WCA10" s="69"/>
      <c r="WCB10" s="69"/>
      <c r="WCC10" s="69"/>
      <c r="WCD10" s="69"/>
      <c r="WCE10" s="69"/>
      <c r="WCF10" s="69"/>
      <c r="WCG10" s="69"/>
      <c r="WCH10" s="69"/>
      <c r="WCI10" s="69"/>
      <c r="WCJ10" s="69"/>
      <c r="WCK10" s="69"/>
      <c r="WCL10" s="69"/>
      <c r="WCM10" s="69"/>
      <c r="WCN10" s="69"/>
      <c r="WCO10" s="69"/>
      <c r="WCP10" s="69"/>
      <c r="WCQ10" s="69"/>
      <c r="WCR10" s="69"/>
      <c r="WCS10" s="69"/>
      <c r="WCT10" s="69"/>
      <c r="WCU10" s="69"/>
      <c r="WCV10" s="69"/>
      <c r="WCW10" s="69"/>
      <c r="WCX10" s="69"/>
      <c r="WCY10" s="69"/>
      <c r="WCZ10" s="69"/>
      <c r="WDA10" s="69"/>
      <c r="WDB10" s="69"/>
      <c r="WDC10" s="69"/>
      <c r="WDD10" s="69"/>
      <c r="WDE10" s="69"/>
      <c r="WDF10" s="69"/>
      <c r="WDG10" s="69"/>
      <c r="WDH10" s="69"/>
      <c r="WDI10" s="69"/>
      <c r="WDJ10" s="69"/>
      <c r="WDK10" s="69"/>
      <c r="WDL10" s="69"/>
      <c r="WDM10" s="69"/>
      <c r="WDN10" s="69"/>
      <c r="WDO10" s="69"/>
      <c r="WDP10" s="69"/>
      <c r="WDQ10" s="69"/>
      <c r="WDR10" s="69"/>
      <c r="WDS10" s="69"/>
      <c r="WDT10" s="69"/>
      <c r="WDU10" s="69"/>
      <c r="WDV10" s="69"/>
      <c r="WDW10" s="69"/>
      <c r="WDX10" s="69"/>
      <c r="WDY10" s="69"/>
      <c r="WDZ10" s="69"/>
      <c r="WEA10" s="69"/>
      <c r="WEB10" s="69"/>
      <c r="WEC10" s="69"/>
      <c r="WED10" s="69"/>
      <c r="WEE10" s="69"/>
      <c r="WEF10" s="69"/>
      <c r="WEG10" s="69"/>
      <c r="WEH10" s="69"/>
      <c r="WEI10" s="69"/>
      <c r="WEJ10" s="69"/>
      <c r="WEK10" s="69"/>
      <c r="WEL10" s="69"/>
      <c r="WEM10" s="69"/>
      <c r="WEN10" s="69"/>
      <c r="WEO10" s="69"/>
      <c r="WEP10" s="69"/>
      <c r="WEQ10" s="69"/>
      <c r="WER10" s="69"/>
      <c r="WES10" s="69"/>
      <c r="WET10" s="69"/>
      <c r="WEU10" s="69"/>
      <c r="WEV10" s="69"/>
      <c r="WEW10" s="69"/>
      <c r="WEX10" s="69"/>
      <c r="WEY10" s="69"/>
      <c r="WEZ10" s="69"/>
      <c r="WFA10" s="69"/>
      <c r="WFB10" s="69"/>
      <c r="WFC10" s="69"/>
      <c r="WFD10" s="69"/>
      <c r="WFE10" s="69"/>
      <c r="WFF10" s="69"/>
      <c r="WFG10" s="69"/>
      <c r="WFH10" s="69"/>
      <c r="WFI10" s="69"/>
      <c r="WFJ10" s="69"/>
      <c r="WFK10" s="69"/>
      <c r="WFL10" s="69"/>
      <c r="WFM10" s="69"/>
      <c r="WFN10" s="69"/>
      <c r="WFO10" s="69"/>
      <c r="WFP10" s="69"/>
      <c r="WFQ10" s="69"/>
      <c r="WFR10" s="69"/>
      <c r="WFS10" s="69"/>
      <c r="WFT10" s="69"/>
      <c r="WFU10" s="69"/>
      <c r="WFV10" s="69"/>
      <c r="WFW10" s="69"/>
      <c r="WFX10" s="69"/>
      <c r="WFY10" s="69"/>
      <c r="WFZ10" s="69"/>
      <c r="WGA10" s="69"/>
      <c r="WGB10" s="69"/>
      <c r="WGC10" s="69"/>
      <c r="WGD10" s="69"/>
      <c r="WGE10" s="69"/>
      <c r="WGF10" s="69"/>
      <c r="WGG10" s="69"/>
      <c r="WGH10" s="69"/>
      <c r="WGI10" s="69"/>
      <c r="WGJ10" s="69"/>
      <c r="WGK10" s="69"/>
      <c r="WGL10" s="69"/>
      <c r="WGM10" s="69"/>
      <c r="WGN10" s="69"/>
      <c r="WGO10" s="69"/>
      <c r="WGP10" s="69"/>
      <c r="WGQ10" s="69"/>
      <c r="WGR10" s="69"/>
      <c r="WGS10" s="69"/>
      <c r="WGT10" s="69"/>
      <c r="WGU10" s="69"/>
      <c r="WGV10" s="69"/>
      <c r="WGW10" s="69"/>
      <c r="WGX10" s="69"/>
      <c r="WGY10" s="69"/>
      <c r="WGZ10" s="69"/>
      <c r="WHA10" s="69"/>
      <c r="WHB10" s="69"/>
      <c r="WHC10" s="69"/>
      <c r="WHD10" s="69"/>
      <c r="WHE10" s="69"/>
      <c r="WHF10" s="69"/>
      <c r="WHG10" s="69"/>
      <c r="WHH10" s="69"/>
      <c r="WHI10" s="69"/>
      <c r="WHJ10" s="69"/>
      <c r="WHK10" s="69"/>
      <c r="WHL10" s="69"/>
      <c r="WHM10" s="69"/>
      <c r="WHN10" s="69"/>
      <c r="WHO10" s="69"/>
      <c r="WHP10" s="69"/>
      <c r="WHQ10" s="69"/>
      <c r="WHR10" s="69"/>
      <c r="WHS10" s="69"/>
      <c r="WHT10" s="69"/>
      <c r="WHU10" s="69"/>
      <c r="WHV10" s="69"/>
      <c r="WHW10" s="69"/>
      <c r="WHX10" s="69"/>
      <c r="WHY10" s="69"/>
      <c r="WHZ10" s="69"/>
      <c r="WIA10" s="69"/>
      <c r="WIB10" s="69"/>
      <c r="WIC10" s="69"/>
      <c r="WID10" s="69"/>
      <c r="WIE10" s="69"/>
      <c r="WIF10" s="69"/>
      <c r="WIG10" s="69"/>
      <c r="WIH10" s="69"/>
      <c r="WII10" s="69"/>
      <c r="WIJ10" s="69"/>
      <c r="WIK10" s="69"/>
      <c r="WIL10" s="69"/>
      <c r="WIM10" s="69"/>
      <c r="WIN10" s="69"/>
      <c r="WIO10" s="69"/>
      <c r="WIP10" s="69"/>
      <c r="WIQ10" s="69"/>
      <c r="WIR10" s="69"/>
      <c r="WIS10" s="69"/>
      <c r="WIT10" s="69"/>
      <c r="WIU10" s="69"/>
      <c r="WIV10" s="69"/>
      <c r="WIW10" s="69"/>
      <c r="WIX10" s="69"/>
      <c r="WIY10" s="69"/>
      <c r="WIZ10" s="69"/>
      <c r="WJA10" s="69"/>
      <c r="WJB10" s="69"/>
      <c r="WJC10" s="69"/>
      <c r="WJD10" s="69"/>
      <c r="WJE10" s="69"/>
      <c r="WJF10" s="69"/>
      <c r="WJG10" s="69"/>
      <c r="WJH10" s="69"/>
      <c r="WJI10" s="69"/>
      <c r="WJJ10" s="69"/>
      <c r="WJK10" s="69"/>
      <c r="WJL10" s="69"/>
      <c r="WJM10" s="69"/>
      <c r="WJN10" s="69"/>
      <c r="WJO10" s="69"/>
      <c r="WJP10" s="69"/>
      <c r="WJQ10" s="69"/>
      <c r="WJR10" s="69"/>
      <c r="WJS10" s="69"/>
      <c r="WJT10" s="69"/>
      <c r="WJU10" s="69"/>
      <c r="WJV10" s="69"/>
      <c r="WJW10" s="69"/>
      <c r="WJX10" s="69"/>
      <c r="WJY10" s="69"/>
      <c r="WJZ10" s="69"/>
      <c r="WKA10" s="69"/>
      <c r="WKB10" s="69"/>
      <c r="WKC10" s="69"/>
      <c r="WKD10" s="69"/>
      <c r="WKE10" s="69"/>
      <c r="WKF10" s="69"/>
      <c r="WKG10" s="69"/>
      <c r="WKH10" s="69"/>
      <c r="WKI10" s="69"/>
      <c r="WKJ10" s="69"/>
      <c r="WKK10" s="69"/>
      <c r="WKL10" s="69"/>
      <c r="WKM10" s="69"/>
      <c r="WKN10" s="69"/>
      <c r="WKO10" s="69"/>
      <c r="WKP10" s="69"/>
      <c r="WKQ10" s="69"/>
      <c r="WKR10" s="69"/>
      <c r="WKS10" s="69"/>
      <c r="WKT10" s="69"/>
      <c r="WKU10" s="69"/>
      <c r="WKV10" s="69"/>
      <c r="WKW10" s="69"/>
      <c r="WKX10" s="69"/>
      <c r="WKY10" s="69"/>
      <c r="WKZ10" s="69"/>
      <c r="WLA10" s="69"/>
      <c r="WLB10" s="69"/>
      <c r="WLC10" s="69"/>
      <c r="WLD10" s="69"/>
      <c r="WLE10" s="69"/>
      <c r="WLF10" s="69"/>
      <c r="WLG10" s="69"/>
      <c r="WLH10" s="69"/>
      <c r="WLI10" s="69"/>
      <c r="WLJ10" s="69"/>
      <c r="WLK10" s="69"/>
      <c r="WLL10" s="69"/>
      <c r="WLM10" s="69"/>
      <c r="WLN10" s="69"/>
      <c r="WLO10" s="69"/>
      <c r="WLP10" s="69"/>
      <c r="WLQ10" s="69"/>
      <c r="WLR10" s="69"/>
      <c r="WLS10" s="69"/>
      <c r="WLT10" s="69"/>
      <c r="WLU10" s="69"/>
      <c r="WLV10" s="69"/>
      <c r="WLW10" s="69"/>
      <c r="WLX10" s="69"/>
      <c r="WLY10" s="69"/>
      <c r="WLZ10" s="69"/>
      <c r="WMA10" s="69"/>
      <c r="WMB10" s="69"/>
      <c r="WMC10" s="69"/>
      <c r="WMD10" s="69"/>
      <c r="WME10" s="69"/>
      <c r="WMF10" s="69"/>
      <c r="WMG10" s="69"/>
      <c r="WMH10" s="69"/>
      <c r="WMI10" s="69"/>
      <c r="WMJ10" s="69"/>
      <c r="WMK10" s="69"/>
      <c r="WML10" s="69"/>
      <c r="WMM10" s="69"/>
      <c r="WMN10" s="69"/>
      <c r="WMO10" s="69"/>
      <c r="WMP10" s="69"/>
      <c r="WMQ10" s="69"/>
      <c r="WMR10" s="69"/>
      <c r="WMS10" s="69"/>
      <c r="WMT10" s="69"/>
      <c r="WMU10" s="69"/>
      <c r="WMV10" s="69"/>
      <c r="WMW10" s="69"/>
      <c r="WMX10" s="69"/>
      <c r="WMY10" s="69"/>
      <c r="WMZ10" s="69"/>
      <c r="WNA10" s="69"/>
      <c r="WNB10" s="69"/>
      <c r="WNC10" s="69"/>
      <c r="WND10" s="69"/>
      <c r="WNE10" s="69"/>
      <c r="WNF10" s="69"/>
      <c r="WNG10" s="69"/>
      <c r="WNH10" s="69"/>
      <c r="WNI10" s="69"/>
      <c r="WNJ10" s="69"/>
      <c r="WNK10" s="69"/>
      <c r="WNL10" s="69"/>
      <c r="WNM10" s="69"/>
      <c r="WNN10" s="69"/>
      <c r="WNO10" s="69"/>
      <c r="WNP10" s="69"/>
      <c r="WNQ10" s="69"/>
      <c r="WNR10" s="69"/>
      <c r="WNS10" s="69"/>
      <c r="WNT10" s="69"/>
      <c r="WNU10" s="69"/>
      <c r="WNV10" s="69"/>
      <c r="WNW10" s="69"/>
      <c r="WNX10" s="69"/>
      <c r="WNY10" s="69"/>
      <c r="WNZ10" s="69"/>
      <c r="WOA10" s="69"/>
      <c r="WOB10" s="69"/>
      <c r="WOC10" s="69"/>
      <c r="WOD10" s="69"/>
      <c r="WOE10" s="69"/>
      <c r="WOF10" s="69"/>
      <c r="WOG10" s="69"/>
      <c r="WOH10" s="69"/>
      <c r="WOI10" s="69"/>
      <c r="WOJ10" s="69"/>
      <c r="WOK10" s="69"/>
      <c r="WOL10" s="69"/>
      <c r="WOM10" s="69"/>
      <c r="WON10" s="69"/>
      <c r="WOO10" s="69"/>
      <c r="WOP10" s="69"/>
      <c r="WOQ10" s="69"/>
      <c r="WOR10" s="69"/>
      <c r="WOS10" s="69"/>
      <c r="WOT10" s="69"/>
      <c r="WOU10" s="69"/>
      <c r="WOV10" s="69"/>
      <c r="WOW10" s="69"/>
      <c r="WOX10" s="69"/>
      <c r="WOY10" s="69"/>
      <c r="WOZ10" s="69"/>
      <c r="WPA10" s="69"/>
      <c r="WPB10" s="69"/>
      <c r="WPC10" s="69"/>
      <c r="WPD10" s="69"/>
      <c r="WPE10" s="69"/>
      <c r="WPF10" s="69"/>
      <c r="WPG10" s="69"/>
      <c r="WPH10" s="69"/>
      <c r="WPI10" s="69"/>
      <c r="WPJ10" s="69"/>
      <c r="WPK10" s="69"/>
      <c r="WPL10" s="69"/>
      <c r="WPM10" s="69"/>
      <c r="WPN10" s="69"/>
      <c r="WPO10" s="69"/>
      <c r="WPP10" s="69"/>
      <c r="WPQ10" s="69"/>
      <c r="WPR10" s="69"/>
      <c r="WPS10" s="69"/>
      <c r="WPT10" s="69"/>
      <c r="WPU10" s="69"/>
      <c r="WPV10" s="69"/>
      <c r="WPW10" s="69"/>
      <c r="WPX10" s="69"/>
      <c r="WPY10" s="69"/>
      <c r="WPZ10" s="69"/>
      <c r="WQA10" s="69"/>
      <c r="WQB10" s="69"/>
      <c r="WQC10" s="69"/>
      <c r="WQD10" s="69"/>
      <c r="WQE10" s="69"/>
      <c r="WQF10" s="69"/>
      <c r="WQG10" s="69"/>
      <c r="WQH10" s="69"/>
      <c r="WQI10" s="69"/>
      <c r="WQJ10" s="69"/>
      <c r="WQK10" s="69"/>
      <c r="WQL10" s="69"/>
      <c r="WQM10" s="69"/>
      <c r="WQN10" s="69"/>
      <c r="WQO10" s="69"/>
      <c r="WQP10" s="69"/>
      <c r="WQQ10" s="69"/>
      <c r="WQR10" s="69"/>
      <c r="WQS10" s="69"/>
      <c r="WQT10" s="69"/>
      <c r="WQU10" s="69"/>
      <c r="WQV10" s="69"/>
      <c r="WQW10" s="69"/>
      <c r="WQX10" s="69"/>
      <c r="WQY10" s="69"/>
      <c r="WQZ10" s="69"/>
      <c r="WRA10" s="69"/>
      <c r="WRB10" s="69"/>
      <c r="WRC10" s="69"/>
      <c r="WRD10" s="69"/>
      <c r="WRE10" s="69"/>
      <c r="WRF10" s="69"/>
      <c r="WRG10" s="69"/>
      <c r="WRH10" s="69"/>
      <c r="WRI10" s="69"/>
      <c r="WRJ10" s="69"/>
      <c r="WRK10" s="69"/>
      <c r="WRL10" s="69"/>
      <c r="WRM10" s="69"/>
      <c r="WRN10" s="69"/>
      <c r="WRO10" s="69"/>
      <c r="WRP10" s="69"/>
      <c r="WRQ10" s="69"/>
      <c r="WRR10" s="69"/>
      <c r="WRS10" s="69"/>
      <c r="WRT10" s="69"/>
      <c r="WRU10" s="69"/>
      <c r="WRV10" s="69"/>
      <c r="WRW10" s="69"/>
      <c r="WRX10" s="69"/>
      <c r="WRY10" s="69"/>
      <c r="WRZ10" s="69"/>
      <c r="WSA10" s="69"/>
      <c r="WSB10" s="69"/>
      <c r="WSC10" s="69"/>
      <c r="WSD10" s="69"/>
      <c r="WSE10" s="69"/>
      <c r="WSF10" s="69"/>
      <c r="WSG10" s="69"/>
      <c r="WSH10" s="69"/>
      <c r="WSI10" s="69"/>
      <c r="WSJ10" s="69"/>
      <c r="WSK10" s="69"/>
      <c r="WSL10" s="69"/>
      <c r="WSM10" s="69"/>
      <c r="WSN10" s="69"/>
      <c r="WSO10" s="69"/>
      <c r="WSP10" s="69"/>
      <c r="WSQ10" s="69"/>
      <c r="WSR10" s="69"/>
      <c r="WSS10" s="69"/>
      <c r="WST10" s="69"/>
      <c r="WSU10" s="69"/>
      <c r="WSV10" s="69"/>
      <c r="WSW10" s="69"/>
      <c r="WSX10" s="69"/>
      <c r="WSY10" s="69"/>
      <c r="WSZ10" s="69"/>
      <c r="WTA10" s="69"/>
      <c r="WTB10" s="69"/>
      <c r="WTC10" s="69"/>
      <c r="WTD10" s="69"/>
      <c r="WTE10" s="69"/>
      <c r="WTF10" s="69"/>
      <c r="WTG10" s="69"/>
      <c r="WTH10" s="69"/>
      <c r="WTI10" s="69"/>
      <c r="WTJ10" s="69"/>
      <c r="WTK10" s="69"/>
      <c r="WTL10" s="69"/>
      <c r="WTM10" s="69"/>
      <c r="WTN10" s="69"/>
      <c r="WTO10" s="69"/>
      <c r="WTP10" s="69"/>
      <c r="WTQ10" s="69"/>
      <c r="WTR10" s="69"/>
      <c r="WTS10" s="69"/>
      <c r="WTT10" s="69"/>
      <c r="WTU10" s="69"/>
      <c r="WTV10" s="69"/>
      <c r="WTW10" s="69"/>
      <c r="WTX10" s="69"/>
      <c r="WTY10" s="69"/>
      <c r="WTZ10" s="69"/>
      <c r="WUA10" s="69"/>
      <c r="WUB10" s="69"/>
      <c r="WUC10" s="69"/>
      <c r="WUD10" s="69"/>
      <c r="WUE10" s="69"/>
      <c r="WUF10" s="69"/>
      <c r="WUG10" s="69"/>
      <c r="WUH10" s="69"/>
      <c r="WUI10" s="69"/>
      <c r="WUJ10" s="69"/>
      <c r="WUK10" s="69"/>
      <c r="WUL10" s="69"/>
      <c r="WUM10" s="69"/>
      <c r="WUN10" s="69"/>
      <c r="WUO10" s="69"/>
      <c r="WUP10" s="69"/>
      <c r="WUQ10" s="69"/>
      <c r="WUR10" s="69"/>
      <c r="WUS10" s="69"/>
      <c r="WUT10" s="69"/>
      <c r="WUU10" s="69"/>
      <c r="WUV10" s="69"/>
      <c r="WUW10" s="69"/>
      <c r="WUX10" s="69"/>
      <c r="WUY10" s="69"/>
      <c r="WUZ10" s="69"/>
      <c r="WVA10" s="69"/>
      <c r="WVB10" s="69"/>
      <c r="WVC10" s="69"/>
      <c r="WVD10" s="69"/>
      <c r="WVE10" s="69"/>
      <c r="WVF10" s="69"/>
      <c r="WVG10" s="69"/>
      <c r="WVH10" s="69"/>
      <c r="WVI10" s="69"/>
      <c r="WVJ10" s="69"/>
      <c r="WVK10" s="69"/>
      <c r="WVL10" s="69"/>
      <c r="WVM10" s="69"/>
      <c r="WVN10" s="69"/>
      <c r="WVO10" s="69"/>
      <c r="WVP10" s="69"/>
      <c r="WVQ10" s="69"/>
      <c r="WVR10" s="69"/>
      <c r="WVS10" s="69"/>
      <c r="WVT10" s="69"/>
      <c r="WVU10" s="69"/>
      <c r="WVV10" s="69"/>
      <c r="WVW10" s="69"/>
      <c r="WVX10" s="69"/>
      <c r="WVY10" s="69"/>
      <c r="WVZ10" s="69"/>
      <c r="WWA10" s="69"/>
      <c r="WWB10" s="69"/>
      <c r="WWC10" s="69"/>
      <c r="WWD10" s="69"/>
      <c r="WWE10" s="69"/>
      <c r="WWF10" s="69"/>
      <c r="WWG10" s="69"/>
      <c r="WWH10" s="69"/>
      <c r="WWI10" s="69"/>
      <c r="WWJ10" s="69"/>
      <c r="WWK10" s="69"/>
      <c r="WWL10" s="69"/>
      <c r="WWM10" s="69"/>
      <c r="WWN10" s="69"/>
      <c r="WWO10" s="69"/>
      <c r="WWP10" s="69"/>
      <c r="WWQ10" s="69"/>
      <c r="WWR10" s="69"/>
      <c r="WWS10" s="69"/>
      <c r="WWT10" s="69"/>
      <c r="WWU10" s="69"/>
      <c r="WWV10" s="69"/>
      <c r="WWW10" s="69"/>
      <c r="WWX10" s="69"/>
      <c r="WWY10" s="69"/>
      <c r="WWZ10" s="69"/>
      <c r="WXA10" s="69"/>
      <c r="WXB10" s="69"/>
      <c r="WXC10" s="69"/>
      <c r="WXD10" s="69"/>
      <c r="WXE10" s="69"/>
      <c r="WXF10" s="69"/>
      <c r="WXG10" s="69"/>
      <c r="WXH10" s="69"/>
      <c r="WXI10" s="69"/>
      <c r="WXJ10" s="69"/>
      <c r="WXK10" s="69"/>
      <c r="WXL10" s="69"/>
      <c r="WXM10" s="69"/>
      <c r="WXN10" s="69"/>
      <c r="WXO10" s="69"/>
      <c r="WXP10" s="69"/>
      <c r="WXQ10" s="69"/>
      <c r="WXR10" s="69"/>
      <c r="WXS10" s="69"/>
      <c r="WXT10" s="69"/>
      <c r="WXU10" s="69"/>
      <c r="WXV10" s="69"/>
      <c r="WXW10" s="69"/>
      <c r="WXX10" s="69"/>
      <c r="WXY10" s="69"/>
      <c r="WXZ10" s="69"/>
      <c r="WYA10" s="69"/>
      <c r="WYB10" s="69"/>
      <c r="WYC10" s="69"/>
      <c r="WYD10" s="69"/>
      <c r="WYE10" s="69"/>
      <c r="WYF10" s="69"/>
      <c r="WYG10" s="69"/>
      <c r="WYH10" s="69"/>
      <c r="WYI10" s="69"/>
      <c r="WYJ10" s="69"/>
      <c r="WYK10" s="69"/>
      <c r="WYL10" s="69"/>
      <c r="WYM10" s="69"/>
      <c r="WYN10" s="69"/>
      <c r="WYO10" s="69"/>
      <c r="WYP10" s="69"/>
      <c r="WYQ10" s="69"/>
      <c r="WYR10" s="69"/>
      <c r="WYS10" s="69"/>
      <c r="WYT10" s="69"/>
      <c r="WYU10" s="69"/>
      <c r="WYV10" s="69"/>
      <c r="WYW10" s="69"/>
      <c r="WYX10" s="69"/>
      <c r="WYY10" s="69"/>
      <c r="WYZ10" s="69"/>
      <c r="WZA10" s="69"/>
      <c r="WZB10" s="69"/>
      <c r="WZC10" s="69"/>
      <c r="WZD10" s="69"/>
      <c r="WZE10" s="69"/>
      <c r="WZF10" s="69"/>
      <c r="WZG10" s="69"/>
      <c r="WZH10" s="69"/>
      <c r="WZI10" s="69"/>
      <c r="WZJ10" s="69"/>
      <c r="WZK10" s="69"/>
      <c r="WZL10" s="69"/>
      <c r="WZM10" s="69"/>
      <c r="WZN10" s="69"/>
      <c r="WZO10" s="69"/>
      <c r="WZP10" s="69"/>
      <c r="WZQ10" s="69"/>
      <c r="WZR10" s="69"/>
      <c r="WZS10" s="69"/>
      <c r="WZT10" s="69"/>
      <c r="WZU10" s="69"/>
      <c r="WZV10" s="69"/>
      <c r="WZW10" s="69"/>
      <c r="WZX10" s="69"/>
      <c r="WZY10" s="69"/>
      <c r="WZZ10" s="69"/>
      <c r="XAA10" s="69"/>
      <c r="XAB10" s="69"/>
      <c r="XAC10" s="69"/>
      <c r="XAD10" s="69"/>
      <c r="XAE10" s="69"/>
      <c r="XAF10" s="69"/>
      <c r="XAG10" s="69"/>
      <c r="XAH10" s="69"/>
      <c r="XAI10" s="69"/>
      <c r="XAJ10" s="69"/>
      <c r="XAK10" s="69"/>
      <c r="XAL10" s="69"/>
      <c r="XAM10" s="69"/>
      <c r="XAN10" s="69"/>
      <c r="XAO10" s="69"/>
      <c r="XAP10" s="69"/>
      <c r="XAQ10" s="69"/>
      <c r="XAR10" s="69"/>
      <c r="XAS10" s="69"/>
      <c r="XAT10" s="69"/>
      <c r="XAU10" s="69"/>
      <c r="XAV10" s="69"/>
      <c r="XAW10" s="69"/>
      <c r="XAX10" s="69"/>
      <c r="XAY10" s="69"/>
      <c r="XAZ10" s="69"/>
      <c r="XBA10" s="69"/>
      <c r="XBB10" s="69"/>
      <c r="XBC10" s="69"/>
      <c r="XBD10" s="69"/>
      <c r="XBE10" s="69"/>
      <c r="XBF10" s="69"/>
      <c r="XBG10" s="69"/>
      <c r="XBH10" s="69"/>
      <c r="XBI10" s="69"/>
      <c r="XBJ10" s="69"/>
      <c r="XBK10" s="69"/>
      <c r="XBL10" s="69"/>
      <c r="XBM10" s="69"/>
      <c r="XBN10" s="69"/>
      <c r="XBO10" s="69"/>
      <c r="XBP10" s="69"/>
      <c r="XBQ10" s="69"/>
      <c r="XBR10" s="69"/>
      <c r="XBS10" s="69"/>
      <c r="XBT10" s="69"/>
      <c r="XBU10" s="69"/>
      <c r="XBV10" s="69"/>
      <c r="XBW10" s="69"/>
      <c r="XBX10" s="69"/>
      <c r="XBY10" s="69"/>
      <c r="XBZ10" s="69"/>
      <c r="XCA10" s="69"/>
      <c r="XCB10" s="69"/>
      <c r="XCC10" s="69"/>
      <c r="XCD10" s="69"/>
      <c r="XCE10" s="69"/>
      <c r="XCF10" s="69"/>
      <c r="XCG10" s="69"/>
      <c r="XCH10" s="69"/>
      <c r="XCI10" s="69"/>
      <c r="XCJ10" s="69"/>
      <c r="XCK10" s="69"/>
      <c r="XCL10" s="69"/>
      <c r="XCM10" s="69"/>
      <c r="XCN10" s="69"/>
      <c r="XCO10" s="69"/>
      <c r="XCP10" s="69"/>
      <c r="XCQ10" s="69"/>
      <c r="XCR10" s="69"/>
      <c r="XCS10" s="69"/>
      <c r="XCT10" s="69"/>
      <c r="XCU10" s="69"/>
      <c r="XCV10" s="69"/>
      <c r="XCW10" s="69"/>
      <c r="XCX10" s="69"/>
      <c r="XCY10" s="69"/>
      <c r="XCZ10" s="69"/>
      <c r="XDA10" s="69"/>
      <c r="XDB10" s="69"/>
      <c r="XDC10" s="69"/>
      <c r="XDD10" s="69"/>
      <c r="XDE10" s="69"/>
      <c r="XDF10" s="69"/>
      <c r="XDG10" s="69"/>
      <c r="XDH10" s="69"/>
      <c r="XDI10" s="69"/>
      <c r="XDJ10" s="69"/>
      <c r="XDK10" s="69"/>
      <c r="XDL10" s="69"/>
      <c r="XDM10" s="69"/>
      <c r="XDN10" s="69"/>
      <c r="XDO10" s="69"/>
      <c r="XDP10" s="69"/>
      <c r="XDQ10" s="69"/>
      <c r="XDR10" s="69"/>
      <c r="XDS10" s="69"/>
      <c r="XDT10" s="69"/>
      <c r="XDU10" s="69"/>
      <c r="XDV10" s="69"/>
      <c r="XDW10" s="69"/>
      <c r="XDX10" s="69"/>
      <c r="XDY10" s="69"/>
      <c r="XDZ10" s="69"/>
      <c r="XEA10" s="69"/>
      <c r="XEB10" s="69"/>
      <c r="XEC10" s="69"/>
      <c r="XED10" s="69"/>
      <c r="XEE10" s="69"/>
      <c r="XEF10" s="69"/>
      <c r="XEG10" s="69"/>
      <c r="XEH10" s="69"/>
      <c r="XEI10" s="69"/>
      <c r="XEJ10" s="69"/>
      <c r="XEK10" s="69"/>
      <c r="XEL10" s="69"/>
      <c r="XEM10" s="69"/>
      <c r="XEN10" s="69"/>
      <c r="XEO10" s="69"/>
      <c r="XEP10" s="69"/>
      <c r="XEQ10" s="69"/>
      <c r="XER10" s="69"/>
      <c r="XES10" s="69"/>
      <c r="XET10" s="69"/>
      <c r="XEU10" s="69"/>
      <c r="XEV10" s="73"/>
    </row>
    <row r="11" spans="1:16376" s="68" customFormat="1" ht="18" customHeight="1" x14ac:dyDescent="0.2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Z11" s="163" t="s">
        <v>38</v>
      </c>
      <c r="AA11" s="138">
        <f>COUNTIF(F67:F124,"Português")</f>
        <v>0</v>
      </c>
      <c r="AB11" s="138">
        <f>COUNTIF(F53:F57,"Português")</f>
        <v>0</v>
      </c>
      <c r="AD11" s="127">
        <v>210</v>
      </c>
      <c r="AE11" s="115" t="s">
        <v>85</v>
      </c>
      <c r="AF11" s="6">
        <f>COUNTIF(J47:J63,"210")</f>
        <v>0</v>
      </c>
      <c r="AG11" s="83">
        <f>COUNTIF(J35:J39,"210")</f>
        <v>0</v>
      </c>
      <c r="AH11" s="76"/>
      <c r="AI11" s="76"/>
      <c r="AJ11" s="76"/>
      <c r="AK11" s="79">
        <v>9</v>
      </c>
      <c r="AM11" s="164" t="s">
        <v>208</v>
      </c>
      <c r="AN11" s="2"/>
      <c r="BV11" s="15"/>
    </row>
    <row r="12" spans="1:16376" s="68" customFormat="1" ht="19.5" customHeight="1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Z12" s="163" t="s">
        <v>39</v>
      </c>
      <c r="AA12" s="138">
        <f>COUNTIF(F58:F117,"TIC")</f>
        <v>0</v>
      </c>
      <c r="AB12" s="138">
        <f>COUNTIF(F46:F50,"TIC")</f>
        <v>0</v>
      </c>
      <c r="AD12" s="127">
        <v>220</v>
      </c>
      <c r="AE12" s="115" t="s">
        <v>86</v>
      </c>
      <c r="AF12" s="6">
        <f>COUNTIF(J47:J63,"220")</f>
        <v>0</v>
      </c>
      <c r="AG12" s="83">
        <f>COUNTIF(J35:J39,"220")</f>
        <v>0</v>
      </c>
      <c r="AH12" s="76"/>
      <c r="AI12" s="76"/>
      <c r="AJ12" s="76"/>
      <c r="AK12" s="79">
        <v>10</v>
      </c>
      <c r="AM12" s="164" t="s">
        <v>209</v>
      </c>
      <c r="AN12" s="2"/>
      <c r="BV12" s="15"/>
    </row>
    <row r="13" spans="1:16376" s="68" customFormat="1" ht="24.75" customHeight="1" x14ac:dyDescent="0.25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AD13" s="127">
        <v>230</v>
      </c>
      <c r="AE13" s="115" t="s">
        <v>87</v>
      </c>
      <c r="AF13" s="6">
        <f>COUNTIF(J47:J63,"230")</f>
        <v>0</v>
      </c>
      <c r="AG13" s="83">
        <f>COUNTIF(J35:J39,"230")</f>
        <v>0</v>
      </c>
      <c r="AH13" s="76"/>
      <c r="AI13" s="76"/>
      <c r="AJ13" s="76"/>
      <c r="AK13" s="79">
        <v>11</v>
      </c>
      <c r="AM13" s="164" t="s">
        <v>210</v>
      </c>
      <c r="AN13" s="2"/>
      <c r="BV13" s="15"/>
    </row>
    <row r="14" spans="1:16376" s="74" customFormat="1" ht="27.75" customHeight="1" x14ac:dyDescent="0.25">
      <c r="A14" s="251" t="s">
        <v>160</v>
      </c>
      <c r="B14" s="251"/>
      <c r="C14" s="251"/>
      <c r="D14" s="251"/>
      <c r="E14" s="251"/>
      <c r="F14" s="251"/>
      <c r="G14" s="251"/>
      <c r="H14" s="251"/>
      <c r="I14" s="251"/>
      <c r="J14" s="251"/>
      <c r="K14" s="251"/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112"/>
      <c r="X14" s="54"/>
      <c r="AD14" s="127">
        <v>240</v>
      </c>
      <c r="AE14" s="115" t="s">
        <v>88</v>
      </c>
      <c r="AF14" s="6">
        <f>COUNTIF(J47:J63,"240")</f>
        <v>0</v>
      </c>
      <c r="AG14" s="83">
        <f>COUNTIF(J35:J39,"240")</f>
        <v>0</v>
      </c>
      <c r="AH14" s="84"/>
      <c r="AI14" s="84"/>
      <c r="AJ14" s="76"/>
      <c r="AK14" s="79">
        <v>12</v>
      </c>
      <c r="AM14" s="164" t="s">
        <v>211</v>
      </c>
      <c r="AN14" s="2"/>
      <c r="AO14" s="68"/>
      <c r="AP14" s="68"/>
      <c r="BV14" s="15"/>
    </row>
    <row r="15" spans="1:16376" s="75" customFormat="1" ht="29.25" customHeight="1" x14ac:dyDescent="0.25">
      <c r="A15" s="252" t="s">
        <v>173</v>
      </c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111"/>
      <c r="X15" s="56"/>
      <c r="AD15" s="127">
        <v>250</v>
      </c>
      <c r="AE15" s="115" t="s">
        <v>89</v>
      </c>
      <c r="AF15" s="6">
        <f>COUNTIF(J47:J63,"250")</f>
        <v>0</v>
      </c>
      <c r="AG15" s="83">
        <f>COUNTIF(J35:J39,"250")</f>
        <v>0</v>
      </c>
      <c r="AH15" s="85"/>
      <c r="AI15" s="85"/>
      <c r="AJ15" s="84"/>
      <c r="AK15" s="79">
        <v>13</v>
      </c>
      <c r="AM15" s="164" t="s">
        <v>212</v>
      </c>
      <c r="AN15" s="2"/>
      <c r="AO15" s="68"/>
      <c r="AP15" s="68"/>
      <c r="BV15" s="15"/>
    </row>
    <row r="16" spans="1:16376" s="75" customFormat="1" ht="22.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111"/>
      <c r="X16" s="56"/>
      <c r="AD16" s="127">
        <v>260</v>
      </c>
      <c r="AE16" s="115" t="s">
        <v>90</v>
      </c>
      <c r="AF16" s="6">
        <f>COUNTIF(J47:J63,"260")</f>
        <v>0</v>
      </c>
      <c r="AG16" s="83">
        <f>COUNTIF(J35:J39,"260")</f>
        <v>0</v>
      </c>
      <c r="AH16" s="85"/>
      <c r="AI16" s="85"/>
      <c r="AJ16" s="85"/>
      <c r="AK16" s="79">
        <v>14</v>
      </c>
      <c r="AM16" s="164" t="s">
        <v>213</v>
      </c>
      <c r="AN16" s="2"/>
      <c r="AO16" s="68"/>
      <c r="AP16" s="68"/>
      <c r="BV16" s="15"/>
    </row>
    <row r="17" spans="1:74" s="75" customFormat="1" ht="22.5" customHeight="1" x14ac:dyDescent="0.25">
      <c r="A17" s="15"/>
      <c r="B17" s="22"/>
      <c r="C17" s="22"/>
      <c r="D17" s="22"/>
      <c r="E17" s="22"/>
      <c r="F17" s="22"/>
      <c r="G17" s="158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111"/>
      <c r="X17" s="56"/>
      <c r="AD17" s="127">
        <v>290</v>
      </c>
      <c r="AE17" s="115" t="s">
        <v>91</v>
      </c>
      <c r="AF17" s="6">
        <f>COUNTIF(J47:J63,"290")</f>
        <v>0</v>
      </c>
      <c r="AG17" s="83">
        <f>COUNTIF(J35:J39,"290")</f>
        <v>0</v>
      </c>
      <c r="AH17" s="85"/>
      <c r="AI17" s="85"/>
      <c r="AJ17" s="85"/>
      <c r="AK17" s="79">
        <v>15</v>
      </c>
      <c r="AM17" s="164" t="s">
        <v>214</v>
      </c>
      <c r="AN17" s="2"/>
      <c r="AO17" s="68"/>
      <c r="AP17" s="68"/>
      <c r="BV17" s="15"/>
    </row>
    <row r="18" spans="1:74" s="75" customFormat="1" ht="16.5" customHeight="1" x14ac:dyDescent="0.25">
      <c r="A18" s="15"/>
      <c r="B18" s="22"/>
      <c r="C18" s="22"/>
      <c r="D18" s="22"/>
      <c r="E18" s="22"/>
      <c r="F18" s="22"/>
      <c r="G18" s="158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111"/>
      <c r="X18" s="56"/>
      <c r="AD18" s="127">
        <v>300</v>
      </c>
      <c r="AE18" s="115" t="s">
        <v>38</v>
      </c>
      <c r="AF18" s="6">
        <f>COUNTIF(J47:J63,"300")</f>
        <v>0</v>
      </c>
      <c r="AG18" s="83">
        <f>COUNTIF(J35:J39,"300")</f>
        <v>0</v>
      </c>
      <c r="AH18" s="85"/>
      <c r="AI18" s="85"/>
      <c r="AJ18" s="85"/>
      <c r="AK18" s="79">
        <v>16</v>
      </c>
      <c r="AM18" s="164" t="s">
        <v>215</v>
      </c>
      <c r="AN18" s="2"/>
      <c r="AO18" s="68"/>
      <c r="AP18" s="68"/>
      <c r="BV18" s="15"/>
    </row>
    <row r="19" spans="1:74" s="68" customFormat="1" ht="18" customHeight="1" thickBot="1" x14ac:dyDescent="0.3">
      <c r="A19" s="15"/>
      <c r="B19" s="15"/>
      <c r="C19" s="18"/>
      <c r="D19" s="103"/>
      <c r="E19" s="25"/>
      <c r="F19" s="26"/>
      <c r="G19" s="26"/>
      <c r="H19" s="26"/>
      <c r="I19" s="26"/>
      <c r="J19" s="26"/>
      <c r="K19" s="38"/>
      <c r="L19" s="38"/>
      <c r="M19" s="38"/>
      <c r="N19" s="38"/>
      <c r="O19" s="15"/>
      <c r="P19" s="15"/>
      <c r="Q19" s="15"/>
      <c r="R19" s="15"/>
      <c r="S19" s="15"/>
      <c r="T19" s="15"/>
      <c r="U19" s="15"/>
      <c r="V19" s="15"/>
      <c r="W19" s="15"/>
      <c r="X19" s="15"/>
      <c r="AD19" s="127">
        <v>310</v>
      </c>
      <c r="AE19" s="115" t="s">
        <v>92</v>
      </c>
      <c r="AF19" s="6">
        <f>COUNTIF(J47:J63,"310")</f>
        <v>0</v>
      </c>
      <c r="AG19" s="83">
        <f>COUNTIF(J35:J39,"310")</f>
        <v>0</v>
      </c>
      <c r="AH19" s="76"/>
      <c r="AI19" s="76"/>
      <c r="AJ19" s="85"/>
      <c r="AK19" s="79">
        <v>17</v>
      </c>
      <c r="AM19" s="164" t="s">
        <v>216</v>
      </c>
      <c r="AN19" s="2"/>
      <c r="BV19" s="15"/>
    </row>
    <row r="20" spans="1:74" s="68" customFormat="1" ht="20.25" customHeight="1" x14ac:dyDescent="0.25">
      <c r="A20" s="15"/>
      <c r="B20" s="104"/>
      <c r="C20" s="108" t="s">
        <v>122</v>
      </c>
      <c r="D20" s="109"/>
      <c r="E20" s="253" t="s">
        <v>50</v>
      </c>
      <c r="F20" s="254"/>
      <c r="G20" s="254"/>
      <c r="H20" s="254"/>
      <c r="I20" s="254"/>
      <c r="J20" s="255"/>
      <c r="K20" s="158"/>
      <c r="L20" s="158"/>
      <c r="M20" s="158"/>
      <c r="N20" s="158"/>
      <c r="O20" s="100"/>
      <c r="P20" s="100"/>
      <c r="Q20" s="100"/>
      <c r="R20" s="100"/>
      <c r="S20" s="100"/>
      <c r="T20" s="100"/>
      <c r="U20" s="24"/>
      <c r="V20" s="24"/>
      <c r="W20" s="24"/>
      <c r="X20" s="15"/>
      <c r="AD20" s="127">
        <v>320</v>
      </c>
      <c r="AE20" s="115" t="s">
        <v>93</v>
      </c>
      <c r="AF20" s="6">
        <f>COUNTIF(J47:J63,"320")</f>
        <v>0</v>
      </c>
      <c r="AG20" s="83">
        <f>COUNTIF(J35:J39,"320")</f>
        <v>0</v>
      </c>
      <c r="AH20" s="76"/>
      <c r="AI20" s="76"/>
      <c r="AJ20" s="76"/>
      <c r="AK20" s="79">
        <v>18</v>
      </c>
      <c r="AM20" s="164" t="s">
        <v>217</v>
      </c>
      <c r="AN20" s="2"/>
      <c r="BV20" s="15"/>
    </row>
    <row r="21" spans="1:74" s="68" customFormat="1" ht="28.5" customHeight="1" thickBot="1" x14ac:dyDescent="0.3">
      <c r="A21" s="15"/>
      <c r="B21" s="15"/>
      <c r="C21" s="15"/>
      <c r="D21" s="101"/>
      <c r="E21" s="25"/>
      <c r="F21" s="26"/>
      <c r="G21" s="26"/>
      <c r="H21" s="26"/>
      <c r="I21" s="26"/>
      <c r="J21" s="26"/>
      <c r="K21" s="38"/>
      <c r="L21" s="38"/>
      <c r="M21" s="38"/>
      <c r="N21" s="38"/>
      <c r="O21" s="24"/>
      <c r="P21" s="24"/>
      <c r="Q21" s="24"/>
      <c r="R21" s="24"/>
      <c r="S21" s="24"/>
      <c r="T21" s="24"/>
      <c r="U21" s="38"/>
      <c r="V21" s="24"/>
      <c r="W21" s="24"/>
      <c r="X21" s="15"/>
      <c r="AD21" s="127">
        <v>330</v>
      </c>
      <c r="AE21" s="115" t="s">
        <v>36</v>
      </c>
      <c r="AF21" s="6">
        <f>COUNTIF(J47:J63,"330")</f>
        <v>0</v>
      </c>
      <c r="AG21" s="83">
        <f>COUNTIF(J35:J39,"330")</f>
        <v>0</v>
      </c>
      <c r="AH21" s="76"/>
      <c r="AI21" s="76"/>
      <c r="AJ21" s="76"/>
      <c r="AK21" s="79">
        <v>19</v>
      </c>
      <c r="AM21" s="164" t="s">
        <v>218</v>
      </c>
      <c r="AN21" s="2"/>
      <c r="BV21" s="15"/>
    </row>
    <row r="22" spans="1:74" s="68" customFormat="1" ht="22.5" customHeight="1" x14ac:dyDescent="0.25">
      <c r="A22" s="15"/>
      <c r="B22" s="214" t="s">
        <v>120</v>
      </c>
      <c r="C22" s="214"/>
      <c r="D22" s="276"/>
      <c r="E22" s="253"/>
      <c r="F22" s="254"/>
      <c r="G22" s="254"/>
      <c r="H22" s="254"/>
      <c r="I22" s="254"/>
      <c r="J22" s="255"/>
      <c r="K22" s="167"/>
      <c r="L22" s="167"/>
      <c r="M22" s="167"/>
      <c r="N22" s="167"/>
      <c r="O22" s="18"/>
      <c r="P22" s="30"/>
      <c r="Q22" s="30"/>
      <c r="R22" s="30"/>
      <c r="S22" s="32"/>
      <c r="T22" s="37"/>
      <c r="U22" s="39"/>
      <c r="V22" s="37"/>
      <c r="W22" s="37"/>
      <c r="X22" s="15"/>
      <c r="AD22" s="127">
        <v>340</v>
      </c>
      <c r="AE22" s="115" t="s">
        <v>14</v>
      </c>
      <c r="AF22" s="6">
        <f>COUNTIF(J47:J63,"340")</f>
        <v>0</v>
      </c>
      <c r="AG22" s="83">
        <f>COUNTIF(J35:J39,"340")</f>
        <v>0</v>
      </c>
      <c r="AH22" s="76"/>
      <c r="AI22" s="76"/>
      <c r="AJ22" s="76"/>
      <c r="AK22" s="79">
        <v>20</v>
      </c>
      <c r="AM22" s="164" t="s">
        <v>219</v>
      </c>
      <c r="AN22" s="2"/>
      <c r="BV22" s="15"/>
    </row>
    <row r="23" spans="1:74" s="68" customFormat="1" ht="21.75" customHeight="1" x14ac:dyDescent="0.25">
      <c r="A23" s="15"/>
      <c r="B23" s="15"/>
      <c r="C23" s="15"/>
      <c r="D23" s="27" t="s">
        <v>51</v>
      </c>
      <c r="E23" s="18"/>
      <c r="F23" s="18"/>
      <c r="G23" s="18"/>
      <c r="H23" s="18"/>
      <c r="I23" s="15"/>
      <c r="J23" s="15"/>
      <c r="K23" s="15"/>
      <c r="L23" s="15"/>
      <c r="M23" s="18"/>
      <c r="N23" s="18"/>
      <c r="O23" s="15"/>
      <c r="P23" s="28"/>
      <c r="Q23" s="28"/>
      <c r="R23" s="28"/>
      <c r="S23" s="15"/>
      <c r="T23" s="15"/>
      <c r="U23" s="15"/>
      <c r="V23" s="15"/>
      <c r="W23" s="15"/>
      <c r="X23" s="15"/>
      <c r="AD23" s="127">
        <v>360</v>
      </c>
      <c r="AE23" s="115" t="s">
        <v>94</v>
      </c>
      <c r="AF23" s="6">
        <f>COUNTIF(J47:J63,"360")</f>
        <v>0</v>
      </c>
      <c r="AG23" s="83">
        <f>COUNTIF(J35:J39,"360")</f>
        <v>0</v>
      </c>
      <c r="AH23" s="76"/>
      <c r="AI23" s="76"/>
      <c r="AJ23" s="76"/>
      <c r="AK23" s="79">
        <v>21</v>
      </c>
      <c r="AM23" s="164" t="s">
        <v>220</v>
      </c>
      <c r="AN23" s="2"/>
      <c r="BV23" s="15"/>
    </row>
    <row r="24" spans="1:74" s="68" customFormat="1" ht="25.5" customHeight="1" x14ac:dyDescent="0.25">
      <c r="A24" s="15"/>
      <c r="B24" s="15" t="s">
        <v>323</v>
      </c>
      <c r="C24" s="15"/>
      <c r="D24" s="27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AD24" s="127">
        <v>400</v>
      </c>
      <c r="AE24" s="115" t="s">
        <v>34</v>
      </c>
      <c r="AF24" s="6">
        <f>COUNTIF(J47:J63,"400")</f>
        <v>0</v>
      </c>
      <c r="AG24" s="83">
        <f>COUNTIF(J35:J39,"400")</f>
        <v>0</v>
      </c>
      <c r="AH24" s="76"/>
      <c r="AI24" s="76"/>
      <c r="AJ24" s="76"/>
      <c r="AK24" s="79">
        <v>22</v>
      </c>
      <c r="AM24" s="164" t="s">
        <v>221</v>
      </c>
      <c r="AN24" s="2"/>
      <c r="BV24" s="15"/>
    </row>
    <row r="25" spans="1:74" s="68" customFormat="1" ht="27.75" customHeight="1" thickBot="1" x14ac:dyDescent="0.3">
      <c r="A25" s="15"/>
      <c r="B25" s="15"/>
      <c r="C25" s="15"/>
      <c r="D25" s="27"/>
      <c r="E25" s="15"/>
      <c r="F25" s="16" t="s">
        <v>121</v>
      </c>
      <c r="G25" s="16"/>
      <c r="H25" s="23"/>
      <c r="I25" s="23"/>
      <c r="J25" s="29"/>
      <c r="K25" s="30"/>
      <c r="L25" s="31"/>
      <c r="M25" s="15"/>
      <c r="N25" s="32"/>
      <c r="O25" s="32"/>
      <c r="P25" s="18"/>
      <c r="Q25" s="15"/>
      <c r="R25" s="15"/>
      <c r="S25" s="15"/>
      <c r="T25" s="15"/>
      <c r="U25" s="15"/>
      <c r="V25" s="15"/>
      <c r="W25" s="15"/>
      <c r="X25" s="15"/>
      <c r="AD25" s="127">
        <v>410</v>
      </c>
      <c r="AE25" s="115" t="s">
        <v>28</v>
      </c>
      <c r="AF25" s="6">
        <f>COUNTIF(J47:J63,"410")</f>
        <v>0</v>
      </c>
      <c r="AG25" s="83">
        <f>COUNTIF(J35:J39,"410")</f>
        <v>0</v>
      </c>
      <c r="AH25" s="76"/>
      <c r="AI25" s="76"/>
      <c r="AJ25" s="76"/>
      <c r="AK25" s="79">
        <v>23</v>
      </c>
      <c r="AM25" s="164" t="s">
        <v>222</v>
      </c>
      <c r="AN25" s="2"/>
      <c r="BV25" s="15"/>
    </row>
    <row r="26" spans="1:74" s="68" customFormat="1" ht="24" customHeight="1" x14ac:dyDescent="0.25">
      <c r="A26" s="15"/>
      <c r="B26" s="33" t="s">
        <v>309</v>
      </c>
      <c r="C26" s="15"/>
      <c r="D26" s="33"/>
      <c r="E26" s="33"/>
      <c r="F26" s="33"/>
      <c r="G26" s="33"/>
      <c r="H26" s="33"/>
      <c r="I26" s="33" t="s">
        <v>52</v>
      </c>
      <c r="J26" s="186"/>
      <c r="K26" s="34"/>
      <c r="L26" s="34"/>
      <c r="M26" s="167"/>
      <c r="N26" s="34"/>
      <c r="O26" s="35"/>
      <c r="P26" s="15"/>
      <c r="Q26" s="15"/>
      <c r="R26" s="15"/>
      <c r="S26" s="15"/>
      <c r="T26" s="15"/>
      <c r="U26" s="15"/>
      <c r="V26" s="15"/>
      <c r="W26" s="15"/>
      <c r="X26" s="15"/>
      <c r="AD26" s="127">
        <v>420</v>
      </c>
      <c r="AE26" s="115" t="s">
        <v>95</v>
      </c>
      <c r="AF26" s="6">
        <f>COUNTIF(J47:J63,"420")</f>
        <v>0</v>
      </c>
      <c r="AG26" s="83">
        <f>COUNTIF(J35:J39,"420")</f>
        <v>0</v>
      </c>
      <c r="AH26" s="76"/>
      <c r="AI26" s="76"/>
      <c r="AJ26" s="76"/>
      <c r="AK26" s="79">
        <v>24</v>
      </c>
      <c r="AM26" s="164" t="s">
        <v>223</v>
      </c>
      <c r="AN26" s="2"/>
      <c r="BV26" s="15"/>
    </row>
    <row r="27" spans="1:74" s="68" customFormat="1" ht="15" customHeight="1" thickBot="1" x14ac:dyDescent="0.3">
      <c r="A27" s="15"/>
      <c r="B27" s="15"/>
      <c r="C27" s="15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36"/>
      <c r="R27" s="36"/>
      <c r="S27" s="36"/>
      <c r="T27" s="36"/>
      <c r="U27" s="36"/>
      <c r="V27" s="36"/>
      <c r="W27" s="110"/>
      <c r="X27" s="15"/>
      <c r="AD27" s="127">
        <v>430</v>
      </c>
      <c r="AE27" s="115" t="s">
        <v>96</v>
      </c>
      <c r="AF27" s="6">
        <f>COUNTIF(J47:J63,"430")</f>
        <v>0</v>
      </c>
      <c r="AG27" s="6">
        <f>COUNTIF(J35:J39,"430")</f>
        <v>0</v>
      </c>
      <c r="AK27" s="80">
        <v>25</v>
      </c>
      <c r="AM27" s="164" t="s">
        <v>224</v>
      </c>
      <c r="AN27" s="2"/>
      <c r="BV27" s="15"/>
    </row>
    <row r="28" spans="1:74" s="68" customFormat="1" ht="15" customHeight="1" thickBot="1" x14ac:dyDescent="0.3">
      <c r="A28" s="15"/>
      <c r="B28" s="15"/>
      <c r="C28" s="15"/>
      <c r="D28" s="67"/>
      <c r="E28" s="67"/>
      <c r="F28" s="67"/>
      <c r="G28" s="15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110"/>
      <c r="X28" s="15"/>
      <c r="AD28" s="127">
        <v>500</v>
      </c>
      <c r="AE28" s="115" t="s">
        <v>37</v>
      </c>
      <c r="AF28" s="6">
        <f>COUNTIF(J47:J63,"500")</f>
        <v>0</v>
      </c>
      <c r="AG28" s="6">
        <f>COUNTIF(J35:J39,"500")</f>
        <v>0</v>
      </c>
      <c r="AI28" s="81"/>
      <c r="AJ28" s="82"/>
      <c r="AK28" s="8" t="e">
        <f>#REF!</f>
        <v>#REF!</v>
      </c>
      <c r="AM28" s="164" t="s">
        <v>225</v>
      </c>
      <c r="AN28" s="2"/>
      <c r="BV28" s="15"/>
    </row>
    <row r="29" spans="1:74" s="68" customFormat="1" ht="15" customHeight="1" thickBot="1" x14ac:dyDescent="0.3">
      <c r="A29" s="15"/>
      <c r="B29" s="15"/>
      <c r="C29" s="15"/>
      <c r="D29" s="67"/>
      <c r="E29" s="67"/>
      <c r="F29" s="67"/>
      <c r="G29" s="15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110"/>
      <c r="X29" s="15"/>
      <c r="AD29" s="127">
        <v>510</v>
      </c>
      <c r="AE29" s="115" t="s">
        <v>97</v>
      </c>
      <c r="AF29" s="6">
        <f>COUNTIF(J47:J63,"510")</f>
        <v>0</v>
      </c>
      <c r="AG29" s="6">
        <f>COUNTIF(J35:J39,"510")</f>
        <v>0</v>
      </c>
      <c r="AI29" s="81"/>
      <c r="AJ29" s="82"/>
      <c r="AK29" s="8" t="e">
        <f>#REF!</f>
        <v>#REF!</v>
      </c>
      <c r="AM29" s="164" t="s">
        <v>226</v>
      </c>
      <c r="AN29" s="2"/>
      <c r="BV29" s="15"/>
    </row>
    <row r="30" spans="1:74" s="68" customFormat="1" ht="24.75" customHeight="1" x14ac:dyDescent="0.25">
      <c r="A30" s="15"/>
      <c r="B30" s="154" t="s">
        <v>67</v>
      </c>
      <c r="C30" s="154"/>
      <c r="D30" s="154"/>
      <c r="E30" s="154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67"/>
      <c r="Q30" s="67"/>
      <c r="R30" s="67"/>
      <c r="S30" s="67"/>
      <c r="T30" s="67"/>
      <c r="U30" s="67"/>
      <c r="V30" s="67"/>
      <c r="W30" s="110"/>
      <c r="X30" s="15"/>
      <c r="AD30" s="127">
        <v>520</v>
      </c>
      <c r="AE30" s="115" t="s">
        <v>18</v>
      </c>
      <c r="AF30" s="6">
        <f>COUNTIF(J47:J63,"520")</f>
        <v>0</v>
      </c>
      <c r="AG30" s="6">
        <f>COUNTIF(J35:J39,"520")</f>
        <v>0</v>
      </c>
      <c r="AM30" s="164" t="s">
        <v>227</v>
      </c>
      <c r="AN30" s="2"/>
      <c r="BV30" s="15"/>
    </row>
    <row r="31" spans="1:74" s="68" customFormat="1" ht="15" customHeight="1" x14ac:dyDescent="0.25">
      <c r="A31" s="15"/>
      <c r="B31" s="273" t="s">
        <v>119</v>
      </c>
      <c r="C31" s="277" t="s">
        <v>161</v>
      </c>
      <c r="D31" s="248" t="s">
        <v>162</v>
      </c>
      <c r="E31" s="248"/>
      <c r="F31" s="258" t="s">
        <v>53</v>
      </c>
      <c r="G31" s="280" t="s">
        <v>286</v>
      </c>
      <c r="H31" s="248" t="s">
        <v>68</v>
      </c>
      <c r="I31" s="248"/>
      <c r="J31" s="248" t="s">
        <v>69</v>
      </c>
      <c r="K31" s="248" t="s">
        <v>56</v>
      </c>
      <c r="L31" s="248"/>
      <c r="M31" s="248"/>
      <c r="N31" s="248"/>
      <c r="O31" s="248" t="s">
        <v>57</v>
      </c>
      <c r="P31" s="67"/>
      <c r="Q31" s="67"/>
      <c r="R31" s="67"/>
      <c r="S31" s="67"/>
      <c r="T31" s="67"/>
      <c r="U31" s="67"/>
      <c r="V31" s="67"/>
      <c r="W31" s="110"/>
      <c r="X31" s="15"/>
      <c r="AD31" s="127">
        <v>530</v>
      </c>
      <c r="AE31" s="115" t="s">
        <v>98</v>
      </c>
      <c r="AF31" s="6">
        <f>COUNTIF(J47:J63,"530")</f>
        <v>0</v>
      </c>
      <c r="AG31" s="6">
        <f>COUNTIF(J35:J39,"530")</f>
        <v>0</v>
      </c>
      <c r="AM31" s="164" t="s">
        <v>228</v>
      </c>
      <c r="AN31" s="2"/>
      <c r="BV31" s="15"/>
    </row>
    <row r="32" spans="1:74" s="68" customFormat="1" ht="15" customHeight="1" x14ac:dyDescent="0.25">
      <c r="A32" s="15"/>
      <c r="B32" s="274"/>
      <c r="C32" s="278"/>
      <c r="D32" s="248"/>
      <c r="E32" s="248"/>
      <c r="F32" s="259"/>
      <c r="G32" s="281"/>
      <c r="H32" s="248"/>
      <c r="I32" s="248"/>
      <c r="J32" s="248"/>
      <c r="K32" s="248" t="s">
        <v>178</v>
      </c>
      <c r="L32" s="248" t="s">
        <v>179</v>
      </c>
      <c r="M32" s="256" t="s">
        <v>177</v>
      </c>
      <c r="N32" s="248" t="s">
        <v>112</v>
      </c>
      <c r="O32" s="257"/>
      <c r="P32" s="67"/>
      <c r="Q32" s="67"/>
      <c r="R32" s="67"/>
      <c r="S32" s="67"/>
      <c r="T32" s="67"/>
      <c r="U32" s="67"/>
      <c r="V32" s="67"/>
      <c r="W32" s="110"/>
      <c r="X32" s="15"/>
      <c r="AD32" s="127">
        <v>540</v>
      </c>
      <c r="AE32" s="115" t="s">
        <v>99</v>
      </c>
      <c r="AF32" s="6">
        <f>COUNTIF(J47:J63,"540")</f>
        <v>0</v>
      </c>
      <c r="AG32" s="6">
        <f>COUNTIF(J35:J39,"540")</f>
        <v>0</v>
      </c>
      <c r="AM32" s="164" t="s">
        <v>229</v>
      </c>
      <c r="AN32" s="2"/>
      <c r="BV32" s="15"/>
    </row>
    <row r="33" spans="1:74" s="68" customFormat="1" ht="15" customHeight="1" x14ac:dyDescent="0.25">
      <c r="A33" s="15"/>
      <c r="B33" s="274"/>
      <c r="C33" s="278"/>
      <c r="D33" s="248"/>
      <c r="E33" s="248"/>
      <c r="F33" s="259"/>
      <c r="G33" s="281"/>
      <c r="H33" s="248"/>
      <c r="I33" s="248"/>
      <c r="J33" s="248"/>
      <c r="K33" s="248"/>
      <c r="L33" s="248"/>
      <c r="M33" s="256"/>
      <c r="N33" s="248"/>
      <c r="O33" s="257"/>
      <c r="P33" s="67"/>
      <c r="Q33" s="67"/>
      <c r="R33" s="67"/>
      <c r="S33" s="67"/>
      <c r="T33" s="67"/>
      <c r="U33" s="67"/>
      <c r="V33" s="67"/>
      <c r="W33" s="110"/>
      <c r="X33" s="15"/>
      <c r="AD33" s="127">
        <v>550</v>
      </c>
      <c r="AE33" s="115" t="s">
        <v>35</v>
      </c>
      <c r="AF33" s="6">
        <f>COUNTIF(J47:J63,"550")</f>
        <v>0</v>
      </c>
      <c r="AG33" s="6">
        <f>COUNTIF(J35:J39,"550")</f>
        <v>0</v>
      </c>
      <c r="AM33" s="164" t="s">
        <v>230</v>
      </c>
      <c r="AN33" s="2"/>
      <c r="BV33" s="15"/>
    </row>
    <row r="34" spans="1:74" s="68" customFormat="1" ht="15" customHeight="1" x14ac:dyDescent="0.25">
      <c r="A34" s="15"/>
      <c r="B34" s="275"/>
      <c r="C34" s="279"/>
      <c r="D34" s="248"/>
      <c r="E34" s="248"/>
      <c r="F34" s="260"/>
      <c r="G34" s="282"/>
      <c r="H34" s="248"/>
      <c r="I34" s="248"/>
      <c r="J34" s="248"/>
      <c r="K34" s="248"/>
      <c r="L34" s="248"/>
      <c r="M34" s="256"/>
      <c r="N34" s="248"/>
      <c r="O34" s="257"/>
      <c r="P34" s="67"/>
      <c r="Q34" s="67"/>
      <c r="R34" s="67"/>
      <c r="S34" s="67"/>
      <c r="T34" s="67"/>
      <c r="U34" s="67"/>
      <c r="V34" s="67"/>
      <c r="W34" s="110"/>
      <c r="X34" s="15"/>
      <c r="AD34" s="127">
        <v>560</v>
      </c>
      <c r="AE34" s="115" t="s">
        <v>100</v>
      </c>
      <c r="AF34" s="6">
        <f>COUNTIF(J47:J63,"560")</f>
        <v>0</v>
      </c>
      <c r="AG34" s="6">
        <f>COUNTIF(J35:J39,"560")</f>
        <v>0</v>
      </c>
      <c r="AM34" s="164" t="s">
        <v>231</v>
      </c>
      <c r="AN34" s="2"/>
      <c r="BV34" s="15"/>
    </row>
    <row r="35" spans="1:74" s="68" customFormat="1" ht="25.5" customHeight="1" x14ac:dyDescent="0.25">
      <c r="A35" s="15"/>
      <c r="B35" s="140" t="s">
        <v>116</v>
      </c>
      <c r="C35" s="141"/>
      <c r="D35" s="265"/>
      <c r="E35" s="265"/>
      <c r="F35" s="142" t="s">
        <v>63</v>
      </c>
      <c r="G35" s="142"/>
      <c r="H35" s="249"/>
      <c r="I35" s="249"/>
      <c r="J35" s="143" t="s">
        <v>64</v>
      </c>
      <c r="K35" s="144" t="b">
        <v>0</v>
      </c>
      <c r="L35" s="144" t="b">
        <v>0</v>
      </c>
      <c r="M35" s="144" t="b">
        <v>0</v>
      </c>
      <c r="N35" s="145"/>
      <c r="O35" s="146" t="s">
        <v>65</v>
      </c>
      <c r="P35" s="67"/>
      <c r="Q35" s="67"/>
      <c r="R35" s="67"/>
      <c r="S35" s="67"/>
      <c r="T35" s="67"/>
      <c r="U35" s="67"/>
      <c r="V35" s="67"/>
      <c r="W35" s="110"/>
      <c r="X35" s="15"/>
      <c r="AD35" s="127">
        <v>600</v>
      </c>
      <c r="AE35" s="115" t="s">
        <v>101</v>
      </c>
      <c r="AF35" s="6">
        <f>COUNTIF(J47:J63,"600")</f>
        <v>0</v>
      </c>
      <c r="AG35" s="6">
        <f>COUNTIF(J35:J39,"600")</f>
        <v>0</v>
      </c>
      <c r="AM35" s="164" t="s">
        <v>232</v>
      </c>
      <c r="AN35" s="2"/>
      <c r="BV35" s="15"/>
    </row>
    <row r="36" spans="1:74" s="68" customFormat="1" ht="24" customHeight="1" x14ac:dyDescent="0.25">
      <c r="A36" s="15"/>
      <c r="B36" s="147" t="s">
        <v>116</v>
      </c>
      <c r="C36" s="148"/>
      <c r="D36" s="267"/>
      <c r="E36" s="267"/>
      <c r="F36" s="149" t="s">
        <v>63</v>
      </c>
      <c r="G36" s="149"/>
      <c r="H36" s="250"/>
      <c r="I36" s="250"/>
      <c r="J36" s="150" t="s">
        <v>64</v>
      </c>
      <c r="K36" s="151" t="b">
        <v>0</v>
      </c>
      <c r="L36" s="151" t="b">
        <v>0</v>
      </c>
      <c r="M36" s="151" t="b">
        <v>0</v>
      </c>
      <c r="N36" s="152"/>
      <c r="O36" s="153" t="s">
        <v>65</v>
      </c>
      <c r="P36" s="67"/>
      <c r="Q36" s="67"/>
      <c r="R36" s="67"/>
      <c r="S36" s="67"/>
      <c r="T36" s="67"/>
      <c r="U36" s="67"/>
      <c r="V36" s="67"/>
      <c r="W36" s="110"/>
      <c r="X36" s="15"/>
      <c r="AD36" s="127">
        <v>610</v>
      </c>
      <c r="AE36" s="115" t="s">
        <v>102</v>
      </c>
      <c r="AF36" s="6">
        <f>COUNTIF(J47:J63,"610")</f>
        <v>0</v>
      </c>
      <c r="AG36" s="6">
        <f>COUNTIF(J35:J39,"610")</f>
        <v>0</v>
      </c>
      <c r="AM36" s="164" t="s">
        <v>233</v>
      </c>
      <c r="AN36" s="3"/>
      <c r="BV36" s="15"/>
    </row>
    <row r="37" spans="1:74" s="68" customFormat="1" ht="25.5" customHeight="1" x14ac:dyDescent="0.25">
      <c r="A37" s="15"/>
      <c r="B37" s="140" t="s">
        <v>116</v>
      </c>
      <c r="C37" s="141"/>
      <c r="D37" s="265"/>
      <c r="E37" s="265"/>
      <c r="F37" s="142" t="s">
        <v>63</v>
      </c>
      <c r="G37" s="142"/>
      <c r="H37" s="249"/>
      <c r="I37" s="249"/>
      <c r="J37" s="143" t="s">
        <v>64</v>
      </c>
      <c r="K37" s="144" t="b">
        <v>0</v>
      </c>
      <c r="L37" s="144" t="b">
        <v>0</v>
      </c>
      <c r="M37" s="144" t="b">
        <v>0</v>
      </c>
      <c r="N37" s="145"/>
      <c r="O37" s="146" t="s">
        <v>65</v>
      </c>
      <c r="P37" s="67"/>
      <c r="Q37" s="67"/>
      <c r="R37" s="67"/>
      <c r="S37" s="67"/>
      <c r="T37" s="67"/>
      <c r="U37" s="67"/>
      <c r="V37" s="67"/>
      <c r="W37" s="110"/>
      <c r="X37" s="15"/>
      <c r="AD37" s="127">
        <v>620</v>
      </c>
      <c r="AE37" s="115" t="s">
        <v>90</v>
      </c>
      <c r="AF37" s="6">
        <f>COUNTIF(J47:J63,"620")</f>
        <v>0</v>
      </c>
      <c r="AG37" s="6">
        <f>COUNTIF(J35:J39,"620")</f>
        <v>0</v>
      </c>
      <c r="AM37" s="164" t="s">
        <v>234</v>
      </c>
      <c r="BV37" s="15"/>
    </row>
    <row r="38" spans="1:74" s="68" customFormat="1" ht="24.75" customHeight="1" x14ac:dyDescent="0.25">
      <c r="A38" s="15"/>
      <c r="B38" s="147" t="s">
        <v>116</v>
      </c>
      <c r="C38" s="148"/>
      <c r="D38" s="267"/>
      <c r="E38" s="267"/>
      <c r="F38" s="149" t="s">
        <v>63</v>
      </c>
      <c r="G38" s="149"/>
      <c r="H38" s="250"/>
      <c r="I38" s="250"/>
      <c r="J38" s="150" t="s">
        <v>64</v>
      </c>
      <c r="K38" s="151" t="b">
        <v>0</v>
      </c>
      <c r="L38" s="151" t="b">
        <v>0</v>
      </c>
      <c r="M38" s="151" t="b">
        <v>0</v>
      </c>
      <c r="N38" s="152"/>
      <c r="O38" s="153" t="s">
        <v>65</v>
      </c>
      <c r="P38" s="67"/>
      <c r="Q38" s="67"/>
      <c r="R38" s="67"/>
      <c r="S38" s="67"/>
      <c r="T38" s="67"/>
      <c r="U38" s="67"/>
      <c r="V38" s="67"/>
      <c r="W38" s="110"/>
      <c r="X38" s="15"/>
      <c r="AD38" s="128" t="s">
        <v>103</v>
      </c>
      <c r="AE38" s="129" t="s">
        <v>104</v>
      </c>
      <c r="AF38" s="130">
        <f>COUNTIF(J47:J63,"700 E.E.")</f>
        <v>0</v>
      </c>
      <c r="AG38" s="130">
        <f>COUNTIF(J35:J39,"700 E.E.")</f>
        <v>0</v>
      </c>
      <c r="AM38" s="164" t="s">
        <v>235</v>
      </c>
      <c r="BV38" s="15"/>
    </row>
    <row r="39" spans="1:74" s="68" customFormat="1" ht="25.5" customHeight="1" x14ac:dyDescent="0.25">
      <c r="A39" s="15"/>
      <c r="B39" s="140" t="s">
        <v>116</v>
      </c>
      <c r="C39" s="141"/>
      <c r="D39" s="265"/>
      <c r="E39" s="265"/>
      <c r="F39" s="142" t="s">
        <v>63</v>
      </c>
      <c r="G39" s="142"/>
      <c r="H39" s="249"/>
      <c r="I39" s="249"/>
      <c r="J39" s="143" t="s">
        <v>64</v>
      </c>
      <c r="K39" s="144" t="b">
        <v>0</v>
      </c>
      <c r="L39" s="144" t="b">
        <v>0</v>
      </c>
      <c r="M39" s="144" t="b">
        <v>0</v>
      </c>
      <c r="N39" s="145"/>
      <c r="O39" s="146" t="s">
        <v>65</v>
      </c>
      <c r="P39" s="67"/>
      <c r="Q39" s="67"/>
      <c r="R39" s="78"/>
      <c r="S39" s="78"/>
      <c r="T39" s="78"/>
      <c r="U39" s="78"/>
      <c r="V39" s="78"/>
      <c r="W39" s="78"/>
      <c r="X39" s="15"/>
      <c r="AM39" s="164" t="s">
        <v>236</v>
      </c>
      <c r="BV39" s="15"/>
    </row>
    <row r="40" spans="1:74" s="68" customFormat="1" ht="15" customHeight="1" x14ac:dyDescent="0.25">
      <c r="A40" s="15"/>
      <c r="B40" s="86"/>
      <c r="C40" s="86" cm="1">
        <f t="array" ref="C40">SUMPRODUCT(IFERROR(1/COUNTIF(C35:C39,C35:C39),0))</f>
        <v>0</v>
      </c>
      <c r="D40" s="268">
        <f>SUM(D35:E39)</f>
        <v>0</v>
      </c>
      <c r="E40" s="268"/>
      <c r="F40" s="86" cm="1">
        <f t="array" ref="F40">SUMPRODUCT(IFERROR(1/COUNTIF(F35:F39,F35:F39),0))-1</f>
        <v>0</v>
      </c>
      <c r="G40" s="86"/>
      <c r="H40" s="266" cm="1">
        <f t="array" ref="H40">SUMPRODUCT(IFERROR(1/COUNTIF(H35:I39,H35:I39),0))</f>
        <v>0</v>
      </c>
      <c r="I40" s="266"/>
      <c r="J40" s="86"/>
      <c r="K40" s="86">
        <f>K35+K36+K38+K39</f>
        <v>0</v>
      </c>
      <c r="L40" s="86">
        <f>(L35+L36+L38+L39)</f>
        <v>0</v>
      </c>
      <c r="M40" s="86">
        <f>(M35+M36+M38+M39)</f>
        <v>0</v>
      </c>
      <c r="N40" s="86"/>
      <c r="O40" s="86">
        <f>SUMIF(O35:O39,"&gt;0")</f>
        <v>0</v>
      </c>
      <c r="P40" s="67"/>
      <c r="Q40" s="67"/>
      <c r="R40" s="78"/>
      <c r="S40" s="78"/>
      <c r="T40" s="78"/>
      <c r="U40" s="78"/>
      <c r="V40" s="78"/>
      <c r="W40" s="78"/>
      <c r="X40" s="15"/>
      <c r="AM40" s="164" t="s">
        <v>237</v>
      </c>
      <c r="BV40" s="15"/>
    </row>
    <row r="41" spans="1:74" s="68" customFormat="1" ht="15" customHeight="1" x14ac:dyDescent="0.25">
      <c r="A41" s="15"/>
      <c r="B41" s="15"/>
      <c r="C41" s="15"/>
      <c r="D41" s="67"/>
      <c r="E41" s="67"/>
      <c r="F41" s="67"/>
      <c r="G41" s="15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78"/>
      <c r="S41" s="78"/>
      <c r="T41" s="78"/>
      <c r="U41" s="78"/>
      <c r="V41" s="78"/>
      <c r="W41" s="78"/>
      <c r="X41" s="15"/>
      <c r="AM41" s="164" t="s">
        <v>238</v>
      </c>
      <c r="BV41" s="15"/>
    </row>
    <row r="42" spans="1:74" s="68" customFormat="1" ht="18.75" x14ac:dyDescent="0.3">
      <c r="A42" s="15"/>
      <c r="B42" s="77" t="s">
        <v>159</v>
      </c>
      <c r="C42" s="77"/>
      <c r="D42" s="77"/>
      <c r="E42" s="77"/>
      <c r="F42" s="77"/>
      <c r="G42" s="168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78"/>
      <c r="S42" s="78"/>
      <c r="T42" s="78"/>
      <c r="U42" s="78"/>
      <c r="V42" s="78"/>
      <c r="W42" s="78"/>
      <c r="X42" s="15"/>
      <c r="AM42" s="164" t="s">
        <v>239</v>
      </c>
      <c r="BV42" s="15"/>
    </row>
    <row r="43" spans="1:74" s="68" customFormat="1" ht="18" customHeight="1" x14ac:dyDescent="0.25">
      <c r="A43" s="15"/>
      <c r="B43" s="240" t="s">
        <v>117</v>
      </c>
      <c r="C43" s="238" t="s">
        <v>118</v>
      </c>
      <c r="D43" s="244" t="s">
        <v>123</v>
      </c>
      <c r="E43" s="245"/>
      <c r="F43" s="238" t="s">
        <v>285</v>
      </c>
      <c r="G43" s="239" t="s">
        <v>286</v>
      </c>
      <c r="H43" s="244" t="s">
        <v>54</v>
      </c>
      <c r="I43" s="245"/>
      <c r="J43" s="238" t="s">
        <v>55</v>
      </c>
      <c r="K43" s="238" t="s">
        <v>56</v>
      </c>
      <c r="L43" s="238"/>
      <c r="M43" s="238"/>
      <c r="N43" s="238"/>
      <c r="O43" s="238" t="s">
        <v>57</v>
      </c>
      <c r="P43" s="78"/>
      <c r="Q43" s="78"/>
      <c r="R43" s="78"/>
      <c r="S43" s="78"/>
      <c r="T43" s="78"/>
      <c r="U43" s="78"/>
      <c r="V43" s="78"/>
      <c r="W43" s="78"/>
      <c r="X43" s="15"/>
      <c r="AM43" s="164" t="s">
        <v>240</v>
      </c>
      <c r="BV43" s="15"/>
    </row>
    <row r="44" spans="1:74" s="68" customFormat="1" ht="24" customHeight="1" x14ac:dyDescent="0.25">
      <c r="A44" s="15"/>
      <c r="B44" s="240"/>
      <c r="C44" s="238"/>
      <c r="D44" s="246"/>
      <c r="E44" s="247"/>
      <c r="F44" s="238"/>
      <c r="G44" s="283"/>
      <c r="H44" s="246"/>
      <c r="I44" s="247"/>
      <c r="J44" s="238"/>
      <c r="K44" s="238" t="s">
        <v>178</v>
      </c>
      <c r="L44" s="238" t="s">
        <v>180</v>
      </c>
      <c r="M44" s="240" t="s">
        <v>177</v>
      </c>
      <c r="N44" s="238" t="s">
        <v>61</v>
      </c>
      <c r="O44" s="238"/>
      <c r="P44" s="78"/>
      <c r="Q44" s="78"/>
      <c r="R44" s="78"/>
      <c r="S44" s="78"/>
      <c r="T44" s="78"/>
      <c r="U44" s="78"/>
      <c r="V44" s="78"/>
      <c r="W44" s="78"/>
      <c r="X44" s="18"/>
      <c r="AM44" s="164" t="s">
        <v>241</v>
      </c>
      <c r="BV44" s="15"/>
    </row>
    <row r="45" spans="1:74" s="68" customFormat="1" ht="30" customHeight="1" x14ac:dyDescent="0.25">
      <c r="A45" s="15"/>
      <c r="B45" s="240"/>
      <c r="C45" s="238"/>
      <c r="D45" s="246"/>
      <c r="E45" s="247"/>
      <c r="F45" s="238"/>
      <c r="G45" s="283"/>
      <c r="H45" s="246"/>
      <c r="I45" s="247"/>
      <c r="J45" s="238"/>
      <c r="K45" s="238"/>
      <c r="L45" s="238"/>
      <c r="M45" s="240"/>
      <c r="N45" s="238"/>
      <c r="O45" s="238"/>
      <c r="P45" s="78"/>
      <c r="Q45" s="78"/>
      <c r="R45" s="78"/>
      <c r="S45" s="78"/>
      <c r="T45" s="78"/>
      <c r="U45" s="78"/>
      <c r="V45" s="78"/>
      <c r="W45" s="78"/>
      <c r="X45" s="15"/>
      <c r="AM45" s="164" t="s">
        <v>242</v>
      </c>
      <c r="AO45" s="76"/>
      <c r="AP45" s="76"/>
      <c r="BV45" s="15"/>
    </row>
    <row r="46" spans="1:74" s="68" customFormat="1" ht="45" customHeight="1" x14ac:dyDescent="0.25">
      <c r="A46" s="15"/>
      <c r="B46" s="241"/>
      <c r="C46" s="239"/>
      <c r="D46" s="246"/>
      <c r="E46" s="247"/>
      <c r="F46" s="239"/>
      <c r="G46" s="284"/>
      <c r="H46" s="293"/>
      <c r="I46" s="294"/>
      <c r="J46" s="239"/>
      <c r="K46" s="239" t="b">
        <v>1</v>
      </c>
      <c r="L46" s="239" t="b">
        <v>1</v>
      </c>
      <c r="M46" s="241" t="b">
        <v>1</v>
      </c>
      <c r="N46" s="239"/>
      <c r="O46" s="239"/>
      <c r="P46" s="78"/>
      <c r="Q46" s="78"/>
      <c r="R46" s="78"/>
      <c r="S46" s="78"/>
      <c r="T46" s="78"/>
      <c r="U46" s="78"/>
      <c r="V46" s="78"/>
      <c r="W46" s="78"/>
      <c r="X46" s="15"/>
      <c r="AA46" s="246" t="s">
        <v>283</v>
      </c>
      <c r="AB46" s="287"/>
      <c r="AM46" s="164" t="s">
        <v>243</v>
      </c>
      <c r="AO46" s="76"/>
      <c r="AP46" s="76"/>
      <c r="BV46" s="15"/>
    </row>
    <row r="47" spans="1:74" s="68" customFormat="1" ht="24" x14ac:dyDescent="0.25">
      <c r="A47" s="15"/>
      <c r="B47" s="175" t="s">
        <v>116</v>
      </c>
      <c r="C47" s="116"/>
      <c r="D47" s="262"/>
      <c r="E47" s="262"/>
      <c r="F47" s="118" t="s">
        <v>63</v>
      </c>
      <c r="G47" s="118"/>
      <c r="H47" s="271"/>
      <c r="I47" s="272"/>
      <c r="J47" s="120" t="s">
        <v>64</v>
      </c>
      <c r="K47" s="119" t="b">
        <v>0</v>
      </c>
      <c r="L47" s="119" t="b">
        <v>0</v>
      </c>
      <c r="M47" s="119" t="b">
        <v>0</v>
      </c>
      <c r="N47" s="118"/>
      <c r="O47" s="117" t="s">
        <v>65</v>
      </c>
      <c r="P47" s="78"/>
      <c r="Q47" s="78"/>
      <c r="R47" s="78"/>
      <c r="S47" s="78"/>
      <c r="T47" s="78"/>
      <c r="U47" s="78"/>
      <c r="V47" s="78"/>
      <c r="W47" s="78"/>
      <c r="X47" s="15"/>
      <c r="AA47" s="246"/>
      <c r="AB47" s="287"/>
      <c r="AM47" s="164" t="s">
        <v>244</v>
      </c>
      <c r="AO47" s="76"/>
      <c r="AP47" s="76"/>
      <c r="BV47" s="15"/>
    </row>
    <row r="48" spans="1:74" s="68" customFormat="1" ht="24" x14ac:dyDescent="0.25">
      <c r="A48" s="15"/>
      <c r="B48" s="123" t="s">
        <v>116</v>
      </c>
      <c r="C48" s="126"/>
      <c r="D48" s="261"/>
      <c r="E48" s="261"/>
      <c r="F48" s="122" t="s">
        <v>63</v>
      </c>
      <c r="G48" s="122"/>
      <c r="H48" s="269"/>
      <c r="I48" s="270"/>
      <c r="J48" s="123" t="s">
        <v>64</v>
      </c>
      <c r="K48" s="124" t="b">
        <v>0</v>
      </c>
      <c r="L48" s="124" t="b">
        <v>0</v>
      </c>
      <c r="M48" s="124" t="b">
        <v>0</v>
      </c>
      <c r="N48" s="122"/>
      <c r="O48" s="121" t="s">
        <v>65</v>
      </c>
      <c r="P48" s="78"/>
      <c r="Q48" s="78"/>
      <c r="R48" s="78"/>
      <c r="S48" s="78"/>
      <c r="T48" s="78"/>
      <c r="U48" s="78"/>
      <c r="V48" s="78"/>
      <c r="W48" s="78"/>
      <c r="X48" s="15"/>
      <c r="AA48" s="246"/>
      <c r="AB48" s="287"/>
      <c r="AM48" s="164" t="s">
        <v>245</v>
      </c>
      <c r="AO48" s="76"/>
      <c r="AP48" s="76"/>
      <c r="BV48" s="15"/>
    </row>
    <row r="49" spans="1:74" s="68" customFormat="1" ht="24.75" x14ac:dyDescent="0.25">
      <c r="A49" s="15"/>
      <c r="B49" s="139" t="s">
        <v>116</v>
      </c>
      <c r="C49" s="116"/>
      <c r="D49" s="262"/>
      <c r="E49" s="262"/>
      <c r="F49" s="118" t="s">
        <v>63</v>
      </c>
      <c r="G49" s="118"/>
      <c r="H49" s="271"/>
      <c r="I49" s="272"/>
      <c r="J49" s="120" t="s">
        <v>64</v>
      </c>
      <c r="K49" s="119" t="b">
        <v>0</v>
      </c>
      <c r="L49" s="119" t="b">
        <v>0</v>
      </c>
      <c r="M49" s="119" t="b">
        <v>0</v>
      </c>
      <c r="N49" s="118"/>
      <c r="O49" s="117" t="s">
        <v>65</v>
      </c>
      <c r="P49" s="78"/>
      <c r="Q49" s="78"/>
      <c r="R49" s="78"/>
      <c r="S49" s="78"/>
      <c r="T49" s="78"/>
      <c r="U49" s="78"/>
      <c r="V49" s="78"/>
      <c r="W49" s="78"/>
      <c r="X49" s="15"/>
      <c r="AM49" s="164" t="s">
        <v>246</v>
      </c>
      <c r="AO49" s="76"/>
      <c r="AP49" s="76"/>
      <c r="BV49" s="15"/>
    </row>
    <row r="50" spans="1:74" s="68" customFormat="1" ht="24" x14ac:dyDescent="0.25">
      <c r="A50" s="15"/>
      <c r="B50" s="123" t="s">
        <v>116</v>
      </c>
      <c r="C50" s="126"/>
      <c r="D50" s="261"/>
      <c r="E50" s="261"/>
      <c r="F50" s="122" t="s">
        <v>63</v>
      </c>
      <c r="G50" s="122"/>
      <c r="H50" s="269"/>
      <c r="I50" s="270"/>
      <c r="J50" s="123" t="s">
        <v>64</v>
      </c>
      <c r="K50" s="124" t="b">
        <v>0</v>
      </c>
      <c r="L50" s="124" t="b">
        <v>0</v>
      </c>
      <c r="M50" s="124" t="b">
        <v>0</v>
      </c>
      <c r="N50" s="122"/>
      <c r="O50" s="121" t="s">
        <v>65</v>
      </c>
      <c r="P50" s="78"/>
      <c r="Q50" s="78"/>
      <c r="R50" s="78"/>
      <c r="S50" s="78"/>
      <c r="T50" s="78"/>
      <c r="U50" s="78"/>
      <c r="V50" s="78"/>
      <c r="W50" s="78"/>
      <c r="X50" s="15"/>
      <c r="AM50" s="164" t="s">
        <v>247</v>
      </c>
      <c r="AO50" s="76"/>
      <c r="AP50" s="76"/>
      <c r="BV50" s="15"/>
    </row>
    <row r="51" spans="1:74" s="68" customFormat="1" ht="24.75" x14ac:dyDescent="0.25">
      <c r="A51" s="15"/>
      <c r="B51" s="139" t="s">
        <v>116</v>
      </c>
      <c r="C51" s="116"/>
      <c r="D51" s="262"/>
      <c r="E51" s="262"/>
      <c r="F51" s="118" t="s">
        <v>63</v>
      </c>
      <c r="G51" s="118"/>
      <c r="H51" s="271"/>
      <c r="I51" s="272"/>
      <c r="J51" s="120" t="s">
        <v>64</v>
      </c>
      <c r="K51" s="119" t="b">
        <v>0</v>
      </c>
      <c r="L51" s="119" t="b">
        <v>0</v>
      </c>
      <c r="M51" s="119" t="b">
        <v>0</v>
      </c>
      <c r="N51" s="118"/>
      <c r="O51" s="117" t="s">
        <v>65</v>
      </c>
      <c r="P51" s="78"/>
      <c r="Q51" s="78"/>
      <c r="R51" s="78"/>
      <c r="S51" s="78"/>
      <c r="T51" s="78"/>
      <c r="U51" s="78"/>
      <c r="V51" s="78"/>
      <c r="W51" s="78"/>
      <c r="X51" s="15"/>
      <c r="AM51" s="164" t="s">
        <v>248</v>
      </c>
      <c r="AO51" s="76"/>
      <c r="AP51" s="76"/>
      <c r="BV51" s="15"/>
    </row>
    <row r="52" spans="1:74" s="68" customFormat="1" ht="24" x14ac:dyDescent="0.25">
      <c r="A52" s="15"/>
      <c r="B52" s="123" t="s">
        <v>116</v>
      </c>
      <c r="C52" s="126"/>
      <c r="D52" s="261"/>
      <c r="E52" s="261"/>
      <c r="F52" s="122" t="s">
        <v>63</v>
      </c>
      <c r="G52" s="122"/>
      <c r="H52" s="269"/>
      <c r="I52" s="270"/>
      <c r="J52" s="123" t="s">
        <v>64</v>
      </c>
      <c r="K52" s="124" t="b">
        <v>0</v>
      </c>
      <c r="L52" s="124" t="b">
        <v>0</v>
      </c>
      <c r="M52" s="124" t="b">
        <v>0</v>
      </c>
      <c r="N52" s="122"/>
      <c r="O52" s="121" t="s">
        <v>65</v>
      </c>
      <c r="P52" s="78"/>
      <c r="Q52" s="78"/>
      <c r="R52" s="78"/>
      <c r="S52" s="78"/>
      <c r="T52" s="78"/>
      <c r="U52" s="78"/>
      <c r="V52" s="78"/>
      <c r="W52" s="78"/>
      <c r="X52" s="15"/>
      <c r="AM52" s="164" t="s">
        <v>249</v>
      </c>
      <c r="AO52" s="76"/>
      <c r="AP52" s="76"/>
      <c r="BV52" s="15"/>
    </row>
    <row r="53" spans="1:74" s="68" customFormat="1" ht="24.75" x14ac:dyDescent="0.25">
      <c r="A53" s="15"/>
      <c r="B53" s="139" t="s">
        <v>116</v>
      </c>
      <c r="C53" s="116"/>
      <c r="D53" s="262"/>
      <c r="E53" s="262"/>
      <c r="F53" s="118" t="s">
        <v>63</v>
      </c>
      <c r="G53" s="118"/>
      <c r="H53" s="271"/>
      <c r="I53" s="272"/>
      <c r="J53" s="120" t="s">
        <v>64</v>
      </c>
      <c r="K53" s="119" t="b">
        <v>0</v>
      </c>
      <c r="L53" s="119" t="b">
        <v>0</v>
      </c>
      <c r="M53" s="119" t="b">
        <v>0</v>
      </c>
      <c r="N53" s="118"/>
      <c r="O53" s="117" t="s">
        <v>65</v>
      </c>
      <c r="P53" s="78"/>
      <c r="Q53" s="78"/>
      <c r="R53" s="78"/>
      <c r="S53" s="78"/>
      <c r="T53" s="78"/>
      <c r="U53" s="78"/>
      <c r="V53" s="78"/>
      <c r="W53" s="78"/>
      <c r="X53" s="15"/>
      <c r="AM53" s="164" t="s">
        <v>250</v>
      </c>
      <c r="AO53" s="76"/>
      <c r="AP53" s="76"/>
      <c r="BV53" s="15"/>
    </row>
    <row r="54" spans="1:74" s="68" customFormat="1" ht="24" x14ac:dyDescent="0.25">
      <c r="A54" s="15"/>
      <c r="B54" s="123" t="s">
        <v>116</v>
      </c>
      <c r="C54" s="126"/>
      <c r="D54" s="261"/>
      <c r="E54" s="261"/>
      <c r="F54" s="122" t="s">
        <v>63</v>
      </c>
      <c r="G54" s="122"/>
      <c r="H54" s="269"/>
      <c r="I54" s="270"/>
      <c r="J54" s="123" t="s">
        <v>64</v>
      </c>
      <c r="K54" s="124" t="b">
        <v>0</v>
      </c>
      <c r="L54" s="124" t="b">
        <v>0</v>
      </c>
      <c r="M54" s="124" t="b">
        <v>0</v>
      </c>
      <c r="N54" s="122"/>
      <c r="O54" s="121" t="s">
        <v>65</v>
      </c>
      <c r="P54" s="78"/>
      <c r="Q54" s="78"/>
      <c r="R54" s="78"/>
      <c r="S54" s="78"/>
      <c r="T54" s="78"/>
      <c r="U54" s="78"/>
      <c r="V54" s="78"/>
      <c r="W54" s="78"/>
      <c r="X54" s="15"/>
      <c r="AM54" s="164" t="s">
        <v>251</v>
      </c>
      <c r="AO54" s="76"/>
      <c r="AP54" s="76"/>
      <c r="BV54" s="15"/>
    </row>
    <row r="55" spans="1:74" s="68" customFormat="1" ht="24.75" x14ac:dyDescent="0.25">
      <c r="A55" s="15"/>
      <c r="B55" s="139" t="s">
        <v>116</v>
      </c>
      <c r="C55" s="116"/>
      <c r="D55" s="262"/>
      <c r="E55" s="262"/>
      <c r="F55" s="118" t="s">
        <v>63</v>
      </c>
      <c r="G55" s="118"/>
      <c r="H55" s="271"/>
      <c r="I55" s="272"/>
      <c r="J55" s="120" t="s">
        <v>64</v>
      </c>
      <c r="K55" s="119" t="b">
        <v>0</v>
      </c>
      <c r="L55" s="119" t="b">
        <v>0</v>
      </c>
      <c r="M55" s="119" t="b">
        <v>0</v>
      </c>
      <c r="N55" s="118"/>
      <c r="O55" s="117" t="s">
        <v>65</v>
      </c>
      <c r="P55" s="78"/>
      <c r="Q55" s="78"/>
      <c r="R55" s="78"/>
      <c r="S55" s="78"/>
      <c r="T55" s="78"/>
      <c r="U55" s="78"/>
      <c r="V55" s="78"/>
      <c r="W55" s="78"/>
      <c r="X55" s="15"/>
      <c r="AM55" s="164" t="s">
        <v>252</v>
      </c>
      <c r="AO55" s="76"/>
      <c r="AP55" s="76"/>
      <c r="BV55" s="15"/>
    </row>
    <row r="56" spans="1:74" s="68" customFormat="1" ht="24" x14ac:dyDescent="0.25">
      <c r="A56" s="15"/>
      <c r="B56" s="123" t="s">
        <v>116</v>
      </c>
      <c r="C56" s="126"/>
      <c r="D56" s="261"/>
      <c r="E56" s="261"/>
      <c r="F56" s="122" t="s">
        <v>63</v>
      </c>
      <c r="G56" s="122"/>
      <c r="H56" s="269"/>
      <c r="I56" s="270"/>
      <c r="J56" s="123" t="s">
        <v>64</v>
      </c>
      <c r="K56" s="124" t="b">
        <v>0</v>
      </c>
      <c r="L56" s="124" t="b">
        <v>0</v>
      </c>
      <c r="M56" s="124" t="b">
        <v>0</v>
      </c>
      <c r="N56" s="122"/>
      <c r="O56" s="121" t="s">
        <v>65</v>
      </c>
      <c r="P56" s="78"/>
      <c r="Q56" s="78"/>
      <c r="R56" s="78"/>
      <c r="S56" s="78"/>
      <c r="T56" s="78"/>
      <c r="U56" s="78"/>
      <c r="V56" s="78"/>
      <c r="W56" s="78"/>
      <c r="X56" s="15"/>
      <c r="AM56" s="164" t="s">
        <v>253</v>
      </c>
      <c r="AO56" s="76"/>
      <c r="AP56" s="76"/>
      <c r="BV56" s="15"/>
    </row>
    <row r="57" spans="1:74" s="68" customFormat="1" ht="24.75" x14ac:dyDescent="0.25">
      <c r="A57" s="15"/>
      <c r="B57" s="139" t="s">
        <v>116</v>
      </c>
      <c r="C57" s="116"/>
      <c r="D57" s="262"/>
      <c r="E57" s="262"/>
      <c r="F57" s="118" t="s">
        <v>63</v>
      </c>
      <c r="G57" s="118"/>
      <c r="H57" s="271"/>
      <c r="I57" s="272"/>
      <c r="J57" s="120" t="s">
        <v>64</v>
      </c>
      <c r="K57" s="119" t="b">
        <v>0</v>
      </c>
      <c r="L57" s="119" t="b">
        <v>0</v>
      </c>
      <c r="M57" s="119" t="b">
        <v>0</v>
      </c>
      <c r="N57" s="125"/>
      <c r="O57" s="117" t="s">
        <v>65</v>
      </c>
      <c r="P57" s="78"/>
      <c r="Q57" s="78"/>
      <c r="R57" s="78"/>
      <c r="S57" s="78"/>
      <c r="T57" s="78"/>
      <c r="U57" s="78"/>
      <c r="V57" s="78"/>
      <c r="W57" s="78"/>
      <c r="X57" s="15"/>
      <c r="AM57" s="164" t="s">
        <v>254</v>
      </c>
      <c r="AO57" s="76"/>
      <c r="AP57" s="76"/>
      <c r="BV57" s="15"/>
    </row>
    <row r="58" spans="1:74" s="68" customFormat="1" ht="24" x14ac:dyDescent="0.25">
      <c r="A58" s="15"/>
      <c r="B58" s="123" t="s">
        <v>116</v>
      </c>
      <c r="C58" s="126"/>
      <c r="D58" s="261"/>
      <c r="E58" s="261"/>
      <c r="F58" s="122" t="s">
        <v>63</v>
      </c>
      <c r="G58" s="122"/>
      <c r="H58" s="269"/>
      <c r="I58" s="270"/>
      <c r="J58" s="123" t="s">
        <v>64</v>
      </c>
      <c r="K58" s="124" t="b">
        <v>0</v>
      </c>
      <c r="L58" s="124" t="b">
        <v>0</v>
      </c>
      <c r="M58" s="124" t="b">
        <v>0</v>
      </c>
      <c r="N58" s="122"/>
      <c r="O58" s="121" t="s">
        <v>65</v>
      </c>
      <c r="P58" s="78"/>
      <c r="Q58" s="78"/>
      <c r="R58" s="78"/>
      <c r="S58" s="78"/>
      <c r="T58" s="78"/>
      <c r="U58" s="78"/>
      <c r="V58" s="78"/>
      <c r="W58" s="78"/>
      <c r="X58" s="15"/>
      <c r="AM58" s="164" t="s">
        <v>255</v>
      </c>
      <c r="AO58" s="76"/>
      <c r="AP58" s="76"/>
      <c r="BV58" s="15"/>
    </row>
    <row r="59" spans="1:74" s="68" customFormat="1" ht="24.75" x14ac:dyDescent="0.25">
      <c r="A59" s="15"/>
      <c r="B59" s="139" t="s">
        <v>116</v>
      </c>
      <c r="C59" s="116"/>
      <c r="D59" s="262"/>
      <c r="E59" s="262"/>
      <c r="F59" s="118" t="s">
        <v>63</v>
      </c>
      <c r="G59" s="118"/>
      <c r="H59" s="271"/>
      <c r="I59" s="272"/>
      <c r="J59" s="120" t="s">
        <v>64</v>
      </c>
      <c r="K59" s="119" t="b">
        <v>0</v>
      </c>
      <c r="L59" s="119" t="b">
        <v>0</v>
      </c>
      <c r="M59" s="119" t="b">
        <v>0</v>
      </c>
      <c r="N59" s="118"/>
      <c r="O59" s="117" t="s">
        <v>65</v>
      </c>
      <c r="P59" s="78"/>
      <c r="Q59" s="78"/>
      <c r="R59" s="78"/>
      <c r="S59" s="78"/>
      <c r="T59" s="78"/>
      <c r="U59" s="78"/>
      <c r="V59" s="78"/>
      <c r="W59" s="78"/>
      <c r="X59" s="15"/>
      <c r="AM59" s="164" t="s">
        <v>256</v>
      </c>
      <c r="AO59" s="76"/>
      <c r="AP59" s="76"/>
      <c r="BV59" s="15"/>
    </row>
    <row r="60" spans="1:74" s="68" customFormat="1" ht="24" x14ac:dyDescent="0.25">
      <c r="A60" s="15"/>
      <c r="B60" s="123" t="s">
        <v>116</v>
      </c>
      <c r="C60" s="126"/>
      <c r="D60" s="261"/>
      <c r="E60" s="261"/>
      <c r="F60" s="122" t="s">
        <v>63</v>
      </c>
      <c r="G60" s="122"/>
      <c r="H60" s="269"/>
      <c r="I60" s="270"/>
      <c r="J60" s="123" t="s">
        <v>64</v>
      </c>
      <c r="K60" s="124" t="b">
        <v>0</v>
      </c>
      <c r="L60" s="124" t="b">
        <v>0</v>
      </c>
      <c r="M60" s="124" t="b">
        <v>0</v>
      </c>
      <c r="N60" s="122"/>
      <c r="O60" s="121" t="s">
        <v>65</v>
      </c>
      <c r="P60" s="78"/>
      <c r="Q60" s="78"/>
      <c r="R60" s="78"/>
      <c r="S60" s="78"/>
      <c r="T60" s="78"/>
      <c r="U60" s="78"/>
      <c r="V60" s="78"/>
      <c r="W60" s="78"/>
      <c r="X60" s="15"/>
      <c r="AM60" s="164" t="s">
        <v>257</v>
      </c>
      <c r="AO60" s="76"/>
      <c r="AP60" s="76"/>
      <c r="BV60" s="15"/>
    </row>
    <row r="61" spans="1:74" s="68" customFormat="1" ht="24.75" x14ac:dyDescent="0.25">
      <c r="A61" s="15"/>
      <c r="B61" s="139" t="s">
        <v>116</v>
      </c>
      <c r="C61" s="116"/>
      <c r="D61" s="262"/>
      <c r="E61" s="262"/>
      <c r="F61" s="118" t="s">
        <v>63</v>
      </c>
      <c r="G61" s="118"/>
      <c r="H61" s="271"/>
      <c r="I61" s="272"/>
      <c r="J61" s="120" t="s">
        <v>64</v>
      </c>
      <c r="K61" s="119" t="b">
        <v>0</v>
      </c>
      <c r="L61" s="119" t="b">
        <v>0</v>
      </c>
      <c r="M61" s="119" t="b">
        <v>0</v>
      </c>
      <c r="N61" s="118"/>
      <c r="O61" s="117" t="s">
        <v>65</v>
      </c>
      <c r="P61" s="78"/>
      <c r="Q61" s="78"/>
      <c r="R61" s="78"/>
      <c r="S61" s="78"/>
      <c r="T61" s="78"/>
      <c r="U61" s="78"/>
      <c r="V61" s="78"/>
      <c r="W61" s="78"/>
      <c r="X61" s="15"/>
      <c r="AM61" s="164" t="s">
        <v>258</v>
      </c>
      <c r="AO61" s="76"/>
      <c r="AP61" s="76"/>
      <c r="BV61" s="15"/>
    </row>
    <row r="62" spans="1:74" s="68" customFormat="1" ht="24" x14ac:dyDescent="0.25">
      <c r="A62" s="15"/>
      <c r="B62" s="123" t="s">
        <v>116</v>
      </c>
      <c r="C62" s="126"/>
      <c r="D62" s="261"/>
      <c r="E62" s="261"/>
      <c r="F62" s="122" t="s">
        <v>63</v>
      </c>
      <c r="G62" s="122"/>
      <c r="H62" s="269"/>
      <c r="I62" s="270"/>
      <c r="J62" s="123" t="s">
        <v>64</v>
      </c>
      <c r="K62" s="124" t="b">
        <v>0</v>
      </c>
      <c r="L62" s="124" t="b">
        <v>0</v>
      </c>
      <c r="M62" s="124" t="b">
        <v>0</v>
      </c>
      <c r="N62" s="122"/>
      <c r="O62" s="121" t="s">
        <v>65</v>
      </c>
      <c r="P62" s="78"/>
      <c r="Q62" s="78"/>
      <c r="R62" s="78"/>
      <c r="S62" s="78"/>
      <c r="T62" s="78"/>
      <c r="U62" s="78"/>
      <c r="V62" s="78"/>
      <c r="W62" s="78"/>
      <c r="X62" s="15"/>
      <c r="AM62" s="164" t="s">
        <v>259</v>
      </c>
      <c r="AO62" s="76"/>
      <c r="AP62" s="76"/>
      <c r="BV62" s="15"/>
    </row>
    <row r="63" spans="1:74" s="68" customFormat="1" ht="24.75" x14ac:dyDescent="0.25">
      <c r="A63" s="15"/>
      <c r="B63" s="139" t="s">
        <v>116</v>
      </c>
      <c r="C63" s="116"/>
      <c r="D63" s="262"/>
      <c r="E63" s="262"/>
      <c r="F63" s="118" t="s">
        <v>63</v>
      </c>
      <c r="G63" s="118"/>
      <c r="H63" s="271"/>
      <c r="I63" s="272"/>
      <c r="J63" s="120" t="s">
        <v>64</v>
      </c>
      <c r="K63" s="119" t="b">
        <v>0</v>
      </c>
      <c r="L63" s="119" t="b">
        <v>0</v>
      </c>
      <c r="M63" s="119" t="b">
        <v>0</v>
      </c>
      <c r="N63" s="118"/>
      <c r="O63" s="117" t="s">
        <v>65</v>
      </c>
      <c r="P63" s="78"/>
      <c r="Q63" s="78"/>
      <c r="R63" s="78"/>
      <c r="S63" s="78"/>
      <c r="T63" s="78"/>
      <c r="U63" s="78"/>
      <c r="V63" s="78"/>
      <c r="W63" s="78"/>
      <c r="X63" s="15"/>
      <c r="AM63" s="164" t="s">
        <v>260</v>
      </c>
      <c r="AO63" s="76"/>
      <c r="AP63" s="76"/>
      <c r="BV63" s="15"/>
    </row>
    <row r="64" spans="1:74" s="68" customFormat="1" ht="18.75" customHeight="1" x14ac:dyDescent="0.25">
      <c r="A64" s="15"/>
      <c r="B64" s="15"/>
      <c r="C64" s="15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15"/>
      <c r="AM64" s="164" t="s">
        <v>261</v>
      </c>
      <c r="AO64" s="76"/>
      <c r="AP64" s="76"/>
      <c r="BV64" s="15"/>
    </row>
    <row r="65" spans="1:74" s="68" customFormat="1" ht="38.25" customHeight="1" x14ac:dyDescent="0.25">
      <c r="A65" s="182"/>
      <c r="B65" s="290" t="s">
        <v>324</v>
      </c>
      <c r="C65" s="290"/>
      <c r="D65" s="290"/>
      <c r="E65" s="290"/>
      <c r="F65" s="290"/>
      <c r="G65" s="290"/>
      <c r="H65" s="290"/>
      <c r="I65" s="290"/>
      <c r="J65" s="290"/>
      <c r="K65" s="290"/>
      <c r="L65" s="290"/>
      <c r="M65" s="290"/>
      <c r="N65" s="290"/>
      <c r="O65" s="290"/>
      <c r="P65" s="78"/>
      <c r="Q65" s="78"/>
      <c r="R65" s="78"/>
      <c r="S65" s="78"/>
      <c r="T65" s="78"/>
      <c r="U65" s="78"/>
      <c r="V65" s="78"/>
      <c r="W65" s="78"/>
      <c r="X65" s="15"/>
      <c r="AM65" s="164"/>
      <c r="AO65" s="76"/>
      <c r="AP65" s="76"/>
      <c r="BV65" s="15"/>
    </row>
    <row r="66" spans="1:74" s="68" customFormat="1" ht="36.75" customHeight="1" x14ac:dyDescent="0.25">
      <c r="A66" s="15"/>
      <c r="B66" s="16" t="s">
        <v>284</v>
      </c>
      <c r="C66" s="15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15"/>
      <c r="AM66" s="164"/>
      <c r="AO66" s="76"/>
      <c r="AP66" s="76"/>
      <c r="BV66" s="15"/>
    </row>
    <row r="67" spans="1:74" s="68" customFormat="1" ht="116.25" customHeight="1" x14ac:dyDescent="0.25">
      <c r="A67" s="1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78"/>
      <c r="Q67" s="78"/>
      <c r="R67" s="78"/>
      <c r="S67" s="78"/>
      <c r="T67" s="78"/>
      <c r="U67" s="78"/>
      <c r="V67" s="78"/>
      <c r="W67" s="78"/>
      <c r="X67" s="15"/>
      <c r="AM67" s="164" t="s">
        <v>262</v>
      </c>
      <c r="AO67" s="76"/>
      <c r="AP67" s="76"/>
      <c r="BV67" s="15"/>
    </row>
    <row r="68" spans="1:74" s="68" customFormat="1" ht="25.5" customHeight="1" x14ac:dyDescent="0.25">
      <c r="A68" s="15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78"/>
      <c r="Q68" s="78"/>
      <c r="R68" s="78"/>
      <c r="S68" s="78"/>
      <c r="T68" s="78"/>
      <c r="U68" s="78"/>
      <c r="V68" s="78"/>
      <c r="W68" s="78"/>
      <c r="X68" s="15"/>
      <c r="AM68" s="164"/>
      <c r="AO68" s="76"/>
      <c r="AP68" s="76"/>
      <c r="BV68" s="15"/>
    </row>
    <row r="69" spans="1:74" s="68" customFormat="1" ht="25.5" customHeight="1" x14ac:dyDescent="0.25">
      <c r="A69" s="1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78"/>
      <c r="Q69" s="78"/>
      <c r="R69" s="78"/>
      <c r="S69" s="78"/>
      <c r="T69" s="78"/>
      <c r="U69" s="78"/>
      <c r="V69" s="78"/>
      <c r="W69" s="78"/>
      <c r="X69" s="15"/>
      <c r="AM69" s="164"/>
      <c r="AO69" s="76"/>
      <c r="AP69" s="76"/>
      <c r="BV69" s="15"/>
    </row>
    <row r="70" spans="1:74" ht="21" customHeight="1" x14ac:dyDescent="0.25">
      <c r="A70" s="15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78"/>
      <c r="Q70" s="78"/>
      <c r="R70" s="78"/>
      <c r="S70" s="78"/>
      <c r="T70" s="78"/>
      <c r="U70" s="78"/>
      <c r="V70" s="78"/>
      <c r="W70" s="78"/>
      <c r="X70" s="18"/>
      <c r="AM70" s="164" t="s">
        <v>263</v>
      </c>
      <c r="BV70" s="15"/>
    </row>
    <row r="71" spans="1:74" ht="21" customHeight="1" x14ac:dyDescent="0.25">
      <c r="A71" s="15"/>
      <c r="B71" s="180" t="s">
        <v>325</v>
      </c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78"/>
      <c r="Q71" s="78"/>
      <c r="R71" s="78"/>
      <c r="S71" s="78"/>
      <c r="T71" s="78"/>
      <c r="U71" s="78"/>
      <c r="V71" s="78"/>
      <c r="W71" s="78"/>
      <c r="X71" s="18"/>
      <c r="AM71" s="164"/>
      <c r="BV71" s="15"/>
    </row>
    <row r="72" spans="1:74" ht="21" customHeight="1" x14ac:dyDescent="0.25">
      <c r="A72" s="15"/>
      <c r="B72" s="181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78"/>
      <c r="Q72" s="78"/>
      <c r="R72" s="78"/>
      <c r="S72" s="78"/>
      <c r="T72" s="78"/>
      <c r="U72" s="78"/>
      <c r="V72" s="78"/>
      <c r="W72" s="78"/>
      <c r="X72" s="18"/>
      <c r="AM72" s="164"/>
      <c r="BV72" s="15"/>
    </row>
    <row r="73" spans="1:74" ht="21" customHeight="1" x14ac:dyDescent="0.25">
      <c r="A73" s="15"/>
      <c r="B73" s="180" t="s">
        <v>310</v>
      </c>
      <c r="C73" s="180" t="s">
        <v>311</v>
      </c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78"/>
      <c r="Q73" s="78"/>
      <c r="R73" s="78"/>
      <c r="S73" s="78"/>
      <c r="T73" s="78"/>
      <c r="U73" s="78"/>
      <c r="V73" s="78"/>
      <c r="W73" s="78"/>
      <c r="X73" s="18"/>
      <c r="AM73" s="164"/>
      <c r="BV73" s="15"/>
    </row>
    <row r="74" spans="1:74" ht="21" customHeight="1" thickBot="1" x14ac:dyDescent="0.3">
      <c r="A74" s="15"/>
      <c r="B74" s="180"/>
      <c r="C74" s="180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78"/>
      <c r="Q74" s="78"/>
      <c r="R74" s="78"/>
      <c r="S74" s="78"/>
      <c r="T74" s="78"/>
      <c r="U74" s="78"/>
      <c r="V74" s="78"/>
      <c r="W74" s="78"/>
      <c r="X74" s="18"/>
      <c r="AM74" s="164"/>
      <c r="BV74" s="15"/>
    </row>
    <row r="75" spans="1:74" ht="21" customHeight="1" x14ac:dyDescent="0.25">
      <c r="A75" s="15"/>
      <c r="B75" s="180" t="s">
        <v>312</v>
      </c>
      <c r="C75" s="18"/>
      <c r="D75" s="18"/>
      <c r="E75" s="291"/>
      <c r="F75" s="292"/>
      <c r="G75" s="18"/>
      <c r="H75" s="18"/>
      <c r="I75" s="18"/>
      <c r="J75" s="18"/>
      <c r="K75" s="18"/>
      <c r="L75" s="18"/>
      <c r="M75" s="18"/>
      <c r="N75" s="18"/>
      <c r="O75" s="18"/>
      <c r="P75" s="78"/>
      <c r="Q75" s="78"/>
      <c r="R75" s="78"/>
      <c r="S75" s="78"/>
      <c r="T75" s="78"/>
      <c r="U75" s="78"/>
      <c r="V75" s="78"/>
      <c r="W75" s="78"/>
      <c r="X75" s="18"/>
      <c r="AM75" s="164"/>
      <c r="BV75" s="15"/>
    </row>
    <row r="76" spans="1:74" ht="21" customHeight="1" x14ac:dyDescent="0.25">
      <c r="A76" s="15"/>
      <c r="B76" s="180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78"/>
      <c r="Q76" s="78"/>
      <c r="R76" s="78"/>
      <c r="S76" s="78"/>
      <c r="T76" s="78"/>
      <c r="U76" s="78"/>
      <c r="V76" s="78"/>
      <c r="W76" s="78"/>
      <c r="X76" s="18"/>
      <c r="AM76" s="164"/>
      <c r="BV76" s="15"/>
    </row>
    <row r="77" spans="1:74" ht="21" customHeight="1" x14ac:dyDescent="0.25">
      <c r="A77" s="15"/>
      <c r="B77" s="180" t="s">
        <v>315</v>
      </c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78"/>
      <c r="Q77" s="78"/>
      <c r="R77" s="78"/>
      <c r="S77" s="78"/>
      <c r="T77" s="78"/>
      <c r="U77" s="78"/>
      <c r="V77" s="78"/>
      <c r="W77" s="78"/>
      <c r="X77" s="18"/>
      <c r="AM77" s="164"/>
      <c r="BV77" s="15"/>
    </row>
    <row r="78" spans="1:74" ht="21" customHeight="1" x14ac:dyDescent="0.25">
      <c r="A78" s="15"/>
      <c r="B78" s="180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78"/>
      <c r="Q78" s="78"/>
      <c r="R78" s="78"/>
      <c r="S78" s="78"/>
      <c r="T78" s="78"/>
      <c r="U78" s="78"/>
      <c r="V78" s="78"/>
      <c r="W78" s="78"/>
      <c r="X78" s="18"/>
      <c r="AM78" s="164"/>
      <c r="BV78" s="15"/>
    </row>
    <row r="79" spans="1:74" ht="21" customHeight="1" x14ac:dyDescent="0.25">
      <c r="A79" s="15"/>
      <c r="B79" s="180" t="s">
        <v>310</v>
      </c>
      <c r="C79" s="180" t="s">
        <v>311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78"/>
      <c r="Q79" s="78"/>
      <c r="R79" s="78"/>
      <c r="S79" s="78"/>
      <c r="T79" s="78"/>
      <c r="U79" s="78"/>
      <c r="V79" s="78"/>
      <c r="W79" s="78"/>
      <c r="X79" s="18"/>
      <c r="AM79" s="164"/>
      <c r="BV79" s="15"/>
    </row>
    <row r="80" spans="1:74" ht="21" customHeight="1" x14ac:dyDescent="0.25">
      <c r="A80" s="15"/>
      <c r="B80" s="180"/>
      <c r="C80" s="180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78"/>
      <c r="Q80" s="78"/>
      <c r="R80" s="78"/>
      <c r="S80" s="78"/>
      <c r="T80" s="78"/>
      <c r="U80" s="78"/>
      <c r="V80" s="78"/>
      <c r="W80" s="78"/>
      <c r="X80" s="18"/>
      <c r="AM80" s="164"/>
      <c r="BV80" s="15"/>
    </row>
    <row r="81" spans="1:74" ht="21" customHeight="1" x14ac:dyDescent="0.25">
      <c r="A81" s="15"/>
      <c r="B81" s="180" t="s">
        <v>318</v>
      </c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78"/>
      <c r="Q81" s="78"/>
      <c r="R81" s="78"/>
      <c r="S81" s="78"/>
      <c r="T81" s="78"/>
      <c r="U81" s="78"/>
      <c r="V81" s="78"/>
      <c r="W81" s="78"/>
      <c r="X81" s="18"/>
      <c r="AM81" s="164"/>
      <c r="BV81" s="15"/>
    </row>
    <row r="82" spans="1:74" ht="21" customHeight="1" x14ac:dyDescent="0.25">
      <c r="A82" s="15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78"/>
      <c r="Q82" s="78"/>
      <c r="R82" s="78"/>
      <c r="S82" s="78"/>
      <c r="T82" s="78"/>
      <c r="U82" s="78"/>
      <c r="V82" s="78"/>
      <c r="W82" s="78"/>
      <c r="X82" s="18"/>
      <c r="AM82" s="164"/>
      <c r="BV82" s="15"/>
    </row>
    <row r="83" spans="1:74" ht="21" customHeight="1" x14ac:dyDescent="0.25">
      <c r="A83" s="15"/>
      <c r="B83" s="288"/>
      <c r="C83" s="288"/>
      <c r="D83" s="288"/>
      <c r="E83" s="288"/>
      <c r="F83" s="288"/>
      <c r="G83" s="288"/>
      <c r="H83" s="288"/>
      <c r="I83" s="288"/>
      <c r="J83" s="288"/>
      <c r="K83" s="288"/>
      <c r="L83" s="288"/>
      <c r="M83" s="288"/>
      <c r="N83" s="288"/>
      <c r="O83" s="288"/>
      <c r="P83" s="78"/>
      <c r="Q83" s="78"/>
      <c r="R83" s="78"/>
      <c r="S83" s="78"/>
      <c r="T83" s="78"/>
      <c r="U83" s="78"/>
      <c r="V83" s="78"/>
      <c r="W83" s="78"/>
      <c r="X83" s="18"/>
      <c r="AM83" s="164"/>
      <c r="BV83" s="15"/>
    </row>
    <row r="84" spans="1:74" ht="21" customHeight="1" x14ac:dyDescent="0.25">
      <c r="A84" s="15"/>
      <c r="B84" s="288"/>
      <c r="C84" s="288"/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78"/>
      <c r="Q84" s="78"/>
      <c r="R84" s="78"/>
      <c r="S84" s="78"/>
      <c r="T84" s="78"/>
      <c r="U84" s="78"/>
      <c r="V84" s="78"/>
      <c r="W84" s="78"/>
      <c r="X84" s="18"/>
      <c r="AM84" s="164"/>
      <c r="BV84" s="15"/>
    </row>
    <row r="85" spans="1:74" ht="21" customHeight="1" x14ac:dyDescent="0.25">
      <c r="A85" s="15"/>
      <c r="B85" s="288"/>
      <c r="C85" s="288"/>
      <c r="D85" s="288"/>
      <c r="E85" s="288"/>
      <c r="F85" s="288"/>
      <c r="G85" s="288"/>
      <c r="H85" s="288"/>
      <c r="I85" s="288"/>
      <c r="J85" s="288"/>
      <c r="K85" s="288"/>
      <c r="L85" s="288"/>
      <c r="M85" s="288"/>
      <c r="N85" s="288"/>
      <c r="O85" s="288"/>
      <c r="P85" s="78"/>
      <c r="Q85" s="78"/>
      <c r="R85" s="78"/>
      <c r="S85" s="78"/>
      <c r="T85" s="78"/>
      <c r="U85" s="78"/>
      <c r="V85" s="78"/>
      <c r="W85" s="78"/>
      <c r="X85" s="18"/>
      <c r="AM85" s="164"/>
      <c r="BV85" s="15"/>
    </row>
    <row r="86" spans="1:74" ht="21" customHeight="1" x14ac:dyDescent="0.25">
      <c r="A86" s="15"/>
      <c r="B86" s="288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78"/>
      <c r="Q86" s="78"/>
      <c r="R86" s="78"/>
      <c r="S86" s="78"/>
      <c r="T86" s="78"/>
      <c r="U86" s="78"/>
      <c r="V86" s="78"/>
      <c r="W86" s="78"/>
      <c r="X86" s="18"/>
      <c r="AM86" s="164"/>
      <c r="BV86" s="15"/>
    </row>
    <row r="87" spans="1:74" ht="21" customHeight="1" x14ac:dyDescent="0.25">
      <c r="A87" s="15"/>
      <c r="B87" s="288"/>
      <c r="C87" s="288"/>
      <c r="D87" s="288"/>
      <c r="E87" s="288"/>
      <c r="F87" s="288"/>
      <c r="G87" s="288"/>
      <c r="H87" s="288"/>
      <c r="I87" s="288"/>
      <c r="J87" s="288"/>
      <c r="K87" s="288"/>
      <c r="L87" s="288"/>
      <c r="M87" s="288"/>
      <c r="N87" s="288"/>
      <c r="O87" s="288"/>
      <c r="P87" s="78"/>
      <c r="Q87" s="78"/>
      <c r="R87" s="78"/>
      <c r="S87" s="78"/>
      <c r="T87" s="78"/>
      <c r="U87" s="78"/>
      <c r="V87" s="78"/>
      <c r="W87" s="78"/>
      <c r="X87" s="18"/>
      <c r="AM87" s="164"/>
      <c r="BV87" s="15"/>
    </row>
    <row r="88" spans="1:74" ht="21" customHeight="1" x14ac:dyDescent="0.25">
      <c r="A88" s="15"/>
      <c r="B88" s="288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78"/>
      <c r="Q88" s="78"/>
      <c r="R88" s="78"/>
      <c r="S88" s="78"/>
      <c r="T88" s="78"/>
      <c r="U88" s="78"/>
      <c r="V88" s="78"/>
      <c r="W88" s="78"/>
      <c r="X88" s="18"/>
      <c r="AM88" s="164"/>
      <c r="BV88" s="15"/>
    </row>
    <row r="89" spans="1:74" ht="21" customHeight="1" x14ac:dyDescent="0.25">
      <c r="A89" s="15"/>
      <c r="B89" s="180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78"/>
      <c r="Q89" s="78"/>
      <c r="R89" s="78"/>
      <c r="S89" s="78"/>
      <c r="T89" s="78"/>
      <c r="U89" s="78"/>
      <c r="V89" s="78"/>
      <c r="W89" s="78"/>
      <c r="X89" s="18"/>
      <c r="AM89" s="164"/>
      <c r="BV89" s="15"/>
    </row>
    <row r="90" spans="1:74" ht="21" customHeight="1" x14ac:dyDescent="0.25">
      <c r="A90" s="15"/>
      <c r="B90" s="180" t="s">
        <v>317</v>
      </c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78"/>
      <c r="Q90" s="78"/>
      <c r="R90" s="78"/>
      <c r="S90" s="78"/>
      <c r="T90" s="78"/>
      <c r="U90" s="78"/>
      <c r="V90" s="78"/>
      <c r="W90" s="78"/>
      <c r="X90" s="18"/>
      <c r="AM90" s="164"/>
      <c r="BV90" s="15"/>
    </row>
    <row r="91" spans="1:74" ht="21" customHeight="1" x14ac:dyDescent="0.25">
      <c r="A91" s="15"/>
      <c r="B91" s="180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78"/>
      <c r="Q91" s="78"/>
      <c r="R91" s="78"/>
      <c r="S91" s="78"/>
      <c r="T91" s="78"/>
      <c r="U91" s="78"/>
      <c r="V91" s="78"/>
      <c r="W91" s="78"/>
      <c r="X91" s="18"/>
      <c r="AM91" s="164"/>
      <c r="BV91" s="15"/>
    </row>
    <row r="92" spans="1:74" ht="21" customHeight="1" x14ac:dyDescent="0.25">
      <c r="A92" s="15"/>
      <c r="B92" s="180" t="s">
        <v>310</v>
      </c>
      <c r="C92" s="180" t="s">
        <v>311</v>
      </c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78"/>
      <c r="Q92" s="78"/>
      <c r="R92" s="78"/>
      <c r="S92" s="78"/>
      <c r="T92" s="78"/>
      <c r="U92" s="78"/>
      <c r="V92" s="78"/>
      <c r="W92" s="78"/>
      <c r="X92" s="18"/>
      <c r="AM92" s="164"/>
      <c r="BV92" s="15"/>
    </row>
    <row r="93" spans="1:74" ht="21" customHeight="1" x14ac:dyDescent="0.25">
      <c r="A93" s="15"/>
      <c r="B93" s="180"/>
      <c r="C93" s="180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78"/>
      <c r="Q93" s="78"/>
      <c r="R93" s="78"/>
      <c r="S93" s="78"/>
      <c r="T93" s="78"/>
      <c r="U93" s="78"/>
      <c r="V93" s="78"/>
      <c r="W93" s="78"/>
      <c r="X93" s="18"/>
      <c r="AM93" s="164"/>
      <c r="BV93" s="15"/>
    </row>
    <row r="94" spans="1:74" ht="21" customHeight="1" x14ac:dyDescent="0.25">
      <c r="A94" s="15"/>
      <c r="B94" s="180" t="s">
        <v>316</v>
      </c>
      <c r="C94" s="180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78"/>
      <c r="Q94" s="78"/>
      <c r="R94" s="78"/>
      <c r="S94" s="78"/>
      <c r="T94" s="78"/>
      <c r="U94" s="78"/>
      <c r="V94" s="78"/>
      <c r="W94" s="78"/>
      <c r="X94" s="18"/>
      <c r="AM94" s="164"/>
      <c r="BV94" s="15"/>
    </row>
    <row r="95" spans="1:74" ht="21" customHeight="1" x14ac:dyDescent="0.25">
      <c r="A95" s="15"/>
      <c r="B95" s="180"/>
      <c r="C95" s="180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78"/>
      <c r="Q95" s="78"/>
      <c r="R95" s="78"/>
      <c r="S95" s="78"/>
      <c r="T95" s="78"/>
      <c r="U95" s="78"/>
      <c r="V95" s="78"/>
      <c r="W95" s="78"/>
      <c r="X95" s="18"/>
      <c r="AM95" s="164"/>
      <c r="BV95" s="15"/>
    </row>
    <row r="96" spans="1:74" ht="21" customHeight="1" x14ac:dyDescent="0.25">
      <c r="A96" s="15"/>
      <c r="B96" s="289"/>
      <c r="C96" s="289"/>
      <c r="D96" s="289"/>
      <c r="E96" s="289"/>
      <c r="F96" s="289"/>
      <c r="G96" s="289"/>
      <c r="H96" s="289"/>
      <c r="I96" s="289"/>
      <c r="J96" s="289"/>
      <c r="K96" s="289"/>
      <c r="L96" s="289"/>
      <c r="M96" s="289"/>
      <c r="N96" s="289"/>
      <c r="O96" s="289"/>
      <c r="P96" s="78"/>
      <c r="Q96" s="78"/>
      <c r="R96" s="78"/>
      <c r="S96" s="78"/>
      <c r="T96" s="78"/>
      <c r="U96" s="78"/>
      <c r="V96" s="78"/>
      <c r="W96" s="78"/>
      <c r="X96" s="18"/>
      <c r="AM96" s="164"/>
      <c r="BV96" s="15"/>
    </row>
    <row r="97" spans="1:74" ht="21" customHeight="1" x14ac:dyDescent="0.25">
      <c r="A97" s="15"/>
      <c r="B97" s="289"/>
      <c r="C97" s="289"/>
      <c r="D97" s="289"/>
      <c r="E97" s="289"/>
      <c r="F97" s="289"/>
      <c r="G97" s="289"/>
      <c r="H97" s="289"/>
      <c r="I97" s="289"/>
      <c r="J97" s="289"/>
      <c r="K97" s="289"/>
      <c r="L97" s="289"/>
      <c r="M97" s="289"/>
      <c r="N97" s="289"/>
      <c r="O97" s="289"/>
      <c r="P97" s="78"/>
      <c r="Q97" s="78"/>
      <c r="R97" s="78"/>
      <c r="S97" s="78"/>
      <c r="T97" s="78"/>
      <c r="U97" s="78"/>
      <c r="V97" s="78"/>
      <c r="W97" s="78"/>
      <c r="X97" s="18"/>
      <c r="AM97" s="164"/>
      <c r="BV97" s="15"/>
    </row>
    <row r="98" spans="1:74" ht="21" customHeight="1" x14ac:dyDescent="0.25">
      <c r="A98" s="15"/>
      <c r="B98" s="289"/>
      <c r="C98" s="289"/>
      <c r="D98" s="289"/>
      <c r="E98" s="289"/>
      <c r="F98" s="289"/>
      <c r="G98" s="289"/>
      <c r="H98" s="289"/>
      <c r="I98" s="289"/>
      <c r="J98" s="289"/>
      <c r="K98" s="289"/>
      <c r="L98" s="289"/>
      <c r="M98" s="289"/>
      <c r="N98" s="289"/>
      <c r="O98" s="289"/>
      <c r="P98" s="78"/>
      <c r="Q98" s="78"/>
      <c r="R98" s="78"/>
      <c r="S98" s="78"/>
      <c r="T98" s="78"/>
      <c r="U98" s="78"/>
      <c r="V98" s="78"/>
      <c r="W98" s="78"/>
      <c r="X98" s="18"/>
      <c r="AM98" s="164"/>
      <c r="BV98" s="15"/>
    </row>
    <row r="99" spans="1:74" ht="21" customHeight="1" x14ac:dyDescent="0.25">
      <c r="A99" s="15"/>
      <c r="B99" s="289"/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/>
      <c r="P99" s="78"/>
      <c r="Q99" s="78"/>
      <c r="R99" s="78"/>
      <c r="S99" s="78"/>
      <c r="T99" s="78"/>
      <c r="U99" s="78"/>
      <c r="V99" s="78"/>
      <c r="W99" s="78"/>
      <c r="X99" s="18"/>
      <c r="AM99" s="164"/>
      <c r="BV99" s="15"/>
    </row>
    <row r="100" spans="1:74" ht="21" customHeight="1" x14ac:dyDescent="0.25">
      <c r="A100" s="15"/>
      <c r="B100" s="289"/>
      <c r="C100" s="289"/>
      <c r="D100" s="289"/>
      <c r="E100" s="289"/>
      <c r="F100" s="289"/>
      <c r="G100" s="289"/>
      <c r="H100" s="289"/>
      <c r="I100" s="289"/>
      <c r="J100" s="289"/>
      <c r="K100" s="289"/>
      <c r="L100" s="289"/>
      <c r="M100" s="289"/>
      <c r="N100" s="289"/>
      <c r="O100" s="289"/>
      <c r="P100" s="78"/>
      <c r="Q100" s="78"/>
      <c r="R100" s="78"/>
      <c r="S100" s="78"/>
      <c r="T100" s="78"/>
      <c r="U100" s="78"/>
      <c r="V100" s="78"/>
      <c r="W100" s="78"/>
      <c r="X100" s="18"/>
      <c r="AM100" s="164"/>
      <c r="BV100" s="15"/>
    </row>
    <row r="101" spans="1:74" ht="21" customHeight="1" x14ac:dyDescent="0.25">
      <c r="A101" s="15"/>
      <c r="B101" s="289"/>
      <c r="C101" s="289"/>
      <c r="D101" s="289"/>
      <c r="E101" s="289"/>
      <c r="F101" s="289"/>
      <c r="G101" s="289"/>
      <c r="H101" s="289"/>
      <c r="I101" s="289"/>
      <c r="J101" s="289"/>
      <c r="K101" s="289"/>
      <c r="L101" s="289"/>
      <c r="M101" s="289"/>
      <c r="N101" s="289"/>
      <c r="O101" s="289"/>
      <c r="P101" s="78"/>
      <c r="Q101" s="78"/>
      <c r="R101" s="78"/>
      <c r="S101" s="78"/>
      <c r="T101" s="78"/>
      <c r="U101" s="78"/>
      <c r="V101" s="78"/>
      <c r="W101" s="78"/>
      <c r="X101" s="18"/>
      <c r="AM101" s="164"/>
      <c r="BV101" s="15"/>
    </row>
    <row r="102" spans="1:74" ht="21" customHeight="1" x14ac:dyDescent="0.25">
      <c r="A102" s="15"/>
      <c r="B102" s="180"/>
      <c r="C102" s="180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78"/>
      <c r="Q102" s="78"/>
      <c r="R102" s="78"/>
      <c r="S102" s="78"/>
      <c r="T102" s="78"/>
      <c r="U102" s="78"/>
      <c r="V102" s="78"/>
      <c r="W102" s="78"/>
      <c r="X102" s="18"/>
      <c r="AM102" s="164"/>
      <c r="BV102" s="15"/>
    </row>
    <row r="103" spans="1:74" ht="21" customHeight="1" x14ac:dyDescent="0.25">
      <c r="A103" s="15"/>
      <c r="B103" s="180" t="s">
        <v>326</v>
      </c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78"/>
      <c r="Q103" s="78"/>
      <c r="R103" s="78"/>
      <c r="S103" s="78"/>
      <c r="T103" s="78"/>
      <c r="U103" s="78"/>
      <c r="V103" s="78"/>
      <c r="W103" s="78"/>
      <c r="X103" s="18"/>
      <c r="AM103" s="164"/>
      <c r="BV103" s="15"/>
    </row>
    <row r="104" spans="1:74" ht="21" customHeight="1" thickBot="1" x14ac:dyDescent="0.3">
      <c r="A104" s="15"/>
      <c r="B104" s="180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78"/>
      <c r="Q104" s="78"/>
      <c r="R104" s="78"/>
      <c r="S104" s="78"/>
      <c r="T104" s="78"/>
      <c r="U104" s="78"/>
      <c r="V104" s="78"/>
      <c r="W104" s="78"/>
      <c r="X104" s="18"/>
      <c r="AM104" s="164"/>
      <c r="BV104" s="15"/>
    </row>
    <row r="105" spans="1:74" ht="21" customHeight="1" x14ac:dyDescent="0.25">
      <c r="A105" s="15"/>
      <c r="B105" s="180" t="s">
        <v>313</v>
      </c>
      <c r="C105" s="18"/>
      <c r="D105" s="18"/>
      <c r="E105" s="18"/>
      <c r="F105" s="180" t="s">
        <v>314</v>
      </c>
      <c r="G105" s="185" t="s">
        <v>327</v>
      </c>
      <c r="H105" s="286"/>
      <c r="I105" s="286"/>
      <c r="J105" s="286"/>
      <c r="K105" s="286"/>
      <c r="L105" s="286"/>
      <c r="M105" s="18"/>
      <c r="N105" s="18"/>
      <c r="O105" s="18"/>
      <c r="P105" s="78"/>
      <c r="Q105" s="78"/>
      <c r="R105" s="78"/>
      <c r="S105" s="78"/>
      <c r="T105" s="78"/>
      <c r="U105" s="78"/>
      <c r="V105" s="78"/>
      <c r="W105" s="78"/>
      <c r="X105" s="18"/>
      <c r="AM105" s="164"/>
      <c r="BV105" s="15"/>
    </row>
    <row r="106" spans="1:74" ht="21" customHeight="1" x14ac:dyDescent="0.25">
      <c r="A106" s="15"/>
      <c r="B106" s="180"/>
      <c r="C106" s="18"/>
      <c r="D106" s="18"/>
      <c r="E106" s="18"/>
      <c r="F106" s="180"/>
      <c r="G106" s="18"/>
      <c r="H106" s="18"/>
      <c r="I106" s="18"/>
      <c r="J106" s="18"/>
      <c r="K106" s="18"/>
      <c r="L106" s="18"/>
      <c r="M106" s="18"/>
      <c r="N106" s="18"/>
      <c r="O106" s="18"/>
      <c r="P106" s="78"/>
      <c r="Q106" s="78"/>
      <c r="R106" s="78"/>
      <c r="S106" s="78"/>
      <c r="T106" s="78"/>
      <c r="U106" s="78"/>
      <c r="V106" s="78"/>
      <c r="W106" s="78"/>
      <c r="X106" s="18"/>
      <c r="AM106" s="164"/>
      <c r="BV106" s="15"/>
    </row>
    <row r="107" spans="1:74" ht="21" customHeight="1" x14ac:dyDescent="0.25">
      <c r="A107" s="15"/>
      <c r="B107" s="180"/>
      <c r="C107" s="18"/>
      <c r="D107" s="18"/>
      <c r="E107" s="18"/>
      <c r="F107" s="180"/>
      <c r="G107" s="18"/>
      <c r="H107" s="18"/>
      <c r="I107" s="18"/>
      <c r="J107" s="18"/>
      <c r="K107" s="18"/>
      <c r="L107" s="18"/>
      <c r="M107" s="18"/>
      <c r="N107" s="18"/>
      <c r="O107" s="18"/>
      <c r="P107" s="78"/>
      <c r="Q107" s="78"/>
      <c r="R107" s="78"/>
      <c r="S107" s="78"/>
      <c r="T107" s="78"/>
      <c r="U107" s="78"/>
      <c r="V107" s="78"/>
      <c r="W107" s="78"/>
      <c r="X107" s="18"/>
      <c r="AM107" s="164"/>
      <c r="BV107" s="15"/>
    </row>
    <row r="108" spans="1:74" ht="21" customHeight="1" x14ac:dyDescent="0.25">
      <c r="A108" s="15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78"/>
      <c r="Q108" s="78"/>
      <c r="R108" s="78"/>
      <c r="S108" s="78"/>
      <c r="T108" s="78"/>
      <c r="U108" s="78"/>
      <c r="V108" s="78"/>
      <c r="W108" s="78"/>
      <c r="X108" s="18"/>
      <c r="AM108" s="164"/>
      <c r="BV108" s="15"/>
    </row>
    <row r="109" spans="1:74" ht="21" customHeight="1" x14ac:dyDescent="0.25">
      <c r="A109" s="15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78"/>
      <c r="Q109" s="78"/>
      <c r="R109" s="78"/>
      <c r="S109" s="78"/>
      <c r="T109" s="78"/>
      <c r="U109" s="78"/>
      <c r="V109" s="78"/>
      <c r="W109" s="78"/>
      <c r="X109" s="18"/>
      <c r="AM109" s="164"/>
      <c r="BV109" s="15"/>
    </row>
    <row r="110" spans="1:74" ht="48" hidden="1" customHeight="1" x14ac:dyDescent="0.25">
      <c r="AM110" s="164" t="s">
        <v>264</v>
      </c>
    </row>
    <row r="111" spans="1:74" ht="48" hidden="1" customHeight="1" x14ac:dyDescent="0.25">
      <c r="AM111" s="164" t="s">
        <v>265</v>
      </c>
    </row>
    <row r="112" spans="1:74" ht="48" hidden="1" customHeight="1" x14ac:dyDescent="0.25">
      <c r="AM112" s="164" t="s">
        <v>266</v>
      </c>
    </row>
    <row r="113" spans="39:39" ht="48" hidden="1" customHeight="1" x14ac:dyDescent="0.25">
      <c r="AM113" s="164" t="s">
        <v>267</v>
      </c>
    </row>
    <row r="114" spans="39:39" ht="48" hidden="1" customHeight="1" x14ac:dyDescent="0.25">
      <c r="AM114" s="164" t="s">
        <v>268</v>
      </c>
    </row>
    <row r="115" spans="39:39" ht="48" hidden="1" customHeight="1" x14ac:dyDescent="0.25">
      <c r="AM115" s="164" t="s">
        <v>269</v>
      </c>
    </row>
    <row r="116" spans="39:39" ht="48" hidden="1" customHeight="1" x14ac:dyDescent="0.25">
      <c r="AM116" s="164" t="s">
        <v>270</v>
      </c>
    </row>
    <row r="117" spans="39:39" ht="48" hidden="1" customHeight="1" x14ac:dyDescent="0.25">
      <c r="AM117" s="164" t="s">
        <v>271</v>
      </c>
    </row>
    <row r="118" spans="39:39" ht="48" hidden="1" customHeight="1" x14ac:dyDescent="0.25">
      <c r="AM118" s="164" t="s">
        <v>272</v>
      </c>
    </row>
    <row r="119" spans="39:39" ht="48" hidden="1" customHeight="1" x14ac:dyDescent="0.25">
      <c r="AM119" s="164" t="s">
        <v>273</v>
      </c>
    </row>
    <row r="120" spans="39:39" ht="48" hidden="1" customHeight="1" x14ac:dyDescent="0.25">
      <c r="AM120" s="164" t="s">
        <v>274</v>
      </c>
    </row>
  </sheetData>
  <sheetProtection sheet="1" selectLockedCells="1"/>
  <mergeCells count="90">
    <mergeCell ref="B67:O69"/>
    <mergeCell ref="H105:L105"/>
    <mergeCell ref="D63:E63"/>
    <mergeCell ref="AA46:AB48"/>
    <mergeCell ref="B83:O88"/>
    <mergeCell ref="B96:O101"/>
    <mergeCell ref="B65:O65"/>
    <mergeCell ref="E75:F75"/>
    <mergeCell ref="D52:E52"/>
    <mergeCell ref="D53:E53"/>
    <mergeCell ref="H43:I46"/>
    <mergeCell ref="H63:I63"/>
    <mergeCell ref="H62:I62"/>
    <mergeCell ref="H61:I61"/>
    <mergeCell ref="H60:I60"/>
    <mergeCell ref="H47:I47"/>
    <mergeCell ref="H48:I48"/>
    <mergeCell ref="H49:I49"/>
    <mergeCell ref="B31:B34"/>
    <mergeCell ref="B22:D22"/>
    <mergeCell ref="C31:C34"/>
    <mergeCell ref="G31:G34"/>
    <mergeCell ref="G43:G46"/>
    <mergeCell ref="D49:E49"/>
    <mergeCell ref="H50:I50"/>
    <mergeCell ref="H51:I51"/>
    <mergeCell ref="H57:I57"/>
    <mergeCell ref="H58:I58"/>
    <mergeCell ref="H59:I59"/>
    <mergeCell ref="H52:I52"/>
    <mergeCell ref="H53:I53"/>
    <mergeCell ref="H54:I54"/>
    <mergeCell ref="H55:I55"/>
    <mergeCell ref="H56:I56"/>
    <mergeCell ref="H9:H10"/>
    <mergeCell ref="N9:N10"/>
    <mergeCell ref="I9:M10"/>
    <mergeCell ref="D56:E56"/>
    <mergeCell ref="D39:E39"/>
    <mergeCell ref="H39:I39"/>
    <mergeCell ref="H40:I40"/>
    <mergeCell ref="H35:I35"/>
    <mergeCell ref="H36:I36"/>
    <mergeCell ref="D37:E37"/>
    <mergeCell ref="D38:E38"/>
    <mergeCell ref="D35:E35"/>
    <mergeCell ref="D36:E36"/>
    <mergeCell ref="D40:E40"/>
    <mergeCell ref="D47:E47"/>
    <mergeCell ref="D48:E48"/>
    <mergeCell ref="D50:E50"/>
    <mergeCell ref="D51:E51"/>
    <mergeCell ref="D57:E57"/>
    <mergeCell ref="D58:E58"/>
    <mergeCell ref="D59:E59"/>
    <mergeCell ref="D60:E60"/>
    <mergeCell ref="D61:E61"/>
    <mergeCell ref="D62:E62"/>
    <mergeCell ref="D54:E54"/>
    <mergeCell ref="D55:E55"/>
    <mergeCell ref="M32:M34"/>
    <mergeCell ref="O31:O34"/>
    <mergeCell ref="K32:K34"/>
    <mergeCell ref="L32:L34"/>
    <mergeCell ref="D31:E34"/>
    <mergeCell ref="K31:N31"/>
    <mergeCell ref="N32:N34"/>
    <mergeCell ref="F31:F34"/>
    <mergeCell ref="A1:A8"/>
    <mergeCell ref="D9:F10"/>
    <mergeCell ref="A9:C10"/>
    <mergeCell ref="B43:B46"/>
    <mergeCell ref="J43:J46"/>
    <mergeCell ref="C43:C46"/>
    <mergeCell ref="D43:E46"/>
    <mergeCell ref="H31:I34"/>
    <mergeCell ref="J31:J34"/>
    <mergeCell ref="F43:F46"/>
    <mergeCell ref="H37:I37"/>
    <mergeCell ref="H38:I38"/>
    <mergeCell ref="A14:V14"/>
    <mergeCell ref="A15:V16"/>
    <mergeCell ref="E20:J20"/>
    <mergeCell ref="E22:J22"/>
    <mergeCell ref="K43:N43"/>
    <mergeCell ref="O43:O46"/>
    <mergeCell ref="K44:K46"/>
    <mergeCell ref="L44:L46"/>
    <mergeCell ref="N44:N46"/>
    <mergeCell ref="M44:M46"/>
  </mergeCells>
  <dataValidations count="6">
    <dataValidation type="list" allowBlank="1" showInputMessage="1" showErrorMessage="1" sqref="J47:J63 J35:J39" xr:uid="{4776DC02-3FFE-4FB6-B5A4-3B23528642B4}">
      <formula1>$AD$1:$AD$38</formula1>
    </dataValidation>
    <dataValidation type="list" allowBlank="1" showInputMessage="1" showErrorMessage="1" sqref="O35:O39 O47:O63" xr:uid="{98B8D01B-3F4B-4AA4-81C3-FEA99880029B}">
      <formula1>$AK$2:$AK$27</formula1>
    </dataValidation>
    <dataValidation type="list" allowBlank="1" showInputMessage="1" showErrorMessage="1" sqref="B35:B39 B47:B63" xr:uid="{DE406915-1EB5-45F4-B20C-9F79FCFE083C}">
      <formula1>"1.º ano, 2.º ano, 3.º ano, 4.º ano"</formula1>
    </dataValidation>
    <dataValidation type="list" allowBlank="1" showInputMessage="1" sqref="F35:F39 F47:F63" xr:uid="{39979429-B69D-492A-AF9B-85B7D2C0A003}">
      <formula1>$Z$3:$Z$12</formula1>
    </dataValidation>
    <dataValidation type="list" allowBlank="1" showInputMessage="1" showErrorMessage="1" sqref="E20" xr:uid="{A9D872DB-93FB-4935-8046-AB59980E59B3}">
      <formula1>$AM$2:$AM$120</formula1>
    </dataValidation>
    <dataValidation allowBlank="1" showInputMessage="1" sqref="G47:G63" xr:uid="{20289DE8-14B0-4740-A407-C1CB5398A048}"/>
  </dataValidations>
  <hyperlinks>
    <hyperlink ref="D9:F10" location="Candidaturas!D9" display="CANDIDATURAS" xr:uid="{307CD987-E7C3-421A-8EFB-07292A52F7F5}"/>
    <hyperlink ref="I9:J10" location="'Instruções candidatura'!A1" display="GUIA DE APOIO AO PREENCHIMENTO" xr:uid="{943B2EEC-59A8-484E-974B-6D34AA85E5AF}"/>
    <hyperlink ref="H9:H10" location="Equipas!A1" display="EQUIPAS" xr:uid="{5DEF6B8A-F404-4FE6-9183-44381EC19A53}"/>
    <hyperlink ref="A9:C10" location="Ínicio!A9" display="ÍNICIO" xr:uid="{4A47E5D7-224B-497B-8787-308FFDA931FE}"/>
    <hyperlink ref="I9:M10" location="'Instruções candidatura'!J1" display="GUIA DE APOIO AO PREENCHIMENTO" xr:uid="{47B073F6-27C1-42FE-9B03-FAE582F3CC3A}"/>
    <hyperlink ref="N9:N10" location="Dashboard!O9" display="RESUMO DE DADOS" xr:uid="{F4742B76-36BE-45DB-BB42-87790F7472BB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locked="0" defaultSize="0" autoFill="0" autoLine="0" autoPict="0">
                <anchor moveWithCells="1">
                  <from>
                    <xdr:col>5</xdr:col>
                    <xdr:colOff>161925</xdr:colOff>
                    <xdr:row>24</xdr:row>
                    <xdr:rowOff>304800</xdr:rowOff>
                  </from>
                  <to>
                    <xdr:col>5</xdr:col>
                    <xdr:colOff>466725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locked="0" defaultSize="0" autoFill="0" autoLine="0" autoPict="0">
                <anchor moveWithCells="1">
                  <from>
                    <xdr:col>5</xdr:col>
                    <xdr:colOff>704850</xdr:colOff>
                    <xdr:row>24</xdr:row>
                    <xdr:rowOff>314325</xdr:rowOff>
                  </from>
                  <to>
                    <xdr:col>5</xdr:col>
                    <xdr:colOff>1171575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Check Box 7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Check Box 8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Check Box 9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Check Box 10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Check Box 11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Check Box 12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6" name="Check Box 13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7" name="Check Box 14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8" name="Check Box 15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9" name="Check Box 16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20" name="Check Box 17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21" name="Check Box 18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22" name="Check Box 19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23" name="Check Box 20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24" name="Check Box 21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25" name="Check Box 22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26" name="Check Box 23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7" name="Check Box 24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8" name="Check Box 25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9" name="Check Box 26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30" name="Check Box 27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31" name="Check Box 28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32" name="Check Box 29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33" name="Check Box 30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34" name="Check Box 31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35" name="Check Box 32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36" name="Check Box 33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7" name="Check Box 34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8" name="Check Box 35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9" name="Check Box 36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40" name="Check Box 37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41" name="Check Box 38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42" name="Check Box 39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43" name="Check Box 40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44" name="Check Box 41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45" name="Check Box 42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46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7" name="Check Box 44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8" name="Check Box 45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9" name="Check Box 46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50" name="Check Box 47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51" name="Check Box 48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52" name="Check Box 49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53" name="Check Box 50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54" name="Check Box 51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55" name="Check Box 52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56" name="Check Box 53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7" name="Check Box 54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8" name="Check Box 55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9" name="Check Box 56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60" name="Check Box 57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61" name="Check Box 58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62" name="Check Box 59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63" name="Check Box 60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64" name="Check Box 61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65" name="Check Box 62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66" name="Check Box 63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7" name="Check Box 64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8" name="Check Box 65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9" name="Check Box 66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70" name="Check Box 67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71" name="Check Box 68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72" name="Check Box 69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73" name="Check Box 70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74" name="Check Box 71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75" name="Check Box 72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76" name="Check Box 73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7" name="Check Box 74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8" name="Check Box 75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9" name="Check Box 76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80" name="Check Box 77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81" name="Check Box 78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82" name="Check Box 79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83" name="Check Box 80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84" name="Check Box 81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85" name="Check Box 82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86" name="Check Box 83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7" name="Check Box 84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8" name="Check Box 85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9" name="Check Box 86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90" name="Check Box 87">
              <controlPr defaultSize="0" autoFill="0" autoLine="0" autoPict="0">
                <anchor moveWithCells="1">
                  <from>
                    <xdr:col>10</xdr:col>
                    <xdr:colOff>209550</xdr:colOff>
                    <xdr:row>46</xdr:row>
                    <xdr:rowOff>28575</xdr:rowOff>
                  </from>
                  <to>
                    <xdr:col>10</xdr:col>
                    <xdr:colOff>219075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91" name="Check Box 88">
              <controlPr defaultSize="0" autoFill="0" autoLine="0" autoPict="0">
                <anchor moveWithCells="1">
                  <from>
                    <xdr:col>10</xdr:col>
                    <xdr:colOff>209550</xdr:colOff>
                    <xdr:row>47</xdr:row>
                    <xdr:rowOff>28575</xdr:rowOff>
                  </from>
                  <to>
                    <xdr:col>10</xdr:col>
                    <xdr:colOff>219075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92" name="Check Box 89">
              <controlPr defaultSize="0" autoFill="0" autoLine="0" autoPict="0">
                <anchor moveWithCells="1">
                  <from>
                    <xdr:col>10</xdr:col>
                    <xdr:colOff>209550</xdr:colOff>
                    <xdr:row>48</xdr:row>
                    <xdr:rowOff>28575</xdr:rowOff>
                  </from>
                  <to>
                    <xdr:col>10</xdr:col>
                    <xdr:colOff>219075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93" name="Check Box 90">
              <controlPr defaultSize="0" autoFill="0" autoLine="0" autoPict="0">
                <anchor moveWithCells="1">
                  <from>
                    <xdr:col>10</xdr:col>
                    <xdr:colOff>209550</xdr:colOff>
                    <xdr:row>49</xdr:row>
                    <xdr:rowOff>28575</xdr:rowOff>
                  </from>
                  <to>
                    <xdr:col>10</xdr:col>
                    <xdr:colOff>219075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94" name="Check Box 91">
              <controlPr defaultSize="0" autoFill="0" autoLine="0" autoPict="0">
                <anchor moveWithCells="1">
                  <from>
                    <xdr:col>10</xdr:col>
                    <xdr:colOff>209550</xdr:colOff>
                    <xdr:row>50</xdr:row>
                    <xdr:rowOff>28575</xdr:rowOff>
                  </from>
                  <to>
                    <xdr:col>10</xdr:col>
                    <xdr:colOff>219075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95" name="Check Box 92">
              <controlPr defaultSize="0" autoFill="0" autoLine="0" autoPict="0">
                <anchor moveWithCells="1">
                  <from>
                    <xdr:col>10</xdr:col>
                    <xdr:colOff>209550</xdr:colOff>
                    <xdr:row>51</xdr:row>
                    <xdr:rowOff>28575</xdr:rowOff>
                  </from>
                  <to>
                    <xdr:col>10</xdr:col>
                    <xdr:colOff>219075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96" name="Check Box 93">
              <controlPr defaultSize="0" autoFill="0" autoLine="0" autoPict="0">
                <anchor moveWithCells="1">
                  <from>
                    <xdr:col>10</xdr:col>
                    <xdr:colOff>209550</xdr:colOff>
                    <xdr:row>52</xdr:row>
                    <xdr:rowOff>28575</xdr:rowOff>
                  </from>
                  <to>
                    <xdr:col>10</xdr:col>
                    <xdr:colOff>219075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7" name="Check Box 94">
              <controlPr defaultSize="0" autoFill="0" autoLine="0" autoPict="0">
                <anchor moveWithCells="1">
                  <from>
                    <xdr:col>10</xdr:col>
                    <xdr:colOff>209550</xdr:colOff>
                    <xdr:row>53</xdr:row>
                    <xdr:rowOff>28575</xdr:rowOff>
                  </from>
                  <to>
                    <xdr:col>10</xdr:col>
                    <xdr:colOff>219075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8" name="Check Box 95">
              <controlPr defaultSize="0" autoFill="0" autoLine="0" autoPict="0">
                <anchor moveWithCells="1">
                  <from>
                    <xdr:col>10</xdr:col>
                    <xdr:colOff>209550</xdr:colOff>
                    <xdr:row>54</xdr:row>
                    <xdr:rowOff>28575</xdr:rowOff>
                  </from>
                  <to>
                    <xdr:col>10</xdr:col>
                    <xdr:colOff>219075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9" name="Check Box 96">
              <controlPr defaultSize="0" autoFill="0" autoLine="0" autoPict="0">
                <anchor moveWithCells="1">
                  <from>
                    <xdr:col>10</xdr:col>
                    <xdr:colOff>209550</xdr:colOff>
                    <xdr:row>55</xdr:row>
                    <xdr:rowOff>28575</xdr:rowOff>
                  </from>
                  <to>
                    <xdr:col>10</xdr:col>
                    <xdr:colOff>219075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100" name="Check Box 97">
              <controlPr defaultSize="0" autoFill="0" autoLine="0" autoPict="0">
                <anchor moveWithCells="1">
                  <from>
                    <xdr:col>10</xdr:col>
                    <xdr:colOff>209550</xdr:colOff>
                    <xdr:row>56</xdr:row>
                    <xdr:rowOff>28575</xdr:rowOff>
                  </from>
                  <to>
                    <xdr:col>10</xdr:col>
                    <xdr:colOff>219075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101" name="Check Box 98">
              <controlPr defaultSize="0" autoFill="0" autoLine="0" autoPict="0">
                <anchor moveWithCells="1">
                  <from>
                    <xdr:col>10</xdr:col>
                    <xdr:colOff>209550</xdr:colOff>
                    <xdr:row>57</xdr:row>
                    <xdr:rowOff>28575</xdr:rowOff>
                  </from>
                  <to>
                    <xdr:col>10</xdr:col>
                    <xdr:colOff>219075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102" name="Check Box 99">
              <controlPr defaultSize="0" autoFill="0" autoLine="0" autoPict="0">
                <anchor moveWithCells="1">
                  <from>
                    <xdr:col>10</xdr:col>
                    <xdr:colOff>209550</xdr:colOff>
                    <xdr:row>58</xdr:row>
                    <xdr:rowOff>28575</xdr:rowOff>
                  </from>
                  <to>
                    <xdr:col>10</xdr:col>
                    <xdr:colOff>219075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103" name="Check Box 100">
              <controlPr defaultSize="0" autoFill="0" autoLine="0" autoPict="0">
                <anchor moveWithCells="1">
                  <from>
                    <xdr:col>10</xdr:col>
                    <xdr:colOff>209550</xdr:colOff>
                    <xdr:row>59</xdr:row>
                    <xdr:rowOff>28575</xdr:rowOff>
                  </from>
                  <to>
                    <xdr:col>10</xdr:col>
                    <xdr:colOff>219075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104" name="Check Box 101">
              <controlPr defaultSize="0" autoFill="0" autoLine="0" autoPict="0">
                <anchor moveWithCells="1">
                  <from>
                    <xdr:col>10</xdr:col>
                    <xdr:colOff>209550</xdr:colOff>
                    <xdr:row>60</xdr:row>
                    <xdr:rowOff>28575</xdr:rowOff>
                  </from>
                  <to>
                    <xdr:col>10</xdr:col>
                    <xdr:colOff>219075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105" name="Check Box 102">
              <controlPr defaultSize="0" autoFill="0" autoLine="0" autoPict="0">
                <anchor moveWithCells="1">
                  <from>
                    <xdr:col>10</xdr:col>
                    <xdr:colOff>209550</xdr:colOff>
                    <xdr:row>61</xdr:row>
                    <xdr:rowOff>28575</xdr:rowOff>
                  </from>
                  <to>
                    <xdr:col>10</xdr:col>
                    <xdr:colOff>219075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106" name="Check Box 103">
              <controlPr defaultSize="0" autoFill="0" autoLine="0" autoPict="0">
                <anchor moveWithCells="1">
                  <from>
                    <xdr:col>10</xdr:col>
                    <xdr:colOff>209550</xdr:colOff>
                    <xdr:row>62</xdr:row>
                    <xdr:rowOff>28575</xdr:rowOff>
                  </from>
                  <to>
                    <xdr:col>10</xdr:col>
                    <xdr:colOff>219075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7" name="Check Box 104">
              <controlPr defaultSize="0" autoFill="0" autoLine="0" autoPict="0">
                <anchor moveWithCells="1">
                  <from>
                    <xdr:col>11</xdr:col>
                    <xdr:colOff>190500</xdr:colOff>
                    <xdr:row>46</xdr:row>
                    <xdr:rowOff>28575</xdr:rowOff>
                  </from>
                  <to>
                    <xdr:col>11</xdr:col>
                    <xdr:colOff>190500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8" name="Check Box 105">
              <controlPr defaultSize="0" autoFill="0" autoLine="0" autoPict="0">
                <anchor moveWithCells="1">
                  <from>
                    <xdr:col>11</xdr:col>
                    <xdr:colOff>190500</xdr:colOff>
                    <xdr:row>47</xdr:row>
                    <xdr:rowOff>28575</xdr:rowOff>
                  </from>
                  <to>
                    <xdr:col>11</xdr:col>
                    <xdr:colOff>190500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9" name="Check Box 106">
              <controlPr defaultSize="0" autoFill="0" autoLine="0" autoPict="0">
                <anchor moveWithCells="1">
                  <from>
                    <xdr:col>11</xdr:col>
                    <xdr:colOff>190500</xdr:colOff>
                    <xdr:row>48</xdr:row>
                    <xdr:rowOff>28575</xdr:rowOff>
                  </from>
                  <to>
                    <xdr:col>11</xdr:col>
                    <xdr:colOff>190500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10" name="Check Box 107">
              <controlPr defaultSize="0" autoFill="0" autoLine="0" autoPict="0">
                <anchor moveWithCells="1">
                  <from>
                    <xdr:col>11</xdr:col>
                    <xdr:colOff>190500</xdr:colOff>
                    <xdr:row>49</xdr:row>
                    <xdr:rowOff>28575</xdr:rowOff>
                  </from>
                  <to>
                    <xdr:col>11</xdr:col>
                    <xdr:colOff>190500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11" name="Check Box 108">
              <controlPr defaultSize="0" autoFill="0" autoLine="0" autoPict="0">
                <anchor moveWithCells="1">
                  <from>
                    <xdr:col>11</xdr:col>
                    <xdr:colOff>190500</xdr:colOff>
                    <xdr:row>50</xdr:row>
                    <xdr:rowOff>28575</xdr:rowOff>
                  </from>
                  <to>
                    <xdr:col>11</xdr:col>
                    <xdr:colOff>190500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12" name="Check Box 109">
              <controlPr defaultSize="0" autoFill="0" autoLine="0" autoPict="0">
                <anchor moveWithCells="1">
                  <from>
                    <xdr:col>11</xdr:col>
                    <xdr:colOff>190500</xdr:colOff>
                    <xdr:row>51</xdr:row>
                    <xdr:rowOff>28575</xdr:rowOff>
                  </from>
                  <to>
                    <xdr:col>11</xdr:col>
                    <xdr:colOff>190500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13" name="Check Box 110">
              <controlPr defaultSize="0" autoFill="0" autoLine="0" autoPict="0">
                <anchor moveWithCells="1">
                  <from>
                    <xdr:col>11</xdr:col>
                    <xdr:colOff>190500</xdr:colOff>
                    <xdr:row>52</xdr:row>
                    <xdr:rowOff>28575</xdr:rowOff>
                  </from>
                  <to>
                    <xdr:col>11</xdr:col>
                    <xdr:colOff>190500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14" name="Check Box 111">
              <controlPr defaultSize="0" autoFill="0" autoLine="0" autoPict="0">
                <anchor moveWithCells="1">
                  <from>
                    <xdr:col>11</xdr:col>
                    <xdr:colOff>190500</xdr:colOff>
                    <xdr:row>53</xdr:row>
                    <xdr:rowOff>28575</xdr:rowOff>
                  </from>
                  <to>
                    <xdr:col>11</xdr:col>
                    <xdr:colOff>190500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15" name="Check Box 112">
              <controlPr defaultSize="0" autoFill="0" autoLine="0" autoPict="0">
                <anchor moveWithCells="1">
                  <from>
                    <xdr:col>11</xdr:col>
                    <xdr:colOff>190500</xdr:colOff>
                    <xdr:row>54</xdr:row>
                    <xdr:rowOff>28575</xdr:rowOff>
                  </from>
                  <to>
                    <xdr:col>11</xdr:col>
                    <xdr:colOff>190500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16" name="Check Box 113">
              <controlPr defaultSize="0" autoFill="0" autoLine="0" autoPict="0">
                <anchor moveWithCells="1">
                  <from>
                    <xdr:col>11</xdr:col>
                    <xdr:colOff>190500</xdr:colOff>
                    <xdr:row>55</xdr:row>
                    <xdr:rowOff>28575</xdr:rowOff>
                  </from>
                  <to>
                    <xdr:col>11</xdr:col>
                    <xdr:colOff>190500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7" name="Check Box 114">
              <controlPr defaultSize="0" autoFill="0" autoLine="0" autoPict="0">
                <anchor moveWithCells="1">
                  <from>
                    <xdr:col>11</xdr:col>
                    <xdr:colOff>190500</xdr:colOff>
                    <xdr:row>56</xdr:row>
                    <xdr:rowOff>28575</xdr:rowOff>
                  </from>
                  <to>
                    <xdr:col>11</xdr:col>
                    <xdr:colOff>190500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8" name="Check Box 115">
              <controlPr defaultSize="0" autoFill="0" autoLine="0" autoPict="0">
                <anchor moveWithCells="1">
                  <from>
                    <xdr:col>11</xdr:col>
                    <xdr:colOff>190500</xdr:colOff>
                    <xdr:row>57</xdr:row>
                    <xdr:rowOff>28575</xdr:rowOff>
                  </from>
                  <to>
                    <xdr:col>11</xdr:col>
                    <xdr:colOff>190500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9" name="Check Box 116">
              <controlPr defaultSize="0" autoFill="0" autoLine="0" autoPict="0">
                <anchor moveWithCells="1">
                  <from>
                    <xdr:col>11</xdr:col>
                    <xdr:colOff>190500</xdr:colOff>
                    <xdr:row>58</xdr:row>
                    <xdr:rowOff>28575</xdr:rowOff>
                  </from>
                  <to>
                    <xdr:col>11</xdr:col>
                    <xdr:colOff>190500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20" name="Check Box 117">
              <controlPr defaultSize="0" autoFill="0" autoLine="0" autoPict="0">
                <anchor moveWithCells="1">
                  <from>
                    <xdr:col>11</xdr:col>
                    <xdr:colOff>190500</xdr:colOff>
                    <xdr:row>59</xdr:row>
                    <xdr:rowOff>28575</xdr:rowOff>
                  </from>
                  <to>
                    <xdr:col>11</xdr:col>
                    <xdr:colOff>190500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21" name="Check Box 118">
              <controlPr defaultSize="0" autoFill="0" autoLine="0" autoPict="0">
                <anchor moveWithCells="1">
                  <from>
                    <xdr:col>11</xdr:col>
                    <xdr:colOff>190500</xdr:colOff>
                    <xdr:row>60</xdr:row>
                    <xdr:rowOff>28575</xdr:rowOff>
                  </from>
                  <to>
                    <xdr:col>11</xdr:col>
                    <xdr:colOff>190500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22" name="Check Box 119">
              <controlPr defaultSize="0" autoFill="0" autoLine="0" autoPict="0">
                <anchor moveWithCells="1">
                  <from>
                    <xdr:col>11</xdr:col>
                    <xdr:colOff>190500</xdr:colOff>
                    <xdr:row>61</xdr:row>
                    <xdr:rowOff>28575</xdr:rowOff>
                  </from>
                  <to>
                    <xdr:col>11</xdr:col>
                    <xdr:colOff>190500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23" name="Check Box 120">
              <controlPr defaultSize="0" autoFill="0" autoLine="0" autoPict="0">
                <anchor moveWithCells="1">
                  <from>
                    <xdr:col>11</xdr:col>
                    <xdr:colOff>190500</xdr:colOff>
                    <xdr:row>62</xdr:row>
                    <xdr:rowOff>28575</xdr:rowOff>
                  </from>
                  <to>
                    <xdr:col>11</xdr:col>
                    <xdr:colOff>190500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124" name="Check Box 121">
              <controlPr defaultSize="0" autoFill="0" autoLine="0" autoPict="0">
                <anchor moveWithCells="1">
                  <from>
                    <xdr:col>12</xdr:col>
                    <xdr:colOff>209550</xdr:colOff>
                    <xdr:row>46</xdr:row>
                    <xdr:rowOff>28575</xdr:rowOff>
                  </from>
                  <to>
                    <xdr:col>12</xdr:col>
                    <xdr:colOff>219075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125" name="Check Box 122">
              <controlPr defaultSize="0" autoFill="0" autoLine="0" autoPict="0">
                <anchor moveWithCells="1">
                  <from>
                    <xdr:col>12</xdr:col>
                    <xdr:colOff>209550</xdr:colOff>
                    <xdr:row>47</xdr:row>
                    <xdr:rowOff>28575</xdr:rowOff>
                  </from>
                  <to>
                    <xdr:col>12</xdr:col>
                    <xdr:colOff>219075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126" name="Check Box 123">
              <controlPr defaultSize="0" autoFill="0" autoLine="0" autoPict="0">
                <anchor moveWithCells="1">
                  <from>
                    <xdr:col>12</xdr:col>
                    <xdr:colOff>209550</xdr:colOff>
                    <xdr:row>48</xdr:row>
                    <xdr:rowOff>28575</xdr:rowOff>
                  </from>
                  <to>
                    <xdr:col>12</xdr:col>
                    <xdr:colOff>219075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127" name="Check Box 124">
              <controlPr defaultSize="0" autoFill="0" autoLine="0" autoPict="0">
                <anchor moveWithCells="1">
                  <from>
                    <xdr:col>12</xdr:col>
                    <xdr:colOff>209550</xdr:colOff>
                    <xdr:row>49</xdr:row>
                    <xdr:rowOff>28575</xdr:rowOff>
                  </from>
                  <to>
                    <xdr:col>12</xdr:col>
                    <xdr:colOff>219075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128" name="Check Box 125">
              <controlPr defaultSize="0" autoFill="0" autoLine="0" autoPict="0">
                <anchor moveWithCells="1">
                  <from>
                    <xdr:col>12</xdr:col>
                    <xdr:colOff>209550</xdr:colOff>
                    <xdr:row>50</xdr:row>
                    <xdr:rowOff>28575</xdr:rowOff>
                  </from>
                  <to>
                    <xdr:col>12</xdr:col>
                    <xdr:colOff>219075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129" name="Check Box 126">
              <controlPr defaultSize="0" autoFill="0" autoLine="0" autoPict="0">
                <anchor moveWithCells="1">
                  <from>
                    <xdr:col>12</xdr:col>
                    <xdr:colOff>209550</xdr:colOff>
                    <xdr:row>51</xdr:row>
                    <xdr:rowOff>28575</xdr:rowOff>
                  </from>
                  <to>
                    <xdr:col>12</xdr:col>
                    <xdr:colOff>219075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130" name="Check Box 127">
              <controlPr defaultSize="0" autoFill="0" autoLine="0" autoPict="0">
                <anchor moveWithCells="1">
                  <from>
                    <xdr:col>12</xdr:col>
                    <xdr:colOff>209550</xdr:colOff>
                    <xdr:row>52</xdr:row>
                    <xdr:rowOff>28575</xdr:rowOff>
                  </from>
                  <to>
                    <xdr:col>12</xdr:col>
                    <xdr:colOff>219075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131" name="Check Box 128">
              <controlPr defaultSize="0" autoFill="0" autoLine="0" autoPict="0">
                <anchor moveWithCells="1">
                  <from>
                    <xdr:col>12</xdr:col>
                    <xdr:colOff>209550</xdr:colOff>
                    <xdr:row>53</xdr:row>
                    <xdr:rowOff>28575</xdr:rowOff>
                  </from>
                  <to>
                    <xdr:col>12</xdr:col>
                    <xdr:colOff>219075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132" name="Check Box 129">
              <controlPr defaultSize="0" autoFill="0" autoLine="0" autoPict="0">
                <anchor moveWithCells="1">
                  <from>
                    <xdr:col>12</xdr:col>
                    <xdr:colOff>209550</xdr:colOff>
                    <xdr:row>54</xdr:row>
                    <xdr:rowOff>28575</xdr:rowOff>
                  </from>
                  <to>
                    <xdr:col>12</xdr:col>
                    <xdr:colOff>219075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133" name="Check Box 130">
              <controlPr defaultSize="0" autoFill="0" autoLine="0" autoPict="0">
                <anchor moveWithCells="1">
                  <from>
                    <xdr:col>12</xdr:col>
                    <xdr:colOff>209550</xdr:colOff>
                    <xdr:row>55</xdr:row>
                    <xdr:rowOff>28575</xdr:rowOff>
                  </from>
                  <to>
                    <xdr:col>12</xdr:col>
                    <xdr:colOff>219075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134" name="Check Box 131">
              <controlPr defaultSize="0" autoFill="0" autoLine="0" autoPict="0">
                <anchor moveWithCells="1">
                  <from>
                    <xdr:col>12</xdr:col>
                    <xdr:colOff>209550</xdr:colOff>
                    <xdr:row>56</xdr:row>
                    <xdr:rowOff>28575</xdr:rowOff>
                  </from>
                  <to>
                    <xdr:col>12</xdr:col>
                    <xdr:colOff>219075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135" name="Check Box 132">
              <controlPr defaultSize="0" autoFill="0" autoLine="0" autoPict="0">
                <anchor moveWithCells="1">
                  <from>
                    <xdr:col>12</xdr:col>
                    <xdr:colOff>209550</xdr:colOff>
                    <xdr:row>57</xdr:row>
                    <xdr:rowOff>28575</xdr:rowOff>
                  </from>
                  <to>
                    <xdr:col>12</xdr:col>
                    <xdr:colOff>219075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136" name="Check Box 133">
              <controlPr defaultSize="0" autoFill="0" autoLine="0" autoPict="0">
                <anchor moveWithCells="1">
                  <from>
                    <xdr:col>12</xdr:col>
                    <xdr:colOff>209550</xdr:colOff>
                    <xdr:row>58</xdr:row>
                    <xdr:rowOff>28575</xdr:rowOff>
                  </from>
                  <to>
                    <xdr:col>12</xdr:col>
                    <xdr:colOff>219075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137" name="Check Box 134">
              <controlPr defaultSize="0" autoFill="0" autoLine="0" autoPict="0">
                <anchor moveWithCells="1">
                  <from>
                    <xdr:col>12</xdr:col>
                    <xdr:colOff>209550</xdr:colOff>
                    <xdr:row>59</xdr:row>
                    <xdr:rowOff>28575</xdr:rowOff>
                  </from>
                  <to>
                    <xdr:col>12</xdr:col>
                    <xdr:colOff>219075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138" name="Check Box 135">
              <controlPr defaultSize="0" autoFill="0" autoLine="0" autoPict="0">
                <anchor moveWithCells="1">
                  <from>
                    <xdr:col>12</xdr:col>
                    <xdr:colOff>209550</xdr:colOff>
                    <xdr:row>60</xdr:row>
                    <xdr:rowOff>28575</xdr:rowOff>
                  </from>
                  <to>
                    <xdr:col>12</xdr:col>
                    <xdr:colOff>219075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139" name="Check Box 136">
              <controlPr defaultSize="0" autoFill="0" autoLine="0" autoPict="0">
                <anchor moveWithCells="1">
                  <from>
                    <xdr:col>12</xdr:col>
                    <xdr:colOff>209550</xdr:colOff>
                    <xdr:row>61</xdr:row>
                    <xdr:rowOff>28575</xdr:rowOff>
                  </from>
                  <to>
                    <xdr:col>12</xdr:col>
                    <xdr:colOff>219075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140" name="Check Box 137">
              <controlPr defaultSize="0" autoFill="0" autoLine="0" autoPict="0">
                <anchor moveWithCells="1">
                  <from>
                    <xdr:col>12</xdr:col>
                    <xdr:colOff>209550</xdr:colOff>
                    <xdr:row>62</xdr:row>
                    <xdr:rowOff>28575</xdr:rowOff>
                  </from>
                  <to>
                    <xdr:col>12</xdr:col>
                    <xdr:colOff>219075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141" name="Check Box 138">
              <controlPr defaultSize="0" autoFill="0" autoLine="0" autoPict="0">
                <anchor moveWithCells="1">
                  <from>
                    <xdr:col>8</xdr:col>
                    <xdr:colOff>209550</xdr:colOff>
                    <xdr:row>46</xdr:row>
                    <xdr:rowOff>28575</xdr:rowOff>
                  </from>
                  <to>
                    <xdr:col>8</xdr:col>
                    <xdr:colOff>219075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142" name="Check Box 139">
              <controlPr defaultSize="0" autoFill="0" autoLine="0" autoPict="0">
                <anchor moveWithCells="1">
                  <from>
                    <xdr:col>8</xdr:col>
                    <xdr:colOff>209550</xdr:colOff>
                    <xdr:row>47</xdr:row>
                    <xdr:rowOff>28575</xdr:rowOff>
                  </from>
                  <to>
                    <xdr:col>8</xdr:col>
                    <xdr:colOff>219075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143" name="Check Box 140">
              <controlPr defaultSize="0" autoFill="0" autoLine="0" autoPict="0">
                <anchor moveWithCells="1">
                  <from>
                    <xdr:col>8</xdr:col>
                    <xdr:colOff>209550</xdr:colOff>
                    <xdr:row>48</xdr:row>
                    <xdr:rowOff>28575</xdr:rowOff>
                  </from>
                  <to>
                    <xdr:col>8</xdr:col>
                    <xdr:colOff>219075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144" name="Check Box 141">
              <controlPr defaultSize="0" autoFill="0" autoLine="0" autoPict="0">
                <anchor moveWithCells="1">
                  <from>
                    <xdr:col>8</xdr:col>
                    <xdr:colOff>209550</xdr:colOff>
                    <xdr:row>49</xdr:row>
                    <xdr:rowOff>28575</xdr:rowOff>
                  </from>
                  <to>
                    <xdr:col>8</xdr:col>
                    <xdr:colOff>219075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145" name="Check Box 142">
              <controlPr defaultSize="0" autoFill="0" autoLine="0" autoPict="0">
                <anchor moveWithCells="1">
                  <from>
                    <xdr:col>8</xdr:col>
                    <xdr:colOff>209550</xdr:colOff>
                    <xdr:row>50</xdr:row>
                    <xdr:rowOff>28575</xdr:rowOff>
                  </from>
                  <to>
                    <xdr:col>8</xdr:col>
                    <xdr:colOff>219075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146" name="Check Box 143">
              <controlPr defaultSize="0" autoFill="0" autoLine="0" autoPict="0">
                <anchor moveWithCells="1">
                  <from>
                    <xdr:col>8</xdr:col>
                    <xdr:colOff>209550</xdr:colOff>
                    <xdr:row>51</xdr:row>
                    <xdr:rowOff>28575</xdr:rowOff>
                  </from>
                  <to>
                    <xdr:col>8</xdr:col>
                    <xdr:colOff>219075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147" name="Check Box 144">
              <controlPr defaultSize="0" autoFill="0" autoLine="0" autoPict="0">
                <anchor moveWithCells="1">
                  <from>
                    <xdr:col>8</xdr:col>
                    <xdr:colOff>209550</xdr:colOff>
                    <xdr:row>52</xdr:row>
                    <xdr:rowOff>28575</xdr:rowOff>
                  </from>
                  <to>
                    <xdr:col>8</xdr:col>
                    <xdr:colOff>219075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148" name="Check Box 145">
              <controlPr defaultSize="0" autoFill="0" autoLine="0" autoPict="0">
                <anchor moveWithCells="1">
                  <from>
                    <xdr:col>8</xdr:col>
                    <xdr:colOff>209550</xdr:colOff>
                    <xdr:row>53</xdr:row>
                    <xdr:rowOff>28575</xdr:rowOff>
                  </from>
                  <to>
                    <xdr:col>8</xdr:col>
                    <xdr:colOff>219075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149" name="Check Box 146">
              <controlPr defaultSize="0" autoFill="0" autoLine="0" autoPict="0">
                <anchor moveWithCells="1">
                  <from>
                    <xdr:col>8</xdr:col>
                    <xdr:colOff>209550</xdr:colOff>
                    <xdr:row>54</xdr:row>
                    <xdr:rowOff>28575</xdr:rowOff>
                  </from>
                  <to>
                    <xdr:col>8</xdr:col>
                    <xdr:colOff>219075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150" name="Check Box 147">
              <controlPr defaultSize="0" autoFill="0" autoLine="0" autoPict="0">
                <anchor moveWithCells="1">
                  <from>
                    <xdr:col>8</xdr:col>
                    <xdr:colOff>209550</xdr:colOff>
                    <xdr:row>55</xdr:row>
                    <xdr:rowOff>19050</xdr:rowOff>
                  </from>
                  <to>
                    <xdr:col>8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151" name="Check Box 148">
              <controlPr defaultSize="0" autoFill="0" autoLine="0" autoPict="0">
                <anchor moveWithCells="1">
                  <from>
                    <xdr:col>8</xdr:col>
                    <xdr:colOff>209550</xdr:colOff>
                    <xdr:row>56</xdr:row>
                    <xdr:rowOff>19050</xdr:rowOff>
                  </from>
                  <to>
                    <xdr:col>8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152" name="Check Box 149">
              <controlPr defaultSize="0" autoFill="0" autoLine="0" autoPict="0">
                <anchor moveWithCells="1">
                  <from>
                    <xdr:col>8</xdr:col>
                    <xdr:colOff>209550</xdr:colOff>
                    <xdr:row>57</xdr:row>
                    <xdr:rowOff>19050</xdr:rowOff>
                  </from>
                  <to>
                    <xdr:col>8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153" name="Check Box 150">
              <controlPr defaultSize="0" autoFill="0" autoLine="0" autoPict="0">
                <anchor moveWithCells="1">
                  <from>
                    <xdr:col>8</xdr:col>
                    <xdr:colOff>209550</xdr:colOff>
                    <xdr:row>58</xdr:row>
                    <xdr:rowOff>19050</xdr:rowOff>
                  </from>
                  <to>
                    <xdr:col>8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154" name="Check Box 151">
              <controlPr defaultSize="0" autoFill="0" autoLine="0" autoPict="0">
                <anchor moveWithCells="1">
                  <from>
                    <xdr:col>8</xdr:col>
                    <xdr:colOff>209550</xdr:colOff>
                    <xdr:row>59</xdr:row>
                    <xdr:rowOff>19050</xdr:rowOff>
                  </from>
                  <to>
                    <xdr:col>8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155" name="Check Box 152">
              <controlPr defaultSize="0" autoFill="0" autoLine="0" autoPict="0">
                <anchor moveWithCells="1">
                  <from>
                    <xdr:col>7</xdr:col>
                    <xdr:colOff>209550</xdr:colOff>
                    <xdr:row>60</xdr:row>
                    <xdr:rowOff>19050</xdr:rowOff>
                  </from>
                  <to>
                    <xdr:col>7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156" name="Check Box 153">
              <controlPr defaultSize="0" autoFill="0" autoLine="0" autoPict="0">
                <anchor moveWithCells="1">
                  <from>
                    <xdr:col>7</xdr:col>
                    <xdr:colOff>209550</xdr:colOff>
                    <xdr:row>61</xdr:row>
                    <xdr:rowOff>19050</xdr:rowOff>
                  </from>
                  <to>
                    <xdr:col>7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157" name="Check Box 154">
              <controlPr defaultSize="0" autoFill="0" autoLine="0" autoPict="0">
                <anchor moveWithCells="1">
                  <from>
                    <xdr:col>7</xdr:col>
                    <xdr:colOff>209550</xdr:colOff>
                    <xdr:row>62</xdr:row>
                    <xdr:rowOff>19050</xdr:rowOff>
                  </from>
                  <to>
                    <xdr:col>7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158" name="Check Box 155">
              <controlPr defaultSize="0" autoFill="0" autoLine="0" autoPict="0">
                <anchor moveWithCells="1">
                  <from>
                    <xdr:col>9</xdr:col>
                    <xdr:colOff>0</xdr:colOff>
                    <xdr:row>46</xdr:row>
                    <xdr:rowOff>28575</xdr:rowOff>
                  </from>
                  <to>
                    <xdr:col>9</xdr:col>
                    <xdr:colOff>9525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159" name="Check Box 156">
              <controlPr defaultSize="0" autoFill="0" autoLine="0" autoPict="0">
                <anchor moveWithCells="1">
                  <from>
                    <xdr:col>9</xdr:col>
                    <xdr:colOff>0</xdr:colOff>
                    <xdr:row>47</xdr:row>
                    <xdr:rowOff>38100</xdr:rowOff>
                  </from>
                  <to>
                    <xdr:col>9</xdr:col>
                    <xdr:colOff>9525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160" name="Check Box 157">
              <controlPr defaultSize="0" autoFill="0" autoLine="0" autoPict="0">
                <anchor moveWithCells="1">
                  <from>
                    <xdr:col>9</xdr:col>
                    <xdr:colOff>0</xdr:colOff>
                    <xdr:row>48</xdr:row>
                    <xdr:rowOff>38100</xdr:rowOff>
                  </from>
                  <to>
                    <xdr:col>9</xdr:col>
                    <xdr:colOff>9525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161" name="Check Box 158">
              <controlPr defaultSize="0" autoFill="0" autoLine="0" autoPict="0">
                <anchor moveWithCells="1">
                  <from>
                    <xdr:col>9</xdr:col>
                    <xdr:colOff>0</xdr:colOff>
                    <xdr:row>49</xdr:row>
                    <xdr:rowOff>38100</xdr:rowOff>
                  </from>
                  <to>
                    <xdr:col>9</xdr:col>
                    <xdr:colOff>9525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162" name="Check Box 159">
              <controlPr defaultSize="0" autoFill="0" autoLine="0" autoPict="0">
                <anchor moveWithCells="1">
                  <from>
                    <xdr:col>9</xdr:col>
                    <xdr:colOff>0</xdr:colOff>
                    <xdr:row>50</xdr:row>
                    <xdr:rowOff>38100</xdr:rowOff>
                  </from>
                  <to>
                    <xdr:col>9</xdr:col>
                    <xdr:colOff>9525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163" name="Check Box 160">
              <controlPr defaultSize="0" autoFill="0" autoLine="0" autoPict="0">
                <anchor moveWithCells="1">
                  <from>
                    <xdr:col>9</xdr:col>
                    <xdr:colOff>0</xdr:colOff>
                    <xdr:row>51</xdr:row>
                    <xdr:rowOff>38100</xdr:rowOff>
                  </from>
                  <to>
                    <xdr:col>9</xdr:col>
                    <xdr:colOff>9525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164" name="Check Box 161">
              <controlPr defaultSize="0" autoFill="0" autoLine="0" autoPict="0">
                <anchor moveWithCells="1">
                  <from>
                    <xdr:col>9</xdr:col>
                    <xdr:colOff>0</xdr:colOff>
                    <xdr:row>52</xdr:row>
                    <xdr:rowOff>38100</xdr:rowOff>
                  </from>
                  <to>
                    <xdr:col>9</xdr:col>
                    <xdr:colOff>9525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165" name="Check Box 162">
              <controlPr defaultSize="0" autoFill="0" autoLine="0" autoPict="0">
                <anchor moveWithCells="1">
                  <from>
                    <xdr:col>9</xdr:col>
                    <xdr:colOff>0</xdr:colOff>
                    <xdr:row>53</xdr:row>
                    <xdr:rowOff>38100</xdr:rowOff>
                  </from>
                  <to>
                    <xdr:col>9</xdr:col>
                    <xdr:colOff>9525</xdr:colOff>
                    <xdr:row>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166" name="Check Box 163">
              <controlPr defaultSize="0" autoFill="0" autoLine="0" autoPict="0">
                <anchor moveWithCells="1">
                  <from>
                    <xdr:col>9</xdr:col>
                    <xdr:colOff>0</xdr:colOff>
                    <xdr:row>54</xdr:row>
                    <xdr:rowOff>38100</xdr:rowOff>
                  </from>
                  <to>
                    <xdr:col>9</xdr:col>
                    <xdr:colOff>9525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167" name="Check Box 164">
              <controlPr defaultSize="0" autoFill="0" autoLine="0" autoPict="0">
                <anchor moveWithCells="1">
                  <from>
                    <xdr:col>9</xdr:col>
                    <xdr:colOff>0</xdr:colOff>
                    <xdr:row>55</xdr:row>
                    <xdr:rowOff>28575</xdr:rowOff>
                  </from>
                  <to>
                    <xdr:col>9</xdr:col>
                    <xdr:colOff>9525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168" name="Check Box 165">
              <controlPr defaultSize="0" autoFill="0" autoLine="0" autoPict="0">
                <anchor moveWithCells="1">
                  <from>
                    <xdr:col>9</xdr:col>
                    <xdr:colOff>0</xdr:colOff>
                    <xdr:row>56</xdr:row>
                    <xdr:rowOff>28575</xdr:rowOff>
                  </from>
                  <to>
                    <xdr:col>9</xdr:col>
                    <xdr:colOff>9525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169" name="Check Box 166">
              <controlPr defaultSize="0" autoFill="0" autoLine="0" autoPict="0">
                <anchor moveWithCells="1">
                  <from>
                    <xdr:col>9</xdr:col>
                    <xdr:colOff>0</xdr:colOff>
                    <xdr:row>57</xdr:row>
                    <xdr:rowOff>28575</xdr:rowOff>
                  </from>
                  <to>
                    <xdr:col>9</xdr:col>
                    <xdr:colOff>9525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170" name="Check Box 167">
              <controlPr defaultSize="0" autoFill="0" autoLine="0" autoPict="0">
                <anchor moveWithCells="1">
                  <from>
                    <xdr:col>9</xdr:col>
                    <xdr:colOff>0</xdr:colOff>
                    <xdr:row>58</xdr:row>
                    <xdr:rowOff>28575</xdr:rowOff>
                  </from>
                  <to>
                    <xdr:col>9</xdr:col>
                    <xdr:colOff>9525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171" name="Check Box 168">
              <controlPr defaultSize="0" autoFill="0" autoLine="0" autoPict="0">
                <anchor moveWithCells="1">
                  <from>
                    <xdr:col>9</xdr:col>
                    <xdr:colOff>0</xdr:colOff>
                    <xdr:row>59</xdr:row>
                    <xdr:rowOff>28575</xdr:rowOff>
                  </from>
                  <to>
                    <xdr:col>9</xdr:col>
                    <xdr:colOff>9525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172" name="Check Box 169">
              <controlPr defaultSize="0" autoFill="0" autoLine="0" autoPict="0">
                <anchor moveWithCells="1">
                  <from>
                    <xdr:col>9</xdr:col>
                    <xdr:colOff>0</xdr:colOff>
                    <xdr:row>60</xdr:row>
                    <xdr:rowOff>28575</xdr:rowOff>
                  </from>
                  <to>
                    <xdr:col>9</xdr:col>
                    <xdr:colOff>9525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173" name="Check Box 170">
              <controlPr defaultSize="0" autoFill="0" autoLine="0" autoPict="0">
                <anchor moveWithCells="1">
                  <from>
                    <xdr:col>9</xdr:col>
                    <xdr:colOff>0</xdr:colOff>
                    <xdr:row>61</xdr:row>
                    <xdr:rowOff>28575</xdr:rowOff>
                  </from>
                  <to>
                    <xdr:col>9</xdr:col>
                    <xdr:colOff>9525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174" name="Check Box 171">
              <controlPr defaultSize="0" autoFill="0" autoLine="0" autoPict="0">
                <anchor moveWithCells="1">
                  <from>
                    <xdr:col>9</xdr:col>
                    <xdr:colOff>0</xdr:colOff>
                    <xdr:row>62</xdr:row>
                    <xdr:rowOff>28575</xdr:rowOff>
                  </from>
                  <to>
                    <xdr:col>9</xdr:col>
                    <xdr:colOff>9525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" r:id="rId175" name="Drop Down 207">
              <controlPr defaultSize="0" autoLine="0" autoPict="0">
                <anchor moveWithCells="1">
                  <from>
                    <xdr:col>9</xdr:col>
                    <xdr:colOff>0</xdr:colOff>
                    <xdr:row>63</xdr:row>
                    <xdr:rowOff>0</xdr:rowOff>
                  </from>
                  <to>
                    <xdr:col>9</xdr:col>
                    <xdr:colOff>0</xdr:colOff>
                    <xdr:row>64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" r:id="rId176" name="Drop Down 208">
              <controlPr defaultSize="0" autoLine="0" autoPict="0">
                <anchor moveWithCells="1">
                  <from>
                    <xdr:col>9</xdr:col>
                    <xdr:colOff>0</xdr:colOff>
                    <xdr:row>63</xdr:row>
                    <xdr:rowOff>0</xdr:rowOff>
                  </from>
                  <to>
                    <xdr:col>9</xdr:col>
                    <xdr:colOff>0</xdr:colOff>
                    <xdr:row>64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" r:id="rId177" name="Drop Down 209">
              <controlPr defaultSize="0" autoLine="0" autoPict="0">
                <anchor moveWithCells="1">
                  <from>
                    <xdr:col>9</xdr:col>
                    <xdr:colOff>0</xdr:colOff>
                    <xdr:row>63</xdr:row>
                    <xdr:rowOff>0</xdr:rowOff>
                  </from>
                  <to>
                    <xdr:col>9</xdr:col>
                    <xdr:colOff>0</xdr:colOff>
                    <xdr:row>64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" r:id="rId178" name="Drop Down 210">
              <controlPr defaultSize="0" autoLine="0" autoPict="0">
                <anchor moveWithCells="1">
                  <from>
                    <xdr:col>9</xdr:col>
                    <xdr:colOff>0</xdr:colOff>
                    <xdr:row>63</xdr:row>
                    <xdr:rowOff>0</xdr:rowOff>
                  </from>
                  <to>
                    <xdr:col>9</xdr:col>
                    <xdr:colOff>0</xdr:colOff>
                    <xdr:row>64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179" name="Check Box 211">
              <controlPr defaultSize="0" autoFill="0" autoLine="0" autoPict="0">
                <anchor moveWithCells="1">
                  <from>
                    <xdr:col>10</xdr:col>
                    <xdr:colOff>247650</xdr:colOff>
                    <xdr:row>63</xdr:row>
                    <xdr:rowOff>0</xdr:rowOff>
                  </from>
                  <to>
                    <xdr:col>10</xdr:col>
                    <xdr:colOff>247650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180" name="Check Box 212">
              <controlPr defaultSize="0" autoFill="0" autoLine="0" autoPict="0">
                <anchor moveWithCells="1">
                  <from>
                    <xdr:col>10</xdr:col>
                    <xdr:colOff>257175</xdr:colOff>
                    <xdr:row>63</xdr:row>
                    <xdr:rowOff>0</xdr:rowOff>
                  </from>
                  <to>
                    <xdr:col>10</xdr:col>
                    <xdr:colOff>266700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181" name="Check Box 213">
              <controlPr defaultSize="0" autoFill="0" autoLine="0" autoPict="0">
                <anchor moveWithCells="1">
                  <from>
                    <xdr:col>10</xdr:col>
                    <xdr:colOff>257175</xdr:colOff>
                    <xdr:row>63</xdr:row>
                    <xdr:rowOff>0</xdr:rowOff>
                  </from>
                  <to>
                    <xdr:col>10</xdr:col>
                    <xdr:colOff>266700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182" name="Check Box 214">
              <controlPr defaultSize="0" autoFill="0" autoLine="0" autoPict="0">
                <anchor moveWithCells="1">
                  <from>
                    <xdr:col>10</xdr:col>
                    <xdr:colOff>257175</xdr:colOff>
                    <xdr:row>63</xdr:row>
                    <xdr:rowOff>0</xdr:rowOff>
                  </from>
                  <to>
                    <xdr:col>10</xdr:col>
                    <xdr:colOff>266700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183" name="Check Box 215">
              <controlPr defaultSize="0" autoFill="0" autoLine="0" autoPict="0">
                <anchor moveWithCells="1">
                  <from>
                    <xdr:col>11</xdr:col>
                    <xdr:colOff>190500</xdr:colOff>
                    <xdr:row>63</xdr:row>
                    <xdr:rowOff>0</xdr:rowOff>
                  </from>
                  <to>
                    <xdr:col>11</xdr:col>
                    <xdr:colOff>190500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184" name="Check Box 216">
              <controlPr defaultSize="0" autoFill="0" autoLine="0" autoPict="0">
                <anchor moveWithCells="1">
                  <from>
                    <xdr:col>11</xdr:col>
                    <xdr:colOff>200025</xdr:colOff>
                    <xdr:row>63</xdr:row>
                    <xdr:rowOff>0</xdr:rowOff>
                  </from>
                  <to>
                    <xdr:col>11</xdr:col>
                    <xdr:colOff>200025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185" name="Check Box 217">
              <controlPr defaultSize="0" autoFill="0" autoLine="0" autoPict="0">
                <anchor moveWithCells="1">
                  <from>
                    <xdr:col>11</xdr:col>
                    <xdr:colOff>200025</xdr:colOff>
                    <xdr:row>63</xdr:row>
                    <xdr:rowOff>0</xdr:rowOff>
                  </from>
                  <to>
                    <xdr:col>11</xdr:col>
                    <xdr:colOff>200025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186" name="Check Box 218">
              <controlPr defaultSize="0" autoFill="0" autoLine="0" autoPict="0">
                <anchor moveWithCells="1">
                  <from>
                    <xdr:col>11</xdr:col>
                    <xdr:colOff>200025</xdr:colOff>
                    <xdr:row>63</xdr:row>
                    <xdr:rowOff>0</xdr:rowOff>
                  </from>
                  <to>
                    <xdr:col>11</xdr:col>
                    <xdr:colOff>200025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187" name="Check Box 219">
              <controlPr defaultSize="0" autoFill="0" autoLine="0" autoPict="0">
                <anchor moveWithCells="1">
                  <from>
                    <xdr:col>12</xdr:col>
                    <xdr:colOff>180975</xdr:colOff>
                    <xdr:row>63</xdr:row>
                    <xdr:rowOff>0</xdr:rowOff>
                  </from>
                  <to>
                    <xdr:col>12</xdr:col>
                    <xdr:colOff>180975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188" name="Check Box 220">
              <controlPr defaultSize="0" autoFill="0" autoLine="0" autoPict="0">
                <anchor moveWithCells="1">
                  <from>
                    <xdr:col>12</xdr:col>
                    <xdr:colOff>190500</xdr:colOff>
                    <xdr:row>63</xdr:row>
                    <xdr:rowOff>0</xdr:rowOff>
                  </from>
                  <to>
                    <xdr:col>12</xdr:col>
                    <xdr:colOff>190500</xdr:colOff>
                    <xdr:row>64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189" name="Check Box 221">
              <controlPr defaultSize="0" autoFill="0" autoLine="0" autoPict="0">
                <anchor moveWithCells="1">
                  <from>
                    <xdr:col>12</xdr:col>
                    <xdr:colOff>190500</xdr:colOff>
                    <xdr:row>63</xdr:row>
                    <xdr:rowOff>0</xdr:rowOff>
                  </from>
                  <to>
                    <xdr:col>12</xdr:col>
                    <xdr:colOff>190500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190" name="Check Box 222">
              <controlPr defaultSize="0" autoFill="0" autoLine="0" autoPict="0">
                <anchor moveWithCells="1">
                  <from>
                    <xdr:col>12</xdr:col>
                    <xdr:colOff>190500</xdr:colOff>
                    <xdr:row>63</xdr:row>
                    <xdr:rowOff>0</xdr:rowOff>
                  </from>
                  <to>
                    <xdr:col>12</xdr:col>
                    <xdr:colOff>190500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" r:id="rId191" name="Drop Down 223">
              <controlPr defaultSize="0" autoLine="0" autoPict="0">
                <anchor moveWithCells="1">
                  <from>
                    <xdr:col>14</xdr:col>
                    <xdr:colOff>9525</xdr:colOff>
                    <xdr:row>63</xdr:row>
                    <xdr:rowOff>0</xdr:rowOff>
                  </from>
                  <to>
                    <xdr:col>14</xdr:col>
                    <xdr:colOff>9525</xdr:colOff>
                    <xdr:row>64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" r:id="rId192" name="Drop Down 224">
              <controlPr defaultSize="0" autoLine="0" autoPict="0">
                <anchor moveWithCells="1">
                  <from>
                    <xdr:col>14</xdr:col>
                    <xdr:colOff>9525</xdr:colOff>
                    <xdr:row>63</xdr:row>
                    <xdr:rowOff>0</xdr:rowOff>
                  </from>
                  <to>
                    <xdr:col>14</xdr:col>
                    <xdr:colOff>9525</xdr:colOff>
                    <xdr:row>64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5" r:id="rId193" name="Drop Down 225">
              <controlPr defaultSize="0" autoLine="0" autoPict="0">
                <anchor moveWithCells="1">
                  <from>
                    <xdr:col>14</xdr:col>
                    <xdr:colOff>9525</xdr:colOff>
                    <xdr:row>63</xdr:row>
                    <xdr:rowOff>0</xdr:rowOff>
                  </from>
                  <to>
                    <xdr:col>14</xdr:col>
                    <xdr:colOff>9525</xdr:colOff>
                    <xdr:row>64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6" r:id="rId194" name="Drop Down 226">
              <controlPr defaultSize="0" autoLine="0" autoPict="0">
                <anchor moveWithCells="1">
                  <from>
                    <xdr:col>14</xdr:col>
                    <xdr:colOff>9525</xdr:colOff>
                    <xdr:row>63</xdr:row>
                    <xdr:rowOff>0</xdr:rowOff>
                  </from>
                  <to>
                    <xdr:col>14</xdr:col>
                    <xdr:colOff>9525</xdr:colOff>
                    <xdr:row>64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195" name="Check Box 277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196" name="Check Box 278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197" name="Check Box 279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r:id="rId198" name="Check Box 280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r:id="rId199" name="Check Box 281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r:id="rId200" name="Check Box 282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r:id="rId201" name="Check Box 283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202" name="Check Box 284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203" name="Check Box 285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204" name="Check Box 286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205" name="Check Box 287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r:id="rId206" name="Check Box 288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207" name="Check Box 289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208" name="Check Box 290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209" name="Check Box 291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210" name="Check Box 292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211" name="Check Box 293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212" name="Check Box 294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213" name="Check Box 295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214" name="Check Box 296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215" name="Check Box 297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216" name="Check Box 298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217" name="Check Box 299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218" name="Check Box 300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219" name="Check Box 301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220" name="Check Box 302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221" name="Check Box 303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222" name="Check Box 304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223" name="Check Box 305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224" name="Check Box 306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225" name="Check Box 307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226" name="Check Box 308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227" name="Check Box 309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228" name="Check Box 310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229" name="Check Box 311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230" name="Check Box 312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231" name="Check Box 313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232" name="Check Box 314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233" name="Check Box 315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r:id="rId234" name="Check Box 316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235" name="Check Box 317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236" name="Check Box 318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237" name="Check Box 319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r:id="rId238" name="Check Box 320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239" name="Check Box 321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240" name="Check Box 322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241" name="Check Box 323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242" name="Check Box 324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243" name="Check Box 325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244" name="Check Box 326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245" name="Check Box 327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246" name="Check Box 328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247" name="Check Box 329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248" name="Check Box 330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249" name="Check Box 331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250" name="Check Box 332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251" name="Check Box 333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252" name="Check Box 334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253" name="Check Box 335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254" name="Check Box 336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255" name="Check Box 337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256" name="Check Box 338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257" name="Check Box 339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258" name="Check Box 340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259" name="Check Box 341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260" name="Check Box 342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261" name="Check Box 343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262" name="Check Box 344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263" name="Check Box 345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264" name="Check Box 346">
              <controlPr defaultSize="0" autoFill="0" autoLine="0" autoPict="0">
                <anchor moveWithCells="1">
                  <from>
                    <xdr:col>10</xdr:col>
                    <xdr:colOff>209550</xdr:colOff>
                    <xdr:row>46</xdr:row>
                    <xdr:rowOff>28575</xdr:rowOff>
                  </from>
                  <to>
                    <xdr:col>10</xdr:col>
                    <xdr:colOff>219075</xdr:colOff>
                    <xdr:row>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r:id="rId265" name="Check Box 347">
              <controlPr defaultSize="0" autoFill="0" autoLine="0" autoPict="0">
                <anchor moveWithCells="1">
                  <from>
                    <xdr:col>10</xdr:col>
                    <xdr:colOff>209550</xdr:colOff>
                    <xdr:row>47</xdr:row>
                    <xdr:rowOff>28575</xdr:rowOff>
                  </from>
                  <to>
                    <xdr:col>10</xdr:col>
                    <xdr:colOff>219075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r:id="rId266" name="Check Box 348">
              <controlPr defaultSize="0" autoFill="0" autoLine="0" autoPict="0">
                <anchor moveWithCells="1">
                  <from>
                    <xdr:col>10</xdr:col>
                    <xdr:colOff>209550</xdr:colOff>
                    <xdr:row>48</xdr:row>
                    <xdr:rowOff>28575</xdr:rowOff>
                  </from>
                  <to>
                    <xdr:col>10</xdr:col>
                    <xdr:colOff>219075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267" name="Check Box 349">
              <controlPr defaultSize="0" autoFill="0" autoLine="0" autoPict="0">
                <anchor moveWithCells="1">
                  <from>
                    <xdr:col>10</xdr:col>
                    <xdr:colOff>209550</xdr:colOff>
                    <xdr:row>49</xdr:row>
                    <xdr:rowOff>28575</xdr:rowOff>
                  </from>
                  <to>
                    <xdr:col>10</xdr:col>
                    <xdr:colOff>219075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268" name="Check Box 350">
              <controlPr defaultSize="0" autoFill="0" autoLine="0" autoPict="0">
                <anchor moveWithCells="1">
                  <from>
                    <xdr:col>10</xdr:col>
                    <xdr:colOff>209550</xdr:colOff>
                    <xdr:row>50</xdr:row>
                    <xdr:rowOff>28575</xdr:rowOff>
                  </from>
                  <to>
                    <xdr:col>10</xdr:col>
                    <xdr:colOff>219075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269" name="Check Box 351">
              <controlPr defaultSize="0" autoFill="0" autoLine="0" autoPict="0">
                <anchor moveWithCells="1">
                  <from>
                    <xdr:col>10</xdr:col>
                    <xdr:colOff>209550</xdr:colOff>
                    <xdr:row>51</xdr:row>
                    <xdr:rowOff>28575</xdr:rowOff>
                  </from>
                  <to>
                    <xdr:col>10</xdr:col>
                    <xdr:colOff>219075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270" name="Check Box 352">
              <controlPr defaultSize="0" autoFill="0" autoLine="0" autoPict="0">
                <anchor moveWithCells="1">
                  <from>
                    <xdr:col>10</xdr:col>
                    <xdr:colOff>209550</xdr:colOff>
                    <xdr:row>52</xdr:row>
                    <xdr:rowOff>28575</xdr:rowOff>
                  </from>
                  <to>
                    <xdr:col>10</xdr:col>
                    <xdr:colOff>219075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r:id="rId271" name="Check Box 353">
              <controlPr defaultSize="0" autoFill="0" autoLine="0" autoPict="0">
                <anchor moveWithCells="1">
                  <from>
                    <xdr:col>10</xdr:col>
                    <xdr:colOff>209550</xdr:colOff>
                    <xdr:row>53</xdr:row>
                    <xdr:rowOff>28575</xdr:rowOff>
                  </from>
                  <to>
                    <xdr:col>10</xdr:col>
                    <xdr:colOff>219075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r:id="rId272" name="Check Box 354">
              <controlPr defaultSize="0" autoFill="0" autoLine="0" autoPict="0">
                <anchor moveWithCells="1">
                  <from>
                    <xdr:col>10</xdr:col>
                    <xdr:colOff>209550</xdr:colOff>
                    <xdr:row>54</xdr:row>
                    <xdr:rowOff>28575</xdr:rowOff>
                  </from>
                  <to>
                    <xdr:col>10</xdr:col>
                    <xdr:colOff>219075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273" name="Check Box 355">
              <controlPr defaultSize="0" autoFill="0" autoLine="0" autoPict="0">
                <anchor moveWithCells="1">
                  <from>
                    <xdr:col>10</xdr:col>
                    <xdr:colOff>209550</xdr:colOff>
                    <xdr:row>55</xdr:row>
                    <xdr:rowOff>28575</xdr:rowOff>
                  </from>
                  <to>
                    <xdr:col>10</xdr:col>
                    <xdr:colOff>219075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274" name="Check Box 356">
              <controlPr defaultSize="0" autoFill="0" autoLine="0" autoPict="0">
                <anchor moveWithCells="1">
                  <from>
                    <xdr:col>10</xdr:col>
                    <xdr:colOff>209550</xdr:colOff>
                    <xdr:row>56</xdr:row>
                    <xdr:rowOff>28575</xdr:rowOff>
                  </from>
                  <to>
                    <xdr:col>10</xdr:col>
                    <xdr:colOff>219075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275" name="Check Box 357">
              <controlPr defaultSize="0" autoFill="0" autoLine="0" autoPict="0">
                <anchor moveWithCells="1">
                  <from>
                    <xdr:col>10</xdr:col>
                    <xdr:colOff>209550</xdr:colOff>
                    <xdr:row>58</xdr:row>
                    <xdr:rowOff>28575</xdr:rowOff>
                  </from>
                  <to>
                    <xdr:col>10</xdr:col>
                    <xdr:colOff>219075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276" name="Check Box 358">
              <controlPr defaultSize="0" autoFill="0" autoLine="0" autoPict="0">
                <anchor moveWithCells="1">
                  <from>
                    <xdr:col>10</xdr:col>
                    <xdr:colOff>209550</xdr:colOff>
                    <xdr:row>59</xdr:row>
                    <xdr:rowOff>28575</xdr:rowOff>
                  </from>
                  <to>
                    <xdr:col>10</xdr:col>
                    <xdr:colOff>219075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277" name="Check Box 359">
              <controlPr defaultSize="0" autoFill="0" autoLine="0" autoPict="0">
                <anchor moveWithCells="1">
                  <from>
                    <xdr:col>10</xdr:col>
                    <xdr:colOff>209550</xdr:colOff>
                    <xdr:row>60</xdr:row>
                    <xdr:rowOff>28575</xdr:rowOff>
                  </from>
                  <to>
                    <xdr:col>10</xdr:col>
                    <xdr:colOff>219075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278" name="Check Box 360">
              <controlPr defaultSize="0" autoFill="0" autoLine="0" autoPict="0">
                <anchor moveWithCells="1">
                  <from>
                    <xdr:col>10</xdr:col>
                    <xdr:colOff>209550</xdr:colOff>
                    <xdr:row>61</xdr:row>
                    <xdr:rowOff>28575</xdr:rowOff>
                  </from>
                  <to>
                    <xdr:col>10</xdr:col>
                    <xdr:colOff>219075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279" name="Check Box 361">
              <controlPr defaultSize="0" autoFill="0" autoLine="0" autoPict="0">
                <anchor moveWithCells="1">
                  <from>
                    <xdr:col>10</xdr:col>
                    <xdr:colOff>209550</xdr:colOff>
                    <xdr:row>62</xdr:row>
                    <xdr:rowOff>28575</xdr:rowOff>
                  </from>
                  <to>
                    <xdr:col>10</xdr:col>
                    <xdr:colOff>219075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r:id="rId280" name="Check Box 362">
              <controlPr defaultSize="0" autoFill="0" autoLine="0" autoPict="0">
                <anchor moveWithCells="1">
                  <from>
                    <xdr:col>11</xdr:col>
                    <xdr:colOff>190500</xdr:colOff>
                    <xdr:row>46</xdr:row>
                    <xdr:rowOff>28575</xdr:rowOff>
                  </from>
                  <to>
                    <xdr:col>11</xdr:col>
                    <xdr:colOff>190500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281" name="Check Box 363">
              <controlPr defaultSize="0" autoFill="0" autoLine="0" autoPict="0">
                <anchor moveWithCells="1">
                  <from>
                    <xdr:col>11</xdr:col>
                    <xdr:colOff>190500</xdr:colOff>
                    <xdr:row>47</xdr:row>
                    <xdr:rowOff>28575</xdr:rowOff>
                  </from>
                  <to>
                    <xdr:col>11</xdr:col>
                    <xdr:colOff>190500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282" name="Check Box 364">
              <controlPr defaultSize="0" autoFill="0" autoLine="0" autoPict="0">
                <anchor moveWithCells="1">
                  <from>
                    <xdr:col>11</xdr:col>
                    <xdr:colOff>190500</xdr:colOff>
                    <xdr:row>48</xdr:row>
                    <xdr:rowOff>28575</xdr:rowOff>
                  </from>
                  <to>
                    <xdr:col>11</xdr:col>
                    <xdr:colOff>190500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283" name="Check Box 365">
              <controlPr defaultSize="0" autoFill="0" autoLine="0" autoPict="0">
                <anchor moveWithCells="1">
                  <from>
                    <xdr:col>11</xdr:col>
                    <xdr:colOff>190500</xdr:colOff>
                    <xdr:row>49</xdr:row>
                    <xdr:rowOff>28575</xdr:rowOff>
                  </from>
                  <to>
                    <xdr:col>11</xdr:col>
                    <xdr:colOff>190500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284" name="Check Box 366">
              <controlPr defaultSize="0" autoFill="0" autoLine="0" autoPict="0">
                <anchor moveWithCells="1">
                  <from>
                    <xdr:col>11</xdr:col>
                    <xdr:colOff>190500</xdr:colOff>
                    <xdr:row>50</xdr:row>
                    <xdr:rowOff>28575</xdr:rowOff>
                  </from>
                  <to>
                    <xdr:col>11</xdr:col>
                    <xdr:colOff>190500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285" name="Check Box 367">
              <controlPr defaultSize="0" autoFill="0" autoLine="0" autoPict="0">
                <anchor moveWithCells="1">
                  <from>
                    <xdr:col>11</xdr:col>
                    <xdr:colOff>190500</xdr:colOff>
                    <xdr:row>51</xdr:row>
                    <xdr:rowOff>28575</xdr:rowOff>
                  </from>
                  <to>
                    <xdr:col>11</xdr:col>
                    <xdr:colOff>190500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r:id="rId286" name="Check Box 368">
              <controlPr defaultSize="0" autoFill="0" autoLine="0" autoPict="0">
                <anchor moveWithCells="1">
                  <from>
                    <xdr:col>11</xdr:col>
                    <xdr:colOff>190500</xdr:colOff>
                    <xdr:row>52</xdr:row>
                    <xdr:rowOff>28575</xdr:rowOff>
                  </from>
                  <to>
                    <xdr:col>11</xdr:col>
                    <xdr:colOff>190500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r:id="rId287" name="Check Box 369">
              <controlPr defaultSize="0" autoFill="0" autoLine="0" autoPict="0">
                <anchor moveWithCells="1">
                  <from>
                    <xdr:col>11</xdr:col>
                    <xdr:colOff>190500</xdr:colOff>
                    <xdr:row>53</xdr:row>
                    <xdr:rowOff>28575</xdr:rowOff>
                  </from>
                  <to>
                    <xdr:col>11</xdr:col>
                    <xdr:colOff>190500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288" name="Check Box 370">
              <controlPr defaultSize="0" autoFill="0" autoLine="0" autoPict="0">
                <anchor moveWithCells="1">
                  <from>
                    <xdr:col>11</xdr:col>
                    <xdr:colOff>190500</xdr:colOff>
                    <xdr:row>54</xdr:row>
                    <xdr:rowOff>28575</xdr:rowOff>
                  </from>
                  <to>
                    <xdr:col>11</xdr:col>
                    <xdr:colOff>190500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289" name="Check Box 371">
              <controlPr defaultSize="0" autoFill="0" autoLine="0" autoPict="0">
                <anchor moveWithCells="1">
                  <from>
                    <xdr:col>11</xdr:col>
                    <xdr:colOff>190500</xdr:colOff>
                    <xdr:row>55</xdr:row>
                    <xdr:rowOff>28575</xdr:rowOff>
                  </from>
                  <to>
                    <xdr:col>11</xdr:col>
                    <xdr:colOff>190500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290" name="Check Box 372">
              <controlPr defaultSize="0" autoFill="0" autoLine="0" autoPict="0">
                <anchor moveWithCells="1">
                  <from>
                    <xdr:col>11</xdr:col>
                    <xdr:colOff>190500</xdr:colOff>
                    <xdr:row>56</xdr:row>
                    <xdr:rowOff>28575</xdr:rowOff>
                  </from>
                  <to>
                    <xdr:col>11</xdr:col>
                    <xdr:colOff>190500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r:id="rId291" name="Check Box 373">
              <controlPr defaultSize="0" autoFill="0" autoLine="0" autoPict="0">
                <anchor moveWithCells="1">
                  <from>
                    <xdr:col>11</xdr:col>
                    <xdr:colOff>190500</xdr:colOff>
                    <xdr:row>58</xdr:row>
                    <xdr:rowOff>28575</xdr:rowOff>
                  </from>
                  <to>
                    <xdr:col>11</xdr:col>
                    <xdr:colOff>190500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r:id="rId292" name="Check Box 374">
              <controlPr defaultSize="0" autoFill="0" autoLine="0" autoPict="0">
                <anchor moveWithCells="1">
                  <from>
                    <xdr:col>11</xdr:col>
                    <xdr:colOff>190500</xdr:colOff>
                    <xdr:row>59</xdr:row>
                    <xdr:rowOff>28575</xdr:rowOff>
                  </from>
                  <to>
                    <xdr:col>11</xdr:col>
                    <xdr:colOff>190500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r:id="rId293" name="Check Box 375">
              <controlPr defaultSize="0" autoFill="0" autoLine="0" autoPict="0">
                <anchor moveWithCells="1">
                  <from>
                    <xdr:col>11</xdr:col>
                    <xdr:colOff>190500</xdr:colOff>
                    <xdr:row>60</xdr:row>
                    <xdr:rowOff>28575</xdr:rowOff>
                  </from>
                  <to>
                    <xdr:col>11</xdr:col>
                    <xdr:colOff>190500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r:id="rId294" name="Check Box 376">
              <controlPr defaultSize="0" autoFill="0" autoLine="0" autoPict="0">
                <anchor moveWithCells="1">
                  <from>
                    <xdr:col>11</xdr:col>
                    <xdr:colOff>190500</xdr:colOff>
                    <xdr:row>61</xdr:row>
                    <xdr:rowOff>28575</xdr:rowOff>
                  </from>
                  <to>
                    <xdr:col>11</xdr:col>
                    <xdr:colOff>190500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r:id="rId295" name="Check Box 377">
              <controlPr defaultSize="0" autoFill="0" autoLine="0" autoPict="0">
                <anchor moveWithCells="1">
                  <from>
                    <xdr:col>11</xdr:col>
                    <xdr:colOff>190500</xdr:colOff>
                    <xdr:row>62</xdr:row>
                    <xdr:rowOff>28575</xdr:rowOff>
                  </from>
                  <to>
                    <xdr:col>11</xdr:col>
                    <xdr:colOff>190500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8" r:id="rId296" name="Check Box 378">
              <controlPr defaultSize="0" autoFill="0" autoLine="0" autoPict="0">
                <anchor moveWithCells="1">
                  <from>
                    <xdr:col>12</xdr:col>
                    <xdr:colOff>209550</xdr:colOff>
                    <xdr:row>46</xdr:row>
                    <xdr:rowOff>28575</xdr:rowOff>
                  </from>
                  <to>
                    <xdr:col>12</xdr:col>
                    <xdr:colOff>219075</xdr:colOff>
                    <xdr:row>46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r:id="rId297" name="Check Box 379">
              <controlPr defaultSize="0" autoFill="0" autoLine="0" autoPict="0">
                <anchor moveWithCells="1">
                  <from>
                    <xdr:col>12</xdr:col>
                    <xdr:colOff>209550</xdr:colOff>
                    <xdr:row>47</xdr:row>
                    <xdr:rowOff>28575</xdr:rowOff>
                  </from>
                  <to>
                    <xdr:col>12</xdr:col>
                    <xdr:colOff>219075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298" name="Check Box 380">
              <controlPr defaultSize="0" autoFill="0" autoLine="0" autoPict="0">
                <anchor moveWithCells="1">
                  <from>
                    <xdr:col>12</xdr:col>
                    <xdr:colOff>209550</xdr:colOff>
                    <xdr:row>48</xdr:row>
                    <xdr:rowOff>28575</xdr:rowOff>
                  </from>
                  <to>
                    <xdr:col>12</xdr:col>
                    <xdr:colOff>219075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299" name="Check Box 381">
              <controlPr defaultSize="0" autoFill="0" autoLine="0" autoPict="0">
                <anchor moveWithCells="1">
                  <from>
                    <xdr:col>12</xdr:col>
                    <xdr:colOff>209550</xdr:colOff>
                    <xdr:row>49</xdr:row>
                    <xdr:rowOff>28575</xdr:rowOff>
                  </from>
                  <to>
                    <xdr:col>12</xdr:col>
                    <xdr:colOff>219075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300" name="Check Box 382">
              <controlPr defaultSize="0" autoFill="0" autoLine="0" autoPict="0">
                <anchor moveWithCells="1">
                  <from>
                    <xdr:col>12</xdr:col>
                    <xdr:colOff>209550</xdr:colOff>
                    <xdr:row>50</xdr:row>
                    <xdr:rowOff>28575</xdr:rowOff>
                  </from>
                  <to>
                    <xdr:col>12</xdr:col>
                    <xdr:colOff>219075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301" name="Check Box 383">
              <controlPr defaultSize="0" autoFill="0" autoLine="0" autoPict="0">
                <anchor moveWithCells="1">
                  <from>
                    <xdr:col>12</xdr:col>
                    <xdr:colOff>209550</xdr:colOff>
                    <xdr:row>51</xdr:row>
                    <xdr:rowOff>28575</xdr:rowOff>
                  </from>
                  <to>
                    <xdr:col>12</xdr:col>
                    <xdr:colOff>219075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302" name="Check Box 384">
              <controlPr defaultSize="0" autoFill="0" autoLine="0" autoPict="0">
                <anchor moveWithCells="1">
                  <from>
                    <xdr:col>12</xdr:col>
                    <xdr:colOff>209550</xdr:colOff>
                    <xdr:row>52</xdr:row>
                    <xdr:rowOff>28575</xdr:rowOff>
                  </from>
                  <to>
                    <xdr:col>12</xdr:col>
                    <xdr:colOff>219075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303" name="Check Box 385">
              <controlPr defaultSize="0" autoFill="0" autoLine="0" autoPict="0">
                <anchor moveWithCells="1">
                  <from>
                    <xdr:col>12</xdr:col>
                    <xdr:colOff>209550</xdr:colOff>
                    <xdr:row>53</xdr:row>
                    <xdr:rowOff>28575</xdr:rowOff>
                  </from>
                  <to>
                    <xdr:col>12</xdr:col>
                    <xdr:colOff>219075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304" name="Check Box 386">
              <controlPr defaultSize="0" autoFill="0" autoLine="0" autoPict="0">
                <anchor moveWithCells="1">
                  <from>
                    <xdr:col>12</xdr:col>
                    <xdr:colOff>209550</xdr:colOff>
                    <xdr:row>54</xdr:row>
                    <xdr:rowOff>28575</xdr:rowOff>
                  </from>
                  <to>
                    <xdr:col>12</xdr:col>
                    <xdr:colOff>219075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305" name="Check Box 387">
              <controlPr defaultSize="0" autoFill="0" autoLine="0" autoPict="0">
                <anchor moveWithCells="1">
                  <from>
                    <xdr:col>12</xdr:col>
                    <xdr:colOff>209550</xdr:colOff>
                    <xdr:row>55</xdr:row>
                    <xdr:rowOff>28575</xdr:rowOff>
                  </from>
                  <to>
                    <xdr:col>12</xdr:col>
                    <xdr:colOff>219075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306" name="Check Box 388">
              <controlPr defaultSize="0" autoFill="0" autoLine="0" autoPict="0">
                <anchor moveWithCells="1">
                  <from>
                    <xdr:col>12</xdr:col>
                    <xdr:colOff>209550</xdr:colOff>
                    <xdr:row>56</xdr:row>
                    <xdr:rowOff>28575</xdr:rowOff>
                  </from>
                  <to>
                    <xdr:col>12</xdr:col>
                    <xdr:colOff>219075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307" name="Check Box 389">
              <controlPr defaultSize="0" autoFill="0" autoLine="0" autoPict="0">
                <anchor moveWithCells="1">
                  <from>
                    <xdr:col>12</xdr:col>
                    <xdr:colOff>209550</xdr:colOff>
                    <xdr:row>58</xdr:row>
                    <xdr:rowOff>28575</xdr:rowOff>
                  </from>
                  <to>
                    <xdr:col>12</xdr:col>
                    <xdr:colOff>219075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308" name="Check Box 390">
              <controlPr defaultSize="0" autoFill="0" autoLine="0" autoPict="0">
                <anchor moveWithCells="1">
                  <from>
                    <xdr:col>12</xdr:col>
                    <xdr:colOff>209550</xdr:colOff>
                    <xdr:row>59</xdr:row>
                    <xdr:rowOff>28575</xdr:rowOff>
                  </from>
                  <to>
                    <xdr:col>12</xdr:col>
                    <xdr:colOff>219075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309" name="Check Box 391">
              <controlPr defaultSize="0" autoFill="0" autoLine="0" autoPict="0">
                <anchor moveWithCells="1">
                  <from>
                    <xdr:col>12</xdr:col>
                    <xdr:colOff>209550</xdr:colOff>
                    <xdr:row>60</xdr:row>
                    <xdr:rowOff>28575</xdr:rowOff>
                  </from>
                  <to>
                    <xdr:col>12</xdr:col>
                    <xdr:colOff>219075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310" name="Check Box 392">
              <controlPr defaultSize="0" autoFill="0" autoLine="0" autoPict="0">
                <anchor moveWithCells="1">
                  <from>
                    <xdr:col>12</xdr:col>
                    <xdr:colOff>209550</xdr:colOff>
                    <xdr:row>61</xdr:row>
                    <xdr:rowOff>28575</xdr:rowOff>
                  </from>
                  <to>
                    <xdr:col>12</xdr:col>
                    <xdr:colOff>219075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311" name="Check Box 393">
              <controlPr defaultSize="0" autoFill="0" autoLine="0" autoPict="0">
                <anchor moveWithCells="1">
                  <from>
                    <xdr:col>12</xdr:col>
                    <xdr:colOff>209550</xdr:colOff>
                    <xdr:row>62</xdr:row>
                    <xdr:rowOff>28575</xdr:rowOff>
                  </from>
                  <to>
                    <xdr:col>12</xdr:col>
                    <xdr:colOff>219075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312" name="Check Box 394">
              <controlPr defaultSize="0" autoFill="0" autoLine="0" autoPict="0">
                <anchor moveWithCells="1">
                  <from>
                    <xdr:col>8</xdr:col>
                    <xdr:colOff>209550</xdr:colOff>
                    <xdr:row>46</xdr:row>
                    <xdr:rowOff>28575</xdr:rowOff>
                  </from>
                  <to>
                    <xdr:col>8</xdr:col>
                    <xdr:colOff>219075</xdr:colOff>
                    <xdr:row>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313" name="Check Box 395">
              <controlPr defaultSize="0" autoFill="0" autoLine="0" autoPict="0">
                <anchor moveWithCells="1">
                  <from>
                    <xdr:col>8</xdr:col>
                    <xdr:colOff>209550</xdr:colOff>
                    <xdr:row>47</xdr:row>
                    <xdr:rowOff>28575</xdr:rowOff>
                  </from>
                  <to>
                    <xdr:col>8</xdr:col>
                    <xdr:colOff>219075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314" name="Check Box 396">
              <controlPr defaultSize="0" autoFill="0" autoLine="0" autoPict="0">
                <anchor moveWithCells="1">
                  <from>
                    <xdr:col>8</xdr:col>
                    <xdr:colOff>209550</xdr:colOff>
                    <xdr:row>48</xdr:row>
                    <xdr:rowOff>28575</xdr:rowOff>
                  </from>
                  <to>
                    <xdr:col>8</xdr:col>
                    <xdr:colOff>219075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315" name="Check Box 397">
              <controlPr defaultSize="0" autoFill="0" autoLine="0" autoPict="0">
                <anchor moveWithCells="1">
                  <from>
                    <xdr:col>8</xdr:col>
                    <xdr:colOff>209550</xdr:colOff>
                    <xdr:row>49</xdr:row>
                    <xdr:rowOff>28575</xdr:rowOff>
                  </from>
                  <to>
                    <xdr:col>8</xdr:col>
                    <xdr:colOff>219075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316" name="Check Box 398">
              <controlPr defaultSize="0" autoFill="0" autoLine="0" autoPict="0">
                <anchor moveWithCells="1">
                  <from>
                    <xdr:col>8</xdr:col>
                    <xdr:colOff>209550</xdr:colOff>
                    <xdr:row>50</xdr:row>
                    <xdr:rowOff>28575</xdr:rowOff>
                  </from>
                  <to>
                    <xdr:col>8</xdr:col>
                    <xdr:colOff>219075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317" name="Check Box 399">
              <controlPr defaultSize="0" autoFill="0" autoLine="0" autoPict="0">
                <anchor moveWithCells="1">
                  <from>
                    <xdr:col>8</xdr:col>
                    <xdr:colOff>209550</xdr:colOff>
                    <xdr:row>51</xdr:row>
                    <xdr:rowOff>28575</xdr:rowOff>
                  </from>
                  <to>
                    <xdr:col>8</xdr:col>
                    <xdr:colOff>219075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318" name="Check Box 400">
              <controlPr defaultSize="0" autoFill="0" autoLine="0" autoPict="0">
                <anchor moveWithCells="1">
                  <from>
                    <xdr:col>8</xdr:col>
                    <xdr:colOff>209550</xdr:colOff>
                    <xdr:row>52</xdr:row>
                    <xdr:rowOff>28575</xdr:rowOff>
                  </from>
                  <to>
                    <xdr:col>8</xdr:col>
                    <xdr:colOff>219075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319" name="Check Box 401">
              <controlPr defaultSize="0" autoFill="0" autoLine="0" autoPict="0">
                <anchor moveWithCells="1">
                  <from>
                    <xdr:col>8</xdr:col>
                    <xdr:colOff>209550</xdr:colOff>
                    <xdr:row>53</xdr:row>
                    <xdr:rowOff>28575</xdr:rowOff>
                  </from>
                  <to>
                    <xdr:col>8</xdr:col>
                    <xdr:colOff>219075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320" name="Check Box 402">
              <controlPr defaultSize="0" autoFill="0" autoLine="0" autoPict="0">
                <anchor moveWithCells="1">
                  <from>
                    <xdr:col>8</xdr:col>
                    <xdr:colOff>209550</xdr:colOff>
                    <xdr:row>54</xdr:row>
                    <xdr:rowOff>28575</xdr:rowOff>
                  </from>
                  <to>
                    <xdr:col>8</xdr:col>
                    <xdr:colOff>219075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321" name="Check Box 403">
              <controlPr defaultSize="0" autoFill="0" autoLine="0" autoPict="0">
                <anchor moveWithCells="1">
                  <from>
                    <xdr:col>8</xdr:col>
                    <xdr:colOff>209550</xdr:colOff>
                    <xdr:row>55</xdr:row>
                    <xdr:rowOff>19050</xdr:rowOff>
                  </from>
                  <to>
                    <xdr:col>8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322" name="Check Box 404">
              <controlPr defaultSize="0" autoFill="0" autoLine="0" autoPict="0">
                <anchor moveWithCells="1">
                  <from>
                    <xdr:col>8</xdr:col>
                    <xdr:colOff>209550</xdr:colOff>
                    <xdr:row>56</xdr:row>
                    <xdr:rowOff>19050</xdr:rowOff>
                  </from>
                  <to>
                    <xdr:col>8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323" name="Check Box 405">
              <controlPr defaultSize="0" autoFill="0" autoLine="0" autoPict="0">
                <anchor moveWithCells="1">
                  <from>
                    <xdr:col>8</xdr:col>
                    <xdr:colOff>209550</xdr:colOff>
                    <xdr:row>57</xdr:row>
                    <xdr:rowOff>19050</xdr:rowOff>
                  </from>
                  <to>
                    <xdr:col>8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324" name="Check Box 406">
              <controlPr defaultSize="0" autoFill="0" autoLine="0" autoPict="0">
                <anchor moveWithCells="1">
                  <from>
                    <xdr:col>8</xdr:col>
                    <xdr:colOff>209550</xdr:colOff>
                    <xdr:row>58</xdr:row>
                    <xdr:rowOff>19050</xdr:rowOff>
                  </from>
                  <to>
                    <xdr:col>8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325" name="Check Box 407">
              <controlPr defaultSize="0" autoFill="0" autoLine="0" autoPict="0">
                <anchor moveWithCells="1">
                  <from>
                    <xdr:col>8</xdr:col>
                    <xdr:colOff>209550</xdr:colOff>
                    <xdr:row>59</xdr:row>
                    <xdr:rowOff>19050</xdr:rowOff>
                  </from>
                  <to>
                    <xdr:col>8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326" name="Check Box 408">
              <controlPr defaultSize="0" autoFill="0" autoLine="0" autoPict="0">
                <anchor moveWithCells="1">
                  <from>
                    <xdr:col>7</xdr:col>
                    <xdr:colOff>209550</xdr:colOff>
                    <xdr:row>60</xdr:row>
                    <xdr:rowOff>19050</xdr:rowOff>
                  </from>
                  <to>
                    <xdr:col>7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327" name="Check Box 409">
              <controlPr defaultSize="0" autoFill="0" autoLine="0" autoPict="0">
                <anchor moveWithCells="1">
                  <from>
                    <xdr:col>7</xdr:col>
                    <xdr:colOff>209550</xdr:colOff>
                    <xdr:row>61</xdr:row>
                    <xdr:rowOff>19050</xdr:rowOff>
                  </from>
                  <to>
                    <xdr:col>7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328" name="Check Box 410">
              <controlPr defaultSize="0" autoFill="0" autoLine="0" autoPict="0">
                <anchor moveWithCells="1">
                  <from>
                    <xdr:col>7</xdr:col>
                    <xdr:colOff>209550</xdr:colOff>
                    <xdr:row>62</xdr:row>
                    <xdr:rowOff>19050</xdr:rowOff>
                  </from>
                  <to>
                    <xdr:col>7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329" name="Check Box 411">
              <controlPr defaultSize="0" autoFill="0" autoLine="0" autoPict="0">
                <anchor moveWithCells="1">
                  <from>
                    <xdr:col>9</xdr:col>
                    <xdr:colOff>0</xdr:colOff>
                    <xdr:row>46</xdr:row>
                    <xdr:rowOff>28575</xdr:rowOff>
                  </from>
                  <to>
                    <xdr:col>9</xdr:col>
                    <xdr:colOff>9525</xdr:colOff>
                    <xdr:row>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330" name="Check Box 412">
              <controlPr defaultSize="0" autoFill="0" autoLine="0" autoPict="0">
                <anchor moveWithCells="1">
                  <from>
                    <xdr:col>9</xdr:col>
                    <xdr:colOff>0</xdr:colOff>
                    <xdr:row>47</xdr:row>
                    <xdr:rowOff>38100</xdr:rowOff>
                  </from>
                  <to>
                    <xdr:col>9</xdr:col>
                    <xdr:colOff>9525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331" name="Check Box 413">
              <controlPr defaultSize="0" autoFill="0" autoLine="0" autoPict="0">
                <anchor moveWithCells="1">
                  <from>
                    <xdr:col>9</xdr:col>
                    <xdr:colOff>0</xdr:colOff>
                    <xdr:row>48</xdr:row>
                    <xdr:rowOff>38100</xdr:rowOff>
                  </from>
                  <to>
                    <xdr:col>9</xdr:col>
                    <xdr:colOff>9525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332" name="Check Box 414">
              <controlPr defaultSize="0" autoFill="0" autoLine="0" autoPict="0">
                <anchor moveWithCells="1">
                  <from>
                    <xdr:col>9</xdr:col>
                    <xdr:colOff>0</xdr:colOff>
                    <xdr:row>49</xdr:row>
                    <xdr:rowOff>38100</xdr:rowOff>
                  </from>
                  <to>
                    <xdr:col>9</xdr:col>
                    <xdr:colOff>9525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333" name="Check Box 415">
              <controlPr defaultSize="0" autoFill="0" autoLine="0" autoPict="0">
                <anchor moveWithCells="1">
                  <from>
                    <xdr:col>9</xdr:col>
                    <xdr:colOff>0</xdr:colOff>
                    <xdr:row>50</xdr:row>
                    <xdr:rowOff>38100</xdr:rowOff>
                  </from>
                  <to>
                    <xdr:col>9</xdr:col>
                    <xdr:colOff>9525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334" name="Check Box 416">
              <controlPr defaultSize="0" autoFill="0" autoLine="0" autoPict="0">
                <anchor moveWithCells="1">
                  <from>
                    <xdr:col>9</xdr:col>
                    <xdr:colOff>0</xdr:colOff>
                    <xdr:row>51</xdr:row>
                    <xdr:rowOff>38100</xdr:rowOff>
                  </from>
                  <to>
                    <xdr:col>9</xdr:col>
                    <xdr:colOff>9525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335" name="Check Box 417">
              <controlPr defaultSize="0" autoFill="0" autoLine="0" autoPict="0">
                <anchor moveWithCells="1">
                  <from>
                    <xdr:col>9</xdr:col>
                    <xdr:colOff>0</xdr:colOff>
                    <xdr:row>52</xdr:row>
                    <xdr:rowOff>38100</xdr:rowOff>
                  </from>
                  <to>
                    <xdr:col>9</xdr:col>
                    <xdr:colOff>9525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336" name="Check Box 418">
              <controlPr defaultSize="0" autoFill="0" autoLine="0" autoPict="0">
                <anchor moveWithCells="1">
                  <from>
                    <xdr:col>9</xdr:col>
                    <xdr:colOff>0</xdr:colOff>
                    <xdr:row>53</xdr:row>
                    <xdr:rowOff>38100</xdr:rowOff>
                  </from>
                  <to>
                    <xdr:col>9</xdr:col>
                    <xdr:colOff>9525</xdr:colOff>
                    <xdr:row>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337" name="Check Box 419">
              <controlPr defaultSize="0" autoFill="0" autoLine="0" autoPict="0">
                <anchor moveWithCells="1">
                  <from>
                    <xdr:col>9</xdr:col>
                    <xdr:colOff>0</xdr:colOff>
                    <xdr:row>54</xdr:row>
                    <xdr:rowOff>38100</xdr:rowOff>
                  </from>
                  <to>
                    <xdr:col>9</xdr:col>
                    <xdr:colOff>9525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338" name="Check Box 420">
              <controlPr defaultSize="0" autoFill="0" autoLine="0" autoPict="0">
                <anchor moveWithCells="1">
                  <from>
                    <xdr:col>9</xdr:col>
                    <xdr:colOff>0</xdr:colOff>
                    <xdr:row>55</xdr:row>
                    <xdr:rowOff>28575</xdr:rowOff>
                  </from>
                  <to>
                    <xdr:col>9</xdr:col>
                    <xdr:colOff>9525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339" name="Check Box 421">
              <controlPr defaultSize="0" autoFill="0" autoLine="0" autoPict="0">
                <anchor moveWithCells="1">
                  <from>
                    <xdr:col>9</xdr:col>
                    <xdr:colOff>0</xdr:colOff>
                    <xdr:row>56</xdr:row>
                    <xdr:rowOff>28575</xdr:rowOff>
                  </from>
                  <to>
                    <xdr:col>9</xdr:col>
                    <xdr:colOff>9525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340" name="Check Box 422">
              <controlPr defaultSize="0" autoFill="0" autoLine="0" autoPict="0">
                <anchor moveWithCells="1">
                  <from>
                    <xdr:col>9</xdr:col>
                    <xdr:colOff>0</xdr:colOff>
                    <xdr:row>57</xdr:row>
                    <xdr:rowOff>28575</xdr:rowOff>
                  </from>
                  <to>
                    <xdr:col>9</xdr:col>
                    <xdr:colOff>9525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341" name="Check Box 423">
              <controlPr defaultSize="0" autoFill="0" autoLine="0" autoPict="0">
                <anchor moveWithCells="1">
                  <from>
                    <xdr:col>9</xdr:col>
                    <xdr:colOff>0</xdr:colOff>
                    <xdr:row>58</xdr:row>
                    <xdr:rowOff>28575</xdr:rowOff>
                  </from>
                  <to>
                    <xdr:col>9</xdr:col>
                    <xdr:colOff>9525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342" name="Check Box 424">
              <controlPr defaultSize="0" autoFill="0" autoLine="0" autoPict="0">
                <anchor moveWithCells="1">
                  <from>
                    <xdr:col>9</xdr:col>
                    <xdr:colOff>0</xdr:colOff>
                    <xdr:row>59</xdr:row>
                    <xdr:rowOff>28575</xdr:rowOff>
                  </from>
                  <to>
                    <xdr:col>9</xdr:col>
                    <xdr:colOff>9525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343" name="Check Box 425">
              <controlPr defaultSize="0" autoFill="0" autoLine="0" autoPict="0">
                <anchor moveWithCells="1">
                  <from>
                    <xdr:col>9</xdr:col>
                    <xdr:colOff>0</xdr:colOff>
                    <xdr:row>60</xdr:row>
                    <xdr:rowOff>28575</xdr:rowOff>
                  </from>
                  <to>
                    <xdr:col>9</xdr:col>
                    <xdr:colOff>9525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344" name="Check Box 426">
              <controlPr defaultSize="0" autoFill="0" autoLine="0" autoPict="0">
                <anchor moveWithCells="1">
                  <from>
                    <xdr:col>9</xdr:col>
                    <xdr:colOff>0</xdr:colOff>
                    <xdr:row>61</xdr:row>
                    <xdr:rowOff>28575</xdr:rowOff>
                  </from>
                  <to>
                    <xdr:col>9</xdr:col>
                    <xdr:colOff>9525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345" name="Check Box 427">
              <controlPr defaultSize="0" autoFill="0" autoLine="0" autoPict="0">
                <anchor moveWithCells="1">
                  <from>
                    <xdr:col>9</xdr:col>
                    <xdr:colOff>0</xdr:colOff>
                    <xdr:row>62</xdr:row>
                    <xdr:rowOff>28575</xdr:rowOff>
                  </from>
                  <to>
                    <xdr:col>9</xdr:col>
                    <xdr:colOff>9525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346" name="Check Box 429">
              <controlPr defaultSize="0" autoFill="0" autoLine="0" autoPict="0">
                <anchor moveWithCells="1">
                  <from>
                    <xdr:col>10</xdr:col>
                    <xdr:colOff>247650</xdr:colOff>
                    <xdr:row>63</xdr:row>
                    <xdr:rowOff>0</xdr:rowOff>
                  </from>
                  <to>
                    <xdr:col>10</xdr:col>
                    <xdr:colOff>247650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347" name="Check Box 430">
              <controlPr defaultSize="0" autoFill="0" autoLine="0" autoPict="0">
                <anchor moveWithCells="1">
                  <from>
                    <xdr:col>10</xdr:col>
                    <xdr:colOff>247650</xdr:colOff>
                    <xdr:row>63</xdr:row>
                    <xdr:rowOff>0</xdr:rowOff>
                  </from>
                  <to>
                    <xdr:col>10</xdr:col>
                    <xdr:colOff>247650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348" name="Check Box 431">
              <controlPr defaultSize="0" autoFill="0" autoLine="0" autoPict="0">
                <anchor moveWithCells="1">
                  <from>
                    <xdr:col>10</xdr:col>
                    <xdr:colOff>247650</xdr:colOff>
                    <xdr:row>63</xdr:row>
                    <xdr:rowOff>0</xdr:rowOff>
                  </from>
                  <to>
                    <xdr:col>10</xdr:col>
                    <xdr:colOff>247650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349" name="Check Box 432">
              <controlPr defaultSize="0" autoFill="0" autoLine="0" autoPict="0">
                <anchor moveWithCells="1">
                  <from>
                    <xdr:col>10</xdr:col>
                    <xdr:colOff>247650</xdr:colOff>
                    <xdr:row>63</xdr:row>
                    <xdr:rowOff>0</xdr:rowOff>
                  </from>
                  <to>
                    <xdr:col>10</xdr:col>
                    <xdr:colOff>247650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350" name="Check Box 433">
              <controlPr defaultSize="0" autoFill="0" autoLine="0" autoPict="0">
                <anchor moveWithCells="1">
                  <from>
                    <xdr:col>11</xdr:col>
                    <xdr:colOff>228600</xdr:colOff>
                    <xdr:row>63</xdr:row>
                    <xdr:rowOff>0</xdr:rowOff>
                  </from>
                  <to>
                    <xdr:col>11</xdr:col>
                    <xdr:colOff>228600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351" name="Check Box 434">
              <controlPr defaultSize="0" autoFill="0" autoLine="0" autoPict="0">
                <anchor moveWithCells="1">
                  <from>
                    <xdr:col>11</xdr:col>
                    <xdr:colOff>228600</xdr:colOff>
                    <xdr:row>63</xdr:row>
                    <xdr:rowOff>0</xdr:rowOff>
                  </from>
                  <to>
                    <xdr:col>11</xdr:col>
                    <xdr:colOff>228600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352" name="Check Box 435">
              <controlPr defaultSize="0" autoFill="0" autoLine="0" autoPict="0">
                <anchor moveWithCells="1">
                  <from>
                    <xdr:col>11</xdr:col>
                    <xdr:colOff>228600</xdr:colOff>
                    <xdr:row>63</xdr:row>
                    <xdr:rowOff>0</xdr:rowOff>
                  </from>
                  <to>
                    <xdr:col>11</xdr:col>
                    <xdr:colOff>228600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353" name="Check Box 436">
              <controlPr defaultSize="0" autoFill="0" autoLine="0" autoPict="0">
                <anchor moveWithCells="1">
                  <from>
                    <xdr:col>11</xdr:col>
                    <xdr:colOff>228600</xdr:colOff>
                    <xdr:row>63</xdr:row>
                    <xdr:rowOff>0</xdr:rowOff>
                  </from>
                  <to>
                    <xdr:col>11</xdr:col>
                    <xdr:colOff>228600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354" name="Check Box 437">
              <controlPr defaultSize="0" autoFill="0" autoLine="0" autoPict="0">
                <anchor moveWithCells="1">
                  <from>
                    <xdr:col>12</xdr:col>
                    <xdr:colOff>247650</xdr:colOff>
                    <xdr:row>63</xdr:row>
                    <xdr:rowOff>0</xdr:rowOff>
                  </from>
                  <to>
                    <xdr:col>12</xdr:col>
                    <xdr:colOff>247650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355" name="Check Box 438">
              <controlPr defaultSize="0" autoFill="0" autoLine="0" autoPict="0">
                <anchor moveWithCells="1">
                  <from>
                    <xdr:col>12</xdr:col>
                    <xdr:colOff>247650</xdr:colOff>
                    <xdr:row>63</xdr:row>
                    <xdr:rowOff>0</xdr:rowOff>
                  </from>
                  <to>
                    <xdr:col>12</xdr:col>
                    <xdr:colOff>247650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356" name="Check Box 439">
              <controlPr defaultSize="0" autoFill="0" autoLine="0" autoPict="0">
                <anchor moveWithCells="1">
                  <from>
                    <xdr:col>12</xdr:col>
                    <xdr:colOff>247650</xdr:colOff>
                    <xdr:row>63</xdr:row>
                    <xdr:rowOff>0</xdr:rowOff>
                  </from>
                  <to>
                    <xdr:col>12</xdr:col>
                    <xdr:colOff>247650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357" name="Check Box 440">
              <controlPr defaultSize="0" autoFill="0" autoLine="0" autoPict="0">
                <anchor moveWithCells="1">
                  <from>
                    <xdr:col>12</xdr:col>
                    <xdr:colOff>247650</xdr:colOff>
                    <xdr:row>63</xdr:row>
                    <xdr:rowOff>0</xdr:rowOff>
                  </from>
                  <to>
                    <xdr:col>12</xdr:col>
                    <xdr:colOff>247650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358" name="Check Box 613">
              <controlPr defaultSize="0" autoFill="0" autoLine="0" autoPict="0">
                <anchor moveWithCells="1">
                  <from>
                    <xdr:col>10</xdr:col>
                    <xdr:colOff>209550</xdr:colOff>
                    <xdr:row>57</xdr:row>
                    <xdr:rowOff>28575</xdr:rowOff>
                  </from>
                  <to>
                    <xdr:col>10</xdr:col>
                    <xdr:colOff>219075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359" name="Check Box 614">
              <controlPr defaultSize="0" autoFill="0" autoLine="0" autoPict="0">
                <anchor moveWithCells="1">
                  <from>
                    <xdr:col>11</xdr:col>
                    <xdr:colOff>190500</xdr:colOff>
                    <xdr:row>57</xdr:row>
                    <xdr:rowOff>28575</xdr:rowOff>
                  </from>
                  <to>
                    <xdr:col>11</xdr:col>
                    <xdr:colOff>190500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360" name="Check Box 615">
              <controlPr defaultSize="0" autoFill="0" autoLine="0" autoPict="0">
                <anchor moveWithCells="1">
                  <from>
                    <xdr:col>12</xdr:col>
                    <xdr:colOff>209550</xdr:colOff>
                    <xdr:row>57</xdr:row>
                    <xdr:rowOff>28575</xdr:rowOff>
                  </from>
                  <to>
                    <xdr:col>12</xdr:col>
                    <xdr:colOff>219075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r:id="rId361" name="Check Box 616">
              <controlPr defaultSize="0" autoFill="0" autoLine="0" autoPict="0">
                <anchor moveWithCells="1">
                  <from>
                    <xdr:col>10</xdr:col>
                    <xdr:colOff>209550</xdr:colOff>
                    <xdr:row>48</xdr:row>
                    <xdr:rowOff>28575</xdr:rowOff>
                  </from>
                  <to>
                    <xdr:col>10</xdr:col>
                    <xdr:colOff>219075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" r:id="rId362" name="Check Box 617">
              <controlPr defaultSize="0" autoFill="0" autoLine="0" autoPict="0">
                <anchor moveWithCells="1">
                  <from>
                    <xdr:col>10</xdr:col>
                    <xdr:colOff>209550</xdr:colOff>
                    <xdr:row>48</xdr:row>
                    <xdr:rowOff>28575</xdr:rowOff>
                  </from>
                  <to>
                    <xdr:col>10</xdr:col>
                    <xdr:colOff>219075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" r:id="rId363" name="Check Box 618">
              <controlPr defaultSize="0" autoFill="0" autoLine="0" autoPict="0">
                <anchor moveWithCells="1">
                  <from>
                    <xdr:col>10</xdr:col>
                    <xdr:colOff>209550</xdr:colOff>
                    <xdr:row>49</xdr:row>
                    <xdr:rowOff>28575</xdr:rowOff>
                  </from>
                  <to>
                    <xdr:col>10</xdr:col>
                    <xdr:colOff>219075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" r:id="rId364" name="Check Box 619">
              <controlPr defaultSize="0" autoFill="0" autoLine="0" autoPict="0">
                <anchor moveWithCells="1">
                  <from>
                    <xdr:col>10</xdr:col>
                    <xdr:colOff>209550</xdr:colOff>
                    <xdr:row>49</xdr:row>
                    <xdr:rowOff>28575</xdr:rowOff>
                  </from>
                  <to>
                    <xdr:col>10</xdr:col>
                    <xdr:colOff>219075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" r:id="rId365" name="Check Box 620">
              <controlPr defaultSize="0" autoFill="0" autoLine="0" autoPict="0">
                <anchor moveWithCells="1">
                  <from>
                    <xdr:col>10</xdr:col>
                    <xdr:colOff>209550</xdr:colOff>
                    <xdr:row>50</xdr:row>
                    <xdr:rowOff>28575</xdr:rowOff>
                  </from>
                  <to>
                    <xdr:col>10</xdr:col>
                    <xdr:colOff>219075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" r:id="rId366" name="Check Box 621">
              <controlPr defaultSize="0" autoFill="0" autoLine="0" autoPict="0">
                <anchor moveWithCells="1">
                  <from>
                    <xdr:col>10</xdr:col>
                    <xdr:colOff>209550</xdr:colOff>
                    <xdr:row>50</xdr:row>
                    <xdr:rowOff>28575</xdr:rowOff>
                  </from>
                  <to>
                    <xdr:col>10</xdr:col>
                    <xdr:colOff>219075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r:id="rId367" name="Check Box 622">
              <controlPr defaultSize="0" autoFill="0" autoLine="0" autoPict="0">
                <anchor moveWithCells="1">
                  <from>
                    <xdr:col>10</xdr:col>
                    <xdr:colOff>209550</xdr:colOff>
                    <xdr:row>51</xdr:row>
                    <xdr:rowOff>28575</xdr:rowOff>
                  </from>
                  <to>
                    <xdr:col>10</xdr:col>
                    <xdr:colOff>219075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r:id="rId368" name="Check Box 623">
              <controlPr defaultSize="0" autoFill="0" autoLine="0" autoPict="0">
                <anchor moveWithCells="1">
                  <from>
                    <xdr:col>10</xdr:col>
                    <xdr:colOff>209550</xdr:colOff>
                    <xdr:row>51</xdr:row>
                    <xdr:rowOff>28575</xdr:rowOff>
                  </from>
                  <to>
                    <xdr:col>10</xdr:col>
                    <xdr:colOff>219075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369" name="Check Box 624">
              <controlPr defaultSize="0" autoFill="0" autoLine="0" autoPict="0">
                <anchor moveWithCells="1">
                  <from>
                    <xdr:col>10</xdr:col>
                    <xdr:colOff>209550</xdr:colOff>
                    <xdr:row>52</xdr:row>
                    <xdr:rowOff>28575</xdr:rowOff>
                  </from>
                  <to>
                    <xdr:col>10</xdr:col>
                    <xdr:colOff>219075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r:id="rId370" name="Check Box 625">
              <controlPr defaultSize="0" autoFill="0" autoLine="0" autoPict="0">
                <anchor moveWithCells="1">
                  <from>
                    <xdr:col>10</xdr:col>
                    <xdr:colOff>209550</xdr:colOff>
                    <xdr:row>52</xdr:row>
                    <xdr:rowOff>28575</xdr:rowOff>
                  </from>
                  <to>
                    <xdr:col>10</xdr:col>
                    <xdr:colOff>219075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" r:id="rId371" name="Check Box 626">
              <controlPr defaultSize="0" autoFill="0" autoLine="0" autoPict="0">
                <anchor moveWithCells="1">
                  <from>
                    <xdr:col>10</xdr:col>
                    <xdr:colOff>209550</xdr:colOff>
                    <xdr:row>53</xdr:row>
                    <xdr:rowOff>28575</xdr:rowOff>
                  </from>
                  <to>
                    <xdr:col>10</xdr:col>
                    <xdr:colOff>219075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r:id="rId372" name="Check Box 627">
              <controlPr defaultSize="0" autoFill="0" autoLine="0" autoPict="0">
                <anchor moveWithCells="1">
                  <from>
                    <xdr:col>10</xdr:col>
                    <xdr:colOff>209550</xdr:colOff>
                    <xdr:row>53</xdr:row>
                    <xdr:rowOff>28575</xdr:rowOff>
                  </from>
                  <to>
                    <xdr:col>10</xdr:col>
                    <xdr:colOff>219075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r:id="rId373" name="Check Box 628">
              <controlPr defaultSize="0" autoFill="0" autoLine="0" autoPict="0">
                <anchor moveWithCells="1">
                  <from>
                    <xdr:col>10</xdr:col>
                    <xdr:colOff>209550</xdr:colOff>
                    <xdr:row>54</xdr:row>
                    <xdr:rowOff>28575</xdr:rowOff>
                  </from>
                  <to>
                    <xdr:col>10</xdr:col>
                    <xdr:colOff>219075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374" name="Check Box 629">
              <controlPr defaultSize="0" autoFill="0" autoLine="0" autoPict="0">
                <anchor moveWithCells="1">
                  <from>
                    <xdr:col>10</xdr:col>
                    <xdr:colOff>209550</xdr:colOff>
                    <xdr:row>54</xdr:row>
                    <xdr:rowOff>28575</xdr:rowOff>
                  </from>
                  <to>
                    <xdr:col>10</xdr:col>
                    <xdr:colOff>219075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375" name="Check Box 630">
              <controlPr defaultSize="0" autoFill="0" autoLine="0" autoPict="0">
                <anchor moveWithCells="1">
                  <from>
                    <xdr:col>10</xdr:col>
                    <xdr:colOff>209550</xdr:colOff>
                    <xdr:row>55</xdr:row>
                    <xdr:rowOff>28575</xdr:rowOff>
                  </from>
                  <to>
                    <xdr:col>10</xdr:col>
                    <xdr:colOff>219075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r:id="rId376" name="Check Box 631">
              <controlPr defaultSize="0" autoFill="0" autoLine="0" autoPict="0">
                <anchor moveWithCells="1">
                  <from>
                    <xdr:col>10</xdr:col>
                    <xdr:colOff>209550</xdr:colOff>
                    <xdr:row>55</xdr:row>
                    <xdr:rowOff>28575</xdr:rowOff>
                  </from>
                  <to>
                    <xdr:col>10</xdr:col>
                    <xdr:colOff>219075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r:id="rId377" name="Check Box 632">
              <controlPr defaultSize="0" autoFill="0" autoLine="0" autoPict="0">
                <anchor moveWithCells="1">
                  <from>
                    <xdr:col>10</xdr:col>
                    <xdr:colOff>209550</xdr:colOff>
                    <xdr:row>56</xdr:row>
                    <xdr:rowOff>28575</xdr:rowOff>
                  </from>
                  <to>
                    <xdr:col>10</xdr:col>
                    <xdr:colOff>219075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r:id="rId378" name="Check Box 633">
              <controlPr defaultSize="0" autoFill="0" autoLine="0" autoPict="0">
                <anchor moveWithCells="1">
                  <from>
                    <xdr:col>10</xdr:col>
                    <xdr:colOff>209550</xdr:colOff>
                    <xdr:row>56</xdr:row>
                    <xdr:rowOff>28575</xdr:rowOff>
                  </from>
                  <to>
                    <xdr:col>10</xdr:col>
                    <xdr:colOff>219075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" r:id="rId379" name="Check Box 634">
              <controlPr defaultSize="0" autoFill="0" autoLine="0" autoPict="0">
                <anchor moveWithCells="1">
                  <from>
                    <xdr:col>10</xdr:col>
                    <xdr:colOff>209550</xdr:colOff>
                    <xdr:row>57</xdr:row>
                    <xdr:rowOff>28575</xdr:rowOff>
                  </from>
                  <to>
                    <xdr:col>10</xdr:col>
                    <xdr:colOff>219075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r:id="rId380" name="Check Box 635">
              <controlPr defaultSize="0" autoFill="0" autoLine="0" autoPict="0">
                <anchor moveWithCells="1">
                  <from>
                    <xdr:col>10</xdr:col>
                    <xdr:colOff>209550</xdr:colOff>
                    <xdr:row>57</xdr:row>
                    <xdr:rowOff>28575</xdr:rowOff>
                  </from>
                  <to>
                    <xdr:col>10</xdr:col>
                    <xdr:colOff>219075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r:id="rId381" name="Check Box 636">
              <controlPr defaultSize="0" autoFill="0" autoLine="0" autoPict="0">
                <anchor moveWithCells="1">
                  <from>
                    <xdr:col>10</xdr:col>
                    <xdr:colOff>209550</xdr:colOff>
                    <xdr:row>58</xdr:row>
                    <xdr:rowOff>28575</xdr:rowOff>
                  </from>
                  <to>
                    <xdr:col>10</xdr:col>
                    <xdr:colOff>219075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r:id="rId382" name="Check Box 637">
              <controlPr defaultSize="0" autoFill="0" autoLine="0" autoPict="0">
                <anchor moveWithCells="1">
                  <from>
                    <xdr:col>10</xdr:col>
                    <xdr:colOff>209550</xdr:colOff>
                    <xdr:row>58</xdr:row>
                    <xdr:rowOff>28575</xdr:rowOff>
                  </from>
                  <to>
                    <xdr:col>10</xdr:col>
                    <xdr:colOff>219075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383" name="Check Box 638">
              <controlPr defaultSize="0" autoFill="0" autoLine="0" autoPict="0">
                <anchor moveWithCells="1">
                  <from>
                    <xdr:col>10</xdr:col>
                    <xdr:colOff>209550</xdr:colOff>
                    <xdr:row>59</xdr:row>
                    <xdr:rowOff>28575</xdr:rowOff>
                  </from>
                  <to>
                    <xdr:col>10</xdr:col>
                    <xdr:colOff>219075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384" name="Check Box 639">
              <controlPr defaultSize="0" autoFill="0" autoLine="0" autoPict="0">
                <anchor moveWithCells="1">
                  <from>
                    <xdr:col>10</xdr:col>
                    <xdr:colOff>209550</xdr:colOff>
                    <xdr:row>59</xdr:row>
                    <xdr:rowOff>28575</xdr:rowOff>
                  </from>
                  <to>
                    <xdr:col>10</xdr:col>
                    <xdr:colOff>219075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385" name="Check Box 640">
              <controlPr defaultSize="0" autoFill="0" autoLine="0" autoPict="0">
                <anchor moveWithCells="1">
                  <from>
                    <xdr:col>10</xdr:col>
                    <xdr:colOff>209550</xdr:colOff>
                    <xdr:row>60</xdr:row>
                    <xdr:rowOff>28575</xdr:rowOff>
                  </from>
                  <to>
                    <xdr:col>10</xdr:col>
                    <xdr:colOff>219075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386" name="Check Box 641">
              <controlPr defaultSize="0" autoFill="0" autoLine="0" autoPict="0">
                <anchor moveWithCells="1">
                  <from>
                    <xdr:col>10</xdr:col>
                    <xdr:colOff>209550</xdr:colOff>
                    <xdr:row>60</xdr:row>
                    <xdr:rowOff>28575</xdr:rowOff>
                  </from>
                  <to>
                    <xdr:col>10</xdr:col>
                    <xdr:colOff>219075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387" name="Check Box 642">
              <controlPr defaultSize="0" autoFill="0" autoLine="0" autoPict="0">
                <anchor moveWithCells="1">
                  <from>
                    <xdr:col>10</xdr:col>
                    <xdr:colOff>209550</xdr:colOff>
                    <xdr:row>61</xdr:row>
                    <xdr:rowOff>28575</xdr:rowOff>
                  </from>
                  <to>
                    <xdr:col>10</xdr:col>
                    <xdr:colOff>219075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388" name="Check Box 643">
              <controlPr defaultSize="0" autoFill="0" autoLine="0" autoPict="0">
                <anchor moveWithCells="1">
                  <from>
                    <xdr:col>10</xdr:col>
                    <xdr:colOff>209550</xdr:colOff>
                    <xdr:row>61</xdr:row>
                    <xdr:rowOff>28575</xdr:rowOff>
                  </from>
                  <to>
                    <xdr:col>10</xdr:col>
                    <xdr:colOff>219075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389" name="Check Box 644">
              <controlPr defaultSize="0" autoFill="0" autoLine="0" autoPict="0">
                <anchor moveWithCells="1">
                  <from>
                    <xdr:col>10</xdr:col>
                    <xdr:colOff>209550</xdr:colOff>
                    <xdr:row>62</xdr:row>
                    <xdr:rowOff>28575</xdr:rowOff>
                  </from>
                  <to>
                    <xdr:col>10</xdr:col>
                    <xdr:colOff>219075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r:id="rId390" name="Check Box 645">
              <controlPr defaultSize="0" autoFill="0" autoLine="0" autoPict="0">
                <anchor moveWithCells="1">
                  <from>
                    <xdr:col>10</xdr:col>
                    <xdr:colOff>209550</xdr:colOff>
                    <xdr:row>62</xdr:row>
                    <xdr:rowOff>28575</xdr:rowOff>
                  </from>
                  <to>
                    <xdr:col>10</xdr:col>
                    <xdr:colOff>219075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r:id="rId391" name="Check Box 646">
              <controlPr defaultSize="0" autoFill="0" autoLine="0" autoPict="0">
                <anchor moveWithCells="1">
                  <from>
                    <xdr:col>9</xdr:col>
                    <xdr:colOff>0</xdr:colOff>
                    <xdr:row>46</xdr:row>
                    <xdr:rowOff>28575</xdr:rowOff>
                  </from>
                  <to>
                    <xdr:col>9</xdr:col>
                    <xdr:colOff>9525</xdr:colOff>
                    <xdr:row>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r:id="rId392" name="Check Box 647">
              <controlPr defaultSize="0" autoFill="0" autoLine="0" autoPict="0">
                <anchor moveWithCells="1">
                  <from>
                    <xdr:col>9</xdr:col>
                    <xdr:colOff>0</xdr:colOff>
                    <xdr:row>46</xdr:row>
                    <xdr:rowOff>28575</xdr:rowOff>
                  </from>
                  <to>
                    <xdr:col>9</xdr:col>
                    <xdr:colOff>9525</xdr:colOff>
                    <xdr:row>46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r:id="rId393" name="Check Box 648">
              <controlPr defaultSize="0" autoFill="0" autoLine="0" autoPict="0">
                <anchor moveWithCells="1">
                  <from>
                    <xdr:col>9</xdr:col>
                    <xdr:colOff>0</xdr:colOff>
                    <xdr:row>47</xdr:row>
                    <xdr:rowOff>28575</xdr:rowOff>
                  </from>
                  <to>
                    <xdr:col>9</xdr:col>
                    <xdr:colOff>9525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394" name="Check Box 649">
              <controlPr defaultSize="0" autoFill="0" autoLine="0" autoPict="0">
                <anchor moveWithCells="1">
                  <from>
                    <xdr:col>9</xdr:col>
                    <xdr:colOff>0</xdr:colOff>
                    <xdr:row>48</xdr:row>
                    <xdr:rowOff>28575</xdr:rowOff>
                  </from>
                  <to>
                    <xdr:col>9</xdr:col>
                    <xdr:colOff>9525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r:id="rId395" name="Check Box 650">
              <controlPr defaultSize="0" autoFill="0" autoLine="0" autoPict="0">
                <anchor moveWithCells="1">
                  <from>
                    <xdr:col>9</xdr:col>
                    <xdr:colOff>0</xdr:colOff>
                    <xdr:row>49</xdr:row>
                    <xdr:rowOff>28575</xdr:rowOff>
                  </from>
                  <to>
                    <xdr:col>9</xdr:col>
                    <xdr:colOff>9525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396" name="Check Box 651">
              <controlPr defaultSize="0" autoFill="0" autoLine="0" autoPict="0">
                <anchor moveWithCells="1">
                  <from>
                    <xdr:col>9</xdr:col>
                    <xdr:colOff>0</xdr:colOff>
                    <xdr:row>50</xdr:row>
                    <xdr:rowOff>28575</xdr:rowOff>
                  </from>
                  <to>
                    <xdr:col>9</xdr:col>
                    <xdr:colOff>9525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397" name="Check Box 652">
              <controlPr defaultSize="0" autoFill="0" autoLine="0" autoPict="0">
                <anchor moveWithCells="1">
                  <from>
                    <xdr:col>9</xdr:col>
                    <xdr:colOff>0</xdr:colOff>
                    <xdr:row>51</xdr:row>
                    <xdr:rowOff>28575</xdr:rowOff>
                  </from>
                  <to>
                    <xdr:col>9</xdr:col>
                    <xdr:colOff>9525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r:id="rId398" name="Check Box 653">
              <controlPr defaultSize="0" autoFill="0" autoLine="0" autoPict="0">
                <anchor moveWithCells="1">
                  <from>
                    <xdr:col>9</xdr:col>
                    <xdr:colOff>0</xdr:colOff>
                    <xdr:row>52</xdr:row>
                    <xdr:rowOff>28575</xdr:rowOff>
                  </from>
                  <to>
                    <xdr:col>9</xdr:col>
                    <xdr:colOff>9525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r:id="rId399" name="Check Box 654">
              <controlPr defaultSize="0" autoFill="0" autoLine="0" autoPict="0">
                <anchor moveWithCells="1">
                  <from>
                    <xdr:col>9</xdr:col>
                    <xdr:colOff>0</xdr:colOff>
                    <xdr:row>53</xdr:row>
                    <xdr:rowOff>28575</xdr:rowOff>
                  </from>
                  <to>
                    <xdr:col>9</xdr:col>
                    <xdr:colOff>9525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r:id="rId400" name="Check Box 655">
              <controlPr defaultSize="0" autoFill="0" autoLine="0" autoPict="0">
                <anchor moveWithCells="1">
                  <from>
                    <xdr:col>9</xdr:col>
                    <xdr:colOff>0</xdr:colOff>
                    <xdr:row>54</xdr:row>
                    <xdr:rowOff>28575</xdr:rowOff>
                  </from>
                  <to>
                    <xdr:col>9</xdr:col>
                    <xdr:colOff>9525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401" name="Check Box 656">
              <controlPr defaultSize="0" autoFill="0" autoLine="0" autoPict="0">
                <anchor moveWithCells="1">
                  <from>
                    <xdr:col>9</xdr:col>
                    <xdr:colOff>0</xdr:colOff>
                    <xdr:row>54</xdr:row>
                    <xdr:rowOff>28575</xdr:rowOff>
                  </from>
                  <to>
                    <xdr:col>9</xdr:col>
                    <xdr:colOff>9525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402" name="Check Box 657">
              <controlPr defaultSize="0" autoFill="0" autoLine="0" autoPict="0">
                <anchor moveWithCells="1">
                  <from>
                    <xdr:col>9</xdr:col>
                    <xdr:colOff>0</xdr:colOff>
                    <xdr:row>55</xdr:row>
                    <xdr:rowOff>28575</xdr:rowOff>
                  </from>
                  <to>
                    <xdr:col>9</xdr:col>
                    <xdr:colOff>9525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403" name="Check Box 658">
              <controlPr defaultSize="0" autoFill="0" autoLine="0" autoPict="0">
                <anchor moveWithCells="1">
                  <from>
                    <xdr:col>9</xdr:col>
                    <xdr:colOff>0</xdr:colOff>
                    <xdr:row>55</xdr:row>
                    <xdr:rowOff>28575</xdr:rowOff>
                  </from>
                  <to>
                    <xdr:col>9</xdr:col>
                    <xdr:colOff>9525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404" name="Check Box 659">
              <controlPr defaultSize="0" autoFill="0" autoLine="0" autoPict="0">
                <anchor moveWithCells="1">
                  <from>
                    <xdr:col>9</xdr:col>
                    <xdr:colOff>0</xdr:colOff>
                    <xdr:row>56</xdr:row>
                    <xdr:rowOff>28575</xdr:rowOff>
                  </from>
                  <to>
                    <xdr:col>9</xdr:col>
                    <xdr:colOff>9525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405" name="Check Box 660">
              <controlPr defaultSize="0" autoFill="0" autoLine="0" autoPict="0">
                <anchor moveWithCells="1">
                  <from>
                    <xdr:col>9</xdr:col>
                    <xdr:colOff>0</xdr:colOff>
                    <xdr:row>56</xdr:row>
                    <xdr:rowOff>28575</xdr:rowOff>
                  </from>
                  <to>
                    <xdr:col>9</xdr:col>
                    <xdr:colOff>9525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406" name="Check Box 661">
              <controlPr defaultSize="0" autoFill="0" autoLine="0" autoPict="0">
                <anchor moveWithCells="1">
                  <from>
                    <xdr:col>9</xdr:col>
                    <xdr:colOff>0</xdr:colOff>
                    <xdr:row>57</xdr:row>
                    <xdr:rowOff>28575</xdr:rowOff>
                  </from>
                  <to>
                    <xdr:col>9</xdr:col>
                    <xdr:colOff>9525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407" name="Check Box 662">
              <controlPr defaultSize="0" autoFill="0" autoLine="0" autoPict="0">
                <anchor moveWithCells="1">
                  <from>
                    <xdr:col>9</xdr:col>
                    <xdr:colOff>0</xdr:colOff>
                    <xdr:row>57</xdr:row>
                    <xdr:rowOff>28575</xdr:rowOff>
                  </from>
                  <to>
                    <xdr:col>9</xdr:col>
                    <xdr:colOff>9525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408" name="Check Box 663">
              <controlPr defaultSize="0" autoFill="0" autoLine="0" autoPict="0">
                <anchor moveWithCells="1">
                  <from>
                    <xdr:col>9</xdr:col>
                    <xdr:colOff>0</xdr:colOff>
                    <xdr:row>58</xdr:row>
                    <xdr:rowOff>28575</xdr:rowOff>
                  </from>
                  <to>
                    <xdr:col>9</xdr:col>
                    <xdr:colOff>9525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409" name="Check Box 664">
              <controlPr defaultSize="0" autoFill="0" autoLine="0" autoPict="0">
                <anchor moveWithCells="1">
                  <from>
                    <xdr:col>9</xdr:col>
                    <xdr:colOff>0</xdr:colOff>
                    <xdr:row>58</xdr:row>
                    <xdr:rowOff>28575</xdr:rowOff>
                  </from>
                  <to>
                    <xdr:col>9</xdr:col>
                    <xdr:colOff>9525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410" name="Check Box 665">
              <controlPr defaultSize="0" autoFill="0" autoLine="0" autoPict="0">
                <anchor moveWithCells="1">
                  <from>
                    <xdr:col>9</xdr:col>
                    <xdr:colOff>0</xdr:colOff>
                    <xdr:row>59</xdr:row>
                    <xdr:rowOff>28575</xdr:rowOff>
                  </from>
                  <to>
                    <xdr:col>9</xdr:col>
                    <xdr:colOff>9525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411" name="Check Box 666">
              <controlPr defaultSize="0" autoFill="0" autoLine="0" autoPict="0">
                <anchor moveWithCells="1">
                  <from>
                    <xdr:col>9</xdr:col>
                    <xdr:colOff>0</xdr:colOff>
                    <xdr:row>59</xdr:row>
                    <xdr:rowOff>28575</xdr:rowOff>
                  </from>
                  <to>
                    <xdr:col>9</xdr:col>
                    <xdr:colOff>9525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412" name="Check Box 667">
              <controlPr defaultSize="0" autoFill="0" autoLine="0" autoPict="0">
                <anchor moveWithCells="1">
                  <from>
                    <xdr:col>9</xdr:col>
                    <xdr:colOff>0</xdr:colOff>
                    <xdr:row>60</xdr:row>
                    <xdr:rowOff>28575</xdr:rowOff>
                  </from>
                  <to>
                    <xdr:col>9</xdr:col>
                    <xdr:colOff>9525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r:id="rId413" name="Check Box 668">
              <controlPr defaultSize="0" autoFill="0" autoLine="0" autoPict="0">
                <anchor moveWithCells="1">
                  <from>
                    <xdr:col>9</xdr:col>
                    <xdr:colOff>0</xdr:colOff>
                    <xdr:row>60</xdr:row>
                    <xdr:rowOff>28575</xdr:rowOff>
                  </from>
                  <to>
                    <xdr:col>9</xdr:col>
                    <xdr:colOff>9525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r:id="rId414" name="Check Box 669">
              <controlPr defaultSize="0" autoFill="0" autoLine="0" autoPict="0">
                <anchor moveWithCells="1">
                  <from>
                    <xdr:col>9</xdr:col>
                    <xdr:colOff>0</xdr:colOff>
                    <xdr:row>61</xdr:row>
                    <xdr:rowOff>28575</xdr:rowOff>
                  </from>
                  <to>
                    <xdr:col>9</xdr:col>
                    <xdr:colOff>9525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415" name="Check Box 670">
              <controlPr defaultSize="0" autoFill="0" autoLine="0" autoPict="0">
                <anchor moveWithCells="1">
                  <from>
                    <xdr:col>9</xdr:col>
                    <xdr:colOff>0</xdr:colOff>
                    <xdr:row>61</xdr:row>
                    <xdr:rowOff>28575</xdr:rowOff>
                  </from>
                  <to>
                    <xdr:col>9</xdr:col>
                    <xdr:colOff>9525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r:id="rId416" name="Check Box 671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r:id="rId417" name="Check Box 672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418" name="Check Box 673">
              <controlPr defaultSize="0" autoFill="0" autoLine="0" autoPict="0">
                <anchor moveWithCells="1">
                  <from>
                    <xdr:col>16</xdr:col>
                    <xdr:colOff>219075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419" name="Check Box 674">
              <controlPr defaultSize="0" autoFill="0" autoLine="0" autoPict="0">
                <anchor moveWithCells="1">
                  <from>
                    <xdr:col>18</xdr:col>
                    <xdr:colOff>152400</xdr:colOff>
                    <xdr:row>42</xdr:row>
                    <xdr:rowOff>0</xdr:rowOff>
                  </from>
                  <to>
                    <xdr:col>19</xdr:col>
                    <xdr:colOff>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420" name="Check Box 675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r:id="rId421" name="Check Box 676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422" name="Check Box 677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r:id="rId423" name="Check Box 678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424" name="Check Box 679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425" name="Check Box 680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426" name="Check Box 681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427" name="Check Box 682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428" name="Check Box 683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429" name="Check Box 684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5" r:id="rId430" name="Check Box 685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6" r:id="rId431" name="Check Box 686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r:id="rId432" name="Check Box 687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8" r:id="rId433" name="Check Box 688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434" name="Check Box 689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435" name="Check Box 690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436" name="Check Box 691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437" name="Check Box 692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438" name="Check Box 693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439" name="Check Box 694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r:id="rId440" name="Check Box 695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r:id="rId441" name="Check Box 696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r:id="rId442" name="Check Box 697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r:id="rId443" name="Check Box 698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444" name="Check Box 699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445" name="Check Box 700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r:id="rId446" name="Check Box 701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447" name="Check Box 702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448" name="Check Box 703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449" name="Check Box 704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r:id="rId450" name="Check Box 705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451" name="Check Box 706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452" name="Check Box 707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r:id="rId453" name="Check Box 708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r:id="rId454" name="Check Box 709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r:id="rId455" name="Check Box 710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456" name="Check Box 711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457" name="Check Box 712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458" name="Check Box 713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459" name="Check Box 714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460" name="Check Box 715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r:id="rId461" name="Check Box 716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r:id="rId462" name="Check Box 717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" r:id="rId463" name="Check Box 718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464" name="Check Box 719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r:id="rId465" name="Check Box 720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r:id="rId466" name="Check Box 721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467" name="Check Box 722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468" name="Check Box 723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469" name="Check Box 724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470" name="Check Box 725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471" name="Check Box 726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472" name="Check Box 727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473" name="Check Box 728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r:id="rId474" name="Check Box 729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r:id="rId475" name="Check Box 730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476" name="Check Box 731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477" name="Check Box 732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478" name="Check Box 733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479" name="Check Box 734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480" name="Check Box 735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" r:id="rId481" name="Check Box 736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482" name="Check Box 737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4" r:id="rId483" name="Drop Down 754">
              <controlPr defaultSize="0" autoLine="0" autoPict="0">
                <anchor moveWithCells="1">
                  <from>
                    <xdr:col>14</xdr:col>
                    <xdr:colOff>9525</xdr:colOff>
                    <xdr:row>63</xdr:row>
                    <xdr:rowOff>0</xdr:rowOff>
                  </from>
                  <to>
                    <xdr:col>14</xdr:col>
                    <xdr:colOff>9525</xdr:colOff>
                    <xdr:row>64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5" r:id="rId484" name="Drop Down 755">
              <controlPr defaultSize="0" autoLine="0" autoPict="0">
                <anchor moveWithCells="1">
                  <from>
                    <xdr:col>14</xdr:col>
                    <xdr:colOff>9525</xdr:colOff>
                    <xdr:row>63</xdr:row>
                    <xdr:rowOff>0</xdr:rowOff>
                  </from>
                  <to>
                    <xdr:col>14</xdr:col>
                    <xdr:colOff>9525</xdr:colOff>
                    <xdr:row>64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6" r:id="rId485" name="Drop Down 756">
              <controlPr defaultSize="0" autoLine="0" autoPict="0">
                <anchor moveWithCells="1">
                  <from>
                    <xdr:col>14</xdr:col>
                    <xdr:colOff>9525</xdr:colOff>
                    <xdr:row>63</xdr:row>
                    <xdr:rowOff>0</xdr:rowOff>
                  </from>
                  <to>
                    <xdr:col>14</xdr:col>
                    <xdr:colOff>9525</xdr:colOff>
                    <xdr:row>64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2" r:id="rId486" name="Check Box 792">
              <controlPr defaultSize="0" autoFill="0" autoLine="0" autoPict="0">
                <anchor moveWithCells="1">
                  <from>
                    <xdr:col>10</xdr:col>
                    <xdr:colOff>276225</xdr:colOff>
                    <xdr:row>46</xdr:row>
                    <xdr:rowOff>28575</xdr:rowOff>
                  </from>
                  <to>
                    <xdr:col>10</xdr:col>
                    <xdr:colOff>552450</xdr:colOff>
                    <xdr:row>46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3" r:id="rId487" name="Check Box 793">
              <controlPr defaultSize="0" autoFill="0" autoLine="0" autoPict="0">
                <anchor moveWithCells="1">
                  <from>
                    <xdr:col>10</xdr:col>
                    <xdr:colOff>276225</xdr:colOff>
                    <xdr:row>47</xdr:row>
                    <xdr:rowOff>28575</xdr:rowOff>
                  </from>
                  <to>
                    <xdr:col>10</xdr:col>
                    <xdr:colOff>552450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4" r:id="rId488" name="Check Box 794">
              <controlPr defaultSize="0" autoFill="0" autoLine="0" autoPict="0">
                <anchor moveWithCells="1">
                  <from>
                    <xdr:col>10</xdr:col>
                    <xdr:colOff>276225</xdr:colOff>
                    <xdr:row>48</xdr:row>
                    <xdr:rowOff>28575</xdr:rowOff>
                  </from>
                  <to>
                    <xdr:col>10</xdr:col>
                    <xdr:colOff>552450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r:id="rId489" name="Check Box 795">
              <controlPr defaultSize="0" autoFill="0" autoLine="0" autoPict="0">
                <anchor moveWithCells="1">
                  <from>
                    <xdr:col>10</xdr:col>
                    <xdr:colOff>276225</xdr:colOff>
                    <xdr:row>49</xdr:row>
                    <xdr:rowOff>28575</xdr:rowOff>
                  </from>
                  <to>
                    <xdr:col>10</xdr:col>
                    <xdr:colOff>552450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r:id="rId490" name="Check Box 796">
              <controlPr defaultSize="0" autoFill="0" autoLine="0" autoPict="0">
                <anchor moveWithCells="1">
                  <from>
                    <xdr:col>10</xdr:col>
                    <xdr:colOff>276225</xdr:colOff>
                    <xdr:row>50</xdr:row>
                    <xdr:rowOff>28575</xdr:rowOff>
                  </from>
                  <to>
                    <xdr:col>10</xdr:col>
                    <xdr:colOff>552450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7" r:id="rId491" name="Check Box 797">
              <controlPr defaultSize="0" autoFill="0" autoLine="0" autoPict="0">
                <anchor moveWithCells="1">
                  <from>
                    <xdr:col>10</xdr:col>
                    <xdr:colOff>276225</xdr:colOff>
                    <xdr:row>51</xdr:row>
                    <xdr:rowOff>28575</xdr:rowOff>
                  </from>
                  <to>
                    <xdr:col>10</xdr:col>
                    <xdr:colOff>552450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" r:id="rId492" name="Check Box 798">
              <controlPr defaultSize="0" autoFill="0" autoLine="0" autoPict="0">
                <anchor moveWithCells="1">
                  <from>
                    <xdr:col>10</xdr:col>
                    <xdr:colOff>276225</xdr:colOff>
                    <xdr:row>52</xdr:row>
                    <xdr:rowOff>28575</xdr:rowOff>
                  </from>
                  <to>
                    <xdr:col>10</xdr:col>
                    <xdr:colOff>552450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" r:id="rId493" name="Check Box 799">
              <controlPr defaultSize="0" autoFill="0" autoLine="0" autoPict="0">
                <anchor moveWithCells="1">
                  <from>
                    <xdr:col>10</xdr:col>
                    <xdr:colOff>276225</xdr:colOff>
                    <xdr:row>53</xdr:row>
                    <xdr:rowOff>28575</xdr:rowOff>
                  </from>
                  <to>
                    <xdr:col>10</xdr:col>
                    <xdr:colOff>552450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0" r:id="rId494" name="Check Box 800">
              <controlPr defaultSize="0" autoFill="0" autoLine="0" autoPict="0">
                <anchor moveWithCells="1">
                  <from>
                    <xdr:col>10</xdr:col>
                    <xdr:colOff>276225</xdr:colOff>
                    <xdr:row>54</xdr:row>
                    <xdr:rowOff>28575</xdr:rowOff>
                  </from>
                  <to>
                    <xdr:col>10</xdr:col>
                    <xdr:colOff>552450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1" r:id="rId495" name="Check Box 801">
              <controlPr defaultSize="0" autoFill="0" autoLine="0" autoPict="0">
                <anchor moveWithCells="1">
                  <from>
                    <xdr:col>10</xdr:col>
                    <xdr:colOff>276225</xdr:colOff>
                    <xdr:row>55</xdr:row>
                    <xdr:rowOff>19050</xdr:rowOff>
                  </from>
                  <to>
                    <xdr:col>10</xdr:col>
                    <xdr:colOff>552450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2" r:id="rId496" name="Check Box 802">
              <controlPr defaultSize="0" autoFill="0" autoLine="0" autoPict="0">
                <anchor moveWithCells="1">
                  <from>
                    <xdr:col>10</xdr:col>
                    <xdr:colOff>276225</xdr:colOff>
                    <xdr:row>56</xdr:row>
                    <xdr:rowOff>19050</xdr:rowOff>
                  </from>
                  <to>
                    <xdr:col>10</xdr:col>
                    <xdr:colOff>552450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3" r:id="rId497" name="Check Box 803">
              <controlPr defaultSize="0" autoFill="0" autoLine="0" autoPict="0">
                <anchor moveWithCells="1">
                  <from>
                    <xdr:col>10</xdr:col>
                    <xdr:colOff>276225</xdr:colOff>
                    <xdr:row>57</xdr:row>
                    <xdr:rowOff>19050</xdr:rowOff>
                  </from>
                  <to>
                    <xdr:col>10</xdr:col>
                    <xdr:colOff>552450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4" r:id="rId498" name="Check Box 804">
              <controlPr defaultSize="0" autoFill="0" autoLine="0" autoPict="0">
                <anchor moveWithCells="1">
                  <from>
                    <xdr:col>10</xdr:col>
                    <xdr:colOff>276225</xdr:colOff>
                    <xdr:row>58</xdr:row>
                    <xdr:rowOff>19050</xdr:rowOff>
                  </from>
                  <to>
                    <xdr:col>10</xdr:col>
                    <xdr:colOff>552450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5" r:id="rId499" name="Check Box 805">
              <controlPr defaultSize="0" autoFill="0" autoLine="0" autoPict="0">
                <anchor moveWithCells="1">
                  <from>
                    <xdr:col>10</xdr:col>
                    <xdr:colOff>276225</xdr:colOff>
                    <xdr:row>59</xdr:row>
                    <xdr:rowOff>19050</xdr:rowOff>
                  </from>
                  <to>
                    <xdr:col>10</xdr:col>
                    <xdr:colOff>552450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6" r:id="rId500" name="Check Box 806">
              <controlPr defaultSize="0" autoFill="0" autoLine="0" autoPict="0">
                <anchor moveWithCells="1">
                  <from>
                    <xdr:col>10</xdr:col>
                    <xdr:colOff>276225</xdr:colOff>
                    <xdr:row>60</xdr:row>
                    <xdr:rowOff>19050</xdr:rowOff>
                  </from>
                  <to>
                    <xdr:col>10</xdr:col>
                    <xdr:colOff>552450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7" r:id="rId501" name="Check Box 807">
              <controlPr defaultSize="0" autoFill="0" autoLine="0" autoPict="0">
                <anchor moveWithCells="1">
                  <from>
                    <xdr:col>10</xdr:col>
                    <xdr:colOff>276225</xdr:colOff>
                    <xdr:row>61</xdr:row>
                    <xdr:rowOff>19050</xdr:rowOff>
                  </from>
                  <to>
                    <xdr:col>10</xdr:col>
                    <xdr:colOff>552450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8" r:id="rId502" name="Check Box 808">
              <controlPr defaultSize="0" autoFill="0" autoLine="0" autoPict="0">
                <anchor moveWithCells="1">
                  <from>
                    <xdr:col>10</xdr:col>
                    <xdr:colOff>276225</xdr:colOff>
                    <xdr:row>62</xdr:row>
                    <xdr:rowOff>19050</xdr:rowOff>
                  </from>
                  <to>
                    <xdr:col>10</xdr:col>
                    <xdr:colOff>552450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9" r:id="rId503" name="Check Box 809">
              <controlPr defaultSize="0" autoFill="0" autoLine="0" autoPict="0">
                <anchor moveWithCells="1">
                  <from>
                    <xdr:col>11</xdr:col>
                    <xdr:colOff>200025</xdr:colOff>
                    <xdr:row>46</xdr:row>
                    <xdr:rowOff>9525</xdr:rowOff>
                  </from>
                  <to>
                    <xdr:col>11</xdr:col>
                    <xdr:colOff>466725</xdr:colOff>
                    <xdr:row>46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0" r:id="rId504" name="Check Box 810">
              <controlPr defaultSize="0" autoFill="0" autoLine="0" autoPict="0">
                <anchor moveWithCells="1">
                  <from>
                    <xdr:col>11</xdr:col>
                    <xdr:colOff>200025</xdr:colOff>
                    <xdr:row>47</xdr:row>
                    <xdr:rowOff>9525</xdr:rowOff>
                  </from>
                  <to>
                    <xdr:col>11</xdr:col>
                    <xdr:colOff>466725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1" r:id="rId505" name="Check Box 811">
              <controlPr defaultSize="0" autoFill="0" autoLine="0" autoPict="0">
                <anchor moveWithCells="1">
                  <from>
                    <xdr:col>11</xdr:col>
                    <xdr:colOff>200025</xdr:colOff>
                    <xdr:row>48</xdr:row>
                    <xdr:rowOff>9525</xdr:rowOff>
                  </from>
                  <to>
                    <xdr:col>11</xdr:col>
                    <xdr:colOff>466725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2" r:id="rId506" name="Check Box 812">
              <controlPr defaultSize="0" autoFill="0" autoLine="0" autoPict="0">
                <anchor moveWithCells="1">
                  <from>
                    <xdr:col>11</xdr:col>
                    <xdr:colOff>200025</xdr:colOff>
                    <xdr:row>49</xdr:row>
                    <xdr:rowOff>9525</xdr:rowOff>
                  </from>
                  <to>
                    <xdr:col>11</xdr:col>
                    <xdr:colOff>466725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3" r:id="rId507" name="Check Box 813">
              <controlPr defaultSize="0" autoFill="0" autoLine="0" autoPict="0">
                <anchor moveWithCells="1">
                  <from>
                    <xdr:col>11</xdr:col>
                    <xdr:colOff>200025</xdr:colOff>
                    <xdr:row>50</xdr:row>
                    <xdr:rowOff>9525</xdr:rowOff>
                  </from>
                  <to>
                    <xdr:col>11</xdr:col>
                    <xdr:colOff>466725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4" r:id="rId508" name="Check Box 814">
              <controlPr defaultSize="0" autoFill="0" autoLine="0" autoPict="0">
                <anchor moveWithCells="1">
                  <from>
                    <xdr:col>11</xdr:col>
                    <xdr:colOff>200025</xdr:colOff>
                    <xdr:row>51</xdr:row>
                    <xdr:rowOff>9525</xdr:rowOff>
                  </from>
                  <to>
                    <xdr:col>11</xdr:col>
                    <xdr:colOff>466725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5" r:id="rId509" name="Check Box 815">
              <controlPr defaultSize="0" autoFill="0" autoLine="0" autoPict="0">
                <anchor moveWithCells="1">
                  <from>
                    <xdr:col>11</xdr:col>
                    <xdr:colOff>200025</xdr:colOff>
                    <xdr:row>52</xdr:row>
                    <xdr:rowOff>9525</xdr:rowOff>
                  </from>
                  <to>
                    <xdr:col>11</xdr:col>
                    <xdr:colOff>466725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6" r:id="rId510" name="Check Box 816">
              <controlPr defaultSize="0" autoFill="0" autoLine="0" autoPict="0">
                <anchor moveWithCells="1">
                  <from>
                    <xdr:col>11</xdr:col>
                    <xdr:colOff>200025</xdr:colOff>
                    <xdr:row>53</xdr:row>
                    <xdr:rowOff>9525</xdr:rowOff>
                  </from>
                  <to>
                    <xdr:col>11</xdr:col>
                    <xdr:colOff>466725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7" r:id="rId511" name="Check Box 817">
              <controlPr defaultSize="0" autoFill="0" autoLine="0" autoPict="0">
                <anchor moveWithCells="1">
                  <from>
                    <xdr:col>11</xdr:col>
                    <xdr:colOff>200025</xdr:colOff>
                    <xdr:row>54</xdr:row>
                    <xdr:rowOff>9525</xdr:rowOff>
                  </from>
                  <to>
                    <xdr:col>11</xdr:col>
                    <xdr:colOff>466725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8" r:id="rId512" name="Check Box 818">
              <controlPr defaultSize="0" autoFill="0" autoLine="0" autoPict="0">
                <anchor moveWithCells="1">
                  <from>
                    <xdr:col>11</xdr:col>
                    <xdr:colOff>200025</xdr:colOff>
                    <xdr:row>55</xdr:row>
                    <xdr:rowOff>0</xdr:rowOff>
                  </from>
                  <to>
                    <xdr:col>11</xdr:col>
                    <xdr:colOff>466725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" r:id="rId513" name="Check Box 819">
              <controlPr defaultSize="0" autoFill="0" autoLine="0" autoPict="0">
                <anchor moveWithCells="1">
                  <from>
                    <xdr:col>11</xdr:col>
                    <xdr:colOff>200025</xdr:colOff>
                    <xdr:row>56</xdr:row>
                    <xdr:rowOff>0</xdr:rowOff>
                  </from>
                  <to>
                    <xdr:col>11</xdr:col>
                    <xdr:colOff>466725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" r:id="rId514" name="Check Box 820">
              <controlPr defaultSize="0" autoFill="0" autoLine="0" autoPict="0">
                <anchor moveWithCells="1">
                  <from>
                    <xdr:col>11</xdr:col>
                    <xdr:colOff>200025</xdr:colOff>
                    <xdr:row>57</xdr:row>
                    <xdr:rowOff>0</xdr:rowOff>
                  </from>
                  <to>
                    <xdr:col>11</xdr:col>
                    <xdr:colOff>466725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" r:id="rId515" name="Check Box 821">
              <controlPr defaultSize="0" autoFill="0" autoLine="0" autoPict="0">
                <anchor moveWithCells="1">
                  <from>
                    <xdr:col>11</xdr:col>
                    <xdr:colOff>200025</xdr:colOff>
                    <xdr:row>58</xdr:row>
                    <xdr:rowOff>0</xdr:rowOff>
                  </from>
                  <to>
                    <xdr:col>11</xdr:col>
                    <xdr:colOff>466725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" r:id="rId516" name="Check Box 822">
              <controlPr defaultSize="0" autoFill="0" autoLine="0" autoPict="0">
                <anchor moveWithCells="1">
                  <from>
                    <xdr:col>11</xdr:col>
                    <xdr:colOff>200025</xdr:colOff>
                    <xdr:row>59</xdr:row>
                    <xdr:rowOff>0</xdr:rowOff>
                  </from>
                  <to>
                    <xdr:col>11</xdr:col>
                    <xdr:colOff>466725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" r:id="rId517" name="Check Box 823">
              <controlPr defaultSize="0" autoFill="0" autoLine="0" autoPict="0">
                <anchor moveWithCells="1">
                  <from>
                    <xdr:col>11</xdr:col>
                    <xdr:colOff>200025</xdr:colOff>
                    <xdr:row>60</xdr:row>
                    <xdr:rowOff>0</xdr:rowOff>
                  </from>
                  <to>
                    <xdr:col>11</xdr:col>
                    <xdr:colOff>466725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" r:id="rId518" name="Check Box 824">
              <controlPr defaultSize="0" autoFill="0" autoLine="0" autoPict="0">
                <anchor moveWithCells="1">
                  <from>
                    <xdr:col>11</xdr:col>
                    <xdr:colOff>200025</xdr:colOff>
                    <xdr:row>61</xdr:row>
                    <xdr:rowOff>0</xdr:rowOff>
                  </from>
                  <to>
                    <xdr:col>11</xdr:col>
                    <xdr:colOff>466725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" r:id="rId519" name="Check Box 825">
              <controlPr defaultSize="0" autoFill="0" autoLine="0" autoPict="0">
                <anchor moveWithCells="1">
                  <from>
                    <xdr:col>11</xdr:col>
                    <xdr:colOff>200025</xdr:colOff>
                    <xdr:row>62</xdr:row>
                    <xdr:rowOff>0</xdr:rowOff>
                  </from>
                  <to>
                    <xdr:col>11</xdr:col>
                    <xdr:colOff>466725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" r:id="rId520" name="Check Box 826">
              <controlPr defaultSize="0" autoFill="0" autoLine="0" autoPict="0">
                <anchor moveWithCells="1">
                  <from>
                    <xdr:col>12</xdr:col>
                    <xdr:colOff>352425</xdr:colOff>
                    <xdr:row>46</xdr:row>
                    <xdr:rowOff>47625</xdr:rowOff>
                  </from>
                  <to>
                    <xdr:col>12</xdr:col>
                    <xdr:colOff>628650</xdr:colOff>
                    <xdr:row>46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" r:id="rId521" name="Check Box 834">
              <controlPr defaultSize="0" autoFill="0" autoLine="0" autoPict="0">
                <anchor moveWithCells="1">
                  <from>
                    <xdr:col>12</xdr:col>
                    <xdr:colOff>352425</xdr:colOff>
                    <xdr:row>54</xdr:row>
                    <xdr:rowOff>47625</xdr:rowOff>
                  </from>
                  <to>
                    <xdr:col>12</xdr:col>
                    <xdr:colOff>628650</xdr:colOff>
                    <xdr:row>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" r:id="rId522" name="Check Box 835">
              <controlPr defaultSize="0" autoFill="0" autoLine="0" autoPict="0">
                <anchor moveWithCells="1">
                  <from>
                    <xdr:col>12</xdr:col>
                    <xdr:colOff>352425</xdr:colOff>
                    <xdr:row>55</xdr:row>
                    <xdr:rowOff>38100</xdr:rowOff>
                  </from>
                  <to>
                    <xdr:col>12</xdr:col>
                    <xdr:colOff>628650</xdr:colOff>
                    <xdr:row>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" r:id="rId523" name="Check Box 836">
              <controlPr defaultSize="0" autoFill="0" autoLine="0" autoPict="0">
                <anchor moveWithCells="1">
                  <from>
                    <xdr:col>12</xdr:col>
                    <xdr:colOff>352425</xdr:colOff>
                    <xdr:row>56</xdr:row>
                    <xdr:rowOff>38100</xdr:rowOff>
                  </from>
                  <to>
                    <xdr:col>12</xdr:col>
                    <xdr:colOff>628650</xdr:colOff>
                    <xdr:row>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" r:id="rId524" name="Check Box 837">
              <controlPr defaultSize="0" autoFill="0" autoLine="0" autoPict="0">
                <anchor moveWithCells="1">
                  <from>
                    <xdr:col>12</xdr:col>
                    <xdr:colOff>352425</xdr:colOff>
                    <xdr:row>57</xdr:row>
                    <xdr:rowOff>38100</xdr:rowOff>
                  </from>
                  <to>
                    <xdr:col>12</xdr:col>
                    <xdr:colOff>628650</xdr:colOff>
                    <xdr:row>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" r:id="rId525" name="Check Box 838">
              <controlPr defaultSize="0" autoFill="0" autoLine="0" autoPict="0">
                <anchor moveWithCells="1">
                  <from>
                    <xdr:col>12</xdr:col>
                    <xdr:colOff>352425</xdr:colOff>
                    <xdr:row>58</xdr:row>
                    <xdr:rowOff>38100</xdr:rowOff>
                  </from>
                  <to>
                    <xdr:col>12</xdr:col>
                    <xdr:colOff>628650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" r:id="rId526" name="Check Box 839">
              <controlPr defaultSize="0" autoFill="0" autoLine="0" autoPict="0">
                <anchor moveWithCells="1">
                  <from>
                    <xdr:col>12</xdr:col>
                    <xdr:colOff>352425</xdr:colOff>
                    <xdr:row>59</xdr:row>
                    <xdr:rowOff>38100</xdr:rowOff>
                  </from>
                  <to>
                    <xdr:col>12</xdr:col>
                    <xdr:colOff>628650</xdr:colOff>
                    <xdr:row>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0" r:id="rId527" name="Check Box 840">
              <controlPr defaultSize="0" autoFill="0" autoLine="0" autoPict="0">
                <anchor moveWithCells="1">
                  <from>
                    <xdr:col>12</xdr:col>
                    <xdr:colOff>352425</xdr:colOff>
                    <xdr:row>60</xdr:row>
                    <xdr:rowOff>38100</xdr:rowOff>
                  </from>
                  <to>
                    <xdr:col>12</xdr:col>
                    <xdr:colOff>628650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1" r:id="rId528" name="Check Box 841">
              <controlPr defaultSize="0" autoFill="0" autoLine="0" autoPict="0">
                <anchor moveWithCells="1">
                  <from>
                    <xdr:col>12</xdr:col>
                    <xdr:colOff>352425</xdr:colOff>
                    <xdr:row>61</xdr:row>
                    <xdr:rowOff>38100</xdr:rowOff>
                  </from>
                  <to>
                    <xdr:col>12</xdr:col>
                    <xdr:colOff>628650</xdr:colOff>
                    <xdr:row>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2" r:id="rId529" name="Check Box 842">
              <controlPr defaultSize="0" autoFill="0" autoLine="0" autoPict="0">
                <anchor moveWithCells="1">
                  <from>
                    <xdr:col>12</xdr:col>
                    <xdr:colOff>352425</xdr:colOff>
                    <xdr:row>62</xdr:row>
                    <xdr:rowOff>38100</xdr:rowOff>
                  </from>
                  <to>
                    <xdr:col>12</xdr:col>
                    <xdr:colOff>628650</xdr:colOff>
                    <xdr:row>62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0" r:id="rId530" name="Check Box 970">
              <controlPr defaultSize="0" autoFill="0" autoLine="0" autoPict="0">
                <anchor moveWithCells="1">
                  <from>
                    <xdr:col>12</xdr:col>
                    <xdr:colOff>209550</xdr:colOff>
                    <xdr:row>47</xdr:row>
                    <xdr:rowOff>28575</xdr:rowOff>
                  </from>
                  <to>
                    <xdr:col>12</xdr:col>
                    <xdr:colOff>219075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1" r:id="rId531" name="Check Box 971">
              <controlPr defaultSize="0" autoFill="0" autoLine="0" autoPict="0">
                <anchor moveWithCells="1">
                  <from>
                    <xdr:col>12</xdr:col>
                    <xdr:colOff>209550</xdr:colOff>
                    <xdr:row>47</xdr:row>
                    <xdr:rowOff>28575</xdr:rowOff>
                  </from>
                  <to>
                    <xdr:col>12</xdr:col>
                    <xdr:colOff>219075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3" r:id="rId532" name="Check Box 973">
              <controlPr defaultSize="0" autoFill="0" autoLine="0" autoPict="0">
                <anchor moveWithCells="1">
                  <from>
                    <xdr:col>12</xdr:col>
                    <xdr:colOff>209550</xdr:colOff>
                    <xdr:row>48</xdr:row>
                    <xdr:rowOff>28575</xdr:rowOff>
                  </from>
                  <to>
                    <xdr:col>12</xdr:col>
                    <xdr:colOff>219075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4" r:id="rId533" name="Check Box 974">
              <controlPr defaultSize="0" autoFill="0" autoLine="0" autoPict="0">
                <anchor moveWithCells="1">
                  <from>
                    <xdr:col>12</xdr:col>
                    <xdr:colOff>209550</xdr:colOff>
                    <xdr:row>48</xdr:row>
                    <xdr:rowOff>28575</xdr:rowOff>
                  </from>
                  <to>
                    <xdr:col>12</xdr:col>
                    <xdr:colOff>219075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6" r:id="rId534" name="Check Box 976">
              <controlPr defaultSize="0" autoFill="0" autoLine="0" autoPict="0">
                <anchor moveWithCells="1">
                  <from>
                    <xdr:col>12</xdr:col>
                    <xdr:colOff>209550</xdr:colOff>
                    <xdr:row>49</xdr:row>
                    <xdr:rowOff>28575</xdr:rowOff>
                  </from>
                  <to>
                    <xdr:col>12</xdr:col>
                    <xdr:colOff>219075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7" r:id="rId535" name="Check Box 977">
              <controlPr defaultSize="0" autoFill="0" autoLine="0" autoPict="0">
                <anchor moveWithCells="1">
                  <from>
                    <xdr:col>12</xdr:col>
                    <xdr:colOff>209550</xdr:colOff>
                    <xdr:row>49</xdr:row>
                    <xdr:rowOff>28575</xdr:rowOff>
                  </from>
                  <to>
                    <xdr:col>12</xdr:col>
                    <xdr:colOff>219075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9" r:id="rId536" name="Check Box 979">
              <controlPr defaultSize="0" autoFill="0" autoLine="0" autoPict="0">
                <anchor moveWithCells="1">
                  <from>
                    <xdr:col>12</xdr:col>
                    <xdr:colOff>209550</xdr:colOff>
                    <xdr:row>50</xdr:row>
                    <xdr:rowOff>28575</xdr:rowOff>
                  </from>
                  <to>
                    <xdr:col>12</xdr:col>
                    <xdr:colOff>219075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0" r:id="rId537" name="Check Box 980">
              <controlPr defaultSize="0" autoFill="0" autoLine="0" autoPict="0">
                <anchor moveWithCells="1">
                  <from>
                    <xdr:col>12</xdr:col>
                    <xdr:colOff>209550</xdr:colOff>
                    <xdr:row>50</xdr:row>
                    <xdr:rowOff>28575</xdr:rowOff>
                  </from>
                  <to>
                    <xdr:col>12</xdr:col>
                    <xdr:colOff>219075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2" r:id="rId538" name="Check Box 982">
              <controlPr defaultSize="0" autoFill="0" autoLine="0" autoPict="0">
                <anchor moveWithCells="1">
                  <from>
                    <xdr:col>12</xdr:col>
                    <xdr:colOff>209550</xdr:colOff>
                    <xdr:row>51</xdr:row>
                    <xdr:rowOff>28575</xdr:rowOff>
                  </from>
                  <to>
                    <xdr:col>12</xdr:col>
                    <xdr:colOff>219075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" r:id="rId539" name="Check Box 983">
              <controlPr defaultSize="0" autoFill="0" autoLine="0" autoPict="0">
                <anchor moveWithCells="1">
                  <from>
                    <xdr:col>12</xdr:col>
                    <xdr:colOff>209550</xdr:colOff>
                    <xdr:row>51</xdr:row>
                    <xdr:rowOff>28575</xdr:rowOff>
                  </from>
                  <to>
                    <xdr:col>12</xdr:col>
                    <xdr:colOff>219075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5" r:id="rId540" name="Check Box 985">
              <controlPr defaultSize="0" autoFill="0" autoLine="0" autoPict="0">
                <anchor moveWithCells="1">
                  <from>
                    <xdr:col>12</xdr:col>
                    <xdr:colOff>209550</xdr:colOff>
                    <xdr:row>52</xdr:row>
                    <xdr:rowOff>28575</xdr:rowOff>
                  </from>
                  <to>
                    <xdr:col>12</xdr:col>
                    <xdr:colOff>219075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6" r:id="rId541" name="Check Box 986">
              <controlPr defaultSize="0" autoFill="0" autoLine="0" autoPict="0">
                <anchor moveWithCells="1">
                  <from>
                    <xdr:col>12</xdr:col>
                    <xdr:colOff>209550</xdr:colOff>
                    <xdr:row>52</xdr:row>
                    <xdr:rowOff>28575</xdr:rowOff>
                  </from>
                  <to>
                    <xdr:col>12</xdr:col>
                    <xdr:colOff>219075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8" r:id="rId542" name="Check Box 988">
              <controlPr defaultSize="0" autoFill="0" autoLine="0" autoPict="0">
                <anchor moveWithCells="1">
                  <from>
                    <xdr:col>12</xdr:col>
                    <xdr:colOff>209550</xdr:colOff>
                    <xdr:row>53</xdr:row>
                    <xdr:rowOff>28575</xdr:rowOff>
                  </from>
                  <to>
                    <xdr:col>12</xdr:col>
                    <xdr:colOff>219075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9" r:id="rId543" name="Check Box 989">
              <controlPr defaultSize="0" autoFill="0" autoLine="0" autoPict="0">
                <anchor moveWithCells="1">
                  <from>
                    <xdr:col>12</xdr:col>
                    <xdr:colOff>209550</xdr:colOff>
                    <xdr:row>53</xdr:row>
                    <xdr:rowOff>28575</xdr:rowOff>
                  </from>
                  <to>
                    <xdr:col>12</xdr:col>
                    <xdr:colOff>219075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1" r:id="rId544" name="Check Box 991">
              <controlPr defaultSize="0" autoFill="0" autoLine="0" autoPict="0">
                <anchor moveWithCells="1">
                  <from>
                    <xdr:col>12</xdr:col>
                    <xdr:colOff>209550</xdr:colOff>
                    <xdr:row>54</xdr:row>
                    <xdr:rowOff>28575</xdr:rowOff>
                  </from>
                  <to>
                    <xdr:col>12</xdr:col>
                    <xdr:colOff>219075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2" r:id="rId545" name="Check Box 992">
              <controlPr defaultSize="0" autoFill="0" autoLine="0" autoPict="0">
                <anchor moveWithCells="1">
                  <from>
                    <xdr:col>12</xdr:col>
                    <xdr:colOff>209550</xdr:colOff>
                    <xdr:row>54</xdr:row>
                    <xdr:rowOff>28575</xdr:rowOff>
                  </from>
                  <to>
                    <xdr:col>12</xdr:col>
                    <xdr:colOff>219075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4" r:id="rId546" name="Check Box 994">
              <controlPr defaultSize="0" autoFill="0" autoLine="0" autoPict="0">
                <anchor moveWithCells="1">
                  <from>
                    <xdr:col>12</xdr:col>
                    <xdr:colOff>209550</xdr:colOff>
                    <xdr:row>55</xdr:row>
                    <xdr:rowOff>28575</xdr:rowOff>
                  </from>
                  <to>
                    <xdr:col>12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5" r:id="rId547" name="Check Box 995">
              <controlPr defaultSize="0" autoFill="0" autoLine="0" autoPict="0">
                <anchor moveWithCells="1">
                  <from>
                    <xdr:col>12</xdr:col>
                    <xdr:colOff>209550</xdr:colOff>
                    <xdr:row>55</xdr:row>
                    <xdr:rowOff>28575</xdr:rowOff>
                  </from>
                  <to>
                    <xdr:col>12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7" r:id="rId548" name="Check Box 997">
              <controlPr defaultSize="0" autoFill="0" autoLine="0" autoPict="0">
                <anchor moveWithCells="1">
                  <from>
                    <xdr:col>12</xdr:col>
                    <xdr:colOff>209550</xdr:colOff>
                    <xdr:row>56</xdr:row>
                    <xdr:rowOff>28575</xdr:rowOff>
                  </from>
                  <to>
                    <xdr:col>12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8" r:id="rId549" name="Check Box 998">
              <controlPr defaultSize="0" autoFill="0" autoLine="0" autoPict="0">
                <anchor moveWithCells="1">
                  <from>
                    <xdr:col>12</xdr:col>
                    <xdr:colOff>209550</xdr:colOff>
                    <xdr:row>56</xdr:row>
                    <xdr:rowOff>28575</xdr:rowOff>
                  </from>
                  <to>
                    <xdr:col>12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0" r:id="rId550" name="Check Box 1000">
              <controlPr defaultSize="0" autoFill="0" autoLine="0" autoPict="0">
                <anchor moveWithCells="1">
                  <from>
                    <xdr:col>12</xdr:col>
                    <xdr:colOff>209550</xdr:colOff>
                    <xdr:row>57</xdr:row>
                    <xdr:rowOff>28575</xdr:rowOff>
                  </from>
                  <to>
                    <xdr:col>12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1" r:id="rId551" name="Check Box 1001">
              <controlPr defaultSize="0" autoFill="0" autoLine="0" autoPict="0">
                <anchor moveWithCells="1">
                  <from>
                    <xdr:col>12</xdr:col>
                    <xdr:colOff>209550</xdr:colOff>
                    <xdr:row>57</xdr:row>
                    <xdr:rowOff>28575</xdr:rowOff>
                  </from>
                  <to>
                    <xdr:col>12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" r:id="rId552" name="Check Box 1003">
              <controlPr defaultSize="0" autoFill="0" autoLine="0" autoPict="0">
                <anchor moveWithCells="1">
                  <from>
                    <xdr:col>12</xdr:col>
                    <xdr:colOff>209550</xdr:colOff>
                    <xdr:row>58</xdr:row>
                    <xdr:rowOff>28575</xdr:rowOff>
                  </from>
                  <to>
                    <xdr:col>12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4" r:id="rId553" name="Check Box 1004">
              <controlPr defaultSize="0" autoFill="0" autoLine="0" autoPict="0">
                <anchor moveWithCells="1">
                  <from>
                    <xdr:col>12</xdr:col>
                    <xdr:colOff>209550</xdr:colOff>
                    <xdr:row>58</xdr:row>
                    <xdr:rowOff>28575</xdr:rowOff>
                  </from>
                  <to>
                    <xdr:col>12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6" r:id="rId554" name="Check Box 1006">
              <controlPr defaultSize="0" autoFill="0" autoLine="0" autoPict="0">
                <anchor moveWithCells="1">
                  <from>
                    <xdr:col>12</xdr:col>
                    <xdr:colOff>209550</xdr:colOff>
                    <xdr:row>59</xdr:row>
                    <xdr:rowOff>28575</xdr:rowOff>
                  </from>
                  <to>
                    <xdr:col>12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7" r:id="rId555" name="Check Box 1007">
              <controlPr defaultSize="0" autoFill="0" autoLine="0" autoPict="0">
                <anchor moveWithCells="1">
                  <from>
                    <xdr:col>12</xdr:col>
                    <xdr:colOff>209550</xdr:colOff>
                    <xdr:row>59</xdr:row>
                    <xdr:rowOff>28575</xdr:rowOff>
                  </from>
                  <to>
                    <xdr:col>12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9" r:id="rId556" name="Check Box 1009">
              <controlPr defaultSize="0" autoFill="0" autoLine="0" autoPict="0">
                <anchor moveWithCells="1">
                  <from>
                    <xdr:col>12</xdr:col>
                    <xdr:colOff>209550</xdr:colOff>
                    <xdr:row>60</xdr:row>
                    <xdr:rowOff>28575</xdr:rowOff>
                  </from>
                  <to>
                    <xdr:col>12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0" r:id="rId557" name="Check Box 1010">
              <controlPr defaultSize="0" autoFill="0" autoLine="0" autoPict="0">
                <anchor moveWithCells="1">
                  <from>
                    <xdr:col>12</xdr:col>
                    <xdr:colOff>209550</xdr:colOff>
                    <xdr:row>60</xdr:row>
                    <xdr:rowOff>28575</xdr:rowOff>
                  </from>
                  <to>
                    <xdr:col>12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2" r:id="rId558" name="Check Box 1012">
              <controlPr defaultSize="0" autoFill="0" autoLine="0" autoPict="0">
                <anchor moveWithCells="1">
                  <from>
                    <xdr:col>12</xdr:col>
                    <xdr:colOff>209550</xdr:colOff>
                    <xdr:row>61</xdr:row>
                    <xdr:rowOff>28575</xdr:rowOff>
                  </from>
                  <to>
                    <xdr:col>12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" r:id="rId559" name="Check Box 1013">
              <controlPr defaultSize="0" autoFill="0" autoLine="0" autoPict="0">
                <anchor moveWithCells="1">
                  <from>
                    <xdr:col>12</xdr:col>
                    <xdr:colOff>209550</xdr:colOff>
                    <xdr:row>61</xdr:row>
                    <xdr:rowOff>28575</xdr:rowOff>
                  </from>
                  <to>
                    <xdr:col>12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5" r:id="rId560" name="Check Box 1015">
              <controlPr defaultSize="0" autoFill="0" autoLine="0" autoPict="0">
                <anchor moveWithCells="1">
                  <from>
                    <xdr:col>12</xdr:col>
                    <xdr:colOff>209550</xdr:colOff>
                    <xdr:row>62</xdr:row>
                    <xdr:rowOff>28575</xdr:rowOff>
                  </from>
                  <to>
                    <xdr:col>12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6" r:id="rId561" name="Check Box 1016">
              <controlPr defaultSize="0" autoFill="0" autoLine="0" autoPict="0">
                <anchor moveWithCells="1">
                  <from>
                    <xdr:col>12</xdr:col>
                    <xdr:colOff>209550</xdr:colOff>
                    <xdr:row>62</xdr:row>
                    <xdr:rowOff>28575</xdr:rowOff>
                  </from>
                  <to>
                    <xdr:col>12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8" r:id="rId562" name="Check Box 1018">
              <controlPr defaultSize="0" autoFill="0" autoLine="0" autoPict="0">
                <anchor moveWithCells="1">
                  <from>
                    <xdr:col>12</xdr:col>
                    <xdr:colOff>209550</xdr:colOff>
                    <xdr:row>47</xdr:row>
                    <xdr:rowOff>28575</xdr:rowOff>
                  </from>
                  <to>
                    <xdr:col>12</xdr:col>
                    <xdr:colOff>219075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9" r:id="rId563" name="Check Box 1019">
              <controlPr defaultSize="0" autoFill="0" autoLine="0" autoPict="0">
                <anchor moveWithCells="1">
                  <from>
                    <xdr:col>12</xdr:col>
                    <xdr:colOff>209550</xdr:colOff>
                    <xdr:row>47</xdr:row>
                    <xdr:rowOff>28575</xdr:rowOff>
                  </from>
                  <to>
                    <xdr:col>12</xdr:col>
                    <xdr:colOff>219075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1" r:id="rId564" name="Check Box 1021">
              <controlPr defaultSize="0" autoFill="0" autoLine="0" autoPict="0">
                <anchor moveWithCells="1">
                  <from>
                    <xdr:col>12</xdr:col>
                    <xdr:colOff>209550</xdr:colOff>
                    <xdr:row>48</xdr:row>
                    <xdr:rowOff>28575</xdr:rowOff>
                  </from>
                  <to>
                    <xdr:col>12</xdr:col>
                    <xdr:colOff>219075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2" r:id="rId565" name="Check Box 1022">
              <controlPr defaultSize="0" autoFill="0" autoLine="0" autoPict="0">
                <anchor moveWithCells="1">
                  <from>
                    <xdr:col>12</xdr:col>
                    <xdr:colOff>209550</xdr:colOff>
                    <xdr:row>48</xdr:row>
                    <xdr:rowOff>28575</xdr:rowOff>
                  </from>
                  <to>
                    <xdr:col>12</xdr:col>
                    <xdr:colOff>219075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2" r:id="rId566" name="Check Box 1024">
              <controlPr defaultSize="0" autoFill="0" autoLine="0" autoPict="0">
                <anchor moveWithCells="1">
                  <from>
                    <xdr:col>12</xdr:col>
                    <xdr:colOff>209550</xdr:colOff>
                    <xdr:row>49</xdr:row>
                    <xdr:rowOff>28575</xdr:rowOff>
                  </from>
                  <to>
                    <xdr:col>12</xdr:col>
                    <xdr:colOff>219075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3" r:id="rId567" name="Check Box 1025">
              <controlPr defaultSize="0" autoFill="0" autoLine="0" autoPict="0">
                <anchor moveWithCells="1">
                  <from>
                    <xdr:col>12</xdr:col>
                    <xdr:colOff>209550</xdr:colOff>
                    <xdr:row>49</xdr:row>
                    <xdr:rowOff>28575</xdr:rowOff>
                  </from>
                  <to>
                    <xdr:col>12</xdr:col>
                    <xdr:colOff>219075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68" name="Check Box 1027">
              <controlPr defaultSize="0" autoFill="0" autoLine="0" autoPict="0">
                <anchor moveWithCells="1">
                  <from>
                    <xdr:col>12</xdr:col>
                    <xdr:colOff>209550</xdr:colOff>
                    <xdr:row>50</xdr:row>
                    <xdr:rowOff>28575</xdr:rowOff>
                  </from>
                  <to>
                    <xdr:col>12</xdr:col>
                    <xdr:colOff>219075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569" name="Check Box 1028">
              <controlPr defaultSize="0" autoFill="0" autoLine="0" autoPict="0">
                <anchor moveWithCells="1">
                  <from>
                    <xdr:col>12</xdr:col>
                    <xdr:colOff>209550</xdr:colOff>
                    <xdr:row>50</xdr:row>
                    <xdr:rowOff>28575</xdr:rowOff>
                  </from>
                  <to>
                    <xdr:col>12</xdr:col>
                    <xdr:colOff>219075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570" name="Check Box 1030">
              <controlPr defaultSize="0" autoFill="0" autoLine="0" autoPict="0">
                <anchor moveWithCells="1">
                  <from>
                    <xdr:col>12</xdr:col>
                    <xdr:colOff>209550</xdr:colOff>
                    <xdr:row>51</xdr:row>
                    <xdr:rowOff>28575</xdr:rowOff>
                  </from>
                  <to>
                    <xdr:col>12</xdr:col>
                    <xdr:colOff>219075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571" name="Check Box 1031">
              <controlPr defaultSize="0" autoFill="0" autoLine="0" autoPict="0">
                <anchor moveWithCells="1">
                  <from>
                    <xdr:col>12</xdr:col>
                    <xdr:colOff>209550</xdr:colOff>
                    <xdr:row>51</xdr:row>
                    <xdr:rowOff>28575</xdr:rowOff>
                  </from>
                  <to>
                    <xdr:col>12</xdr:col>
                    <xdr:colOff>219075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572" name="Check Box 1033">
              <controlPr defaultSize="0" autoFill="0" autoLine="0" autoPict="0">
                <anchor moveWithCells="1">
                  <from>
                    <xdr:col>12</xdr:col>
                    <xdr:colOff>209550</xdr:colOff>
                    <xdr:row>52</xdr:row>
                    <xdr:rowOff>28575</xdr:rowOff>
                  </from>
                  <to>
                    <xdr:col>12</xdr:col>
                    <xdr:colOff>219075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573" name="Check Box 1034">
              <controlPr defaultSize="0" autoFill="0" autoLine="0" autoPict="0">
                <anchor moveWithCells="1">
                  <from>
                    <xdr:col>12</xdr:col>
                    <xdr:colOff>209550</xdr:colOff>
                    <xdr:row>52</xdr:row>
                    <xdr:rowOff>28575</xdr:rowOff>
                  </from>
                  <to>
                    <xdr:col>12</xdr:col>
                    <xdr:colOff>219075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574" name="Check Box 1036">
              <controlPr defaultSize="0" autoFill="0" autoLine="0" autoPict="0">
                <anchor moveWithCells="1">
                  <from>
                    <xdr:col>12</xdr:col>
                    <xdr:colOff>209550</xdr:colOff>
                    <xdr:row>53</xdr:row>
                    <xdr:rowOff>28575</xdr:rowOff>
                  </from>
                  <to>
                    <xdr:col>12</xdr:col>
                    <xdr:colOff>219075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575" name="Check Box 1037">
              <controlPr defaultSize="0" autoFill="0" autoLine="0" autoPict="0">
                <anchor moveWithCells="1">
                  <from>
                    <xdr:col>12</xdr:col>
                    <xdr:colOff>209550</xdr:colOff>
                    <xdr:row>53</xdr:row>
                    <xdr:rowOff>28575</xdr:rowOff>
                  </from>
                  <to>
                    <xdr:col>12</xdr:col>
                    <xdr:colOff>219075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576" name="Check Box 1039">
              <controlPr defaultSize="0" autoFill="0" autoLine="0" autoPict="0">
                <anchor moveWithCells="1">
                  <from>
                    <xdr:col>12</xdr:col>
                    <xdr:colOff>209550</xdr:colOff>
                    <xdr:row>54</xdr:row>
                    <xdr:rowOff>28575</xdr:rowOff>
                  </from>
                  <to>
                    <xdr:col>12</xdr:col>
                    <xdr:colOff>219075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577" name="Check Box 1040">
              <controlPr defaultSize="0" autoFill="0" autoLine="0" autoPict="0">
                <anchor moveWithCells="1">
                  <from>
                    <xdr:col>12</xdr:col>
                    <xdr:colOff>209550</xdr:colOff>
                    <xdr:row>54</xdr:row>
                    <xdr:rowOff>28575</xdr:rowOff>
                  </from>
                  <to>
                    <xdr:col>12</xdr:col>
                    <xdr:colOff>219075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578" name="Check Box 1042">
              <controlPr defaultSize="0" autoFill="0" autoLine="0" autoPict="0">
                <anchor moveWithCells="1">
                  <from>
                    <xdr:col>12</xdr:col>
                    <xdr:colOff>209550</xdr:colOff>
                    <xdr:row>55</xdr:row>
                    <xdr:rowOff>28575</xdr:rowOff>
                  </from>
                  <to>
                    <xdr:col>12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579" name="Check Box 1043">
              <controlPr defaultSize="0" autoFill="0" autoLine="0" autoPict="0">
                <anchor moveWithCells="1">
                  <from>
                    <xdr:col>12</xdr:col>
                    <xdr:colOff>209550</xdr:colOff>
                    <xdr:row>55</xdr:row>
                    <xdr:rowOff>28575</xdr:rowOff>
                  </from>
                  <to>
                    <xdr:col>12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580" name="Check Box 1045">
              <controlPr defaultSize="0" autoFill="0" autoLine="0" autoPict="0">
                <anchor moveWithCells="1">
                  <from>
                    <xdr:col>12</xdr:col>
                    <xdr:colOff>209550</xdr:colOff>
                    <xdr:row>56</xdr:row>
                    <xdr:rowOff>28575</xdr:rowOff>
                  </from>
                  <to>
                    <xdr:col>12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581" name="Check Box 1046">
              <controlPr defaultSize="0" autoFill="0" autoLine="0" autoPict="0">
                <anchor moveWithCells="1">
                  <from>
                    <xdr:col>12</xdr:col>
                    <xdr:colOff>209550</xdr:colOff>
                    <xdr:row>56</xdr:row>
                    <xdr:rowOff>28575</xdr:rowOff>
                  </from>
                  <to>
                    <xdr:col>12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582" name="Check Box 1048">
              <controlPr defaultSize="0" autoFill="0" autoLine="0" autoPict="0">
                <anchor moveWithCells="1">
                  <from>
                    <xdr:col>12</xdr:col>
                    <xdr:colOff>209550</xdr:colOff>
                    <xdr:row>57</xdr:row>
                    <xdr:rowOff>28575</xdr:rowOff>
                  </from>
                  <to>
                    <xdr:col>12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583" name="Check Box 1049">
              <controlPr defaultSize="0" autoFill="0" autoLine="0" autoPict="0">
                <anchor moveWithCells="1">
                  <from>
                    <xdr:col>12</xdr:col>
                    <xdr:colOff>209550</xdr:colOff>
                    <xdr:row>57</xdr:row>
                    <xdr:rowOff>28575</xdr:rowOff>
                  </from>
                  <to>
                    <xdr:col>12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584" name="Check Box 1051">
              <controlPr defaultSize="0" autoFill="0" autoLine="0" autoPict="0">
                <anchor moveWithCells="1">
                  <from>
                    <xdr:col>12</xdr:col>
                    <xdr:colOff>209550</xdr:colOff>
                    <xdr:row>58</xdr:row>
                    <xdr:rowOff>28575</xdr:rowOff>
                  </from>
                  <to>
                    <xdr:col>12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585" name="Check Box 1052">
              <controlPr defaultSize="0" autoFill="0" autoLine="0" autoPict="0">
                <anchor moveWithCells="1">
                  <from>
                    <xdr:col>12</xdr:col>
                    <xdr:colOff>209550</xdr:colOff>
                    <xdr:row>58</xdr:row>
                    <xdr:rowOff>28575</xdr:rowOff>
                  </from>
                  <to>
                    <xdr:col>12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586" name="Check Box 1054">
              <controlPr defaultSize="0" autoFill="0" autoLine="0" autoPict="0">
                <anchor moveWithCells="1">
                  <from>
                    <xdr:col>12</xdr:col>
                    <xdr:colOff>209550</xdr:colOff>
                    <xdr:row>59</xdr:row>
                    <xdr:rowOff>28575</xdr:rowOff>
                  </from>
                  <to>
                    <xdr:col>12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587" name="Check Box 1055">
              <controlPr defaultSize="0" autoFill="0" autoLine="0" autoPict="0">
                <anchor moveWithCells="1">
                  <from>
                    <xdr:col>12</xdr:col>
                    <xdr:colOff>209550</xdr:colOff>
                    <xdr:row>59</xdr:row>
                    <xdr:rowOff>28575</xdr:rowOff>
                  </from>
                  <to>
                    <xdr:col>12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588" name="Check Box 1057">
              <controlPr defaultSize="0" autoFill="0" autoLine="0" autoPict="0">
                <anchor moveWithCells="1">
                  <from>
                    <xdr:col>12</xdr:col>
                    <xdr:colOff>209550</xdr:colOff>
                    <xdr:row>60</xdr:row>
                    <xdr:rowOff>28575</xdr:rowOff>
                  </from>
                  <to>
                    <xdr:col>12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589" name="Check Box 1058">
              <controlPr defaultSize="0" autoFill="0" autoLine="0" autoPict="0">
                <anchor moveWithCells="1">
                  <from>
                    <xdr:col>12</xdr:col>
                    <xdr:colOff>209550</xdr:colOff>
                    <xdr:row>60</xdr:row>
                    <xdr:rowOff>28575</xdr:rowOff>
                  </from>
                  <to>
                    <xdr:col>12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r:id="rId590" name="Check Box 1060">
              <controlPr defaultSize="0" autoFill="0" autoLine="0" autoPict="0">
                <anchor moveWithCells="1">
                  <from>
                    <xdr:col>12</xdr:col>
                    <xdr:colOff>209550</xdr:colOff>
                    <xdr:row>61</xdr:row>
                    <xdr:rowOff>28575</xdr:rowOff>
                  </from>
                  <to>
                    <xdr:col>12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9" r:id="rId591" name="Check Box 1061">
              <controlPr defaultSize="0" autoFill="0" autoLine="0" autoPict="0">
                <anchor moveWithCells="1">
                  <from>
                    <xdr:col>12</xdr:col>
                    <xdr:colOff>209550</xdr:colOff>
                    <xdr:row>61</xdr:row>
                    <xdr:rowOff>28575</xdr:rowOff>
                  </from>
                  <to>
                    <xdr:col>12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1" r:id="rId592" name="Check Box 1063">
              <controlPr defaultSize="0" autoFill="0" autoLine="0" autoPict="0">
                <anchor moveWithCells="1">
                  <from>
                    <xdr:col>12</xdr:col>
                    <xdr:colOff>209550</xdr:colOff>
                    <xdr:row>62</xdr:row>
                    <xdr:rowOff>28575</xdr:rowOff>
                  </from>
                  <to>
                    <xdr:col>12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2" r:id="rId593" name="Check Box 1064">
              <controlPr defaultSize="0" autoFill="0" autoLine="0" autoPict="0">
                <anchor moveWithCells="1">
                  <from>
                    <xdr:col>12</xdr:col>
                    <xdr:colOff>209550</xdr:colOff>
                    <xdr:row>62</xdr:row>
                    <xdr:rowOff>28575</xdr:rowOff>
                  </from>
                  <to>
                    <xdr:col>12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4" r:id="rId594" name="Check Box 1366">
              <controlPr defaultSize="0" autoFill="0" autoLine="0" autoPict="0">
                <anchor moveWithCells="1">
                  <from>
                    <xdr:col>12</xdr:col>
                    <xdr:colOff>209550</xdr:colOff>
                    <xdr:row>47</xdr:row>
                    <xdr:rowOff>28575</xdr:rowOff>
                  </from>
                  <to>
                    <xdr:col>12</xdr:col>
                    <xdr:colOff>219075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5" r:id="rId595" name="Check Box 1367">
              <controlPr defaultSize="0" autoFill="0" autoLine="0" autoPict="0">
                <anchor moveWithCells="1">
                  <from>
                    <xdr:col>12</xdr:col>
                    <xdr:colOff>209550</xdr:colOff>
                    <xdr:row>47</xdr:row>
                    <xdr:rowOff>28575</xdr:rowOff>
                  </from>
                  <to>
                    <xdr:col>12</xdr:col>
                    <xdr:colOff>219075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6" r:id="rId596" name="Check Box 1368">
              <controlPr defaultSize="0" autoFill="0" autoLine="0" autoPict="0">
                <anchor moveWithCells="1">
                  <from>
                    <xdr:col>12</xdr:col>
                    <xdr:colOff>352425</xdr:colOff>
                    <xdr:row>47</xdr:row>
                    <xdr:rowOff>47625</xdr:rowOff>
                  </from>
                  <to>
                    <xdr:col>12</xdr:col>
                    <xdr:colOff>628650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7" r:id="rId597" name="Check Box 1369">
              <controlPr defaultSize="0" autoFill="0" autoLine="0" autoPict="0">
                <anchor moveWithCells="1">
                  <from>
                    <xdr:col>12</xdr:col>
                    <xdr:colOff>209550</xdr:colOff>
                    <xdr:row>48</xdr:row>
                    <xdr:rowOff>28575</xdr:rowOff>
                  </from>
                  <to>
                    <xdr:col>12</xdr:col>
                    <xdr:colOff>219075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8" r:id="rId598" name="Check Box 1370">
              <controlPr defaultSize="0" autoFill="0" autoLine="0" autoPict="0">
                <anchor moveWithCells="1">
                  <from>
                    <xdr:col>12</xdr:col>
                    <xdr:colOff>209550</xdr:colOff>
                    <xdr:row>48</xdr:row>
                    <xdr:rowOff>28575</xdr:rowOff>
                  </from>
                  <to>
                    <xdr:col>12</xdr:col>
                    <xdr:colOff>219075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9" r:id="rId599" name="Check Box 1371">
              <controlPr defaultSize="0" autoFill="0" autoLine="0" autoPict="0">
                <anchor moveWithCells="1">
                  <from>
                    <xdr:col>12</xdr:col>
                    <xdr:colOff>352425</xdr:colOff>
                    <xdr:row>48</xdr:row>
                    <xdr:rowOff>47625</xdr:rowOff>
                  </from>
                  <to>
                    <xdr:col>12</xdr:col>
                    <xdr:colOff>628650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0" r:id="rId600" name="Check Box 1372">
              <controlPr defaultSize="0" autoFill="0" autoLine="0" autoPict="0">
                <anchor moveWithCells="1">
                  <from>
                    <xdr:col>12</xdr:col>
                    <xdr:colOff>209550</xdr:colOff>
                    <xdr:row>49</xdr:row>
                    <xdr:rowOff>28575</xdr:rowOff>
                  </from>
                  <to>
                    <xdr:col>12</xdr:col>
                    <xdr:colOff>219075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1" r:id="rId601" name="Check Box 1373">
              <controlPr defaultSize="0" autoFill="0" autoLine="0" autoPict="0">
                <anchor moveWithCells="1">
                  <from>
                    <xdr:col>12</xdr:col>
                    <xdr:colOff>209550</xdr:colOff>
                    <xdr:row>49</xdr:row>
                    <xdr:rowOff>28575</xdr:rowOff>
                  </from>
                  <to>
                    <xdr:col>12</xdr:col>
                    <xdr:colOff>219075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2" r:id="rId602" name="Check Box 1374">
              <controlPr defaultSize="0" autoFill="0" autoLine="0" autoPict="0">
                <anchor moveWithCells="1">
                  <from>
                    <xdr:col>12</xdr:col>
                    <xdr:colOff>352425</xdr:colOff>
                    <xdr:row>49</xdr:row>
                    <xdr:rowOff>47625</xdr:rowOff>
                  </from>
                  <to>
                    <xdr:col>12</xdr:col>
                    <xdr:colOff>628650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3" r:id="rId603" name="Check Box 1375">
              <controlPr defaultSize="0" autoFill="0" autoLine="0" autoPict="0">
                <anchor moveWithCells="1">
                  <from>
                    <xdr:col>12</xdr:col>
                    <xdr:colOff>209550</xdr:colOff>
                    <xdr:row>50</xdr:row>
                    <xdr:rowOff>28575</xdr:rowOff>
                  </from>
                  <to>
                    <xdr:col>12</xdr:col>
                    <xdr:colOff>219075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4" r:id="rId604" name="Check Box 1376">
              <controlPr defaultSize="0" autoFill="0" autoLine="0" autoPict="0">
                <anchor moveWithCells="1">
                  <from>
                    <xdr:col>12</xdr:col>
                    <xdr:colOff>209550</xdr:colOff>
                    <xdr:row>50</xdr:row>
                    <xdr:rowOff>28575</xdr:rowOff>
                  </from>
                  <to>
                    <xdr:col>12</xdr:col>
                    <xdr:colOff>219075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5" r:id="rId605" name="Check Box 1377">
              <controlPr defaultSize="0" autoFill="0" autoLine="0" autoPict="0">
                <anchor moveWithCells="1">
                  <from>
                    <xdr:col>12</xdr:col>
                    <xdr:colOff>352425</xdr:colOff>
                    <xdr:row>50</xdr:row>
                    <xdr:rowOff>47625</xdr:rowOff>
                  </from>
                  <to>
                    <xdr:col>12</xdr:col>
                    <xdr:colOff>628650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6" r:id="rId606" name="Check Box 1378">
              <controlPr defaultSize="0" autoFill="0" autoLine="0" autoPict="0">
                <anchor moveWithCells="1">
                  <from>
                    <xdr:col>12</xdr:col>
                    <xdr:colOff>209550</xdr:colOff>
                    <xdr:row>51</xdr:row>
                    <xdr:rowOff>28575</xdr:rowOff>
                  </from>
                  <to>
                    <xdr:col>12</xdr:col>
                    <xdr:colOff>219075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7" r:id="rId607" name="Check Box 1379">
              <controlPr defaultSize="0" autoFill="0" autoLine="0" autoPict="0">
                <anchor moveWithCells="1">
                  <from>
                    <xdr:col>12</xdr:col>
                    <xdr:colOff>209550</xdr:colOff>
                    <xdr:row>51</xdr:row>
                    <xdr:rowOff>28575</xdr:rowOff>
                  </from>
                  <to>
                    <xdr:col>12</xdr:col>
                    <xdr:colOff>219075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8" r:id="rId608" name="Check Box 1380">
              <controlPr defaultSize="0" autoFill="0" autoLine="0" autoPict="0">
                <anchor moveWithCells="1">
                  <from>
                    <xdr:col>12</xdr:col>
                    <xdr:colOff>352425</xdr:colOff>
                    <xdr:row>51</xdr:row>
                    <xdr:rowOff>47625</xdr:rowOff>
                  </from>
                  <to>
                    <xdr:col>12</xdr:col>
                    <xdr:colOff>628650</xdr:colOff>
                    <xdr:row>51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9" r:id="rId609" name="Check Box 1381">
              <controlPr defaultSize="0" autoFill="0" autoLine="0" autoPict="0">
                <anchor moveWithCells="1">
                  <from>
                    <xdr:col>12</xdr:col>
                    <xdr:colOff>209550</xdr:colOff>
                    <xdr:row>52</xdr:row>
                    <xdr:rowOff>28575</xdr:rowOff>
                  </from>
                  <to>
                    <xdr:col>12</xdr:col>
                    <xdr:colOff>219075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0" r:id="rId610" name="Check Box 1382">
              <controlPr defaultSize="0" autoFill="0" autoLine="0" autoPict="0">
                <anchor moveWithCells="1">
                  <from>
                    <xdr:col>12</xdr:col>
                    <xdr:colOff>209550</xdr:colOff>
                    <xdr:row>52</xdr:row>
                    <xdr:rowOff>28575</xdr:rowOff>
                  </from>
                  <to>
                    <xdr:col>12</xdr:col>
                    <xdr:colOff>219075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1" r:id="rId611" name="Check Box 1383">
              <controlPr defaultSize="0" autoFill="0" autoLine="0" autoPict="0">
                <anchor moveWithCells="1">
                  <from>
                    <xdr:col>12</xdr:col>
                    <xdr:colOff>352425</xdr:colOff>
                    <xdr:row>52</xdr:row>
                    <xdr:rowOff>47625</xdr:rowOff>
                  </from>
                  <to>
                    <xdr:col>12</xdr:col>
                    <xdr:colOff>628650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2" r:id="rId612" name="Check Box 1384">
              <controlPr defaultSize="0" autoFill="0" autoLine="0" autoPict="0">
                <anchor moveWithCells="1">
                  <from>
                    <xdr:col>12</xdr:col>
                    <xdr:colOff>209550</xdr:colOff>
                    <xdr:row>53</xdr:row>
                    <xdr:rowOff>28575</xdr:rowOff>
                  </from>
                  <to>
                    <xdr:col>12</xdr:col>
                    <xdr:colOff>219075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3" r:id="rId613" name="Check Box 1385">
              <controlPr defaultSize="0" autoFill="0" autoLine="0" autoPict="0">
                <anchor moveWithCells="1">
                  <from>
                    <xdr:col>12</xdr:col>
                    <xdr:colOff>209550</xdr:colOff>
                    <xdr:row>53</xdr:row>
                    <xdr:rowOff>28575</xdr:rowOff>
                  </from>
                  <to>
                    <xdr:col>12</xdr:col>
                    <xdr:colOff>219075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4" r:id="rId614" name="Check Box 1386">
              <controlPr defaultSize="0" autoFill="0" autoLine="0" autoPict="0">
                <anchor moveWithCells="1">
                  <from>
                    <xdr:col>12</xdr:col>
                    <xdr:colOff>352425</xdr:colOff>
                    <xdr:row>53</xdr:row>
                    <xdr:rowOff>47625</xdr:rowOff>
                  </from>
                  <to>
                    <xdr:col>12</xdr:col>
                    <xdr:colOff>628650</xdr:colOff>
                    <xdr:row>53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5" r:id="rId615" name="Check Box 1387">
              <controlPr defaultSize="0" autoFill="0" autoLine="0" autoPict="0">
                <anchor moveWithCells="1">
                  <from>
                    <xdr:col>12</xdr:col>
                    <xdr:colOff>209550</xdr:colOff>
                    <xdr:row>54</xdr:row>
                    <xdr:rowOff>28575</xdr:rowOff>
                  </from>
                  <to>
                    <xdr:col>12</xdr:col>
                    <xdr:colOff>219075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6" r:id="rId616" name="Check Box 1388">
              <controlPr defaultSize="0" autoFill="0" autoLine="0" autoPict="0">
                <anchor moveWithCells="1">
                  <from>
                    <xdr:col>12</xdr:col>
                    <xdr:colOff>209550</xdr:colOff>
                    <xdr:row>54</xdr:row>
                    <xdr:rowOff>28575</xdr:rowOff>
                  </from>
                  <to>
                    <xdr:col>12</xdr:col>
                    <xdr:colOff>219075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8" r:id="rId617" name="Check Box 1390">
              <controlPr defaultSize="0" autoFill="0" autoLine="0" autoPict="0">
                <anchor moveWithCells="1">
                  <from>
                    <xdr:col>12</xdr:col>
                    <xdr:colOff>209550</xdr:colOff>
                    <xdr:row>55</xdr:row>
                    <xdr:rowOff>28575</xdr:rowOff>
                  </from>
                  <to>
                    <xdr:col>12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9" r:id="rId618" name="Check Box 1391">
              <controlPr defaultSize="0" autoFill="0" autoLine="0" autoPict="0">
                <anchor moveWithCells="1">
                  <from>
                    <xdr:col>12</xdr:col>
                    <xdr:colOff>209550</xdr:colOff>
                    <xdr:row>55</xdr:row>
                    <xdr:rowOff>28575</xdr:rowOff>
                  </from>
                  <to>
                    <xdr:col>12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1" r:id="rId619" name="Check Box 1393">
              <controlPr defaultSize="0" autoFill="0" autoLine="0" autoPict="0">
                <anchor moveWithCells="1">
                  <from>
                    <xdr:col>12</xdr:col>
                    <xdr:colOff>209550</xdr:colOff>
                    <xdr:row>56</xdr:row>
                    <xdr:rowOff>28575</xdr:rowOff>
                  </from>
                  <to>
                    <xdr:col>12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2" r:id="rId620" name="Check Box 1394">
              <controlPr defaultSize="0" autoFill="0" autoLine="0" autoPict="0">
                <anchor moveWithCells="1">
                  <from>
                    <xdr:col>12</xdr:col>
                    <xdr:colOff>209550</xdr:colOff>
                    <xdr:row>56</xdr:row>
                    <xdr:rowOff>28575</xdr:rowOff>
                  </from>
                  <to>
                    <xdr:col>12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4" r:id="rId621" name="Check Box 1396">
              <controlPr defaultSize="0" autoFill="0" autoLine="0" autoPict="0">
                <anchor moveWithCells="1">
                  <from>
                    <xdr:col>12</xdr:col>
                    <xdr:colOff>209550</xdr:colOff>
                    <xdr:row>57</xdr:row>
                    <xdr:rowOff>28575</xdr:rowOff>
                  </from>
                  <to>
                    <xdr:col>12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5" r:id="rId622" name="Check Box 1397">
              <controlPr defaultSize="0" autoFill="0" autoLine="0" autoPict="0">
                <anchor moveWithCells="1">
                  <from>
                    <xdr:col>12</xdr:col>
                    <xdr:colOff>209550</xdr:colOff>
                    <xdr:row>57</xdr:row>
                    <xdr:rowOff>28575</xdr:rowOff>
                  </from>
                  <to>
                    <xdr:col>12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7" r:id="rId623" name="Check Box 1399">
              <controlPr defaultSize="0" autoFill="0" autoLine="0" autoPict="0">
                <anchor moveWithCells="1">
                  <from>
                    <xdr:col>12</xdr:col>
                    <xdr:colOff>209550</xdr:colOff>
                    <xdr:row>58</xdr:row>
                    <xdr:rowOff>28575</xdr:rowOff>
                  </from>
                  <to>
                    <xdr:col>12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8" r:id="rId624" name="Check Box 1400">
              <controlPr defaultSize="0" autoFill="0" autoLine="0" autoPict="0">
                <anchor moveWithCells="1">
                  <from>
                    <xdr:col>12</xdr:col>
                    <xdr:colOff>209550</xdr:colOff>
                    <xdr:row>58</xdr:row>
                    <xdr:rowOff>28575</xdr:rowOff>
                  </from>
                  <to>
                    <xdr:col>12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0" r:id="rId625" name="Check Box 1402">
              <controlPr defaultSize="0" autoFill="0" autoLine="0" autoPict="0">
                <anchor moveWithCells="1">
                  <from>
                    <xdr:col>12</xdr:col>
                    <xdr:colOff>209550</xdr:colOff>
                    <xdr:row>59</xdr:row>
                    <xdr:rowOff>28575</xdr:rowOff>
                  </from>
                  <to>
                    <xdr:col>12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1" r:id="rId626" name="Check Box 1403">
              <controlPr defaultSize="0" autoFill="0" autoLine="0" autoPict="0">
                <anchor moveWithCells="1">
                  <from>
                    <xdr:col>12</xdr:col>
                    <xdr:colOff>209550</xdr:colOff>
                    <xdr:row>59</xdr:row>
                    <xdr:rowOff>28575</xdr:rowOff>
                  </from>
                  <to>
                    <xdr:col>12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3" r:id="rId627" name="Check Box 1405">
              <controlPr defaultSize="0" autoFill="0" autoLine="0" autoPict="0">
                <anchor moveWithCells="1">
                  <from>
                    <xdr:col>12</xdr:col>
                    <xdr:colOff>209550</xdr:colOff>
                    <xdr:row>60</xdr:row>
                    <xdr:rowOff>28575</xdr:rowOff>
                  </from>
                  <to>
                    <xdr:col>12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4" r:id="rId628" name="Check Box 1406">
              <controlPr defaultSize="0" autoFill="0" autoLine="0" autoPict="0">
                <anchor moveWithCells="1">
                  <from>
                    <xdr:col>12</xdr:col>
                    <xdr:colOff>209550</xdr:colOff>
                    <xdr:row>60</xdr:row>
                    <xdr:rowOff>28575</xdr:rowOff>
                  </from>
                  <to>
                    <xdr:col>12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6" r:id="rId629" name="Check Box 1408">
              <controlPr defaultSize="0" autoFill="0" autoLine="0" autoPict="0">
                <anchor moveWithCells="1">
                  <from>
                    <xdr:col>12</xdr:col>
                    <xdr:colOff>209550</xdr:colOff>
                    <xdr:row>61</xdr:row>
                    <xdr:rowOff>28575</xdr:rowOff>
                  </from>
                  <to>
                    <xdr:col>12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7" r:id="rId630" name="Check Box 1409">
              <controlPr defaultSize="0" autoFill="0" autoLine="0" autoPict="0">
                <anchor moveWithCells="1">
                  <from>
                    <xdr:col>12</xdr:col>
                    <xdr:colOff>209550</xdr:colOff>
                    <xdr:row>61</xdr:row>
                    <xdr:rowOff>28575</xdr:rowOff>
                  </from>
                  <to>
                    <xdr:col>12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9" r:id="rId631" name="Check Box 1411">
              <controlPr defaultSize="0" autoFill="0" autoLine="0" autoPict="0">
                <anchor moveWithCells="1">
                  <from>
                    <xdr:col>12</xdr:col>
                    <xdr:colOff>209550</xdr:colOff>
                    <xdr:row>62</xdr:row>
                    <xdr:rowOff>28575</xdr:rowOff>
                  </from>
                  <to>
                    <xdr:col>12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0" r:id="rId632" name="Check Box 1412">
              <controlPr defaultSize="0" autoFill="0" autoLine="0" autoPict="0">
                <anchor moveWithCells="1">
                  <from>
                    <xdr:col>12</xdr:col>
                    <xdr:colOff>209550</xdr:colOff>
                    <xdr:row>62</xdr:row>
                    <xdr:rowOff>28575</xdr:rowOff>
                  </from>
                  <to>
                    <xdr:col>12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2" r:id="rId633" name="Check Box 1444">
              <controlPr defaultSize="0" autoFill="0" autoLine="0" autoPict="0">
                <anchor moveWithCells="1">
                  <from>
                    <xdr:col>10</xdr:col>
                    <xdr:colOff>247650</xdr:colOff>
                    <xdr:row>33</xdr:row>
                    <xdr:rowOff>180975</xdr:rowOff>
                  </from>
                  <to>
                    <xdr:col>10</xdr:col>
                    <xdr:colOff>247650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3" r:id="rId634" name="Check Box 1445">
              <controlPr defaultSize="0" autoFill="0" autoLine="0" autoPict="0">
                <anchor moveWithCells="1">
                  <from>
                    <xdr:col>10</xdr:col>
                    <xdr:colOff>257175</xdr:colOff>
                    <xdr:row>34</xdr:row>
                    <xdr:rowOff>180975</xdr:rowOff>
                  </from>
                  <to>
                    <xdr:col>10</xdr:col>
                    <xdr:colOff>266700</xdr:colOff>
                    <xdr:row>35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4" r:id="rId635" name="Check Box 1446">
              <controlPr defaultSize="0" autoFill="0" autoLine="0" autoPict="0">
                <anchor moveWithCells="1">
                  <from>
                    <xdr:col>10</xdr:col>
                    <xdr:colOff>257175</xdr:colOff>
                    <xdr:row>35</xdr:row>
                    <xdr:rowOff>180975</xdr:rowOff>
                  </from>
                  <to>
                    <xdr:col>10</xdr:col>
                    <xdr:colOff>266700</xdr:colOff>
                    <xdr:row>36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5" r:id="rId636" name="Check Box 1447">
              <controlPr defaultSize="0" autoFill="0" autoLine="0" autoPict="0">
                <anchor moveWithCells="1">
                  <from>
                    <xdr:col>10</xdr:col>
                    <xdr:colOff>257175</xdr:colOff>
                    <xdr:row>37</xdr:row>
                    <xdr:rowOff>180975</xdr:rowOff>
                  </from>
                  <to>
                    <xdr:col>10</xdr:col>
                    <xdr:colOff>266700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6" r:id="rId637" name="Check Box 1448">
              <controlPr defaultSize="0" autoFill="0" autoLine="0" autoPict="0">
                <anchor moveWithCells="1">
                  <from>
                    <xdr:col>11</xdr:col>
                    <xdr:colOff>190500</xdr:colOff>
                    <xdr:row>33</xdr:row>
                    <xdr:rowOff>180975</xdr:rowOff>
                  </from>
                  <to>
                    <xdr:col>11</xdr:col>
                    <xdr:colOff>190500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7" r:id="rId638" name="Check Box 1449">
              <controlPr defaultSize="0" autoFill="0" autoLine="0" autoPict="0">
                <anchor moveWithCells="1">
                  <from>
                    <xdr:col>11</xdr:col>
                    <xdr:colOff>200025</xdr:colOff>
                    <xdr:row>34</xdr:row>
                    <xdr:rowOff>180975</xdr:rowOff>
                  </from>
                  <to>
                    <xdr:col>11</xdr:col>
                    <xdr:colOff>200025</xdr:colOff>
                    <xdr:row>35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8" r:id="rId639" name="Check Box 1450">
              <controlPr defaultSize="0" autoFill="0" autoLine="0" autoPict="0">
                <anchor moveWithCells="1">
                  <from>
                    <xdr:col>11</xdr:col>
                    <xdr:colOff>200025</xdr:colOff>
                    <xdr:row>35</xdr:row>
                    <xdr:rowOff>180975</xdr:rowOff>
                  </from>
                  <to>
                    <xdr:col>11</xdr:col>
                    <xdr:colOff>200025</xdr:colOff>
                    <xdr:row>36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9" r:id="rId640" name="Check Box 1451">
              <controlPr defaultSize="0" autoFill="0" autoLine="0" autoPict="0">
                <anchor moveWithCells="1">
                  <from>
                    <xdr:col>11</xdr:col>
                    <xdr:colOff>200025</xdr:colOff>
                    <xdr:row>37</xdr:row>
                    <xdr:rowOff>180975</xdr:rowOff>
                  </from>
                  <to>
                    <xdr:col>11</xdr:col>
                    <xdr:colOff>200025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0" r:id="rId641" name="Check Box 1452">
              <controlPr defaultSize="0" autoFill="0" autoLine="0" autoPict="0">
                <anchor moveWithCells="1">
                  <from>
                    <xdr:col>12</xdr:col>
                    <xdr:colOff>180975</xdr:colOff>
                    <xdr:row>33</xdr:row>
                    <xdr:rowOff>180975</xdr:rowOff>
                  </from>
                  <to>
                    <xdr:col>12</xdr:col>
                    <xdr:colOff>180975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1" r:id="rId642" name="Check Box 1453">
              <controlPr defaultSize="0" autoFill="0" autoLine="0" autoPict="0">
                <anchor moveWithCells="1">
                  <from>
                    <xdr:col>12</xdr:col>
                    <xdr:colOff>190500</xdr:colOff>
                    <xdr:row>34</xdr:row>
                    <xdr:rowOff>180975</xdr:rowOff>
                  </from>
                  <to>
                    <xdr:col>12</xdr:col>
                    <xdr:colOff>190500</xdr:colOff>
                    <xdr:row>35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2" r:id="rId643" name="Check Box 1454">
              <controlPr defaultSize="0" autoFill="0" autoLine="0" autoPict="0">
                <anchor moveWithCells="1">
                  <from>
                    <xdr:col>12</xdr:col>
                    <xdr:colOff>190500</xdr:colOff>
                    <xdr:row>35</xdr:row>
                    <xdr:rowOff>180975</xdr:rowOff>
                  </from>
                  <to>
                    <xdr:col>12</xdr:col>
                    <xdr:colOff>190500</xdr:colOff>
                    <xdr:row>36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3" r:id="rId644" name="Check Box 1455">
              <controlPr defaultSize="0" autoFill="0" autoLine="0" autoPict="0">
                <anchor moveWithCells="1">
                  <from>
                    <xdr:col>12</xdr:col>
                    <xdr:colOff>190500</xdr:colOff>
                    <xdr:row>37</xdr:row>
                    <xdr:rowOff>180975</xdr:rowOff>
                  </from>
                  <to>
                    <xdr:col>12</xdr:col>
                    <xdr:colOff>190500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8" r:id="rId645" name="Check Box 1460">
              <controlPr defaultSize="0" autoFill="0" autoLine="0" autoPict="0">
                <anchor moveWithCells="1">
                  <from>
                    <xdr:col>10</xdr:col>
                    <xdr:colOff>247650</xdr:colOff>
                    <xdr:row>34</xdr:row>
                    <xdr:rowOff>9525</xdr:rowOff>
                  </from>
                  <to>
                    <xdr:col>10</xdr:col>
                    <xdr:colOff>247650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9" r:id="rId646" name="Check Box 1461">
              <controlPr defaultSize="0" autoFill="0" autoLine="0" autoPict="0">
                <anchor moveWithCells="1">
                  <from>
                    <xdr:col>10</xdr:col>
                    <xdr:colOff>247650</xdr:colOff>
                    <xdr:row>35</xdr:row>
                    <xdr:rowOff>9525</xdr:rowOff>
                  </from>
                  <to>
                    <xdr:col>10</xdr:col>
                    <xdr:colOff>247650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0" r:id="rId647" name="Check Box 1462">
              <controlPr defaultSize="0" autoFill="0" autoLine="0" autoPict="0">
                <anchor moveWithCells="1">
                  <from>
                    <xdr:col>10</xdr:col>
                    <xdr:colOff>247650</xdr:colOff>
                    <xdr:row>37</xdr:row>
                    <xdr:rowOff>9525</xdr:rowOff>
                  </from>
                  <to>
                    <xdr:col>10</xdr:col>
                    <xdr:colOff>247650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1" r:id="rId648" name="Check Box 1463">
              <controlPr defaultSize="0" autoFill="0" autoLine="0" autoPict="0">
                <anchor moveWithCells="1">
                  <from>
                    <xdr:col>10</xdr:col>
                    <xdr:colOff>247650</xdr:colOff>
                    <xdr:row>38</xdr:row>
                    <xdr:rowOff>9525</xdr:rowOff>
                  </from>
                  <to>
                    <xdr:col>10</xdr:col>
                    <xdr:colOff>247650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2" r:id="rId649" name="Check Box 1464">
              <controlPr defaultSize="0" autoFill="0" autoLine="0" autoPict="0">
                <anchor moveWithCells="1">
                  <from>
                    <xdr:col>11</xdr:col>
                    <xdr:colOff>228600</xdr:colOff>
                    <xdr:row>34</xdr:row>
                    <xdr:rowOff>9525</xdr:rowOff>
                  </from>
                  <to>
                    <xdr:col>11</xdr:col>
                    <xdr:colOff>228600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3" r:id="rId650" name="Check Box 1465">
              <controlPr defaultSize="0" autoFill="0" autoLine="0" autoPict="0">
                <anchor moveWithCells="1">
                  <from>
                    <xdr:col>11</xdr:col>
                    <xdr:colOff>228600</xdr:colOff>
                    <xdr:row>35</xdr:row>
                    <xdr:rowOff>9525</xdr:rowOff>
                  </from>
                  <to>
                    <xdr:col>11</xdr:col>
                    <xdr:colOff>228600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4" r:id="rId651" name="Check Box 1466">
              <controlPr defaultSize="0" autoFill="0" autoLine="0" autoPict="0">
                <anchor moveWithCells="1">
                  <from>
                    <xdr:col>11</xdr:col>
                    <xdr:colOff>228600</xdr:colOff>
                    <xdr:row>37</xdr:row>
                    <xdr:rowOff>9525</xdr:rowOff>
                  </from>
                  <to>
                    <xdr:col>11</xdr:col>
                    <xdr:colOff>228600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5" r:id="rId652" name="Check Box 1467">
              <controlPr defaultSize="0" autoFill="0" autoLine="0" autoPict="0">
                <anchor moveWithCells="1">
                  <from>
                    <xdr:col>11</xdr:col>
                    <xdr:colOff>228600</xdr:colOff>
                    <xdr:row>38</xdr:row>
                    <xdr:rowOff>9525</xdr:rowOff>
                  </from>
                  <to>
                    <xdr:col>11</xdr:col>
                    <xdr:colOff>228600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6" r:id="rId653" name="Check Box 1468">
              <controlPr defaultSize="0" autoFill="0" autoLine="0" autoPict="0">
                <anchor moveWithCells="1">
                  <from>
                    <xdr:col>12</xdr:col>
                    <xdr:colOff>247650</xdr:colOff>
                    <xdr:row>34</xdr:row>
                    <xdr:rowOff>9525</xdr:rowOff>
                  </from>
                  <to>
                    <xdr:col>12</xdr:col>
                    <xdr:colOff>247650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7" r:id="rId654" name="Check Box 1469">
              <controlPr defaultSize="0" autoFill="0" autoLine="0" autoPict="0">
                <anchor moveWithCells="1">
                  <from>
                    <xdr:col>12</xdr:col>
                    <xdr:colOff>247650</xdr:colOff>
                    <xdr:row>35</xdr:row>
                    <xdr:rowOff>9525</xdr:rowOff>
                  </from>
                  <to>
                    <xdr:col>12</xdr:col>
                    <xdr:colOff>247650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8" r:id="rId655" name="Check Box 1470">
              <controlPr defaultSize="0" autoFill="0" autoLine="0" autoPict="0">
                <anchor moveWithCells="1">
                  <from>
                    <xdr:col>12</xdr:col>
                    <xdr:colOff>247650</xdr:colOff>
                    <xdr:row>37</xdr:row>
                    <xdr:rowOff>9525</xdr:rowOff>
                  </from>
                  <to>
                    <xdr:col>12</xdr:col>
                    <xdr:colOff>247650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9" r:id="rId656" name="Check Box 1471">
              <controlPr defaultSize="0" autoFill="0" autoLine="0" autoPict="0">
                <anchor moveWithCells="1">
                  <from>
                    <xdr:col>12</xdr:col>
                    <xdr:colOff>247650</xdr:colOff>
                    <xdr:row>38</xdr:row>
                    <xdr:rowOff>9525</xdr:rowOff>
                  </from>
                  <to>
                    <xdr:col>12</xdr:col>
                    <xdr:colOff>247650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3" r:id="rId657" name="Check Box 1475">
              <controlPr defaultSize="0" autoFill="0" autoLine="0" autoPict="0">
                <anchor moveWithCells="1">
                  <from>
                    <xdr:col>10</xdr:col>
                    <xdr:colOff>276225</xdr:colOff>
                    <xdr:row>34</xdr:row>
                    <xdr:rowOff>28575</xdr:rowOff>
                  </from>
                  <to>
                    <xdr:col>10</xdr:col>
                    <xdr:colOff>552450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4" r:id="rId658" name="Check Box 1476">
              <controlPr defaultSize="0" autoFill="0" autoLine="0" autoPict="0">
                <anchor moveWithCells="1">
                  <from>
                    <xdr:col>10</xdr:col>
                    <xdr:colOff>276225</xdr:colOff>
                    <xdr:row>35</xdr:row>
                    <xdr:rowOff>28575</xdr:rowOff>
                  </from>
                  <to>
                    <xdr:col>10</xdr:col>
                    <xdr:colOff>552450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5" r:id="rId659" name="Check Box 1477">
              <controlPr defaultSize="0" autoFill="0" autoLine="0" autoPict="0">
                <anchor moveWithCells="1">
                  <from>
                    <xdr:col>10</xdr:col>
                    <xdr:colOff>276225</xdr:colOff>
                    <xdr:row>37</xdr:row>
                    <xdr:rowOff>28575</xdr:rowOff>
                  </from>
                  <to>
                    <xdr:col>10</xdr:col>
                    <xdr:colOff>552450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6" r:id="rId660" name="Check Box 1478">
              <controlPr defaultSize="0" autoFill="0" autoLine="0" autoPict="0">
                <anchor moveWithCells="1">
                  <from>
                    <xdr:col>10</xdr:col>
                    <xdr:colOff>276225</xdr:colOff>
                    <xdr:row>38</xdr:row>
                    <xdr:rowOff>28575</xdr:rowOff>
                  </from>
                  <to>
                    <xdr:col>10</xdr:col>
                    <xdr:colOff>552450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7" r:id="rId661" name="Check Box 1479">
              <controlPr defaultSize="0" autoFill="0" autoLine="0" autoPict="0">
                <anchor moveWithCells="1">
                  <from>
                    <xdr:col>11</xdr:col>
                    <xdr:colOff>219075</xdr:colOff>
                    <xdr:row>34</xdr:row>
                    <xdr:rowOff>28575</xdr:rowOff>
                  </from>
                  <to>
                    <xdr:col>11</xdr:col>
                    <xdr:colOff>504825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8" r:id="rId662" name="Check Box 1480">
              <controlPr defaultSize="0" autoFill="0" autoLine="0" autoPict="0">
                <anchor moveWithCells="1">
                  <from>
                    <xdr:col>11</xdr:col>
                    <xdr:colOff>219075</xdr:colOff>
                    <xdr:row>35</xdr:row>
                    <xdr:rowOff>28575</xdr:rowOff>
                  </from>
                  <to>
                    <xdr:col>11</xdr:col>
                    <xdr:colOff>504825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9" r:id="rId663" name="Check Box 1481">
              <controlPr defaultSize="0" autoFill="0" autoLine="0" autoPict="0">
                <anchor moveWithCells="1">
                  <from>
                    <xdr:col>11</xdr:col>
                    <xdr:colOff>219075</xdr:colOff>
                    <xdr:row>37</xdr:row>
                    <xdr:rowOff>28575</xdr:rowOff>
                  </from>
                  <to>
                    <xdr:col>11</xdr:col>
                    <xdr:colOff>504825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0" r:id="rId664" name="Check Box 1482">
              <controlPr defaultSize="0" autoFill="0" autoLine="0" autoPict="0">
                <anchor moveWithCells="1">
                  <from>
                    <xdr:col>11</xdr:col>
                    <xdr:colOff>219075</xdr:colOff>
                    <xdr:row>38</xdr:row>
                    <xdr:rowOff>28575</xdr:rowOff>
                  </from>
                  <to>
                    <xdr:col>11</xdr:col>
                    <xdr:colOff>504825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1" r:id="rId665" name="Check Box 1483">
              <controlPr defaultSize="0" autoFill="0" autoLine="0" autoPict="0">
                <anchor moveWithCells="1">
                  <from>
                    <xdr:col>12</xdr:col>
                    <xdr:colOff>333375</xdr:colOff>
                    <xdr:row>34</xdr:row>
                    <xdr:rowOff>38100</xdr:rowOff>
                  </from>
                  <to>
                    <xdr:col>12</xdr:col>
                    <xdr:colOff>609600</xdr:colOff>
                    <xdr:row>34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2" r:id="rId666" name="Check Box 1484">
              <controlPr defaultSize="0" autoFill="0" autoLine="0" autoPict="0">
                <anchor moveWithCells="1">
                  <from>
                    <xdr:col>12</xdr:col>
                    <xdr:colOff>333375</xdr:colOff>
                    <xdr:row>35</xdr:row>
                    <xdr:rowOff>38100</xdr:rowOff>
                  </from>
                  <to>
                    <xdr:col>12</xdr:col>
                    <xdr:colOff>609600</xdr:colOff>
                    <xdr:row>35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6" r:id="rId667" name="Check Box 1488">
              <controlPr defaultSize="0" autoFill="0" autoLine="0" autoPict="0">
                <anchor moveWithCells="1">
                  <from>
                    <xdr:col>10</xdr:col>
                    <xdr:colOff>285750</xdr:colOff>
                    <xdr:row>36</xdr:row>
                    <xdr:rowOff>28575</xdr:rowOff>
                  </from>
                  <to>
                    <xdr:col>10</xdr:col>
                    <xdr:colOff>561975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7" r:id="rId668" name="Check Box 1489">
              <controlPr defaultSize="0" autoFill="0" autoLine="0" autoPict="0">
                <anchor moveWithCells="1">
                  <from>
                    <xdr:col>11</xdr:col>
                    <xdr:colOff>228600</xdr:colOff>
                    <xdr:row>36</xdr:row>
                    <xdr:rowOff>28575</xdr:rowOff>
                  </from>
                  <to>
                    <xdr:col>11</xdr:col>
                    <xdr:colOff>504825</xdr:colOff>
                    <xdr:row>36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8" r:id="rId669" name="Check Box 1490">
              <controlPr defaultSize="0" autoFill="0" autoLine="0" autoPict="0">
                <anchor moveWithCells="1">
                  <from>
                    <xdr:col>12</xdr:col>
                    <xdr:colOff>342900</xdr:colOff>
                    <xdr:row>36</xdr:row>
                    <xdr:rowOff>38100</xdr:rowOff>
                  </from>
                  <to>
                    <xdr:col>12</xdr:col>
                    <xdr:colOff>628650</xdr:colOff>
                    <xdr:row>36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3" r:id="rId670" name="Check Box 1495">
              <controlPr defaultSize="0" autoFill="0" autoLine="0" autoPict="0">
                <anchor moveWithCells="1">
                  <from>
                    <xdr:col>12</xdr:col>
                    <xdr:colOff>180975</xdr:colOff>
                    <xdr:row>34</xdr:row>
                    <xdr:rowOff>180975</xdr:rowOff>
                  </from>
                  <to>
                    <xdr:col>12</xdr:col>
                    <xdr:colOff>180975</xdr:colOff>
                    <xdr:row>35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4" r:id="rId671" name="Check Box 1496">
              <controlPr defaultSize="0" autoFill="0" autoLine="0" autoPict="0">
                <anchor moveWithCells="1">
                  <from>
                    <xdr:col>12</xdr:col>
                    <xdr:colOff>247650</xdr:colOff>
                    <xdr:row>35</xdr:row>
                    <xdr:rowOff>9525</xdr:rowOff>
                  </from>
                  <to>
                    <xdr:col>12</xdr:col>
                    <xdr:colOff>247650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6" r:id="rId672" name="Check Box 1498">
              <controlPr defaultSize="0" autoFill="0" autoLine="0" autoPict="0">
                <anchor moveWithCells="1">
                  <from>
                    <xdr:col>12</xdr:col>
                    <xdr:colOff>180975</xdr:colOff>
                    <xdr:row>35</xdr:row>
                    <xdr:rowOff>180975</xdr:rowOff>
                  </from>
                  <to>
                    <xdr:col>12</xdr:col>
                    <xdr:colOff>180975</xdr:colOff>
                    <xdr:row>36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7" r:id="rId673" name="Check Box 1499">
              <controlPr defaultSize="0" autoFill="0" autoLine="0" autoPict="0">
                <anchor moveWithCells="1">
                  <from>
                    <xdr:col>12</xdr:col>
                    <xdr:colOff>247650</xdr:colOff>
                    <xdr:row>36</xdr:row>
                    <xdr:rowOff>9525</xdr:rowOff>
                  </from>
                  <to>
                    <xdr:col>12</xdr:col>
                    <xdr:colOff>247650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9" r:id="rId674" name="Check Box 1501">
              <controlPr defaultSize="0" autoFill="0" autoLine="0" autoPict="0">
                <anchor moveWithCells="1">
                  <from>
                    <xdr:col>12</xdr:col>
                    <xdr:colOff>180975</xdr:colOff>
                    <xdr:row>36</xdr:row>
                    <xdr:rowOff>180975</xdr:rowOff>
                  </from>
                  <to>
                    <xdr:col>12</xdr:col>
                    <xdr:colOff>180975</xdr:colOff>
                    <xdr:row>37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0" r:id="rId675" name="Check Box 1502">
              <controlPr defaultSize="0" autoFill="0" autoLine="0" autoPict="0">
                <anchor moveWithCells="1">
                  <from>
                    <xdr:col>12</xdr:col>
                    <xdr:colOff>247650</xdr:colOff>
                    <xdr:row>37</xdr:row>
                    <xdr:rowOff>9525</xdr:rowOff>
                  </from>
                  <to>
                    <xdr:col>12</xdr:col>
                    <xdr:colOff>247650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1" r:id="rId676" name="Check Box 1503">
              <controlPr defaultSize="0" autoFill="0" autoLine="0" autoPict="0">
                <anchor moveWithCells="1">
                  <from>
                    <xdr:col>12</xdr:col>
                    <xdr:colOff>333375</xdr:colOff>
                    <xdr:row>37</xdr:row>
                    <xdr:rowOff>38100</xdr:rowOff>
                  </from>
                  <to>
                    <xdr:col>12</xdr:col>
                    <xdr:colOff>609600</xdr:colOff>
                    <xdr:row>37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2" r:id="rId677" name="Check Box 1504">
              <controlPr defaultSize="0" autoFill="0" autoLine="0" autoPict="0">
                <anchor moveWithCells="1">
                  <from>
                    <xdr:col>12</xdr:col>
                    <xdr:colOff>180975</xdr:colOff>
                    <xdr:row>37</xdr:row>
                    <xdr:rowOff>180975</xdr:rowOff>
                  </from>
                  <to>
                    <xdr:col>12</xdr:col>
                    <xdr:colOff>180975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3" r:id="rId678" name="Check Box 1505">
              <controlPr defaultSize="0" autoFill="0" autoLine="0" autoPict="0">
                <anchor moveWithCells="1">
                  <from>
                    <xdr:col>12</xdr:col>
                    <xdr:colOff>247650</xdr:colOff>
                    <xdr:row>38</xdr:row>
                    <xdr:rowOff>9525</xdr:rowOff>
                  </from>
                  <to>
                    <xdr:col>12</xdr:col>
                    <xdr:colOff>247650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4" r:id="rId679" name="Check Box 1506">
              <controlPr defaultSize="0" autoFill="0" autoLine="0" autoPict="0">
                <anchor moveWithCells="1">
                  <from>
                    <xdr:col>12</xdr:col>
                    <xdr:colOff>333375</xdr:colOff>
                    <xdr:row>38</xdr:row>
                    <xdr:rowOff>38100</xdr:rowOff>
                  </from>
                  <to>
                    <xdr:col>12</xdr:col>
                    <xdr:colOff>609600</xdr:colOff>
                    <xdr:row>38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5" r:id="rId680" name="Check Box 1507">
              <controlPr defaultSize="0" autoFill="0" autoLine="0" autoPict="0">
                <anchor moveWithCells="1">
                  <from>
                    <xdr:col>11</xdr:col>
                    <xdr:colOff>190500</xdr:colOff>
                    <xdr:row>34</xdr:row>
                    <xdr:rowOff>180975</xdr:rowOff>
                  </from>
                  <to>
                    <xdr:col>11</xdr:col>
                    <xdr:colOff>190500</xdr:colOff>
                    <xdr:row>35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6" r:id="rId681" name="Check Box 1508">
              <controlPr defaultSize="0" autoFill="0" autoLine="0" autoPict="0">
                <anchor moveWithCells="1">
                  <from>
                    <xdr:col>11</xdr:col>
                    <xdr:colOff>228600</xdr:colOff>
                    <xdr:row>35</xdr:row>
                    <xdr:rowOff>9525</xdr:rowOff>
                  </from>
                  <to>
                    <xdr:col>11</xdr:col>
                    <xdr:colOff>228600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7" r:id="rId682" name="Check Box 1509">
              <controlPr defaultSize="0" autoFill="0" autoLine="0" autoPict="0">
                <anchor moveWithCells="1">
                  <from>
                    <xdr:col>11</xdr:col>
                    <xdr:colOff>219075</xdr:colOff>
                    <xdr:row>35</xdr:row>
                    <xdr:rowOff>28575</xdr:rowOff>
                  </from>
                  <to>
                    <xdr:col>11</xdr:col>
                    <xdr:colOff>504825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8" r:id="rId683" name="Check Box 1510">
              <controlPr defaultSize="0" autoFill="0" autoLine="0" autoPict="0">
                <anchor moveWithCells="1">
                  <from>
                    <xdr:col>11</xdr:col>
                    <xdr:colOff>190500</xdr:colOff>
                    <xdr:row>35</xdr:row>
                    <xdr:rowOff>180975</xdr:rowOff>
                  </from>
                  <to>
                    <xdr:col>11</xdr:col>
                    <xdr:colOff>190500</xdr:colOff>
                    <xdr:row>36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9" r:id="rId684" name="Check Box 1511">
              <controlPr defaultSize="0" autoFill="0" autoLine="0" autoPict="0">
                <anchor moveWithCells="1">
                  <from>
                    <xdr:col>11</xdr:col>
                    <xdr:colOff>228600</xdr:colOff>
                    <xdr:row>36</xdr:row>
                    <xdr:rowOff>9525</xdr:rowOff>
                  </from>
                  <to>
                    <xdr:col>11</xdr:col>
                    <xdr:colOff>228600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1" r:id="rId685" name="Check Box 1513">
              <controlPr defaultSize="0" autoFill="0" autoLine="0" autoPict="0">
                <anchor moveWithCells="1">
                  <from>
                    <xdr:col>11</xdr:col>
                    <xdr:colOff>190500</xdr:colOff>
                    <xdr:row>36</xdr:row>
                    <xdr:rowOff>180975</xdr:rowOff>
                  </from>
                  <to>
                    <xdr:col>11</xdr:col>
                    <xdr:colOff>190500</xdr:colOff>
                    <xdr:row>37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2" r:id="rId686" name="Check Box 1514">
              <controlPr defaultSize="0" autoFill="0" autoLine="0" autoPict="0">
                <anchor moveWithCells="1">
                  <from>
                    <xdr:col>11</xdr:col>
                    <xdr:colOff>228600</xdr:colOff>
                    <xdr:row>37</xdr:row>
                    <xdr:rowOff>9525</xdr:rowOff>
                  </from>
                  <to>
                    <xdr:col>11</xdr:col>
                    <xdr:colOff>228600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3" r:id="rId687" name="Check Box 1515">
              <controlPr defaultSize="0" autoFill="0" autoLine="0" autoPict="0">
                <anchor moveWithCells="1">
                  <from>
                    <xdr:col>11</xdr:col>
                    <xdr:colOff>219075</xdr:colOff>
                    <xdr:row>37</xdr:row>
                    <xdr:rowOff>28575</xdr:rowOff>
                  </from>
                  <to>
                    <xdr:col>11</xdr:col>
                    <xdr:colOff>504825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4" r:id="rId688" name="Check Box 1516">
              <controlPr defaultSize="0" autoFill="0" autoLine="0" autoPict="0">
                <anchor moveWithCells="1">
                  <from>
                    <xdr:col>11</xdr:col>
                    <xdr:colOff>190500</xdr:colOff>
                    <xdr:row>37</xdr:row>
                    <xdr:rowOff>180975</xdr:rowOff>
                  </from>
                  <to>
                    <xdr:col>11</xdr:col>
                    <xdr:colOff>190500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5" r:id="rId689" name="Check Box 1517">
              <controlPr defaultSize="0" autoFill="0" autoLine="0" autoPict="0">
                <anchor moveWithCells="1">
                  <from>
                    <xdr:col>11</xdr:col>
                    <xdr:colOff>228600</xdr:colOff>
                    <xdr:row>38</xdr:row>
                    <xdr:rowOff>9525</xdr:rowOff>
                  </from>
                  <to>
                    <xdr:col>11</xdr:col>
                    <xdr:colOff>228600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6" r:id="rId690" name="Check Box 1518">
              <controlPr defaultSize="0" autoFill="0" autoLine="0" autoPict="0">
                <anchor moveWithCells="1">
                  <from>
                    <xdr:col>11</xdr:col>
                    <xdr:colOff>219075</xdr:colOff>
                    <xdr:row>38</xdr:row>
                    <xdr:rowOff>28575</xdr:rowOff>
                  </from>
                  <to>
                    <xdr:col>11</xdr:col>
                    <xdr:colOff>504825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7" r:id="rId691" name="Check Box 1519">
              <controlPr defaultSize="0" autoFill="0" autoLine="0" autoPict="0">
                <anchor moveWithCells="1">
                  <from>
                    <xdr:col>10</xdr:col>
                    <xdr:colOff>247650</xdr:colOff>
                    <xdr:row>34</xdr:row>
                    <xdr:rowOff>180975</xdr:rowOff>
                  </from>
                  <to>
                    <xdr:col>10</xdr:col>
                    <xdr:colOff>247650</xdr:colOff>
                    <xdr:row>35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8" r:id="rId692" name="Check Box 1520">
              <controlPr defaultSize="0" autoFill="0" autoLine="0" autoPict="0">
                <anchor moveWithCells="1">
                  <from>
                    <xdr:col>10</xdr:col>
                    <xdr:colOff>247650</xdr:colOff>
                    <xdr:row>35</xdr:row>
                    <xdr:rowOff>9525</xdr:rowOff>
                  </from>
                  <to>
                    <xdr:col>10</xdr:col>
                    <xdr:colOff>247650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9" r:id="rId693" name="Check Box 1521">
              <controlPr defaultSize="0" autoFill="0" autoLine="0" autoPict="0">
                <anchor moveWithCells="1">
                  <from>
                    <xdr:col>10</xdr:col>
                    <xdr:colOff>276225</xdr:colOff>
                    <xdr:row>35</xdr:row>
                    <xdr:rowOff>28575</xdr:rowOff>
                  </from>
                  <to>
                    <xdr:col>10</xdr:col>
                    <xdr:colOff>552450</xdr:colOff>
                    <xdr:row>35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0" r:id="rId694" name="Check Box 1522">
              <controlPr defaultSize="0" autoFill="0" autoLine="0" autoPict="0">
                <anchor moveWithCells="1">
                  <from>
                    <xdr:col>10</xdr:col>
                    <xdr:colOff>247650</xdr:colOff>
                    <xdr:row>35</xdr:row>
                    <xdr:rowOff>180975</xdr:rowOff>
                  </from>
                  <to>
                    <xdr:col>10</xdr:col>
                    <xdr:colOff>247650</xdr:colOff>
                    <xdr:row>36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1" r:id="rId695" name="Check Box 1523">
              <controlPr defaultSize="0" autoFill="0" autoLine="0" autoPict="0">
                <anchor moveWithCells="1">
                  <from>
                    <xdr:col>10</xdr:col>
                    <xdr:colOff>247650</xdr:colOff>
                    <xdr:row>36</xdr:row>
                    <xdr:rowOff>9525</xdr:rowOff>
                  </from>
                  <to>
                    <xdr:col>10</xdr:col>
                    <xdr:colOff>247650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3" r:id="rId696" name="Check Box 1525">
              <controlPr defaultSize="0" autoFill="0" autoLine="0" autoPict="0">
                <anchor moveWithCells="1">
                  <from>
                    <xdr:col>10</xdr:col>
                    <xdr:colOff>247650</xdr:colOff>
                    <xdr:row>36</xdr:row>
                    <xdr:rowOff>180975</xdr:rowOff>
                  </from>
                  <to>
                    <xdr:col>10</xdr:col>
                    <xdr:colOff>247650</xdr:colOff>
                    <xdr:row>37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4" r:id="rId697" name="Check Box 1526">
              <controlPr defaultSize="0" autoFill="0" autoLine="0" autoPict="0">
                <anchor moveWithCells="1">
                  <from>
                    <xdr:col>10</xdr:col>
                    <xdr:colOff>247650</xdr:colOff>
                    <xdr:row>37</xdr:row>
                    <xdr:rowOff>9525</xdr:rowOff>
                  </from>
                  <to>
                    <xdr:col>10</xdr:col>
                    <xdr:colOff>247650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5" r:id="rId698" name="Check Box 1527">
              <controlPr defaultSize="0" autoFill="0" autoLine="0" autoPict="0">
                <anchor moveWithCells="1">
                  <from>
                    <xdr:col>10</xdr:col>
                    <xdr:colOff>276225</xdr:colOff>
                    <xdr:row>37</xdr:row>
                    <xdr:rowOff>28575</xdr:rowOff>
                  </from>
                  <to>
                    <xdr:col>10</xdr:col>
                    <xdr:colOff>552450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6" r:id="rId699" name="Check Box 1528">
              <controlPr defaultSize="0" autoFill="0" autoLine="0" autoPict="0">
                <anchor moveWithCells="1">
                  <from>
                    <xdr:col>10</xdr:col>
                    <xdr:colOff>247650</xdr:colOff>
                    <xdr:row>37</xdr:row>
                    <xdr:rowOff>180975</xdr:rowOff>
                  </from>
                  <to>
                    <xdr:col>10</xdr:col>
                    <xdr:colOff>247650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7" r:id="rId700" name="Check Box 1529">
              <controlPr defaultSize="0" autoFill="0" autoLine="0" autoPict="0">
                <anchor moveWithCells="1">
                  <from>
                    <xdr:col>10</xdr:col>
                    <xdr:colOff>247650</xdr:colOff>
                    <xdr:row>38</xdr:row>
                    <xdr:rowOff>9525</xdr:rowOff>
                  </from>
                  <to>
                    <xdr:col>10</xdr:col>
                    <xdr:colOff>247650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8" r:id="rId701" name="Check Box 1530">
              <controlPr defaultSize="0" autoFill="0" autoLine="0" autoPict="0">
                <anchor moveWithCells="1">
                  <from>
                    <xdr:col>10</xdr:col>
                    <xdr:colOff>276225</xdr:colOff>
                    <xdr:row>38</xdr:row>
                    <xdr:rowOff>28575</xdr:rowOff>
                  </from>
                  <to>
                    <xdr:col>10</xdr:col>
                    <xdr:colOff>552450</xdr:colOff>
                    <xdr:row>38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0" r:id="rId702" name="Check Box 1532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1" r:id="rId703" name="Check Box 1533">
              <controlPr defaultSize="0" autoFill="0" autoLine="0" autoPict="0">
                <anchor moveWithCells="1">
                  <from>
                    <xdr:col>17</xdr:col>
                    <xdr:colOff>142875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2" r:id="rId704" name="Check Box 1534">
              <controlPr defaultSize="0" autoFill="0" autoLine="0" autoPict="0">
                <anchor moveWithCells="1">
                  <from>
                    <xdr:col>18</xdr:col>
                    <xdr:colOff>161925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3" r:id="rId705" name="Check Box 1535">
              <controlPr defaultSize="0" autoFill="0" autoLine="0" autoPict="0">
                <anchor moveWithCells="1">
                  <from>
                    <xdr:col>18</xdr:col>
                    <xdr:colOff>161925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" r:id="rId706" name="Check Box 1536">
              <controlPr defaultSize="0" autoFill="0" autoLine="0" autoPict="0">
                <anchor moveWithCells="1">
                  <from>
                    <xdr:col>15</xdr:col>
                    <xdr:colOff>209550</xdr:colOff>
                    <xdr:row>41</xdr:row>
                    <xdr:rowOff>0</xdr:rowOff>
                  </from>
                  <to>
                    <xdr:col>15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" r:id="rId707" name="Check Box 1537">
              <controlPr defaultSize="0" autoFill="0" autoLine="0" autoPict="0">
                <anchor moveWithCells="1">
                  <from>
                    <xdr:col>10</xdr:col>
                    <xdr:colOff>209550</xdr:colOff>
                    <xdr:row>41</xdr:row>
                    <xdr:rowOff>0</xdr:rowOff>
                  </from>
                  <to>
                    <xdr:col>10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6" r:id="rId708" name="Check Box 1538">
              <controlPr defaultSize="0" autoFill="0" autoLine="0" autoPict="0">
                <anchor moveWithCells="1">
                  <from>
                    <xdr:col>11</xdr:col>
                    <xdr:colOff>190500</xdr:colOff>
                    <xdr:row>41</xdr:row>
                    <xdr:rowOff>0</xdr:rowOff>
                  </from>
                  <to>
                    <xdr:col>11</xdr:col>
                    <xdr:colOff>190500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7" r:id="rId709" name="Check Box 1539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0</xdr:rowOff>
                  </from>
                  <to>
                    <xdr:col>12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8" r:id="rId710" name="Check Box 1540">
              <controlPr defaultSize="0" autoFill="0" autoLine="0" autoPict="0">
                <anchor moveWithCells="1">
                  <from>
                    <xdr:col>8</xdr:col>
                    <xdr:colOff>209550</xdr:colOff>
                    <xdr:row>41</xdr:row>
                    <xdr:rowOff>0</xdr:rowOff>
                  </from>
                  <to>
                    <xdr:col>8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9" r:id="rId711" name="Check Box 1541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0</xdr:rowOff>
                  </from>
                  <to>
                    <xdr:col>9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0" r:id="rId712" name="Drop Down 1542">
              <controlPr defaultSize="0" autoLine="0" autoPict="0">
                <anchor moveWithCells="1">
                  <from>
                    <xdr:col>14</xdr:col>
                    <xdr:colOff>9525</xdr:colOff>
                    <xdr:row>41</xdr:row>
                    <xdr:rowOff>0</xdr:rowOff>
                  </from>
                  <to>
                    <xdr:col>14</xdr:col>
                    <xdr:colOff>9525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1" r:id="rId713" name="Drop Down 1543">
              <controlPr defaultSize="0" autoLine="0" autoPict="0">
                <anchor moveWithCells="1">
                  <from>
                    <xdr:col>9</xdr:col>
                    <xdr:colOff>9525</xdr:colOff>
                    <xdr:row>40</xdr:row>
                    <xdr:rowOff>190500</xdr:rowOff>
                  </from>
                  <to>
                    <xdr:col>9</xdr:col>
                    <xdr:colOff>9525</xdr:colOff>
                    <xdr:row>41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5" r:id="rId714" name="Check Box 1547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6" r:id="rId715" name="Check Box 1548">
              <controlPr defaultSize="0" autoFill="0" autoLine="0" autoPict="0">
                <anchor moveWithCells="1">
                  <from>
                    <xdr:col>17</xdr:col>
                    <xdr:colOff>142875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7" r:id="rId716" name="Check Box 1549">
              <controlPr defaultSize="0" autoFill="0" autoLine="0" autoPict="0">
                <anchor moveWithCells="1">
                  <from>
                    <xdr:col>18</xdr:col>
                    <xdr:colOff>161925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8" r:id="rId717" name="Check Box 1550">
              <controlPr defaultSize="0" autoFill="0" autoLine="0" autoPict="0">
                <anchor moveWithCells="1">
                  <from>
                    <xdr:col>18</xdr:col>
                    <xdr:colOff>161925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9" r:id="rId718" name="Check Box 1551">
              <controlPr defaultSize="0" autoFill="0" autoLine="0" autoPict="0">
                <anchor moveWithCells="1">
                  <from>
                    <xdr:col>15</xdr:col>
                    <xdr:colOff>209550</xdr:colOff>
                    <xdr:row>41</xdr:row>
                    <xdr:rowOff>0</xdr:rowOff>
                  </from>
                  <to>
                    <xdr:col>15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0" r:id="rId719" name="Check Box 1552">
              <controlPr defaultSize="0" autoFill="0" autoLine="0" autoPict="0">
                <anchor moveWithCells="1">
                  <from>
                    <xdr:col>10</xdr:col>
                    <xdr:colOff>209550</xdr:colOff>
                    <xdr:row>41</xdr:row>
                    <xdr:rowOff>0</xdr:rowOff>
                  </from>
                  <to>
                    <xdr:col>10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1" r:id="rId720" name="Check Box 1553">
              <controlPr defaultSize="0" autoFill="0" autoLine="0" autoPict="0">
                <anchor moveWithCells="1">
                  <from>
                    <xdr:col>11</xdr:col>
                    <xdr:colOff>190500</xdr:colOff>
                    <xdr:row>41</xdr:row>
                    <xdr:rowOff>0</xdr:rowOff>
                  </from>
                  <to>
                    <xdr:col>11</xdr:col>
                    <xdr:colOff>190500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2" r:id="rId721" name="Check Box 1554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0</xdr:rowOff>
                  </from>
                  <to>
                    <xdr:col>12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3" r:id="rId722" name="Check Box 1555">
              <controlPr defaultSize="0" autoFill="0" autoLine="0" autoPict="0">
                <anchor moveWithCells="1">
                  <from>
                    <xdr:col>8</xdr:col>
                    <xdr:colOff>209550</xdr:colOff>
                    <xdr:row>41</xdr:row>
                    <xdr:rowOff>0</xdr:rowOff>
                  </from>
                  <to>
                    <xdr:col>8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4" r:id="rId723" name="Check Box 1556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0</xdr:rowOff>
                  </from>
                  <to>
                    <xdr:col>9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6" r:id="rId724" name="Check Box 1568">
              <controlPr defaultSize="0" autoFill="0" autoLine="0" autoPict="0">
                <anchor moveWithCells="1">
                  <from>
                    <xdr:col>10</xdr:col>
                    <xdr:colOff>209550</xdr:colOff>
                    <xdr:row>41</xdr:row>
                    <xdr:rowOff>0</xdr:rowOff>
                  </from>
                  <to>
                    <xdr:col>10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7" r:id="rId725" name="Check Box 1569">
              <controlPr defaultSize="0" autoFill="0" autoLine="0" autoPict="0">
                <anchor moveWithCells="1">
                  <from>
                    <xdr:col>10</xdr:col>
                    <xdr:colOff>209550</xdr:colOff>
                    <xdr:row>41</xdr:row>
                    <xdr:rowOff>0</xdr:rowOff>
                  </from>
                  <to>
                    <xdr:col>10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8" r:id="rId726" name="Check Box 1570">
              <controlPr defaultSize="0" autoFill="0" autoLine="0" autoPict="0">
                <anchor moveWithCells="1">
                  <from>
                    <xdr:col>17</xdr:col>
                    <xdr:colOff>142875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9" r:id="rId727" name="Check Box 1571">
              <controlPr defaultSize="0" autoFill="0" autoLine="0" autoPict="0">
                <anchor moveWithCells="1">
                  <from>
                    <xdr:col>17</xdr:col>
                    <xdr:colOff>142875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0" r:id="rId728" name="Check Box 1572">
              <controlPr defaultSize="0" autoFill="0" autoLine="0" autoPict="0">
                <anchor moveWithCells="1">
                  <from>
                    <xdr:col>18</xdr:col>
                    <xdr:colOff>161925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1" r:id="rId729" name="Check Box 1573">
              <controlPr defaultSize="0" autoFill="0" autoLine="0" autoPict="0">
                <anchor moveWithCells="1">
                  <from>
                    <xdr:col>18</xdr:col>
                    <xdr:colOff>161925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2" r:id="rId730" name="Drop Down 1574">
              <controlPr defaultSize="0" autoLine="0" autoPict="0">
                <anchor moveWithCells="1">
                  <from>
                    <xdr:col>14</xdr:col>
                    <xdr:colOff>9525</xdr:colOff>
                    <xdr:row>41</xdr:row>
                    <xdr:rowOff>0</xdr:rowOff>
                  </from>
                  <to>
                    <xdr:col>14</xdr:col>
                    <xdr:colOff>9525</xdr:colOff>
                    <xdr:row>41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2" r:id="rId731" name="Check Box 1584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0</xdr:rowOff>
                  </from>
                  <to>
                    <xdr:col>12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3" r:id="rId732" name="Check Box 1585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0</xdr:rowOff>
                  </from>
                  <to>
                    <xdr:col>12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4" r:id="rId733" name="Check Box 1586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0</xdr:rowOff>
                  </from>
                  <to>
                    <xdr:col>12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5" r:id="rId734" name="Check Box 1587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0</xdr:rowOff>
                  </from>
                  <to>
                    <xdr:col>12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6" r:id="rId735" name="Check Box 1588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0</xdr:rowOff>
                  </from>
                  <to>
                    <xdr:col>12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7" r:id="rId736" name="Check Box 1589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0</xdr:rowOff>
                  </from>
                  <to>
                    <xdr:col>12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5" r:id="rId737" name="Check Box 1727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6" r:id="rId738" name="Check Box 1728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7" r:id="rId739" name="Check Box 1729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8" r:id="rId740" name="Check Box 1730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9" r:id="rId741" name="Check Box 1731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0" r:id="rId742" name="Check Box 1732">
              <controlPr defaultSize="0" autoFill="0" autoLine="0" autoPict="0">
                <anchor moveWithCells="1">
                  <from>
                    <xdr:col>10</xdr:col>
                    <xdr:colOff>209550</xdr:colOff>
                    <xdr:row>63</xdr:row>
                    <xdr:rowOff>0</xdr:rowOff>
                  </from>
                  <to>
                    <xdr:col>10</xdr:col>
                    <xdr:colOff>219075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1" r:id="rId743" name="Check Box 1733">
              <controlPr defaultSize="0" autoFill="0" autoLine="0" autoPict="0">
                <anchor moveWithCells="1">
                  <from>
                    <xdr:col>11</xdr:col>
                    <xdr:colOff>190500</xdr:colOff>
                    <xdr:row>63</xdr:row>
                    <xdr:rowOff>0</xdr:rowOff>
                  </from>
                  <to>
                    <xdr:col>11</xdr:col>
                    <xdr:colOff>190500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2" r:id="rId744" name="Check Box 1734">
              <controlPr defaultSize="0" autoFill="0" autoLine="0" autoPict="0">
                <anchor moveWithCells="1">
                  <from>
                    <xdr:col>12</xdr:col>
                    <xdr:colOff>209550</xdr:colOff>
                    <xdr:row>63</xdr:row>
                    <xdr:rowOff>0</xdr:rowOff>
                  </from>
                  <to>
                    <xdr:col>12</xdr:col>
                    <xdr:colOff>219075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3" r:id="rId745" name="Check Box 1735">
              <controlPr defaultSize="0" autoFill="0" autoLine="0" autoPict="0">
                <anchor moveWithCells="1">
                  <from>
                    <xdr:col>8</xdr:col>
                    <xdr:colOff>209550</xdr:colOff>
                    <xdr:row>63</xdr:row>
                    <xdr:rowOff>0</xdr:rowOff>
                  </from>
                  <to>
                    <xdr:col>8</xdr:col>
                    <xdr:colOff>219075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4" r:id="rId746" name="Check Box 1736">
              <controlPr defaultSize="0" autoFill="0" autoLine="0" autoPict="0">
                <anchor moveWithCells="1">
                  <from>
                    <xdr:col>9</xdr:col>
                    <xdr:colOff>0</xdr:colOff>
                    <xdr:row>63</xdr:row>
                    <xdr:rowOff>0</xdr:rowOff>
                  </from>
                  <to>
                    <xdr:col>9</xdr:col>
                    <xdr:colOff>9525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5" r:id="rId747" name="Drop Down 1737">
              <controlPr defaultSize="0" autoLine="0" autoPict="0">
                <anchor moveWithCells="1">
                  <from>
                    <xdr:col>14</xdr:col>
                    <xdr:colOff>9525</xdr:colOff>
                    <xdr:row>63</xdr:row>
                    <xdr:rowOff>0</xdr:rowOff>
                  </from>
                  <to>
                    <xdr:col>14</xdr:col>
                    <xdr:colOff>9525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0" r:id="rId748" name="Check Box 1742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1" r:id="rId749" name="Check Box 1743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2" r:id="rId750" name="Check Box 1744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3" r:id="rId751" name="Check Box 1745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4" r:id="rId752" name="Check Box 1746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5" r:id="rId753" name="Check Box 1747">
              <controlPr defaultSize="0" autoFill="0" autoLine="0" autoPict="0">
                <anchor moveWithCells="1">
                  <from>
                    <xdr:col>10</xdr:col>
                    <xdr:colOff>209550</xdr:colOff>
                    <xdr:row>63</xdr:row>
                    <xdr:rowOff>0</xdr:rowOff>
                  </from>
                  <to>
                    <xdr:col>10</xdr:col>
                    <xdr:colOff>219075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6" r:id="rId754" name="Check Box 1748">
              <controlPr defaultSize="0" autoFill="0" autoLine="0" autoPict="0">
                <anchor moveWithCells="1">
                  <from>
                    <xdr:col>11</xdr:col>
                    <xdr:colOff>190500</xdr:colOff>
                    <xdr:row>63</xdr:row>
                    <xdr:rowOff>0</xdr:rowOff>
                  </from>
                  <to>
                    <xdr:col>11</xdr:col>
                    <xdr:colOff>190500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7" r:id="rId755" name="Check Box 1749">
              <controlPr defaultSize="0" autoFill="0" autoLine="0" autoPict="0">
                <anchor moveWithCells="1">
                  <from>
                    <xdr:col>12</xdr:col>
                    <xdr:colOff>209550</xdr:colOff>
                    <xdr:row>63</xdr:row>
                    <xdr:rowOff>0</xdr:rowOff>
                  </from>
                  <to>
                    <xdr:col>12</xdr:col>
                    <xdr:colOff>219075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8" r:id="rId756" name="Check Box 1750">
              <controlPr defaultSize="0" autoFill="0" autoLine="0" autoPict="0">
                <anchor moveWithCells="1">
                  <from>
                    <xdr:col>8</xdr:col>
                    <xdr:colOff>209550</xdr:colOff>
                    <xdr:row>63</xdr:row>
                    <xdr:rowOff>0</xdr:rowOff>
                  </from>
                  <to>
                    <xdr:col>8</xdr:col>
                    <xdr:colOff>219075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9" r:id="rId757" name="Check Box 1751">
              <controlPr defaultSize="0" autoFill="0" autoLine="0" autoPict="0">
                <anchor moveWithCells="1">
                  <from>
                    <xdr:col>9</xdr:col>
                    <xdr:colOff>0</xdr:colOff>
                    <xdr:row>63</xdr:row>
                    <xdr:rowOff>0</xdr:rowOff>
                  </from>
                  <to>
                    <xdr:col>9</xdr:col>
                    <xdr:colOff>9525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1" r:id="rId758" name="Check Box 1763">
              <controlPr defaultSize="0" autoFill="0" autoLine="0" autoPict="0">
                <anchor moveWithCells="1">
                  <from>
                    <xdr:col>10</xdr:col>
                    <xdr:colOff>209550</xdr:colOff>
                    <xdr:row>63</xdr:row>
                    <xdr:rowOff>0</xdr:rowOff>
                  </from>
                  <to>
                    <xdr:col>10</xdr:col>
                    <xdr:colOff>219075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2" r:id="rId759" name="Check Box 1764">
              <controlPr defaultSize="0" autoFill="0" autoLine="0" autoPict="0">
                <anchor moveWithCells="1">
                  <from>
                    <xdr:col>10</xdr:col>
                    <xdr:colOff>209550</xdr:colOff>
                    <xdr:row>63</xdr:row>
                    <xdr:rowOff>0</xdr:rowOff>
                  </from>
                  <to>
                    <xdr:col>10</xdr:col>
                    <xdr:colOff>219075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3" r:id="rId760" name="Check Box 1765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4" r:id="rId761" name="Check Box 1766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5" r:id="rId762" name="Check Box 1767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6" r:id="rId763" name="Check Box 1768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7" r:id="rId764" name="Drop Down 1769">
              <controlPr defaultSize="0" autoLine="0" autoPict="0">
                <anchor moveWithCells="1">
                  <from>
                    <xdr:col>14</xdr:col>
                    <xdr:colOff>9525</xdr:colOff>
                    <xdr:row>63</xdr:row>
                    <xdr:rowOff>0</xdr:rowOff>
                  </from>
                  <to>
                    <xdr:col>14</xdr:col>
                    <xdr:colOff>9525</xdr:colOff>
                    <xdr:row>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7" r:id="rId765" name="Check Box 1779">
              <controlPr defaultSize="0" autoFill="0" autoLine="0" autoPict="0">
                <anchor moveWithCells="1">
                  <from>
                    <xdr:col>12</xdr:col>
                    <xdr:colOff>209550</xdr:colOff>
                    <xdr:row>63</xdr:row>
                    <xdr:rowOff>0</xdr:rowOff>
                  </from>
                  <to>
                    <xdr:col>12</xdr:col>
                    <xdr:colOff>219075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8" r:id="rId766" name="Check Box 1780">
              <controlPr defaultSize="0" autoFill="0" autoLine="0" autoPict="0">
                <anchor moveWithCells="1">
                  <from>
                    <xdr:col>12</xdr:col>
                    <xdr:colOff>209550</xdr:colOff>
                    <xdr:row>63</xdr:row>
                    <xdr:rowOff>0</xdr:rowOff>
                  </from>
                  <to>
                    <xdr:col>12</xdr:col>
                    <xdr:colOff>219075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9" r:id="rId767" name="Check Box 1781">
              <controlPr defaultSize="0" autoFill="0" autoLine="0" autoPict="0">
                <anchor moveWithCells="1">
                  <from>
                    <xdr:col>12</xdr:col>
                    <xdr:colOff>209550</xdr:colOff>
                    <xdr:row>63</xdr:row>
                    <xdr:rowOff>0</xdr:rowOff>
                  </from>
                  <to>
                    <xdr:col>12</xdr:col>
                    <xdr:colOff>219075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0" r:id="rId768" name="Check Box 1782">
              <controlPr defaultSize="0" autoFill="0" autoLine="0" autoPict="0">
                <anchor moveWithCells="1">
                  <from>
                    <xdr:col>12</xdr:col>
                    <xdr:colOff>209550</xdr:colOff>
                    <xdr:row>63</xdr:row>
                    <xdr:rowOff>0</xdr:rowOff>
                  </from>
                  <to>
                    <xdr:col>12</xdr:col>
                    <xdr:colOff>219075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1" r:id="rId769" name="Check Box 1783">
              <controlPr defaultSize="0" autoFill="0" autoLine="0" autoPict="0">
                <anchor moveWithCells="1">
                  <from>
                    <xdr:col>12</xdr:col>
                    <xdr:colOff>209550</xdr:colOff>
                    <xdr:row>63</xdr:row>
                    <xdr:rowOff>0</xdr:rowOff>
                  </from>
                  <to>
                    <xdr:col>12</xdr:col>
                    <xdr:colOff>219075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2" r:id="rId770" name="Check Box 1784">
              <controlPr defaultSize="0" autoFill="0" autoLine="0" autoPict="0">
                <anchor moveWithCells="1">
                  <from>
                    <xdr:col>12</xdr:col>
                    <xdr:colOff>209550</xdr:colOff>
                    <xdr:row>63</xdr:row>
                    <xdr:rowOff>0</xdr:rowOff>
                  </from>
                  <to>
                    <xdr:col>12</xdr:col>
                    <xdr:colOff>219075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5" r:id="rId771" name="Check Box 1787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6" r:id="rId772" name="Check Box 1788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7" r:id="rId773" name="Check Box 1789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8" r:id="rId774" name="Check Box 1790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9" r:id="rId775" name="Check Box 1791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0" r:id="rId776" name="Check Box 1792">
              <controlPr defaultSize="0" autoFill="0" autoLine="0" autoPict="0">
                <anchor moveWithCells="1">
                  <from>
                    <xdr:col>10</xdr:col>
                    <xdr:colOff>209550</xdr:colOff>
                    <xdr:row>63</xdr:row>
                    <xdr:rowOff>0</xdr:rowOff>
                  </from>
                  <to>
                    <xdr:col>10</xdr:col>
                    <xdr:colOff>219075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1" r:id="rId777" name="Check Box 1793">
              <controlPr defaultSize="0" autoFill="0" autoLine="0" autoPict="0">
                <anchor moveWithCells="1">
                  <from>
                    <xdr:col>11</xdr:col>
                    <xdr:colOff>190500</xdr:colOff>
                    <xdr:row>63</xdr:row>
                    <xdr:rowOff>0</xdr:rowOff>
                  </from>
                  <to>
                    <xdr:col>11</xdr:col>
                    <xdr:colOff>190500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2" r:id="rId778" name="Check Box 1794">
              <controlPr defaultSize="0" autoFill="0" autoLine="0" autoPict="0">
                <anchor moveWithCells="1">
                  <from>
                    <xdr:col>12</xdr:col>
                    <xdr:colOff>209550</xdr:colOff>
                    <xdr:row>63</xdr:row>
                    <xdr:rowOff>0</xdr:rowOff>
                  </from>
                  <to>
                    <xdr:col>12</xdr:col>
                    <xdr:colOff>219075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3" r:id="rId779" name="Check Box 1795">
              <controlPr defaultSize="0" autoFill="0" autoLine="0" autoPict="0">
                <anchor moveWithCells="1">
                  <from>
                    <xdr:col>8</xdr:col>
                    <xdr:colOff>209550</xdr:colOff>
                    <xdr:row>63</xdr:row>
                    <xdr:rowOff>0</xdr:rowOff>
                  </from>
                  <to>
                    <xdr:col>8</xdr:col>
                    <xdr:colOff>219075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4" r:id="rId780" name="Check Box 1796">
              <controlPr defaultSize="0" autoFill="0" autoLine="0" autoPict="0">
                <anchor moveWithCells="1">
                  <from>
                    <xdr:col>9</xdr:col>
                    <xdr:colOff>0</xdr:colOff>
                    <xdr:row>63</xdr:row>
                    <xdr:rowOff>0</xdr:rowOff>
                  </from>
                  <to>
                    <xdr:col>9</xdr:col>
                    <xdr:colOff>9525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5" r:id="rId781" name="Drop Down 1797">
              <controlPr defaultSize="0" autoLine="0" autoPict="0">
                <anchor moveWithCells="1">
                  <from>
                    <xdr:col>14</xdr:col>
                    <xdr:colOff>9525</xdr:colOff>
                    <xdr:row>63</xdr:row>
                    <xdr:rowOff>0</xdr:rowOff>
                  </from>
                  <to>
                    <xdr:col>14</xdr:col>
                    <xdr:colOff>9525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0" r:id="rId782" name="Check Box 1802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1" r:id="rId783" name="Check Box 1803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2" r:id="rId784" name="Check Box 1804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3" r:id="rId785" name="Check Box 1805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4" r:id="rId786" name="Check Box 1806">
              <controlPr defaultSize="0" autoFill="0" autoLine="0" autoPict="0">
                <anchor moveWithCells="1">
                  <from>
                    <xdr:col>15</xdr:col>
                    <xdr:colOff>209550</xdr:colOff>
                    <xdr:row>42</xdr:row>
                    <xdr:rowOff>0</xdr:rowOff>
                  </from>
                  <to>
                    <xdr:col>15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5" r:id="rId787" name="Check Box 1807">
              <controlPr defaultSize="0" autoFill="0" autoLine="0" autoPict="0">
                <anchor moveWithCells="1">
                  <from>
                    <xdr:col>10</xdr:col>
                    <xdr:colOff>209550</xdr:colOff>
                    <xdr:row>63</xdr:row>
                    <xdr:rowOff>0</xdr:rowOff>
                  </from>
                  <to>
                    <xdr:col>10</xdr:col>
                    <xdr:colOff>219075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6" r:id="rId788" name="Check Box 1808">
              <controlPr defaultSize="0" autoFill="0" autoLine="0" autoPict="0">
                <anchor moveWithCells="1">
                  <from>
                    <xdr:col>11</xdr:col>
                    <xdr:colOff>190500</xdr:colOff>
                    <xdr:row>63</xdr:row>
                    <xdr:rowOff>0</xdr:rowOff>
                  </from>
                  <to>
                    <xdr:col>11</xdr:col>
                    <xdr:colOff>190500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7" r:id="rId789" name="Check Box 1809">
              <controlPr defaultSize="0" autoFill="0" autoLine="0" autoPict="0">
                <anchor moveWithCells="1">
                  <from>
                    <xdr:col>12</xdr:col>
                    <xdr:colOff>209550</xdr:colOff>
                    <xdr:row>63</xdr:row>
                    <xdr:rowOff>0</xdr:rowOff>
                  </from>
                  <to>
                    <xdr:col>12</xdr:col>
                    <xdr:colOff>219075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8" r:id="rId790" name="Check Box 1810">
              <controlPr defaultSize="0" autoFill="0" autoLine="0" autoPict="0">
                <anchor moveWithCells="1">
                  <from>
                    <xdr:col>8</xdr:col>
                    <xdr:colOff>209550</xdr:colOff>
                    <xdr:row>63</xdr:row>
                    <xdr:rowOff>0</xdr:rowOff>
                  </from>
                  <to>
                    <xdr:col>8</xdr:col>
                    <xdr:colOff>219075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9" r:id="rId791" name="Check Box 1811">
              <controlPr defaultSize="0" autoFill="0" autoLine="0" autoPict="0">
                <anchor moveWithCells="1">
                  <from>
                    <xdr:col>9</xdr:col>
                    <xdr:colOff>0</xdr:colOff>
                    <xdr:row>63</xdr:row>
                    <xdr:rowOff>0</xdr:rowOff>
                  </from>
                  <to>
                    <xdr:col>9</xdr:col>
                    <xdr:colOff>9525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1" r:id="rId792" name="Check Box 1823">
              <controlPr defaultSize="0" autoFill="0" autoLine="0" autoPict="0">
                <anchor moveWithCells="1">
                  <from>
                    <xdr:col>10</xdr:col>
                    <xdr:colOff>209550</xdr:colOff>
                    <xdr:row>63</xdr:row>
                    <xdr:rowOff>0</xdr:rowOff>
                  </from>
                  <to>
                    <xdr:col>10</xdr:col>
                    <xdr:colOff>219075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2" r:id="rId793" name="Check Box 1824">
              <controlPr defaultSize="0" autoFill="0" autoLine="0" autoPict="0">
                <anchor moveWithCells="1">
                  <from>
                    <xdr:col>10</xdr:col>
                    <xdr:colOff>209550</xdr:colOff>
                    <xdr:row>63</xdr:row>
                    <xdr:rowOff>0</xdr:rowOff>
                  </from>
                  <to>
                    <xdr:col>10</xdr:col>
                    <xdr:colOff>219075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3" r:id="rId794" name="Check Box 1825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4" r:id="rId795" name="Check Box 1826">
              <controlPr defaultSize="0" autoFill="0" autoLine="0" autoPict="0">
                <anchor moveWithCells="1">
                  <from>
                    <xdr:col>17</xdr:col>
                    <xdr:colOff>142875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5" r:id="rId796" name="Check Box 1827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6" r:id="rId797" name="Check Box 1828">
              <controlPr defaultSize="0" autoFill="0" autoLine="0" autoPict="0">
                <anchor moveWithCells="1">
                  <from>
                    <xdr:col>18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7" r:id="rId798" name="Drop Down 1829">
              <controlPr defaultSize="0" autoLine="0" autoPict="0">
                <anchor moveWithCells="1">
                  <from>
                    <xdr:col>14</xdr:col>
                    <xdr:colOff>9525</xdr:colOff>
                    <xdr:row>63</xdr:row>
                    <xdr:rowOff>0</xdr:rowOff>
                  </from>
                  <to>
                    <xdr:col>14</xdr:col>
                    <xdr:colOff>9525</xdr:colOff>
                    <xdr:row>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7" r:id="rId799" name="Check Box 1839">
              <controlPr defaultSize="0" autoFill="0" autoLine="0" autoPict="0">
                <anchor moveWithCells="1">
                  <from>
                    <xdr:col>12</xdr:col>
                    <xdr:colOff>209550</xdr:colOff>
                    <xdr:row>63</xdr:row>
                    <xdr:rowOff>0</xdr:rowOff>
                  </from>
                  <to>
                    <xdr:col>12</xdr:col>
                    <xdr:colOff>219075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8" r:id="rId800" name="Check Box 1840">
              <controlPr defaultSize="0" autoFill="0" autoLine="0" autoPict="0">
                <anchor moveWithCells="1">
                  <from>
                    <xdr:col>12</xdr:col>
                    <xdr:colOff>209550</xdr:colOff>
                    <xdr:row>63</xdr:row>
                    <xdr:rowOff>0</xdr:rowOff>
                  </from>
                  <to>
                    <xdr:col>12</xdr:col>
                    <xdr:colOff>219075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9" r:id="rId801" name="Check Box 1841">
              <controlPr defaultSize="0" autoFill="0" autoLine="0" autoPict="0">
                <anchor moveWithCells="1">
                  <from>
                    <xdr:col>12</xdr:col>
                    <xdr:colOff>209550</xdr:colOff>
                    <xdr:row>63</xdr:row>
                    <xdr:rowOff>0</xdr:rowOff>
                  </from>
                  <to>
                    <xdr:col>12</xdr:col>
                    <xdr:colOff>219075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0" r:id="rId802" name="Check Box 1842">
              <controlPr defaultSize="0" autoFill="0" autoLine="0" autoPict="0">
                <anchor moveWithCells="1">
                  <from>
                    <xdr:col>12</xdr:col>
                    <xdr:colOff>209550</xdr:colOff>
                    <xdr:row>63</xdr:row>
                    <xdr:rowOff>0</xdr:rowOff>
                  </from>
                  <to>
                    <xdr:col>12</xdr:col>
                    <xdr:colOff>219075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" r:id="rId803" name="Check Box 1843">
              <controlPr defaultSize="0" autoFill="0" autoLine="0" autoPict="0">
                <anchor moveWithCells="1">
                  <from>
                    <xdr:col>12</xdr:col>
                    <xdr:colOff>209550</xdr:colOff>
                    <xdr:row>63</xdr:row>
                    <xdr:rowOff>0</xdr:rowOff>
                  </from>
                  <to>
                    <xdr:col>12</xdr:col>
                    <xdr:colOff>219075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" r:id="rId804" name="Check Box 1844">
              <controlPr defaultSize="0" autoFill="0" autoLine="0" autoPict="0">
                <anchor moveWithCells="1">
                  <from>
                    <xdr:col>12</xdr:col>
                    <xdr:colOff>209550</xdr:colOff>
                    <xdr:row>63</xdr:row>
                    <xdr:rowOff>0</xdr:rowOff>
                  </from>
                  <to>
                    <xdr:col>12</xdr:col>
                    <xdr:colOff>219075</xdr:colOff>
                    <xdr:row>63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5" r:id="rId805" name="Check Box 1847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0</xdr:rowOff>
                  </from>
                  <to>
                    <xdr:col>9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6" r:id="rId806" name="Check Box 1848">
              <controlPr defaultSize="0" autoFill="0" autoLine="0" autoPict="0">
                <anchor moveWithCells="1">
                  <from>
                    <xdr:col>9</xdr:col>
                    <xdr:colOff>0</xdr:colOff>
                    <xdr:row>41</xdr:row>
                    <xdr:rowOff>0</xdr:rowOff>
                  </from>
                  <to>
                    <xdr:col>9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7" r:id="rId807" name="Check Box 1849">
              <controlPr defaultSize="0" autoFill="0" autoLine="0" autoPict="0">
                <anchor moveWithCells="1">
                  <from>
                    <xdr:col>10</xdr:col>
                    <xdr:colOff>209550</xdr:colOff>
                    <xdr:row>41</xdr:row>
                    <xdr:rowOff>0</xdr:rowOff>
                  </from>
                  <to>
                    <xdr:col>10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8" r:id="rId808" name="Check Box 1850">
              <controlPr defaultSize="0" autoFill="0" autoLine="0" autoPict="0">
                <anchor moveWithCells="1">
                  <from>
                    <xdr:col>10</xdr:col>
                    <xdr:colOff>209550</xdr:colOff>
                    <xdr:row>41</xdr:row>
                    <xdr:rowOff>0</xdr:rowOff>
                  </from>
                  <to>
                    <xdr:col>10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7" r:id="rId809" name="Check Box 1869">
              <controlPr defaultSize="0" autoFill="0" autoLine="0" autoPict="0">
                <anchor moveWithCells="1">
                  <from>
                    <xdr:col>11</xdr:col>
                    <xdr:colOff>209550</xdr:colOff>
                    <xdr:row>41</xdr:row>
                    <xdr:rowOff>0</xdr:rowOff>
                  </from>
                  <to>
                    <xdr:col>11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8" r:id="rId810" name="Check Box 1870">
              <controlPr defaultSize="0" autoFill="0" autoLine="0" autoPict="0">
                <anchor moveWithCells="1">
                  <from>
                    <xdr:col>11</xdr:col>
                    <xdr:colOff>209550</xdr:colOff>
                    <xdr:row>41</xdr:row>
                    <xdr:rowOff>0</xdr:rowOff>
                  </from>
                  <to>
                    <xdr:col>11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9" r:id="rId811" name="Check Box 1871">
              <controlPr defaultSize="0" autoFill="0" autoLine="0" autoPict="0">
                <anchor moveWithCells="1">
                  <from>
                    <xdr:col>11</xdr:col>
                    <xdr:colOff>209550</xdr:colOff>
                    <xdr:row>41</xdr:row>
                    <xdr:rowOff>0</xdr:rowOff>
                  </from>
                  <to>
                    <xdr:col>11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0" r:id="rId812" name="Check Box 1872">
              <controlPr defaultSize="0" autoFill="0" autoLine="0" autoPict="0">
                <anchor moveWithCells="1">
                  <from>
                    <xdr:col>11</xdr:col>
                    <xdr:colOff>209550</xdr:colOff>
                    <xdr:row>41</xdr:row>
                    <xdr:rowOff>0</xdr:rowOff>
                  </from>
                  <to>
                    <xdr:col>11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1" r:id="rId813" name="Check Box 1873">
              <controlPr defaultSize="0" autoFill="0" autoLine="0" autoPict="0">
                <anchor moveWithCells="1">
                  <from>
                    <xdr:col>11</xdr:col>
                    <xdr:colOff>209550</xdr:colOff>
                    <xdr:row>41</xdr:row>
                    <xdr:rowOff>0</xdr:rowOff>
                  </from>
                  <to>
                    <xdr:col>11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2" r:id="rId814" name="Check Box 1874">
              <controlPr defaultSize="0" autoFill="0" autoLine="0" autoPict="0">
                <anchor moveWithCells="1">
                  <from>
                    <xdr:col>11</xdr:col>
                    <xdr:colOff>209550</xdr:colOff>
                    <xdr:row>41</xdr:row>
                    <xdr:rowOff>0</xdr:rowOff>
                  </from>
                  <to>
                    <xdr:col>11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3" r:id="rId815" name="Check Box 1875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0</xdr:rowOff>
                  </from>
                  <to>
                    <xdr:col>12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4" r:id="rId816" name="Check Box 1876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0</xdr:rowOff>
                  </from>
                  <to>
                    <xdr:col>12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5" r:id="rId817" name="Check Box 1877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0</xdr:rowOff>
                  </from>
                  <to>
                    <xdr:col>12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6" r:id="rId818" name="Check Box 1878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0</xdr:rowOff>
                  </from>
                  <to>
                    <xdr:col>12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7" r:id="rId819" name="Check Box 1879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0</xdr:rowOff>
                  </from>
                  <to>
                    <xdr:col>12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8" r:id="rId820" name="Check Box 1880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0</xdr:rowOff>
                  </from>
                  <to>
                    <xdr:col>12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9" r:id="rId821" name="Check Box 1881">
              <controlPr defaultSize="0" autoFill="0" autoLine="0" autoPict="0">
                <anchor moveWithCells="1">
                  <from>
                    <xdr:col>15</xdr:col>
                    <xdr:colOff>209550</xdr:colOff>
                    <xdr:row>41</xdr:row>
                    <xdr:rowOff>0</xdr:rowOff>
                  </from>
                  <to>
                    <xdr:col>15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0" r:id="rId822" name="Check Box 1882">
              <controlPr defaultSize="0" autoFill="0" autoLine="0" autoPict="0">
                <anchor moveWithCells="1">
                  <from>
                    <xdr:col>15</xdr:col>
                    <xdr:colOff>209550</xdr:colOff>
                    <xdr:row>41</xdr:row>
                    <xdr:rowOff>0</xdr:rowOff>
                  </from>
                  <to>
                    <xdr:col>15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1" r:id="rId823" name="Check Box 1883">
              <controlPr defaultSize="0" autoFill="0" autoLine="0" autoPict="0">
                <anchor moveWithCells="1">
                  <from>
                    <xdr:col>15</xdr:col>
                    <xdr:colOff>209550</xdr:colOff>
                    <xdr:row>41</xdr:row>
                    <xdr:rowOff>0</xdr:rowOff>
                  </from>
                  <to>
                    <xdr:col>15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" r:id="rId824" name="Check Box 1884">
              <controlPr defaultSize="0" autoFill="0" autoLine="0" autoPict="0">
                <anchor moveWithCells="1">
                  <from>
                    <xdr:col>15</xdr:col>
                    <xdr:colOff>209550</xdr:colOff>
                    <xdr:row>41</xdr:row>
                    <xdr:rowOff>0</xdr:rowOff>
                  </from>
                  <to>
                    <xdr:col>15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3" r:id="rId825" name="Check Box 1885">
              <controlPr defaultSize="0" autoFill="0" autoLine="0" autoPict="0">
                <anchor moveWithCells="1">
                  <from>
                    <xdr:col>15</xdr:col>
                    <xdr:colOff>209550</xdr:colOff>
                    <xdr:row>41</xdr:row>
                    <xdr:rowOff>0</xdr:rowOff>
                  </from>
                  <to>
                    <xdr:col>15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4" r:id="rId826" name="Check Box 1886">
              <controlPr defaultSize="0" autoFill="0" autoLine="0" autoPict="0">
                <anchor moveWithCells="1">
                  <from>
                    <xdr:col>15</xdr:col>
                    <xdr:colOff>209550</xdr:colOff>
                    <xdr:row>41</xdr:row>
                    <xdr:rowOff>0</xdr:rowOff>
                  </from>
                  <to>
                    <xdr:col>15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5" r:id="rId827" name="Check Box 1887">
              <controlPr defaultSize="0" autoFill="0" autoLine="0" autoPict="0">
                <anchor moveWithCells="1">
                  <from>
                    <xdr:col>15</xdr:col>
                    <xdr:colOff>209550</xdr:colOff>
                    <xdr:row>41</xdr:row>
                    <xdr:rowOff>0</xdr:rowOff>
                  </from>
                  <to>
                    <xdr:col>15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6" r:id="rId828" name="Check Box 1888">
              <controlPr defaultSize="0" autoFill="0" autoLine="0" autoPict="0">
                <anchor moveWithCells="1">
                  <from>
                    <xdr:col>15</xdr:col>
                    <xdr:colOff>209550</xdr:colOff>
                    <xdr:row>41</xdr:row>
                    <xdr:rowOff>0</xdr:rowOff>
                  </from>
                  <to>
                    <xdr:col>15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7" r:id="rId829" name="Check Box 1889">
              <controlPr defaultSize="0" autoFill="0" autoLine="0" autoPict="0">
                <anchor moveWithCells="1">
                  <from>
                    <xdr:col>15</xdr:col>
                    <xdr:colOff>209550</xdr:colOff>
                    <xdr:row>41</xdr:row>
                    <xdr:rowOff>0</xdr:rowOff>
                  </from>
                  <to>
                    <xdr:col>15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8" r:id="rId830" name="Check Box 1890">
              <controlPr defaultSize="0" autoFill="0" autoLine="0" autoPict="0">
                <anchor moveWithCells="1">
                  <from>
                    <xdr:col>15</xdr:col>
                    <xdr:colOff>209550</xdr:colOff>
                    <xdr:row>41</xdr:row>
                    <xdr:rowOff>0</xdr:rowOff>
                  </from>
                  <to>
                    <xdr:col>15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9" r:id="rId831" name="Check Box 1891">
              <controlPr defaultSize="0" autoFill="0" autoLine="0" autoPict="0">
                <anchor moveWithCells="1">
                  <from>
                    <xdr:col>15</xdr:col>
                    <xdr:colOff>209550</xdr:colOff>
                    <xdr:row>41</xdr:row>
                    <xdr:rowOff>0</xdr:rowOff>
                  </from>
                  <to>
                    <xdr:col>15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0" r:id="rId832" name="Check Box 1892">
              <controlPr defaultSize="0" autoFill="0" autoLine="0" autoPict="0">
                <anchor moveWithCells="1">
                  <from>
                    <xdr:col>15</xdr:col>
                    <xdr:colOff>209550</xdr:colOff>
                    <xdr:row>41</xdr:row>
                    <xdr:rowOff>0</xdr:rowOff>
                  </from>
                  <to>
                    <xdr:col>15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1" r:id="rId833" name="Check Box 1893">
              <controlPr defaultSize="0" autoFill="0" autoLine="0" autoPict="0">
                <anchor moveWithCells="1">
                  <from>
                    <xdr:col>15</xdr:col>
                    <xdr:colOff>209550</xdr:colOff>
                    <xdr:row>41</xdr:row>
                    <xdr:rowOff>0</xdr:rowOff>
                  </from>
                  <to>
                    <xdr:col>15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2" r:id="rId834" name="Check Box 1894">
              <controlPr defaultSize="0" autoFill="0" autoLine="0" autoPict="0">
                <anchor moveWithCells="1">
                  <from>
                    <xdr:col>15</xdr:col>
                    <xdr:colOff>209550</xdr:colOff>
                    <xdr:row>41</xdr:row>
                    <xdr:rowOff>0</xdr:rowOff>
                  </from>
                  <to>
                    <xdr:col>15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3" r:id="rId835" name="Check Box 1895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4" r:id="rId836" name="Check Box 1896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5" r:id="rId837" name="Check Box 1897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6" r:id="rId838" name="Check Box 1898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7" r:id="rId839" name="Check Box 1899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8" r:id="rId840" name="Check Box 1900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9" r:id="rId841" name="Check Box 1901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0" r:id="rId842" name="Check Box 1902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1" r:id="rId843" name="Check Box 1903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2" r:id="rId844" name="Check Box 1904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3" r:id="rId845" name="Check Box 1905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4" r:id="rId846" name="Check Box 1906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5" r:id="rId847" name="Check Box 1907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6" r:id="rId848" name="Check Box 1908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7" r:id="rId849" name="Check Box 1909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8" r:id="rId850" name="Check Box 1910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0</xdr:rowOff>
                  </from>
                  <to>
                    <xdr:col>16</xdr:col>
                    <xdr:colOff>219075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9" r:id="rId851" name="Check Box 1911">
              <controlPr defaultSize="0" autoFill="0" autoLine="0" autoPict="0">
                <anchor moveWithCells="1">
                  <from>
                    <xdr:col>17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0" r:id="rId852" name="Check Box 1912">
              <controlPr defaultSize="0" autoFill="0" autoLine="0" autoPict="0">
                <anchor moveWithCells="1">
                  <from>
                    <xdr:col>17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1" r:id="rId853" name="Check Box 1913">
              <controlPr defaultSize="0" autoFill="0" autoLine="0" autoPict="0">
                <anchor moveWithCells="1">
                  <from>
                    <xdr:col>17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2" r:id="rId854" name="Check Box 1914">
              <controlPr defaultSize="0" autoFill="0" autoLine="0" autoPict="0">
                <anchor moveWithCells="1">
                  <from>
                    <xdr:col>17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3" r:id="rId855" name="Check Box 1915">
              <controlPr defaultSize="0" autoFill="0" autoLine="0" autoPict="0">
                <anchor moveWithCells="1">
                  <from>
                    <xdr:col>17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4" r:id="rId856" name="Check Box 1916">
              <controlPr defaultSize="0" autoFill="0" autoLine="0" autoPict="0">
                <anchor moveWithCells="1">
                  <from>
                    <xdr:col>17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5" r:id="rId857" name="Check Box 1917">
              <controlPr defaultSize="0" autoFill="0" autoLine="0" autoPict="0">
                <anchor moveWithCells="1">
                  <from>
                    <xdr:col>17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6" r:id="rId858" name="Check Box 1918">
              <controlPr defaultSize="0" autoFill="0" autoLine="0" autoPict="0">
                <anchor moveWithCells="1">
                  <from>
                    <xdr:col>17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7" r:id="rId859" name="Check Box 1919">
              <controlPr defaultSize="0" autoFill="0" autoLine="0" autoPict="0">
                <anchor moveWithCells="1">
                  <from>
                    <xdr:col>17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8" r:id="rId860" name="Check Box 1920">
              <controlPr defaultSize="0" autoFill="0" autoLine="0" autoPict="0">
                <anchor moveWithCells="1">
                  <from>
                    <xdr:col>17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9" r:id="rId861" name="Check Box 1921">
              <controlPr defaultSize="0" autoFill="0" autoLine="0" autoPict="0">
                <anchor moveWithCells="1">
                  <from>
                    <xdr:col>17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0" r:id="rId862" name="Check Box 1922">
              <controlPr defaultSize="0" autoFill="0" autoLine="0" autoPict="0">
                <anchor moveWithCells="1">
                  <from>
                    <xdr:col>17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1" r:id="rId863" name="Check Box 1923">
              <controlPr defaultSize="0" autoFill="0" autoLine="0" autoPict="0">
                <anchor moveWithCells="1">
                  <from>
                    <xdr:col>17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2" r:id="rId864" name="Check Box 1924">
              <controlPr defaultSize="0" autoFill="0" autoLine="0" autoPict="0">
                <anchor moveWithCells="1">
                  <from>
                    <xdr:col>17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3" r:id="rId865" name="Check Box 1925">
              <controlPr defaultSize="0" autoFill="0" autoLine="0" autoPict="0">
                <anchor moveWithCells="1">
                  <from>
                    <xdr:col>17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4" r:id="rId866" name="Check Box 1926">
              <controlPr defaultSize="0" autoFill="0" autoLine="0" autoPict="0">
                <anchor moveWithCells="1">
                  <from>
                    <xdr:col>17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5" r:id="rId867" name="Check Box 1927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6" r:id="rId868" name="Check Box 1928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7" r:id="rId869" name="Check Box 1929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8" r:id="rId870" name="Check Box 1930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9" r:id="rId871" name="Check Box 1931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0" r:id="rId872" name="Check Box 1932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1" r:id="rId873" name="Check Box 1933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2" r:id="rId874" name="Check Box 1934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3" r:id="rId875" name="Check Box 1935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4" r:id="rId876" name="Check Box 1936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5" r:id="rId877" name="Check Box 1937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6" r:id="rId878" name="Check Box 1938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7" r:id="rId879" name="Check Box 1939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8" r:id="rId880" name="Check Box 1940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9" r:id="rId881" name="Check Box 1941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0" r:id="rId882" name="Check Box 1942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0</xdr:rowOff>
                  </from>
                  <to>
                    <xdr:col>73</xdr:col>
                    <xdr:colOff>9525</xdr:colOff>
                    <xdr:row>41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8" r:id="rId883" name="Check Box 1950">
              <controlPr defaultSize="0" autoFill="0" autoLine="0" autoPict="0">
                <anchor moveWithCells="1">
                  <from>
                    <xdr:col>19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9" r:id="rId884" name="Check Box 1951">
              <controlPr defaultSize="0" autoFill="0" autoLine="0" autoPict="0">
                <anchor moveWithCells="1">
                  <from>
                    <xdr:col>19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0" r:id="rId885" name="Check Box 1952">
              <controlPr defaultSize="0" autoFill="0" autoLine="0" autoPict="0">
                <anchor moveWithCells="1">
                  <from>
                    <xdr:col>19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1" r:id="rId886" name="Check Box 1953">
              <controlPr defaultSize="0" autoFill="0" autoLine="0" autoPict="0">
                <anchor moveWithCells="1">
                  <from>
                    <xdr:col>19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2" r:id="rId887" name="Check Box 1954">
              <controlPr defaultSize="0" autoFill="0" autoLine="0" autoPict="0">
                <anchor moveWithCells="1">
                  <from>
                    <xdr:col>19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3" r:id="rId888" name="Check Box 1955">
              <controlPr defaultSize="0" autoFill="0" autoLine="0" autoPict="0">
                <anchor moveWithCells="1">
                  <from>
                    <xdr:col>19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5" r:id="rId889" name="Check Box 1957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6" r:id="rId890" name="Check Box 1958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7" r:id="rId891" name="Check Box 1959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8" r:id="rId892" name="Check Box 1960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9" r:id="rId893" name="Check Box 1961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0" r:id="rId894" name="Check Box 1962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2" r:id="rId895" name="Check Box 1964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3" r:id="rId896" name="Check Box 1965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4" r:id="rId897" name="Check Box 1966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5" r:id="rId898" name="Check Box 1967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6" r:id="rId899" name="Check Box 1968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7" r:id="rId900" name="Check Box 1969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9" r:id="rId901" name="Check Box 1971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0" r:id="rId902" name="Check Box 1972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1" r:id="rId903" name="Check Box 1973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2" r:id="rId904" name="Check Box 1974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3" r:id="rId905" name="Check Box 1975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4" r:id="rId906" name="Check Box 1976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5" r:id="rId907" name="Check Box 1977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6" r:id="rId908" name="Check Box 1978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7" r:id="rId909" name="Check Box 1979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8" r:id="rId910" name="Check Box 1980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9" r:id="rId911" name="Check Box 1981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0" r:id="rId912" name="Check Box 1982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1" r:id="rId913" name="Check Box 1983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2" r:id="rId914" name="Check Box 1984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3" r:id="rId915" name="Check Box 1985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4" r:id="rId916" name="Check Box 1986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5" r:id="rId917" name="Check Box 1987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6" r:id="rId918" name="Check Box 1988">
              <controlPr defaultSize="0" autoFill="0" autoLine="0" autoPict="0">
                <anchor moveWithCells="1">
                  <from>
                    <xdr:col>20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7" r:id="rId919" name="Check Box 1989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8" r:id="rId920" name="Check Box 1990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9" r:id="rId921" name="Check Box 1991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0" r:id="rId922" name="Check Box 1992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1" r:id="rId923" name="Check Box 1993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2" r:id="rId924" name="Check Box 1994">
              <controlPr defaultSize="0" autoFill="0" autoLine="0" autoPict="0">
                <anchor moveWithCells="1">
                  <from>
                    <xdr:col>21</xdr:col>
                    <xdr:colOff>161925</xdr:colOff>
                    <xdr:row>42</xdr:row>
                    <xdr:rowOff>0</xdr:rowOff>
                  </from>
                  <to>
                    <xdr:col>73</xdr:col>
                    <xdr:colOff>9525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5" r:id="rId925" name="Check Box 1997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6" r:id="rId926" name="Check Box 1998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7" r:id="rId927" name="Check Box 1999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8" r:id="rId928" name="Check Box 2000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9" r:id="rId929" name="Check Box 2001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0" r:id="rId930" name="Check Box 2002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1" r:id="rId931" name="Check Box 2003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2" r:id="rId932" name="Check Box 2004">
              <controlPr defaultSize="0" autoFill="0" autoLine="0" autoPict="0">
                <anchor moveWithCells="1">
                  <from>
                    <xdr:col>16</xdr:col>
                    <xdr:colOff>209550</xdr:colOff>
                    <xdr:row>42</xdr:row>
                    <xdr:rowOff>0</xdr:rowOff>
                  </from>
                  <to>
                    <xdr:col>16</xdr:col>
                    <xdr:colOff>219075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9" r:id="rId933" name="Check Box 2011">
              <controlPr locked="0" defaultSize="0" autoFill="0" autoLine="0" autoPict="0">
                <anchor moveWithCells="1">
                  <from>
                    <xdr:col>1</xdr:col>
                    <xdr:colOff>523875</xdr:colOff>
                    <xdr:row>71</xdr:row>
                    <xdr:rowOff>238125</xdr:rowOff>
                  </from>
                  <to>
                    <xdr:col>1</xdr:col>
                    <xdr:colOff>828675</xdr:colOff>
                    <xdr:row>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0" r:id="rId934" name="Check Box 2012">
              <controlPr locked="0" defaultSize="0" autoFill="0" autoLine="0" autoPict="0">
                <anchor moveWithCells="1">
                  <from>
                    <xdr:col>2</xdr:col>
                    <xdr:colOff>571500</xdr:colOff>
                    <xdr:row>71</xdr:row>
                    <xdr:rowOff>247650</xdr:rowOff>
                  </from>
                  <to>
                    <xdr:col>3</xdr:col>
                    <xdr:colOff>333375</xdr:colOff>
                    <xdr:row>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1" r:id="rId935" name="Check Box 2013">
              <controlPr locked="0" defaultSize="0" autoFill="0" autoLine="0" autoPict="0">
                <anchor moveWithCells="1">
                  <from>
                    <xdr:col>2</xdr:col>
                    <xdr:colOff>142875</xdr:colOff>
                    <xdr:row>103</xdr:row>
                    <xdr:rowOff>257175</xdr:rowOff>
                  </from>
                  <to>
                    <xdr:col>2</xdr:col>
                    <xdr:colOff>457200</xdr:colOff>
                    <xdr:row>105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2" r:id="rId936" name="Check Box 2014">
              <controlPr locked="0" defaultSize="0" autoFill="0" autoLine="0" autoPict="0">
                <anchor moveWithCells="1">
                  <from>
                    <xdr:col>5</xdr:col>
                    <xdr:colOff>809625</xdr:colOff>
                    <xdr:row>104</xdr:row>
                    <xdr:rowOff>0</xdr:rowOff>
                  </from>
                  <to>
                    <xdr:col>5</xdr:col>
                    <xdr:colOff>1276350</xdr:colOff>
                    <xdr:row>105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3" r:id="rId937" name="Check Box 2015">
              <controlPr locked="0" defaultSize="0" autoFill="0" autoLine="0" autoPict="0">
                <anchor moveWithCells="1">
                  <from>
                    <xdr:col>1</xdr:col>
                    <xdr:colOff>523875</xdr:colOff>
                    <xdr:row>77</xdr:row>
                    <xdr:rowOff>238125</xdr:rowOff>
                  </from>
                  <to>
                    <xdr:col>1</xdr:col>
                    <xdr:colOff>838200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4" r:id="rId938" name="Check Box 2016">
              <controlPr locked="0" defaultSize="0" autoFill="0" autoLine="0" autoPict="0">
                <anchor moveWithCells="1">
                  <from>
                    <xdr:col>2</xdr:col>
                    <xdr:colOff>571500</xdr:colOff>
                    <xdr:row>77</xdr:row>
                    <xdr:rowOff>247650</xdr:rowOff>
                  </from>
                  <to>
                    <xdr:col>3</xdr:col>
                    <xdr:colOff>333375</xdr:colOff>
                    <xdr:row>79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5" r:id="rId939" name="Check Box 2017">
              <controlPr locked="0" defaultSize="0" autoFill="0" autoLine="0" autoPict="0">
                <anchor moveWithCells="1">
                  <from>
                    <xdr:col>1</xdr:col>
                    <xdr:colOff>504825</xdr:colOff>
                    <xdr:row>90</xdr:row>
                    <xdr:rowOff>257175</xdr:rowOff>
                  </from>
                  <to>
                    <xdr:col>1</xdr:col>
                    <xdr:colOff>809625</xdr:colOff>
                    <xdr:row>92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6" r:id="rId940" name="Check Box 2018">
              <controlPr locked="0" defaultSize="0" autoFill="0" autoLine="0" autoPict="0">
                <anchor moveWithCells="1">
                  <from>
                    <xdr:col>2</xdr:col>
                    <xdr:colOff>476250</xdr:colOff>
                    <xdr:row>90</xdr:row>
                    <xdr:rowOff>247650</xdr:rowOff>
                  </from>
                  <to>
                    <xdr:col>3</xdr:col>
                    <xdr:colOff>238125</xdr:colOff>
                    <xdr:row>92</xdr:row>
                    <xdr:rowOff>76200</xdr:rowOff>
                  </to>
                </anchor>
              </controlPr>
            </control>
          </mc:Choice>
        </mc:AlternateContent>
      </controls>
    </mc:Choice>
  </mc:AlternateContent>
  <tableParts count="5">
    <tablePart r:id="rId941"/>
    <tablePart r:id="rId942"/>
    <tablePart r:id="rId943"/>
    <tablePart r:id="rId944"/>
    <tablePart r:id="rId94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A4D21-9869-4190-8482-86B0E135C16E}">
  <sheetPr codeName="Folha8"/>
  <dimension ref="A1:XFC147"/>
  <sheetViews>
    <sheetView showGridLines="0" showRowColHeaders="0" workbookViewId="0">
      <selection activeCell="M11" sqref="M11:O12"/>
    </sheetView>
  </sheetViews>
  <sheetFormatPr defaultColWidth="0" defaultRowHeight="15" zeroHeight="1" x14ac:dyDescent="0.25"/>
  <cols>
    <col min="1" max="21" width="9.140625" customWidth="1"/>
    <col min="22" max="24" width="0" hidden="1" customWidth="1"/>
    <col min="25" max="16384" width="9.140625" hidden="1"/>
  </cols>
  <sheetData>
    <row r="1" spans="1:16383" s="2" customFormat="1" ht="15" customHeight="1" x14ac:dyDescent="0.25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</row>
    <row r="2" spans="1:16383" s="2" customFormat="1" ht="15" customHeight="1" x14ac:dyDescent="0.25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</row>
    <row r="3" spans="1:16383" s="2" customFormat="1" ht="15" customHeight="1" x14ac:dyDescent="0.25">
      <c r="A3" s="132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</row>
    <row r="4" spans="1:16383" s="2" customFormat="1" ht="15" customHeight="1" x14ac:dyDescent="0.25">
      <c r="A4" s="132"/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</row>
    <row r="5" spans="1:16383" s="2" customFormat="1" ht="15" customHeight="1" x14ac:dyDescent="0.25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</row>
    <row r="6" spans="1:16383" s="2" customFormat="1" ht="15" customHeight="1" x14ac:dyDescent="0.25">
      <c r="A6" s="132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</row>
    <row r="7" spans="1:16383" s="2" customFormat="1" ht="15" customHeight="1" x14ac:dyDescent="0.25">
      <c r="A7" s="132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</row>
    <row r="8" spans="1:16383" s="2" customFormat="1" ht="15" customHeight="1" thickBot="1" x14ac:dyDescent="0.3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2"/>
      <c r="T8" s="132"/>
      <c r="U8" s="132"/>
    </row>
    <row r="9" spans="1:16383" s="1" customFormat="1" ht="15" customHeight="1" x14ac:dyDescent="0.25">
      <c r="A9" s="314" t="s">
        <v>2</v>
      </c>
      <c r="B9" s="314"/>
      <c r="C9" s="314"/>
      <c r="D9" s="314" t="s">
        <v>0</v>
      </c>
      <c r="E9" s="314"/>
      <c r="F9" s="314"/>
      <c r="G9" s="314" t="s">
        <v>1</v>
      </c>
      <c r="H9" s="314"/>
      <c r="I9" s="314"/>
      <c r="J9" s="222" t="s">
        <v>127</v>
      </c>
      <c r="K9" s="222"/>
      <c r="L9" s="222"/>
      <c r="M9" s="222"/>
      <c r="N9" s="222"/>
      <c r="O9" s="222"/>
      <c r="P9" s="192" t="s">
        <v>174</v>
      </c>
      <c r="Q9" s="192"/>
      <c r="R9" s="192"/>
      <c r="S9" s="192"/>
      <c r="T9" s="192"/>
      <c r="U9" s="192"/>
    </row>
    <row r="10" spans="1:16383" s="1" customFormat="1" ht="19.5" customHeight="1" thickBot="1" x14ac:dyDescent="0.3">
      <c r="A10" s="193"/>
      <c r="B10" s="193"/>
      <c r="C10" s="193"/>
      <c r="D10" s="193"/>
      <c r="E10" s="193"/>
      <c r="F10" s="193"/>
      <c r="G10" s="193"/>
      <c r="H10" s="193"/>
      <c r="I10" s="193"/>
      <c r="J10" s="315"/>
      <c r="K10" s="315"/>
      <c r="L10" s="315"/>
      <c r="M10" s="315"/>
      <c r="N10" s="315"/>
      <c r="O10" s="315"/>
      <c r="P10" s="193"/>
      <c r="Q10" s="193"/>
      <c r="R10" s="193"/>
      <c r="S10" s="193"/>
      <c r="T10" s="193"/>
      <c r="U10" s="193"/>
    </row>
    <row r="11" spans="1:16383" ht="15" customHeight="1" x14ac:dyDescent="0.25">
      <c r="A11" s="12"/>
      <c r="B11" s="13"/>
      <c r="C11" s="13"/>
      <c r="D11" s="13"/>
      <c r="E11" s="13"/>
      <c r="F11" s="13"/>
      <c r="G11" s="13"/>
      <c r="H11" s="13"/>
      <c r="I11" s="13"/>
      <c r="J11" s="315" t="s">
        <v>0</v>
      </c>
      <c r="K11" s="315"/>
      <c r="L11" s="315"/>
      <c r="M11" s="312" t="s">
        <v>1</v>
      </c>
      <c r="N11" s="312"/>
      <c r="O11" s="312"/>
      <c r="P11" s="313"/>
      <c r="Q11" s="313"/>
      <c r="R11" s="313"/>
      <c r="S11" s="66"/>
      <c r="T11" s="66"/>
      <c r="U11" s="66"/>
      <c r="V11" s="9"/>
    </row>
    <row r="12" spans="1:16383" ht="15.75" customHeight="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315"/>
      <c r="K12" s="315"/>
      <c r="L12" s="315"/>
      <c r="M12" s="312"/>
      <c r="N12" s="312"/>
      <c r="O12" s="312"/>
      <c r="P12" s="313"/>
      <c r="Q12" s="313"/>
      <c r="R12" s="313"/>
      <c r="S12" s="65"/>
      <c r="T12" s="65"/>
      <c r="U12" s="65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  <c r="XEW12" s="9"/>
      <c r="XEX12" s="9"/>
      <c r="XEY12" s="9"/>
      <c r="XEZ12" s="9"/>
      <c r="XFA12" s="9"/>
      <c r="XFB12" s="9"/>
      <c r="XFC12" s="9"/>
    </row>
    <row r="13" spans="1:16383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0"/>
      <c r="Q13" s="10"/>
      <c r="R13" s="10"/>
      <c r="S13" s="10"/>
      <c r="T13" s="10"/>
      <c r="U13" s="10"/>
      <c r="X13" s="9"/>
    </row>
    <row r="14" spans="1:16383" x14ac:dyDescent="0.25">
      <c r="A14" s="10"/>
      <c r="B14" s="10"/>
      <c r="C14" s="10"/>
      <c r="D14" s="10"/>
      <c r="E14" s="10"/>
      <c r="F14" s="10"/>
      <c r="G14" s="10"/>
      <c r="H14" s="10"/>
      <c r="I14" s="11"/>
      <c r="J14" s="11"/>
      <c r="K14" s="10"/>
      <c r="L14" s="10"/>
      <c r="M14" s="10"/>
      <c r="N14" s="10"/>
      <c r="O14" s="10"/>
      <c r="P14" s="10"/>
      <c r="Q14" s="11"/>
      <c r="R14" s="11"/>
      <c r="S14" s="10"/>
      <c r="T14" s="10"/>
      <c r="U14" s="10"/>
    </row>
    <row r="15" spans="1:16383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1"/>
      <c r="K15" s="10"/>
      <c r="L15" s="10"/>
      <c r="M15" s="10"/>
      <c r="N15" s="10"/>
      <c r="O15" s="10"/>
      <c r="P15" s="11"/>
      <c r="Q15" s="11"/>
      <c r="R15" s="11"/>
      <c r="S15" s="10"/>
      <c r="T15" s="10"/>
      <c r="U15" s="11"/>
    </row>
    <row r="16" spans="1:16383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</row>
    <row r="17" spans="1:21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1"/>
      <c r="Q17" s="10"/>
      <c r="R17" s="10"/>
      <c r="S17" s="10"/>
      <c r="T17" s="10"/>
      <c r="U17" s="10"/>
    </row>
    <row r="18" spans="1:21" x14ac:dyDescent="0.25">
      <c r="A18" s="10"/>
      <c r="B18" s="1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10"/>
      <c r="S18" s="10"/>
      <c r="T18" s="10"/>
      <c r="U18" s="10"/>
    </row>
    <row r="19" spans="1:21" x14ac:dyDescent="0.25">
      <c r="A19" s="10"/>
      <c r="B19" s="10"/>
      <c r="C19" s="311" t="s">
        <v>282</v>
      </c>
      <c r="D19" s="311"/>
      <c r="E19" s="311"/>
      <c r="F19" s="311"/>
      <c r="G19" s="311"/>
      <c r="H19" s="311"/>
      <c r="I19" s="311"/>
      <c r="J19" s="311"/>
      <c r="K19" s="311"/>
      <c r="L19" s="311"/>
      <c r="M19" s="311"/>
      <c r="N19" s="311"/>
      <c r="O19" s="311"/>
      <c r="P19" s="311"/>
      <c r="Q19" s="311"/>
      <c r="R19" s="10"/>
      <c r="S19" s="10"/>
      <c r="T19" s="10"/>
      <c r="U19" s="10"/>
    </row>
    <row r="20" spans="1:21" x14ac:dyDescent="0.25">
      <c r="A20" s="10"/>
      <c r="B20" s="1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10"/>
      <c r="S20" s="10"/>
      <c r="T20" s="10"/>
      <c r="U20" s="10"/>
    </row>
    <row r="21" spans="1:21" x14ac:dyDescent="0.25">
      <c r="A21" s="10"/>
      <c r="B21" s="10"/>
      <c r="C21" s="42" t="s">
        <v>124</v>
      </c>
      <c r="D21" s="40"/>
      <c r="E21" s="40"/>
      <c r="F21" s="40"/>
      <c r="G21" s="40"/>
      <c r="H21" s="40"/>
      <c r="I21" s="40"/>
      <c r="J21" s="41"/>
      <c r="K21" s="41"/>
      <c r="L21" s="41"/>
      <c r="M21" s="40"/>
      <c r="N21" s="40"/>
      <c r="O21" s="40"/>
      <c r="P21" s="40"/>
      <c r="Q21" s="40"/>
      <c r="R21" s="10"/>
      <c r="S21" s="10"/>
      <c r="T21" s="10"/>
      <c r="U21" s="10"/>
    </row>
    <row r="22" spans="1:21" x14ac:dyDescent="0.25">
      <c r="A22" s="10"/>
      <c r="B22" s="10"/>
      <c r="C22" s="40"/>
      <c r="D22" s="40"/>
      <c r="E22" s="40"/>
      <c r="F22" s="40"/>
      <c r="G22" s="40"/>
      <c r="H22" s="40"/>
      <c r="I22" s="40"/>
      <c r="J22" s="41"/>
      <c r="K22" s="41"/>
      <c r="L22" s="41"/>
      <c r="M22" s="40"/>
      <c r="N22" s="40"/>
      <c r="O22" s="40"/>
      <c r="P22" s="40"/>
      <c r="Q22" s="40"/>
      <c r="R22" s="10"/>
      <c r="S22" s="10"/>
      <c r="T22" s="10"/>
      <c r="U22" s="10"/>
    </row>
    <row r="23" spans="1:21" x14ac:dyDescent="0.25">
      <c r="A23" s="10"/>
      <c r="B23" s="10"/>
      <c r="C23" s="40"/>
      <c r="D23" s="40"/>
      <c r="E23" s="40"/>
      <c r="F23" s="40"/>
      <c r="G23" s="40"/>
      <c r="H23" s="40"/>
      <c r="I23" s="40"/>
      <c r="J23" s="41"/>
      <c r="K23" s="41"/>
      <c r="L23" s="41"/>
      <c r="M23" s="40"/>
      <c r="N23" s="40"/>
      <c r="O23" s="40"/>
      <c r="P23" s="40"/>
      <c r="Q23" s="40"/>
      <c r="R23" s="10"/>
      <c r="S23" s="10"/>
      <c r="T23" s="10"/>
      <c r="U23" s="10"/>
    </row>
    <row r="24" spans="1:21" x14ac:dyDescent="0.25">
      <c r="A24" s="10"/>
      <c r="B24" s="10"/>
      <c r="C24" s="40"/>
      <c r="D24" s="40"/>
      <c r="E24" s="40"/>
      <c r="F24" s="40"/>
      <c r="G24" s="40"/>
      <c r="H24" s="40"/>
      <c r="I24" s="40"/>
      <c r="J24" s="41"/>
      <c r="K24" s="41"/>
      <c r="L24" s="41"/>
      <c r="M24" s="40"/>
      <c r="N24" s="40"/>
      <c r="O24" s="40"/>
      <c r="P24" s="40"/>
      <c r="Q24" s="40"/>
      <c r="R24" s="10"/>
      <c r="S24" s="10"/>
      <c r="T24" s="10"/>
      <c r="U24" s="10"/>
    </row>
    <row r="25" spans="1:21" x14ac:dyDescent="0.25">
      <c r="A25" s="10"/>
      <c r="B25" s="10"/>
      <c r="C25" s="40"/>
      <c r="D25" s="40"/>
      <c r="E25" s="40"/>
      <c r="F25" s="40"/>
      <c r="G25" s="40"/>
      <c r="H25" s="40"/>
      <c r="I25" s="40"/>
      <c r="J25" s="41"/>
      <c r="K25" s="41"/>
      <c r="L25" s="41"/>
      <c r="M25" s="40"/>
      <c r="N25" s="40"/>
      <c r="O25" s="40"/>
      <c r="P25" s="40"/>
      <c r="Q25" s="40"/>
      <c r="R25" s="10"/>
      <c r="S25" s="10"/>
      <c r="T25" s="10"/>
      <c r="U25" s="10"/>
    </row>
    <row r="26" spans="1:21" x14ac:dyDescent="0.25">
      <c r="A26" s="10"/>
      <c r="B26" s="10"/>
      <c r="C26" s="40"/>
      <c r="D26" s="40"/>
      <c r="E26" s="40"/>
      <c r="F26" s="40"/>
      <c r="G26" s="40"/>
      <c r="H26" s="40"/>
      <c r="I26" s="40"/>
      <c r="J26" s="41"/>
      <c r="K26" s="41"/>
      <c r="L26" s="41"/>
      <c r="M26" s="40"/>
      <c r="N26" s="40"/>
      <c r="O26" s="40"/>
      <c r="P26" s="40"/>
      <c r="Q26" s="40"/>
      <c r="R26" s="10"/>
      <c r="S26" s="10"/>
      <c r="T26" s="10"/>
      <c r="U26" s="10"/>
    </row>
    <row r="27" spans="1:21" x14ac:dyDescent="0.25">
      <c r="A27" s="10"/>
      <c r="B27" s="10"/>
      <c r="C27" s="40"/>
      <c r="D27" s="40"/>
      <c r="E27" s="40"/>
      <c r="F27" s="40"/>
      <c r="G27" s="40"/>
      <c r="H27" s="40"/>
      <c r="I27" s="40"/>
      <c r="J27" s="41"/>
      <c r="K27" s="41"/>
      <c r="L27" s="41"/>
      <c r="M27" s="40"/>
      <c r="N27" s="40"/>
      <c r="O27" s="40"/>
      <c r="P27" s="40"/>
      <c r="Q27" s="40"/>
      <c r="R27" s="10"/>
      <c r="S27" s="10"/>
      <c r="T27" s="10"/>
      <c r="U27" s="10"/>
    </row>
    <row r="28" spans="1:21" x14ac:dyDescent="0.25">
      <c r="A28" s="10"/>
      <c r="B28" s="10"/>
      <c r="C28" s="40"/>
      <c r="D28" s="40"/>
      <c r="E28" s="40"/>
      <c r="F28" s="40"/>
      <c r="G28" s="40"/>
      <c r="H28" s="40"/>
      <c r="I28" s="40"/>
      <c r="J28" s="41"/>
      <c r="K28" s="41"/>
      <c r="L28" s="41"/>
      <c r="M28" s="40"/>
      <c r="N28" s="40"/>
      <c r="O28" s="40"/>
      <c r="P28" s="40"/>
      <c r="Q28" s="40"/>
      <c r="R28" s="10"/>
      <c r="S28" s="10"/>
      <c r="T28" s="10"/>
      <c r="U28" s="10"/>
    </row>
    <row r="29" spans="1:21" x14ac:dyDescent="0.25">
      <c r="A29" s="10"/>
      <c r="B29" s="10"/>
      <c r="C29" s="40"/>
      <c r="D29" s="40"/>
      <c r="E29" s="40"/>
      <c r="F29" s="40"/>
      <c r="G29" s="40"/>
      <c r="H29" s="40"/>
      <c r="I29" s="40"/>
      <c r="J29" s="41"/>
      <c r="K29" s="41"/>
      <c r="L29" s="41"/>
      <c r="M29" s="40"/>
      <c r="N29" s="40"/>
      <c r="O29" s="40"/>
      <c r="P29" s="40"/>
      <c r="Q29" s="40"/>
      <c r="R29" s="10"/>
      <c r="S29" s="10"/>
      <c r="T29" s="10"/>
      <c r="U29" s="10"/>
    </row>
    <row r="30" spans="1:21" x14ac:dyDescent="0.25">
      <c r="A30" s="10"/>
      <c r="B30" s="10"/>
      <c r="C30" s="40"/>
      <c r="D30" s="40"/>
      <c r="E30" s="40"/>
      <c r="F30" s="40"/>
      <c r="G30" s="40"/>
      <c r="H30" s="40"/>
      <c r="I30" s="40"/>
      <c r="J30" s="41"/>
      <c r="K30" s="41"/>
      <c r="L30" s="41"/>
      <c r="M30" s="40"/>
      <c r="N30" s="40"/>
      <c r="O30" s="40"/>
      <c r="P30" s="40"/>
      <c r="Q30" s="40"/>
      <c r="R30" s="10"/>
      <c r="S30" s="10"/>
      <c r="T30" s="10"/>
      <c r="U30" s="10"/>
    </row>
    <row r="31" spans="1:21" x14ac:dyDescent="0.25">
      <c r="A31" s="10"/>
      <c r="B31" s="10"/>
      <c r="C31" s="40"/>
      <c r="D31" s="40"/>
      <c r="E31" s="40"/>
      <c r="F31" s="40"/>
      <c r="G31" s="40"/>
      <c r="H31" s="40"/>
      <c r="I31" s="40"/>
      <c r="J31" s="41"/>
      <c r="K31" s="41"/>
      <c r="L31" s="41"/>
      <c r="M31" s="40"/>
      <c r="N31" s="40"/>
      <c r="O31" s="40"/>
      <c r="P31" s="40"/>
      <c r="Q31" s="40"/>
      <c r="R31" s="10"/>
      <c r="S31" s="10"/>
      <c r="T31" s="10"/>
      <c r="U31" s="10"/>
    </row>
    <row r="32" spans="1:21" x14ac:dyDescent="0.25">
      <c r="A32" s="10"/>
      <c r="B32" s="10"/>
      <c r="C32" s="40"/>
      <c r="D32" s="40"/>
      <c r="E32" s="40"/>
      <c r="F32" s="40"/>
      <c r="G32" s="40"/>
      <c r="H32" s="40"/>
      <c r="I32" s="40"/>
      <c r="J32" s="41"/>
      <c r="K32" s="41"/>
      <c r="L32" s="41"/>
      <c r="M32" s="40"/>
      <c r="N32" s="40"/>
      <c r="O32" s="40"/>
      <c r="P32" s="40"/>
      <c r="Q32" s="40"/>
      <c r="R32" s="10"/>
      <c r="S32" s="10"/>
      <c r="T32" s="10"/>
      <c r="U32" s="10"/>
    </row>
    <row r="33" spans="1:21" x14ac:dyDescent="0.25">
      <c r="A33" s="10"/>
      <c r="B33" s="10"/>
      <c r="C33" s="40"/>
      <c r="D33" s="40"/>
      <c r="E33" s="40"/>
      <c r="F33" s="40"/>
      <c r="G33" s="40"/>
      <c r="H33" s="40"/>
      <c r="I33" s="40"/>
      <c r="J33" s="41"/>
      <c r="K33" s="41"/>
      <c r="L33" s="41"/>
      <c r="M33" s="40"/>
      <c r="N33" s="40"/>
      <c r="O33" s="40"/>
      <c r="P33" s="40"/>
      <c r="Q33" s="40"/>
      <c r="R33" s="10"/>
      <c r="S33" s="10"/>
      <c r="T33" s="10"/>
      <c r="U33" s="10"/>
    </row>
    <row r="34" spans="1:21" x14ac:dyDescent="0.25">
      <c r="A34" s="10"/>
      <c r="B34" s="10"/>
      <c r="C34" s="40"/>
      <c r="D34" s="40"/>
      <c r="E34" s="40"/>
      <c r="F34" s="40"/>
      <c r="G34" s="40"/>
      <c r="H34" s="40"/>
      <c r="I34" s="40"/>
      <c r="J34" s="41"/>
      <c r="K34" s="41"/>
      <c r="L34" s="41"/>
      <c r="M34" s="40"/>
      <c r="N34" s="40"/>
      <c r="O34" s="40"/>
      <c r="P34" s="40"/>
      <c r="Q34" s="40"/>
      <c r="R34" s="10"/>
      <c r="S34" s="10"/>
      <c r="T34" s="10"/>
      <c r="U34" s="10"/>
    </row>
    <row r="35" spans="1:21" x14ac:dyDescent="0.25">
      <c r="A35" s="10"/>
      <c r="B35" s="10"/>
      <c r="C35" s="40"/>
      <c r="D35" s="40"/>
      <c r="E35" s="40"/>
      <c r="F35" s="40"/>
      <c r="G35" s="40"/>
      <c r="H35" s="40"/>
      <c r="I35" s="40"/>
      <c r="J35" s="41"/>
      <c r="K35" s="41"/>
      <c r="L35" s="41"/>
      <c r="M35" s="40"/>
      <c r="N35" s="40"/>
      <c r="O35" s="40"/>
      <c r="P35" s="40"/>
      <c r="Q35" s="40"/>
      <c r="R35" s="10"/>
      <c r="S35" s="10"/>
      <c r="T35" s="10"/>
      <c r="U35" s="10"/>
    </row>
    <row r="36" spans="1:21" x14ac:dyDescent="0.25">
      <c r="A36" s="10"/>
      <c r="B36" s="10"/>
      <c r="C36" s="40"/>
      <c r="D36" s="40"/>
      <c r="E36" s="40"/>
      <c r="F36" s="40"/>
      <c r="G36" s="40"/>
      <c r="H36" s="40"/>
      <c r="I36" s="40"/>
      <c r="J36" s="41"/>
      <c r="K36" s="41"/>
      <c r="L36" s="41"/>
      <c r="M36" s="40"/>
      <c r="N36" s="40"/>
      <c r="O36" s="40"/>
      <c r="P36" s="40"/>
      <c r="Q36" s="40"/>
      <c r="R36" s="10"/>
      <c r="S36" s="10"/>
      <c r="T36" s="10"/>
      <c r="U36" s="10"/>
    </row>
    <row r="37" spans="1:21" x14ac:dyDescent="0.25">
      <c r="A37" s="10"/>
      <c r="B37" s="10"/>
      <c r="C37" s="40"/>
      <c r="D37" s="40"/>
      <c r="E37" s="40"/>
      <c r="F37" s="40"/>
      <c r="G37" s="40"/>
      <c r="H37" s="40"/>
      <c r="I37" s="40"/>
      <c r="J37" s="41"/>
      <c r="K37" s="41"/>
      <c r="L37" s="41"/>
      <c r="M37" s="40"/>
      <c r="N37" s="40"/>
      <c r="O37" s="40"/>
      <c r="P37" s="40"/>
      <c r="Q37" s="40"/>
      <c r="R37" s="10"/>
      <c r="S37" s="10"/>
      <c r="T37" s="10"/>
      <c r="U37" s="10"/>
    </row>
    <row r="38" spans="1:21" x14ac:dyDescent="0.25">
      <c r="A38" s="10"/>
      <c r="B38" s="10"/>
      <c r="C38" s="40"/>
      <c r="D38" s="40"/>
      <c r="E38" s="40"/>
      <c r="F38" s="40"/>
      <c r="G38" s="40"/>
      <c r="H38" s="40"/>
      <c r="I38" s="40"/>
      <c r="J38" s="41"/>
      <c r="K38" s="41"/>
      <c r="L38" s="41"/>
      <c r="M38" s="40"/>
      <c r="N38" s="40"/>
      <c r="O38" s="40"/>
      <c r="P38" s="40"/>
      <c r="Q38" s="40"/>
      <c r="R38" s="10"/>
      <c r="S38" s="10"/>
      <c r="T38" s="10"/>
      <c r="U38" s="10"/>
    </row>
    <row r="39" spans="1:21" x14ac:dyDescent="0.25">
      <c r="A39" s="10"/>
      <c r="B39" s="10"/>
      <c r="C39" s="40"/>
      <c r="D39" s="40"/>
      <c r="E39" s="40"/>
      <c r="F39" s="40"/>
      <c r="G39" s="40"/>
      <c r="H39" s="40"/>
      <c r="I39" s="40"/>
      <c r="J39" s="41"/>
      <c r="K39" s="41"/>
      <c r="L39" s="41"/>
      <c r="M39" s="40"/>
      <c r="N39" s="40"/>
      <c r="O39" s="40"/>
      <c r="P39" s="40"/>
      <c r="Q39" s="40"/>
      <c r="R39" s="10"/>
      <c r="S39" s="10"/>
      <c r="T39" s="10"/>
      <c r="U39" s="10"/>
    </row>
    <row r="40" spans="1:21" x14ac:dyDescent="0.25">
      <c r="A40" s="10"/>
      <c r="B40" s="10"/>
      <c r="C40" s="40"/>
      <c r="D40" s="40"/>
      <c r="E40" s="40"/>
      <c r="F40" s="40"/>
      <c r="G40" s="40"/>
      <c r="H40" s="40"/>
      <c r="I40" s="40"/>
      <c r="J40" s="41"/>
      <c r="K40" s="41"/>
      <c r="L40" s="41"/>
      <c r="M40" s="40"/>
      <c r="N40" s="40"/>
      <c r="O40" s="40"/>
      <c r="P40" s="40"/>
      <c r="Q40" s="40"/>
      <c r="R40" s="10"/>
      <c r="S40" s="10"/>
      <c r="T40" s="10"/>
      <c r="U40" s="10"/>
    </row>
    <row r="41" spans="1:21" x14ac:dyDescent="0.25">
      <c r="A41" s="10"/>
      <c r="B41" s="10"/>
      <c r="C41" s="40"/>
      <c r="D41" s="40"/>
      <c r="E41" s="40"/>
      <c r="F41" s="40"/>
      <c r="G41" s="40"/>
      <c r="H41" s="40"/>
      <c r="I41" s="40"/>
      <c r="J41" s="41"/>
      <c r="K41" s="41"/>
      <c r="L41" s="41"/>
      <c r="M41" s="40"/>
      <c r="N41" s="40"/>
      <c r="O41" s="40"/>
      <c r="P41" s="40"/>
      <c r="Q41" s="40"/>
      <c r="R41" s="10"/>
      <c r="S41" s="10"/>
      <c r="T41" s="10"/>
      <c r="U41" s="10"/>
    </row>
    <row r="42" spans="1:21" x14ac:dyDescent="0.25">
      <c r="A42" s="10"/>
      <c r="B42" s="10"/>
      <c r="C42" s="42" t="s">
        <v>128</v>
      </c>
      <c r="D42" s="40"/>
      <c r="E42" s="40"/>
      <c r="F42" s="40"/>
      <c r="G42" s="40"/>
      <c r="H42" s="40"/>
      <c r="I42" s="40"/>
      <c r="J42" s="41"/>
      <c r="K42" s="41"/>
      <c r="L42" s="41"/>
      <c r="M42" s="40"/>
      <c r="N42" s="40"/>
      <c r="O42" s="40"/>
      <c r="P42" s="40"/>
      <c r="Q42" s="40"/>
      <c r="R42" s="10"/>
      <c r="S42" s="10"/>
      <c r="T42" s="10"/>
      <c r="U42" s="10"/>
    </row>
    <row r="43" spans="1:21" x14ac:dyDescent="0.25">
      <c r="A43" s="10"/>
      <c r="B43" s="10"/>
      <c r="C43" s="40"/>
      <c r="D43" s="40"/>
      <c r="E43" s="40"/>
      <c r="F43" s="40"/>
      <c r="G43" s="40"/>
      <c r="H43" s="40"/>
      <c r="I43" s="40"/>
      <c r="J43" s="41"/>
      <c r="K43" s="41"/>
      <c r="L43" s="41"/>
      <c r="M43" s="40"/>
      <c r="N43" s="40"/>
      <c r="O43" s="40"/>
      <c r="P43" s="40"/>
      <c r="Q43" s="40"/>
      <c r="R43" s="10"/>
      <c r="S43" s="10"/>
      <c r="T43" s="10"/>
      <c r="U43" s="10"/>
    </row>
    <row r="44" spans="1:21" x14ac:dyDescent="0.25">
      <c r="A44" s="10"/>
      <c r="B44" s="10"/>
      <c r="C44" s="40"/>
      <c r="D44" s="40"/>
      <c r="E44" s="40"/>
      <c r="F44" s="40"/>
      <c r="G44" s="40"/>
      <c r="H44" s="40"/>
      <c r="I44" s="40"/>
      <c r="J44" s="41"/>
      <c r="K44" s="41"/>
      <c r="L44" s="41"/>
      <c r="M44" s="40"/>
      <c r="N44" s="40"/>
      <c r="O44" s="40"/>
      <c r="P44" s="40"/>
      <c r="Q44" s="40"/>
      <c r="R44" s="10"/>
      <c r="S44" s="10"/>
      <c r="T44" s="10"/>
      <c r="U44" s="10"/>
    </row>
    <row r="45" spans="1:21" x14ac:dyDescent="0.25">
      <c r="A45" s="10"/>
      <c r="B45" s="10"/>
      <c r="C45" s="40"/>
      <c r="D45" s="40"/>
      <c r="E45" s="40"/>
      <c r="F45" s="40"/>
      <c r="G45" s="40"/>
      <c r="H45" s="40"/>
      <c r="I45" s="40"/>
      <c r="J45" s="41"/>
      <c r="K45" s="41"/>
      <c r="L45" s="41"/>
      <c r="M45" s="40"/>
      <c r="N45" s="40"/>
      <c r="O45" s="40"/>
      <c r="P45" s="40"/>
      <c r="Q45" s="40"/>
      <c r="R45" s="10"/>
      <c r="S45" s="10"/>
      <c r="T45" s="10"/>
      <c r="U45" s="10"/>
    </row>
    <row r="46" spans="1:21" x14ac:dyDescent="0.25">
      <c r="A46" s="10"/>
      <c r="B46" s="10"/>
      <c r="C46" s="40"/>
      <c r="D46" s="40"/>
      <c r="E46" s="40"/>
      <c r="F46" s="40"/>
      <c r="G46" s="40"/>
      <c r="H46" s="40"/>
      <c r="I46" s="40"/>
      <c r="J46" s="41"/>
      <c r="K46" s="41"/>
      <c r="L46" s="41"/>
      <c r="M46" s="40"/>
      <c r="N46" s="40"/>
      <c r="O46" s="40"/>
      <c r="P46" s="40"/>
      <c r="Q46" s="40"/>
      <c r="R46" s="10"/>
      <c r="S46" s="10"/>
      <c r="T46" s="10"/>
      <c r="U46" s="10"/>
    </row>
    <row r="47" spans="1:21" x14ac:dyDescent="0.25">
      <c r="A47" s="10"/>
      <c r="B47" s="10"/>
      <c r="C47" s="40"/>
      <c r="D47" s="40"/>
      <c r="E47" s="40"/>
      <c r="F47" s="40"/>
      <c r="G47" s="40"/>
      <c r="H47" s="40"/>
      <c r="I47" s="40"/>
      <c r="J47" s="41"/>
      <c r="K47" s="41"/>
      <c r="L47" s="41"/>
      <c r="M47" s="40"/>
      <c r="N47" s="40"/>
      <c r="O47" s="40"/>
      <c r="P47" s="40"/>
      <c r="Q47" s="40"/>
      <c r="R47" s="10"/>
      <c r="S47" s="10"/>
      <c r="T47" s="10"/>
      <c r="U47" s="10"/>
    </row>
    <row r="48" spans="1:21" x14ac:dyDescent="0.25">
      <c r="A48" s="10"/>
      <c r="B48" s="10"/>
      <c r="C48" s="40"/>
      <c r="D48" s="40"/>
      <c r="E48" s="40"/>
      <c r="F48" s="40"/>
      <c r="G48" s="40"/>
      <c r="H48" s="40"/>
      <c r="I48" s="40"/>
      <c r="J48" s="41"/>
      <c r="K48" s="41"/>
      <c r="L48" s="41"/>
      <c r="M48" s="40"/>
      <c r="N48" s="40"/>
      <c r="O48" s="40"/>
      <c r="P48" s="40"/>
      <c r="Q48" s="40"/>
      <c r="R48" s="10"/>
      <c r="S48" s="10"/>
      <c r="T48" s="10"/>
      <c r="U48" s="10"/>
    </row>
    <row r="49" spans="1:21" x14ac:dyDescent="0.25">
      <c r="A49" s="10"/>
      <c r="B49" s="10"/>
      <c r="C49" s="40"/>
      <c r="D49" s="40"/>
      <c r="E49" s="40"/>
      <c r="F49" s="40"/>
      <c r="G49" s="40"/>
      <c r="H49" s="40"/>
      <c r="I49" s="40"/>
      <c r="J49" s="41"/>
      <c r="K49" s="41"/>
      <c r="L49" s="41"/>
      <c r="M49" s="40"/>
      <c r="N49" s="40"/>
      <c r="O49" s="40"/>
      <c r="P49" s="40"/>
      <c r="Q49" s="40"/>
      <c r="R49" s="10"/>
      <c r="S49" s="10"/>
      <c r="T49" s="10"/>
      <c r="U49" s="10"/>
    </row>
    <row r="50" spans="1:21" x14ac:dyDescent="0.25">
      <c r="A50" s="10"/>
      <c r="B50" s="10"/>
      <c r="C50" s="40"/>
      <c r="D50" s="40"/>
      <c r="E50" s="40"/>
      <c r="F50" s="40"/>
      <c r="G50" s="40"/>
      <c r="H50" s="40"/>
      <c r="I50" s="40"/>
      <c r="J50" s="41"/>
      <c r="K50" s="41"/>
      <c r="L50" s="41"/>
      <c r="M50" s="40"/>
      <c r="N50" s="40"/>
      <c r="O50" s="40"/>
      <c r="P50" s="40"/>
      <c r="Q50" s="40"/>
      <c r="R50" s="10"/>
      <c r="S50" s="10"/>
      <c r="T50" s="10"/>
      <c r="U50" s="10"/>
    </row>
    <row r="51" spans="1:21" x14ac:dyDescent="0.25">
      <c r="A51" s="10"/>
      <c r="B51" s="10"/>
      <c r="C51" s="40"/>
      <c r="D51" s="40"/>
      <c r="E51" s="40"/>
      <c r="F51" s="40"/>
      <c r="G51" s="40"/>
      <c r="H51" s="40"/>
      <c r="I51" s="40"/>
      <c r="J51" s="41"/>
      <c r="K51" s="41"/>
      <c r="L51" s="41"/>
      <c r="M51" s="40"/>
      <c r="N51" s="40"/>
      <c r="O51" s="40"/>
      <c r="P51" s="40"/>
      <c r="Q51" s="40"/>
      <c r="R51" s="10"/>
      <c r="S51" s="10"/>
      <c r="T51" s="10"/>
      <c r="U51" s="10"/>
    </row>
    <row r="52" spans="1:21" x14ac:dyDescent="0.25">
      <c r="A52" s="10"/>
      <c r="B52" s="10"/>
      <c r="C52" s="40"/>
      <c r="D52" s="40"/>
      <c r="E52" s="40"/>
      <c r="F52" s="40"/>
      <c r="G52" s="40"/>
      <c r="H52" s="40"/>
      <c r="I52" s="40"/>
      <c r="J52" s="41"/>
      <c r="K52" s="41"/>
      <c r="L52" s="41"/>
      <c r="M52" s="40"/>
      <c r="N52" s="40"/>
      <c r="O52" s="40"/>
      <c r="P52" s="40"/>
      <c r="Q52" s="40"/>
      <c r="R52" s="10"/>
      <c r="S52" s="10"/>
      <c r="T52" s="10"/>
      <c r="U52" s="10"/>
    </row>
    <row r="53" spans="1:21" x14ac:dyDescent="0.25">
      <c r="A53" s="10"/>
      <c r="B53" s="10"/>
      <c r="C53" s="40"/>
      <c r="D53" s="40"/>
      <c r="E53" s="40"/>
      <c r="F53" s="40"/>
      <c r="G53" s="40"/>
      <c r="H53" s="40"/>
      <c r="I53" s="40"/>
      <c r="J53" s="41"/>
      <c r="K53" s="41"/>
      <c r="L53" s="41"/>
      <c r="M53" s="40"/>
      <c r="N53" s="40"/>
      <c r="O53" s="40"/>
      <c r="P53" s="40"/>
      <c r="Q53" s="40"/>
      <c r="R53" s="10"/>
      <c r="S53" s="10"/>
      <c r="T53" s="10"/>
      <c r="U53" s="10"/>
    </row>
    <row r="54" spans="1:21" x14ac:dyDescent="0.25">
      <c r="A54" s="10"/>
      <c r="B54" s="10"/>
      <c r="C54" s="40"/>
      <c r="D54" s="40"/>
      <c r="E54" s="40"/>
      <c r="F54" s="40"/>
      <c r="G54" s="40"/>
      <c r="H54" s="40"/>
      <c r="I54" s="40"/>
      <c r="J54" s="41"/>
      <c r="K54" s="41"/>
      <c r="L54" s="41"/>
      <c r="M54" s="40"/>
      <c r="N54" s="40"/>
      <c r="O54" s="40"/>
      <c r="P54" s="40"/>
      <c r="Q54" s="40"/>
      <c r="R54" s="10"/>
      <c r="S54" s="10"/>
      <c r="T54" s="10"/>
      <c r="U54" s="10"/>
    </row>
    <row r="55" spans="1:21" x14ac:dyDescent="0.25">
      <c r="A55" s="10"/>
      <c r="B55" s="10"/>
      <c r="C55" s="40"/>
      <c r="D55" s="40"/>
      <c r="E55" s="40"/>
      <c r="F55" s="40"/>
      <c r="G55" s="40"/>
      <c r="H55" s="40"/>
      <c r="I55" s="40"/>
      <c r="J55" s="41"/>
      <c r="K55" s="41"/>
      <c r="L55" s="41"/>
      <c r="M55" s="40"/>
      <c r="N55" s="40"/>
      <c r="O55" s="40"/>
      <c r="P55" s="40"/>
      <c r="Q55" s="40"/>
      <c r="R55" s="10"/>
      <c r="S55" s="10"/>
      <c r="T55" s="10"/>
      <c r="U55" s="10"/>
    </row>
    <row r="56" spans="1:21" x14ac:dyDescent="0.25">
      <c r="A56" s="10"/>
      <c r="B56" s="10"/>
      <c r="C56" s="40"/>
      <c r="D56" s="40"/>
      <c r="E56" s="40"/>
      <c r="F56" s="40"/>
      <c r="G56" s="40"/>
      <c r="H56" s="40"/>
      <c r="I56" s="40"/>
      <c r="J56" s="41"/>
      <c r="K56" s="41"/>
      <c r="L56" s="41"/>
      <c r="M56" s="40"/>
      <c r="N56" s="40"/>
      <c r="O56" s="40"/>
      <c r="P56" s="40"/>
      <c r="Q56" s="40"/>
      <c r="R56" s="10"/>
      <c r="S56" s="10"/>
      <c r="T56" s="10"/>
      <c r="U56" s="10"/>
    </row>
    <row r="57" spans="1:21" x14ac:dyDescent="0.25">
      <c r="A57" s="10"/>
      <c r="B57" s="10"/>
      <c r="C57" s="40"/>
      <c r="D57" s="40"/>
      <c r="E57" s="40"/>
      <c r="F57" s="40"/>
      <c r="G57" s="40"/>
      <c r="H57" s="40"/>
      <c r="I57" s="40"/>
      <c r="J57" s="41"/>
      <c r="K57" s="41"/>
      <c r="L57" s="41"/>
      <c r="M57" s="40"/>
      <c r="N57" s="40"/>
      <c r="O57" s="40"/>
      <c r="P57" s="40"/>
      <c r="Q57" s="40"/>
      <c r="R57" s="10"/>
      <c r="S57" s="10"/>
      <c r="T57" s="10"/>
      <c r="U57" s="10"/>
    </row>
    <row r="58" spans="1:21" x14ac:dyDescent="0.25">
      <c r="A58" s="10"/>
      <c r="B58" s="10"/>
      <c r="C58" s="40"/>
      <c r="D58" s="40"/>
      <c r="E58" s="40"/>
      <c r="F58" s="40"/>
      <c r="G58" s="40"/>
      <c r="H58" s="40"/>
      <c r="I58" s="40"/>
      <c r="J58" s="41"/>
      <c r="K58" s="41"/>
      <c r="L58" s="41"/>
      <c r="M58" s="40"/>
      <c r="N58" s="40"/>
      <c r="O58" s="40"/>
      <c r="P58" s="40"/>
      <c r="Q58" s="40"/>
      <c r="R58" s="10"/>
      <c r="S58" s="10"/>
      <c r="T58" s="10"/>
      <c r="U58" s="10"/>
    </row>
    <row r="59" spans="1:21" x14ac:dyDescent="0.25">
      <c r="A59" s="10"/>
      <c r="B59" s="10"/>
      <c r="C59" s="42" t="s">
        <v>129</v>
      </c>
      <c r="D59" s="42"/>
      <c r="E59" s="42"/>
      <c r="F59" s="42"/>
      <c r="G59" s="42"/>
      <c r="H59" s="42"/>
      <c r="I59" s="40"/>
      <c r="J59" s="40"/>
      <c r="K59" s="40"/>
      <c r="L59" s="40"/>
      <c r="M59" s="40"/>
      <c r="N59" s="40"/>
      <c r="O59" s="40"/>
      <c r="P59" s="40"/>
      <c r="Q59" s="40"/>
      <c r="R59" s="10"/>
      <c r="S59" s="10"/>
      <c r="T59" s="10"/>
      <c r="U59" s="10"/>
    </row>
    <row r="60" spans="1:21" x14ac:dyDescent="0.25">
      <c r="A60" s="10"/>
      <c r="B60" s="10"/>
      <c r="C60" s="42"/>
      <c r="D60" s="42"/>
      <c r="E60" s="42"/>
      <c r="F60" s="42"/>
      <c r="G60" s="42"/>
      <c r="H60" s="42"/>
      <c r="I60" s="40"/>
      <c r="J60" s="40"/>
      <c r="K60" s="40"/>
      <c r="L60" s="40"/>
      <c r="M60" s="40"/>
      <c r="N60" s="40"/>
      <c r="O60" s="40"/>
      <c r="P60" s="40"/>
      <c r="Q60" s="40"/>
      <c r="R60" s="10"/>
      <c r="S60" s="10"/>
      <c r="T60" s="10"/>
      <c r="U60" s="10"/>
    </row>
    <row r="61" spans="1:21" x14ac:dyDescent="0.25">
      <c r="A61" s="10"/>
      <c r="B61" s="10"/>
      <c r="C61" s="42" t="s">
        <v>130</v>
      </c>
      <c r="D61" s="42"/>
      <c r="E61" s="42"/>
      <c r="F61" s="42"/>
      <c r="G61" s="42"/>
      <c r="H61" s="42"/>
      <c r="I61" s="40"/>
      <c r="J61" s="40"/>
      <c r="K61" s="40"/>
      <c r="L61" s="40"/>
      <c r="M61" s="40"/>
      <c r="N61" s="40"/>
      <c r="O61" s="40"/>
      <c r="P61" s="40"/>
      <c r="Q61" s="40"/>
      <c r="R61" s="10"/>
      <c r="S61" s="10"/>
      <c r="T61" s="10"/>
      <c r="U61" s="10"/>
    </row>
    <row r="62" spans="1:21" x14ac:dyDescent="0.25">
      <c r="A62" s="10"/>
      <c r="B62" s="1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10"/>
      <c r="S62" s="10"/>
      <c r="T62" s="10"/>
      <c r="U62" s="10"/>
    </row>
    <row r="63" spans="1:21" x14ac:dyDescent="0.25">
      <c r="A63" s="10"/>
      <c r="B63" s="10"/>
      <c r="C63" s="42" t="s">
        <v>147</v>
      </c>
      <c r="D63" s="42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10"/>
      <c r="S63" s="10"/>
      <c r="T63" s="10"/>
      <c r="U63" s="10"/>
    </row>
    <row r="64" spans="1:21" x14ac:dyDescent="0.25">
      <c r="A64" s="10"/>
      <c r="B64" s="10"/>
      <c r="C64" s="42"/>
      <c r="D64" s="42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10"/>
      <c r="S64" s="10"/>
      <c r="T64" s="10"/>
      <c r="U64" s="10"/>
    </row>
    <row r="65" spans="1:21" x14ac:dyDescent="0.25">
      <c r="A65" s="10"/>
      <c r="B65" s="10"/>
      <c r="C65" s="42"/>
      <c r="D65" s="42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10"/>
      <c r="S65" s="10"/>
      <c r="T65" s="10"/>
      <c r="U65" s="10"/>
    </row>
    <row r="66" spans="1:21" x14ac:dyDescent="0.25">
      <c r="A66" s="10"/>
      <c r="B66" s="10"/>
      <c r="C66" s="42"/>
      <c r="D66" s="42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10"/>
      <c r="S66" s="10"/>
      <c r="T66" s="10"/>
      <c r="U66" s="10"/>
    </row>
    <row r="67" spans="1:21" x14ac:dyDescent="0.25">
      <c r="A67" s="10"/>
      <c r="B67" s="10"/>
      <c r="C67" s="42"/>
      <c r="D67" s="42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10"/>
      <c r="S67" s="10"/>
      <c r="T67" s="10"/>
      <c r="U67" s="10"/>
    </row>
    <row r="68" spans="1:21" x14ac:dyDescent="0.25">
      <c r="A68" s="10"/>
      <c r="B68" s="10"/>
      <c r="C68" s="42"/>
      <c r="D68" s="42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10"/>
      <c r="S68" s="10"/>
      <c r="T68" s="10"/>
      <c r="U68" s="10"/>
    </row>
    <row r="69" spans="1:21" x14ac:dyDescent="0.25">
      <c r="A69" s="10"/>
      <c r="B69" s="10"/>
      <c r="C69" s="42"/>
      <c r="D69" s="42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10"/>
      <c r="S69" s="10"/>
      <c r="T69" s="10"/>
      <c r="U69" s="10"/>
    </row>
    <row r="70" spans="1:21" x14ac:dyDescent="0.25">
      <c r="A70" s="10"/>
      <c r="B70" s="10"/>
      <c r="C70" s="42"/>
      <c r="D70" s="42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10"/>
      <c r="S70" s="10"/>
      <c r="T70" s="10"/>
      <c r="U70" s="10"/>
    </row>
    <row r="71" spans="1:21" x14ac:dyDescent="0.25">
      <c r="A71" s="10"/>
      <c r="B71" s="10"/>
      <c r="C71" s="42"/>
      <c r="D71" s="42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10"/>
      <c r="S71" s="10"/>
      <c r="T71" s="10"/>
      <c r="U71" s="10"/>
    </row>
    <row r="72" spans="1:21" x14ac:dyDescent="0.25">
      <c r="A72" s="10"/>
      <c r="B72" s="10"/>
      <c r="C72" s="42"/>
      <c r="D72" s="42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10"/>
      <c r="S72" s="10"/>
      <c r="T72" s="10"/>
      <c r="U72" s="10"/>
    </row>
    <row r="73" spans="1:21" x14ac:dyDescent="0.25">
      <c r="A73" s="10"/>
      <c r="B73" s="10"/>
      <c r="C73" s="42"/>
      <c r="D73" s="42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10"/>
      <c r="S73" s="10"/>
      <c r="T73" s="10"/>
      <c r="U73" s="10"/>
    </row>
    <row r="74" spans="1:21" x14ac:dyDescent="0.25">
      <c r="A74" s="10"/>
      <c r="B74" s="10"/>
      <c r="C74" s="42"/>
      <c r="D74" s="42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10"/>
      <c r="S74" s="10"/>
      <c r="T74" s="10"/>
      <c r="U74" s="10"/>
    </row>
    <row r="75" spans="1:21" x14ac:dyDescent="0.25">
      <c r="A75" s="10"/>
      <c r="B75" s="10"/>
      <c r="C75" s="42"/>
      <c r="D75" s="42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10"/>
      <c r="S75" s="10"/>
      <c r="T75" s="10"/>
      <c r="U75" s="10"/>
    </row>
    <row r="76" spans="1:21" ht="15" customHeight="1" x14ac:dyDescent="0.25">
      <c r="A76" s="10"/>
      <c r="B76" s="10"/>
      <c r="C76" s="310" t="s">
        <v>135</v>
      </c>
      <c r="D76" s="310"/>
      <c r="E76" s="310"/>
      <c r="F76" s="310"/>
      <c r="G76" s="310"/>
      <c r="H76" s="310"/>
      <c r="I76" s="310"/>
      <c r="J76" s="40"/>
      <c r="K76" s="40"/>
      <c r="L76" s="40"/>
      <c r="M76" s="40"/>
      <c r="N76" s="40"/>
      <c r="O76" s="40"/>
      <c r="P76" s="40"/>
      <c r="Q76" s="40"/>
      <c r="R76" s="10"/>
      <c r="S76" s="10"/>
      <c r="T76" s="10"/>
      <c r="U76" s="10"/>
    </row>
    <row r="77" spans="1:21" ht="15" customHeight="1" x14ac:dyDescent="0.25">
      <c r="A77" s="10"/>
      <c r="B77" s="10"/>
      <c r="C77" s="51"/>
      <c r="D77" s="51"/>
      <c r="E77" s="51"/>
      <c r="F77" s="51"/>
      <c r="G77" s="51"/>
      <c r="H77" s="51"/>
      <c r="I77" s="51"/>
      <c r="J77" s="40"/>
      <c r="K77" s="40"/>
      <c r="L77" s="40"/>
      <c r="M77" s="40"/>
      <c r="N77" s="40"/>
      <c r="O77" s="40"/>
      <c r="P77" s="40"/>
      <c r="Q77" s="40"/>
      <c r="R77" s="10"/>
      <c r="S77" s="10"/>
      <c r="T77" s="10"/>
      <c r="U77" s="10"/>
    </row>
    <row r="78" spans="1:21" ht="15" customHeight="1" x14ac:dyDescent="0.25">
      <c r="A78" s="10"/>
      <c r="B78" s="10"/>
      <c r="C78" s="309" t="s">
        <v>306</v>
      </c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40"/>
      <c r="O78" s="40"/>
      <c r="P78" s="40"/>
      <c r="Q78" s="40"/>
      <c r="R78" s="10"/>
      <c r="S78" s="10"/>
      <c r="T78" s="10"/>
      <c r="U78" s="10"/>
    </row>
    <row r="79" spans="1:21" ht="15" customHeight="1" x14ac:dyDescent="0.25">
      <c r="A79" s="10"/>
      <c r="B79" s="10"/>
      <c r="C79" s="309"/>
      <c r="D79" s="309"/>
      <c r="E79" s="309"/>
      <c r="F79" s="309"/>
      <c r="G79" s="309"/>
      <c r="H79" s="309"/>
      <c r="I79" s="309"/>
      <c r="J79" s="309"/>
      <c r="K79" s="309"/>
      <c r="L79" s="309"/>
      <c r="M79" s="309"/>
      <c r="N79" s="40"/>
      <c r="O79" s="40"/>
      <c r="P79" s="40"/>
      <c r="Q79" s="40"/>
      <c r="R79" s="10"/>
      <c r="S79" s="10"/>
      <c r="T79" s="10"/>
      <c r="U79" s="10"/>
    </row>
    <row r="80" spans="1:21" ht="15" customHeight="1" x14ac:dyDescent="0.25">
      <c r="A80" s="10"/>
      <c r="B80" s="10"/>
      <c r="C80" s="309"/>
      <c r="D80" s="309"/>
      <c r="E80" s="309"/>
      <c r="F80" s="309"/>
      <c r="G80" s="309"/>
      <c r="H80" s="309"/>
      <c r="I80" s="309"/>
      <c r="J80" s="309"/>
      <c r="K80" s="309"/>
      <c r="L80" s="309"/>
      <c r="M80" s="309"/>
      <c r="N80" s="40"/>
      <c r="O80" s="40"/>
      <c r="P80" s="40"/>
      <c r="Q80" s="40"/>
      <c r="R80" s="10"/>
      <c r="S80" s="10"/>
      <c r="T80" s="10"/>
      <c r="U80" s="10"/>
    </row>
    <row r="81" spans="1:21" ht="15" customHeight="1" x14ac:dyDescent="0.25">
      <c r="A81" s="10"/>
      <c r="B81" s="10"/>
      <c r="C81" s="309"/>
      <c r="D81" s="309"/>
      <c r="E81" s="309"/>
      <c r="F81" s="309"/>
      <c r="G81" s="309"/>
      <c r="H81" s="309"/>
      <c r="I81" s="309"/>
      <c r="J81" s="309"/>
      <c r="K81" s="309"/>
      <c r="L81" s="309"/>
      <c r="M81" s="309"/>
      <c r="N81" s="40"/>
      <c r="O81" s="40"/>
      <c r="P81" s="40"/>
      <c r="Q81" s="40"/>
      <c r="R81" s="10"/>
      <c r="S81" s="10"/>
      <c r="T81" s="10"/>
      <c r="U81" s="10"/>
    </row>
    <row r="82" spans="1:21" ht="15" customHeight="1" x14ac:dyDescent="0.25">
      <c r="A82" s="10"/>
      <c r="B82" s="10"/>
      <c r="C82" s="309"/>
      <c r="D82" s="309"/>
      <c r="E82" s="309"/>
      <c r="F82" s="309"/>
      <c r="G82" s="309"/>
      <c r="H82" s="309"/>
      <c r="I82" s="309"/>
      <c r="J82" s="309"/>
      <c r="K82" s="309"/>
      <c r="L82" s="309"/>
      <c r="M82" s="309"/>
      <c r="N82" s="40"/>
      <c r="O82" s="40"/>
      <c r="P82" s="40"/>
      <c r="Q82" s="40"/>
      <c r="R82" s="10"/>
      <c r="S82" s="10"/>
      <c r="T82" s="10"/>
      <c r="U82" s="10"/>
    </row>
    <row r="83" spans="1:21" ht="15" customHeight="1" x14ac:dyDescent="0.25">
      <c r="A83" s="10"/>
      <c r="B83" s="10"/>
      <c r="C83" s="309"/>
      <c r="D83" s="309"/>
      <c r="E83" s="309"/>
      <c r="F83" s="309"/>
      <c r="G83" s="309"/>
      <c r="H83" s="309"/>
      <c r="I83" s="309"/>
      <c r="J83" s="309"/>
      <c r="K83" s="309"/>
      <c r="L83" s="309"/>
      <c r="M83" s="309"/>
      <c r="N83" s="40"/>
      <c r="O83" s="40"/>
      <c r="P83" s="40"/>
      <c r="Q83" s="40"/>
      <c r="R83" s="10"/>
      <c r="S83" s="10"/>
      <c r="T83" s="10"/>
      <c r="U83" s="10"/>
    </row>
    <row r="84" spans="1:21" ht="15" customHeight="1" x14ac:dyDescent="0.25">
      <c r="A84" s="10"/>
      <c r="B84" s="10"/>
      <c r="C84" s="309"/>
      <c r="D84" s="309"/>
      <c r="E84" s="309"/>
      <c r="F84" s="309"/>
      <c r="G84" s="309"/>
      <c r="H84" s="309"/>
      <c r="I84" s="309"/>
      <c r="J84" s="309"/>
      <c r="K84" s="309"/>
      <c r="L84" s="309"/>
      <c r="M84" s="309"/>
      <c r="N84" s="40"/>
      <c r="O84" s="40"/>
      <c r="P84" s="40"/>
      <c r="Q84" s="40"/>
      <c r="R84" s="10"/>
      <c r="S84" s="10"/>
      <c r="T84" s="10"/>
      <c r="U84" s="10"/>
    </row>
    <row r="85" spans="1:21" ht="15" customHeight="1" x14ac:dyDescent="0.25">
      <c r="A85" s="10"/>
      <c r="B85" s="10"/>
      <c r="C85" s="309"/>
      <c r="D85" s="309"/>
      <c r="E85" s="309"/>
      <c r="F85" s="309"/>
      <c r="G85" s="309"/>
      <c r="H85" s="309"/>
      <c r="I85" s="309"/>
      <c r="J85" s="309"/>
      <c r="K85" s="309"/>
      <c r="L85" s="309"/>
      <c r="M85" s="309"/>
      <c r="N85" s="40"/>
      <c r="O85" s="40"/>
      <c r="P85" s="40"/>
      <c r="Q85" s="40"/>
      <c r="R85" s="10"/>
      <c r="S85" s="10"/>
      <c r="T85" s="10"/>
      <c r="U85" s="10"/>
    </row>
    <row r="86" spans="1:21" ht="15" customHeight="1" x14ac:dyDescent="0.25">
      <c r="A86" s="10"/>
      <c r="B86" s="10"/>
      <c r="C86" s="309"/>
      <c r="D86" s="309"/>
      <c r="E86" s="309"/>
      <c r="F86" s="309"/>
      <c r="G86" s="309"/>
      <c r="H86" s="309"/>
      <c r="I86" s="309"/>
      <c r="J86" s="309"/>
      <c r="K86" s="309"/>
      <c r="L86" s="309"/>
      <c r="M86" s="309"/>
      <c r="N86" s="40"/>
      <c r="O86" s="40"/>
      <c r="P86" s="40"/>
      <c r="Q86" s="40"/>
      <c r="R86" s="10"/>
      <c r="S86" s="10"/>
      <c r="T86" s="10"/>
      <c r="U86" s="10"/>
    </row>
    <row r="87" spans="1:21" ht="15" customHeight="1" x14ac:dyDescent="0.25">
      <c r="A87" s="10"/>
      <c r="B87" s="10"/>
      <c r="C87" s="309"/>
      <c r="D87" s="309"/>
      <c r="E87" s="309"/>
      <c r="F87" s="309"/>
      <c r="G87" s="309"/>
      <c r="H87" s="309"/>
      <c r="I87" s="309"/>
      <c r="J87" s="309"/>
      <c r="K87" s="309"/>
      <c r="L87" s="309"/>
      <c r="M87" s="309"/>
      <c r="N87" s="40"/>
      <c r="O87" s="40"/>
      <c r="P87" s="40"/>
      <c r="Q87" s="40"/>
      <c r="R87" s="10"/>
      <c r="S87" s="10"/>
      <c r="T87" s="10"/>
      <c r="U87" s="10"/>
    </row>
    <row r="88" spans="1:21" ht="15" customHeight="1" x14ac:dyDescent="0.25">
      <c r="A88" s="10"/>
      <c r="B88" s="10"/>
      <c r="C88" s="309"/>
      <c r="D88" s="309"/>
      <c r="E88" s="309"/>
      <c r="F88" s="309"/>
      <c r="G88" s="309"/>
      <c r="H88" s="309"/>
      <c r="I88" s="309"/>
      <c r="J88" s="309"/>
      <c r="K88" s="309"/>
      <c r="L88" s="309"/>
      <c r="M88" s="309"/>
      <c r="N88" s="40"/>
      <c r="O88" s="40"/>
      <c r="P88" s="40"/>
      <c r="Q88" s="40"/>
      <c r="R88" s="10"/>
      <c r="S88" s="10"/>
      <c r="T88" s="10"/>
      <c r="U88" s="10"/>
    </row>
    <row r="89" spans="1:21" ht="15" customHeight="1" x14ac:dyDescent="0.25">
      <c r="A89" s="10"/>
      <c r="B89" s="10"/>
      <c r="C89" s="309"/>
      <c r="D89" s="309"/>
      <c r="E89" s="309"/>
      <c r="F89" s="309"/>
      <c r="G89" s="309"/>
      <c r="H89" s="309"/>
      <c r="I89" s="309"/>
      <c r="J89" s="309"/>
      <c r="K89" s="309"/>
      <c r="L89" s="309"/>
      <c r="M89" s="309"/>
      <c r="N89" s="40"/>
      <c r="O89" s="40"/>
      <c r="P89" s="40"/>
      <c r="Q89" s="40"/>
      <c r="R89" s="10"/>
      <c r="S89" s="10"/>
      <c r="T89" s="10"/>
      <c r="U89" s="10"/>
    </row>
    <row r="90" spans="1:21" ht="15" customHeight="1" x14ac:dyDescent="0.25">
      <c r="A90" s="10"/>
      <c r="B90" s="10"/>
      <c r="C90" s="309"/>
      <c r="D90" s="309"/>
      <c r="E90" s="309"/>
      <c r="F90" s="309"/>
      <c r="G90" s="309"/>
      <c r="H90" s="309"/>
      <c r="I90" s="309"/>
      <c r="J90" s="309"/>
      <c r="K90" s="309"/>
      <c r="L90" s="309"/>
      <c r="M90" s="309"/>
      <c r="N90" s="40"/>
      <c r="O90" s="40"/>
      <c r="P90" s="40"/>
      <c r="Q90" s="40"/>
      <c r="R90" s="10"/>
      <c r="S90" s="10"/>
      <c r="T90" s="10"/>
      <c r="U90" s="10"/>
    </row>
    <row r="91" spans="1:21" ht="18" customHeight="1" x14ac:dyDescent="0.25">
      <c r="A91" s="10"/>
      <c r="B91" s="1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40"/>
      <c r="O91" s="40"/>
      <c r="P91" s="40"/>
      <c r="Q91" s="40"/>
      <c r="R91" s="10"/>
      <c r="S91" s="10"/>
      <c r="T91" s="10"/>
      <c r="U91" s="10"/>
    </row>
    <row r="92" spans="1:21" ht="15" customHeight="1" x14ac:dyDescent="0.25">
      <c r="A92" s="10"/>
      <c r="B92" s="10"/>
      <c r="C92" s="309" t="s">
        <v>155</v>
      </c>
      <c r="D92" s="309"/>
      <c r="E92" s="309"/>
      <c r="F92" s="309"/>
      <c r="G92" s="309"/>
      <c r="H92" s="309"/>
      <c r="I92" s="309"/>
      <c r="J92" s="309"/>
      <c r="K92" s="309"/>
      <c r="L92" s="309"/>
      <c r="M92" s="309"/>
      <c r="N92" s="40"/>
      <c r="O92" s="40"/>
      <c r="P92" s="40"/>
      <c r="Q92" s="40"/>
      <c r="R92" s="10"/>
      <c r="S92" s="10"/>
      <c r="T92" s="10"/>
      <c r="U92" s="10"/>
    </row>
    <row r="93" spans="1:21" ht="15.75" thickBot="1" x14ac:dyDescent="0.3">
      <c r="A93" s="10"/>
      <c r="B93" s="10"/>
      <c r="C93" s="43"/>
      <c r="D93" s="43"/>
      <c r="E93" s="43"/>
      <c r="F93" s="43"/>
      <c r="G93" s="43"/>
      <c r="H93" s="43"/>
      <c r="I93" s="43"/>
      <c r="J93" s="40"/>
      <c r="K93" s="40"/>
      <c r="L93" s="40"/>
      <c r="M93" s="40"/>
      <c r="N93" s="40"/>
      <c r="O93" s="40"/>
      <c r="P93" s="40"/>
      <c r="Q93" s="40"/>
      <c r="R93" s="10"/>
      <c r="S93" s="10"/>
      <c r="T93" s="10"/>
      <c r="U93" s="10"/>
    </row>
    <row r="94" spans="1:21" ht="54.75" customHeight="1" x14ac:dyDescent="0.25">
      <c r="A94" s="10"/>
      <c r="B94" s="10"/>
      <c r="C94" s="226" t="s">
        <v>175</v>
      </c>
      <c r="D94" s="226"/>
      <c r="E94" s="226"/>
      <c r="F94" s="226"/>
      <c r="G94" s="301" t="s">
        <v>150</v>
      </c>
      <c r="H94" s="301"/>
      <c r="I94" s="301"/>
      <c r="J94" s="301"/>
      <c r="K94" s="301"/>
      <c r="L94" s="301"/>
      <c r="M94" s="301"/>
      <c r="N94" s="301"/>
      <c r="O94" s="301"/>
      <c r="P94" s="301"/>
      <c r="Q94" s="302"/>
      <c r="R94" s="10"/>
      <c r="S94" s="10"/>
      <c r="T94" s="10"/>
      <c r="U94" s="10"/>
    </row>
    <row r="95" spans="1:21" ht="65.25" customHeight="1" x14ac:dyDescent="0.25">
      <c r="A95" s="10"/>
      <c r="B95" s="10"/>
      <c r="C95" s="228" t="s">
        <v>181</v>
      </c>
      <c r="D95" s="228"/>
      <c r="E95" s="228"/>
      <c r="F95" s="228"/>
      <c r="G95" s="299" t="s">
        <v>149</v>
      </c>
      <c r="H95" s="299"/>
      <c r="I95" s="299"/>
      <c r="J95" s="299"/>
      <c r="K95" s="299"/>
      <c r="L95" s="299"/>
      <c r="M95" s="299"/>
      <c r="N95" s="299"/>
      <c r="O95" s="299"/>
      <c r="P95" s="299"/>
      <c r="Q95" s="300"/>
      <c r="R95" s="10"/>
      <c r="S95" s="10"/>
      <c r="T95" s="10"/>
      <c r="U95" s="10"/>
    </row>
    <row r="96" spans="1:21" ht="57.75" customHeight="1" x14ac:dyDescent="0.25">
      <c r="A96" s="10"/>
      <c r="B96" s="10"/>
      <c r="C96" s="226" t="s">
        <v>197</v>
      </c>
      <c r="D96" s="226"/>
      <c r="E96" s="226"/>
      <c r="F96" s="226"/>
      <c r="G96" s="295" t="s">
        <v>151</v>
      </c>
      <c r="H96" s="295"/>
      <c r="I96" s="295"/>
      <c r="J96" s="295"/>
      <c r="K96" s="295"/>
      <c r="L96" s="295"/>
      <c r="M96" s="295"/>
      <c r="N96" s="295"/>
      <c r="O96" s="295"/>
      <c r="P96" s="295"/>
      <c r="Q96" s="296"/>
      <c r="R96" s="10"/>
      <c r="S96" s="10"/>
      <c r="T96" s="10"/>
      <c r="U96" s="10"/>
    </row>
    <row r="97" spans="1:21" ht="57.75" customHeight="1" x14ac:dyDescent="0.25">
      <c r="A97" s="10"/>
      <c r="B97" s="10"/>
      <c r="C97" s="228" t="s">
        <v>196</v>
      </c>
      <c r="D97" s="228"/>
      <c r="E97" s="228"/>
      <c r="F97" s="228"/>
      <c r="G97" s="303" t="s">
        <v>307</v>
      </c>
      <c r="H97" s="304"/>
      <c r="I97" s="304"/>
      <c r="J97" s="304"/>
      <c r="K97" s="304"/>
      <c r="L97" s="304"/>
      <c r="M97" s="304"/>
      <c r="N97" s="304"/>
      <c r="O97" s="304"/>
      <c r="P97" s="304"/>
      <c r="Q97" s="305"/>
      <c r="R97" s="10"/>
      <c r="S97" s="10"/>
      <c r="T97" s="10"/>
      <c r="U97" s="10"/>
    </row>
    <row r="98" spans="1:21" ht="59.25" customHeight="1" x14ac:dyDescent="0.25">
      <c r="A98" s="10"/>
      <c r="B98" s="10"/>
      <c r="C98" s="226" t="s">
        <v>182</v>
      </c>
      <c r="D98" s="226"/>
      <c r="E98" s="226"/>
      <c r="F98" s="226"/>
      <c r="G98" s="295" t="s">
        <v>126</v>
      </c>
      <c r="H98" s="295"/>
      <c r="I98" s="295"/>
      <c r="J98" s="295"/>
      <c r="K98" s="295"/>
      <c r="L98" s="295"/>
      <c r="M98" s="295"/>
      <c r="N98" s="295"/>
      <c r="O98" s="295"/>
      <c r="P98" s="295"/>
      <c r="Q98" s="296"/>
      <c r="R98" s="10"/>
      <c r="S98" s="10"/>
      <c r="T98" s="10"/>
      <c r="U98" s="10"/>
    </row>
    <row r="99" spans="1:21" ht="112.5" customHeight="1" x14ac:dyDescent="0.25">
      <c r="A99" s="10"/>
      <c r="B99" s="10"/>
      <c r="C99" s="228" t="s">
        <v>183</v>
      </c>
      <c r="D99" s="228"/>
      <c r="E99" s="228"/>
      <c r="F99" s="228"/>
      <c r="G99" s="306" t="s">
        <v>148</v>
      </c>
      <c r="H99" s="307"/>
      <c r="I99" s="307"/>
      <c r="J99" s="307"/>
      <c r="K99" s="307"/>
      <c r="L99" s="307"/>
      <c r="M99" s="307"/>
      <c r="N99" s="307"/>
      <c r="O99" s="307"/>
      <c r="P99" s="307"/>
      <c r="Q99" s="308"/>
      <c r="R99" s="10"/>
      <c r="S99" s="10"/>
      <c r="T99" s="10"/>
      <c r="U99" s="10"/>
    </row>
    <row r="100" spans="1:21" ht="62.25" customHeight="1" x14ac:dyDescent="0.25">
      <c r="A100" s="10"/>
      <c r="B100" s="10"/>
      <c r="C100" s="226" t="s">
        <v>184</v>
      </c>
      <c r="D100" s="226"/>
      <c r="E100" s="226"/>
      <c r="F100" s="226"/>
      <c r="G100" s="295" t="s">
        <v>125</v>
      </c>
      <c r="H100" s="295"/>
      <c r="I100" s="295"/>
      <c r="J100" s="295"/>
      <c r="K100" s="295"/>
      <c r="L100" s="295"/>
      <c r="M100" s="295"/>
      <c r="N100" s="295"/>
      <c r="O100" s="295"/>
      <c r="P100" s="295"/>
      <c r="Q100" s="296"/>
      <c r="R100" s="10"/>
      <c r="S100" s="10"/>
      <c r="T100" s="10"/>
      <c r="U100" s="10"/>
    </row>
    <row r="101" spans="1:21" ht="47.25" customHeight="1" x14ac:dyDescent="0.25">
      <c r="A101" s="10"/>
      <c r="B101" s="10"/>
      <c r="C101" s="228" t="s">
        <v>185</v>
      </c>
      <c r="D101" s="228"/>
      <c r="E101" s="228"/>
      <c r="F101" s="228"/>
      <c r="G101" s="299" t="s">
        <v>152</v>
      </c>
      <c r="H101" s="299"/>
      <c r="I101" s="299"/>
      <c r="J101" s="299"/>
      <c r="K101" s="299"/>
      <c r="L101" s="299"/>
      <c r="M101" s="299"/>
      <c r="N101" s="299"/>
      <c r="O101" s="299"/>
      <c r="P101" s="299"/>
      <c r="Q101" s="300"/>
      <c r="R101" s="10"/>
      <c r="S101" s="10"/>
      <c r="T101" s="10"/>
      <c r="U101" s="10"/>
    </row>
    <row r="102" spans="1:21" ht="48.75" customHeight="1" x14ac:dyDescent="0.25">
      <c r="A102" s="10"/>
      <c r="B102" s="10"/>
      <c r="C102" s="226" t="s">
        <v>186</v>
      </c>
      <c r="D102" s="226"/>
      <c r="E102" s="226"/>
      <c r="F102" s="226"/>
      <c r="G102" s="295" t="s">
        <v>153</v>
      </c>
      <c r="H102" s="295"/>
      <c r="I102" s="295"/>
      <c r="J102" s="295"/>
      <c r="K102" s="295"/>
      <c r="L102" s="295"/>
      <c r="M102" s="295"/>
      <c r="N102" s="295"/>
      <c r="O102" s="295"/>
      <c r="P102" s="295"/>
      <c r="Q102" s="296"/>
      <c r="R102" s="10"/>
      <c r="S102" s="10"/>
      <c r="T102" s="10"/>
      <c r="U102" s="10"/>
    </row>
    <row r="103" spans="1:21" ht="115.5" customHeight="1" x14ac:dyDescent="0.25">
      <c r="A103" s="10"/>
      <c r="B103" s="10"/>
      <c r="C103" s="228" t="s">
        <v>280</v>
      </c>
      <c r="D103" s="228"/>
      <c r="E103" s="228"/>
      <c r="F103" s="228"/>
      <c r="G103" s="299" t="s">
        <v>131</v>
      </c>
      <c r="H103" s="299"/>
      <c r="I103" s="299"/>
      <c r="J103" s="299"/>
      <c r="K103" s="299"/>
      <c r="L103" s="299"/>
      <c r="M103" s="299"/>
      <c r="N103" s="299"/>
      <c r="O103" s="299"/>
      <c r="P103" s="299"/>
      <c r="Q103" s="300"/>
      <c r="R103" s="10"/>
      <c r="S103" s="10"/>
      <c r="T103" s="10"/>
      <c r="U103" s="10"/>
    </row>
    <row r="104" spans="1:21" ht="87.75" customHeight="1" x14ac:dyDescent="0.25">
      <c r="A104" s="10"/>
      <c r="B104" s="10"/>
      <c r="C104" s="226" t="s">
        <v>277</v>
      </c>
      <c r="D104" s="226"/>
      <c r="E104" s="226"/>
      <c r="F104" s="226"/>
      <c r="G104" s="295" t="s">
        <v>132</v>
      </c>
      <c r="H104" s="295"/>
      <c r="I104" s="295"/>
      <c r="J104" s="295"/>
      <c r="K104" s="295"/>
      <c r="L104" s="295"/>
      <c r="M104" s="295"/>
      <c r="N104" s="295"/>
      <c r="O104" s="295"/>
      <c r="P104" s="295"/>
      <c r="Q104" s="296"/>
      <c r="R104" s="10"/>
      <c r="S104" s="10"/>
      <c r="T104" s="10"/>
      <c r="U104" s="10"/>
    </row>
    <row r="105" spans="1:21" ht="56.25" customHeight="1" thickBot="1" x14ac:dyDescent="0.3">
      <c r="A105" s="10"/>
      <c r="B105" s="10"/>
      <c r="C105" s="228" t="s">
        <v>176</v>
      </c>
      <c r="D105" s="228"/>
      <c r="E105" s="228"/>
      <c r="F105" s="228"/>
      <c r="G105" s="297" t="s">
        <v>154</v>
      </c>
      <c r="H105" s="297"/>
      <c r="I105" s="297"/>
      <c r="J105" s="297"/>
      <c r="K105" s="297"/>
      <c r="L105" s="297"/>
      <c r="M105" s="297"/>
      <c r="N105" s="297"/>
      <c r="O105" s="297"/>
      <c r="P105" s="297"/>
      <c r="Q105" s="298"/>
      <c r="R105" s="10"/>
      <c r="S105" s="10"/>
      <c r="T105" s="10"/>
      <c r="U105" s="10"/>
    </row>
    <row r="106" spans="1:21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</row>
    <row r="107" spans="1:21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</row>
    <row r="108" spans="1:21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21" hidden="1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</row>
    <row r="110" spans="1:21" hidden="1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</row>
    <row r="111" spans="1:21" hidden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</row>
    <row r="112" spans="1:21" hidden="1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</row>
    <row r="113" spans="1:21" hidden="1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</row>
    <row r="114" spans="1:21" hidden="1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</row>
    <row r="115" spans="1:21" hidden="1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</row>
    <row r="116" spans="1:21" hidden="1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</row>
    <row r="117" spans="1:21" hidden="1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</row>
    <row r="118" spans="1:21" hidden="1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</row>
    <row r="119" spans="1:21" hidden="1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</row>
    <row r="120" spans="1:21" hidden="1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</row>
    <row r="121" spans="1:21" hidden="1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</row>
    <row r="122" spans="1:21" hidden="1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</row>
    <row r="123" spans="1:21" hidden="1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</row>
    <row r="124" spans="1:21" hidden="1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</row>
    <row r="125" spans="1:21" hidden="1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</row>
    <row r="126" spans="1:21" hidden="1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</row>
    <row r="127" spans="1:21" hidden="1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</row>
    <row r="128" spans="1:21" hidden="1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</row>
    <row r="129" spans="1:21" hidden="1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</row>
    <row r="130" spans="1:21" hidden="1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</row>
    <row r="131" spans="1:21" hidden="1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</row>
    <row r="132" spans="1:21" hidden="1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</row>
    <row r="133" spans="1:21" hidden="1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</row>
    <row r="134" spans="1:21" hidden="1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</row>
    <row r="135" spans="1:21" hidden="1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</row>
    <row r="136" spans="1:21" hidden="1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</row>
    <row r="137" spans="1:21" hidden="1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</row>
    <row r="138" spans="1:21" hidden="1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</row>
    <row r="139" spans="1:21" hidden="1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</row>
    <row r="140" spans="1:21" hidden="1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</row>
    <row r="141" spans="1:21" hidden="1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</row>
    <row r="142" spans="1:21" hidden="1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</row>
    <row r="143" spans="1:21" hidden="1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</row>
    <row r="144" spans="1:21" hidden="1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</row>
    <row r="145" spans="1:21" hidden="1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</row>
    <row r="146" spans="1:21" hidden="1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</row>
    <row r="147" spans="1:21" ht="6" hidden="1" customHeight="1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</row>
  </sheetData>
  <sheetProtection sheet="1" objects="1" scenarios="1"/>
  <mergeCells count="37">
    <mergeCell ref="S9:U10"/>
    <mergeCell ref="P9:R10"/>
    <mergeCell ref="C78:M90"/>
    <mergeCell ref="C92:M92"/>
    <mergeCell ref="C76:I76"/>
    <mergeCell ref="C19:Q19"/>
    <mergeCell ref="M11:O12"/>
    <mergeCell ref="P11:R12"/>
    <mergeCell ref="A9:C10"/>
    <mergeCell ref="D9:F10"/>
    <mergeCell ref="G9:I10"/>
    <mergeCell ref="J9:O10"/>
    <mergeCell ref="J11:L12"/>
    <mergeCell ref="C100:F100"/>
    <mergeCell ref="G100:Q100"/>
    <mergeCell ref="C94:F94"/>
    <mergeCell ref="G94:Q94"/>
    <mergeCell ref="C95:F95"/>
    <mergeCell ref="G95:Q95"/>
    <mergeCell ref="C96:F96"/>
    <mergeCell ref="G96:Q96"/>
    <mergeCell ref="C97:F97"/>
    <mergeCell ref="G97:Q97"/>
    <mergeCell ref="C98:F98"/>
    <mergeCell ref="G98:Q98"/>
    <mergeCell ref="C99:F99"/>
    <mergeCell ref="G99:Q99"/>
    <mergeCell ref="C104:F104"/>
    <mergeCell ref="G104:Q104"/>
    <mergeCell ref="C105:F105"/>
    <mergeCell ref="G105:Q105"/>
    <mergeCell ref="C101:F101"/>
    <mergeCell ref="G101:Q101"/>
    <mergeCell ref="C102:F102"/>
    <mergeCell ref="G102:Q102"/>
    <mergeCell ref="C103:F103"/>
    <mergeCell ref="G103:Q103"/>
  </mergeCells>
  <hyperlinks>
    <hyperlink ref="A9:C10" location="Ínicio!A9" display="ÍNICIO" xr:uid="{E2E2C214-6A1B-472E-B68E-FD1FFF825BD8}"/>
    <hyperlink ref="G9:I10" location="Equipas!H9" display="EQUIPAS" xr:uid="{918C5818-6C83-435D-9883-B6B4996F4F81}"/>
    <hyperlink ref="D9:F10" location="Candidaturas!D9" display="CANDIDATURAS" xr:uid="{E497DAAB-6212-4865-B156-CB570FC08952}"/>
    <hyperlink ref="J9:L10" location="Instruções!A1" display="INSTRUÇÕES" xr:uid="{1E610B15-9501-4902-AE4C-FC312955ADA0}"/>
    <hyperlink ref="P9:R10" location="Dashboard!O9" display="RESUMO DE DADOS" xr:uid="{D73360B4-6E34-4521-B0D6-80082FEF15C6}"/>
    <hyperlink ref="J11:L12" location="'Instruções candidatura'!A1" display="CANDIDATURAS" xr:uid="{DFF45C0C-322E-4363-A676-5AB95F2AF6F2}"/>
    <hyperlink ref="M11:O12" location="'Instruções equipas'!M11" display="EQUIPAS" xr:uid="{28555249-5ABC-4C7C-9ACE-1A4695CABD1A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6B9D5-71DB-4BF3-B773-DB976215C4A6}">
  <sheetPr codeName="Folha10"/>
  <dimension ref="A1:XFC239"/>
  <sheetViews>
    <sheetView showGridLines="0" showRowColHeaders="0" zoomScaleNormal="100" workbookViewId="0">
      <selection activeCell="D102" sqref="D102:Q102"/>
    </sheetView>
  </sheetViews>
  <sheetFormatPr defaultColWidth="0" defaultRowHeight="15" customHeight="1" zeroHeight="1" x14ac:dyDescent="0.25"/>
  <cols>
    <col min="1" max="21" width="9.140625" customWidth="1"/>
    <col min="22" max="24" width="0" hidden="1" customWidth="1"/>
    <col min="25" max="16384" width="9.140625" hidden="1"/>
  </cols>
  <sheetData>
    <row r="1" spans="1:16383" s="2" customFormat="1" ht="15" customHeight="1" x14ac:dyDescent="0.25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</row>
    <row r="2" spans="1:16383" s="2" customFormat="1" ht="15" customHeight="1" x14ac:dyDescent="0.25">
      <c r="A2" s="132"/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</row>
    <row r="3" spans="1:16383" s="2" customFormat="1" ht="15" customHeight="1" x14ac:dyDescent="0.25">
      <c r="A3" s="132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</row>
    <row r="4" spans="1:16383" s="2" customFormat="1" ht="15" customHeight="1" x14ac:dyDescent="0.25">
      <c r="A4" s="132"/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</row>
    <row r="5" spans="1:16383" s="2" customFormat="1" ht="15" customHeight="1" x14ac:dyDescent="0.25">
      <c r="A5" s="132"/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</row>
    <row r="6" spans="1:16383" s="2" customFormat="1" ht="15" customHeight="1" x14ac:dyDescent="0.25">
      <c r="A6" s="132"/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  <c r="R6" s="132"/>
      <c r="S6" s="132"/>
      <c r="T6" s="132"/>
      <c r="U6" s="132"/>
    </row>
    <row r="7" spans="1:16383" s="2" customFormat="1" ht="15" customHeight="1" x14ac:dyDescent="0.25">
      <c r="A7" s="132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</row>
    <row r="8" spans="1:16383" s="2" customFormat="1" ht="15" customHeight="1" thickBot="1" x14ac:dyDescent="0.3">
      <c r="A8" s="133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2"/>
      <c r="T8" s="132"/>
      <c r="U8" s="132"/>
    </row>
    <row r="9" spans="1:16383" s="1" customFormat="1" ht="15" customHeight="1" x14ac:dyDescent="0.25">
      <c r="A9" s="314" t="s">
        <v>2</v>
      </c>
      <c r="B9" s="318"/>
      <c r="C9" s="318"/>
      <c r="D9" s="314" t="s">
        <v>0</v>
      </c>
      <c r="E9" s="314"/>
      <c r="F9" s="314"/>
      <c r="G9" s="314" t="s">
        <v>1</v>
      </c>
      <c r="H9" s="314"/>
      <c r="I9" s="314"/>
      <c r="J9" s="222" t="s">
        <v>127</v>
      </c>
      <c r="K9" s="222"/>
      <c r="L9" s="222"/>
      <c r="M9" s="222"/>
      <c r="N9" s="222"/>
      <c r="O9" s="222"/>
      <c r="P9" s="192" t="s">
        <v>174</v>
      </c>
      <c r="Q9" s="192"/>
      <c r="R9" s="192"/>
      <c r="S9" s="192"/>
      <c r="T9" s="192"/>
      <c r="U9" s="192"/>
    </row>
    <row r="10" spans="1:16383" s="1" customFormat="1" ht="19.5" customHeight="1" thickBot="1" x14ac:dyDescent="0.3">
      <c r="A10" s="319"/>
      <c r="B10" s="319"/>
      <c r="C10" s="319"/>
      <c r="D10" s="193"/>
      <c r="E10" s="193"/>
      <c r="F10" s="193"/>
      <c r="G10" s="193"/>
      <c r="H10" s="193"/>
      <c r="I10" s="193"/>
      <c r="J10" s="315"/>
      <c r="K10" s="315"/>
      <c r="L10" s="315"/>
      <c r="M10" s="315"/>
      <c r="N10" s="315"/>
      <c r="O10" s="315"/>
      <c r="P10" s="193"/>
      <c r="Q10" s="193"/>
      <c r="R10" s="193"/>
      <c r="S10" s="193"/>
      <c r="T10" s="193"/>
      <c r="U10" s="193"/>
    </row>
    <row r="11" spans="1:16383" ht="15" customHeight="1" x14ac:dyDescent="0.25">
      <c r="A11" s="12"/>
      <c r="B11" s="13"/>
      <c r="C11" s="13"/>
      <c r="D11" s="13"/>
      <c r="E11" s="13"/>
      <c r="F11" s="13"/>
      <c r="G11" s="13"/>
      <c r="H11" s="13"/>
      <c r="I11" s="13"/>
      <c r="J11" s="312" t="s">
        <v>0</v>
      </c>
      <c r="K11" s="312"/>
      <c r="L11" s="312"/>
      <c r="M11" s="315" t="s">
        <v>1</v>
      </c>
      <c r="N11" s="315"/>
      <c r="O11" s="315"/>
      <c r="P11" s="313"/>
      <c r="Q11" s="313"/>
      <c r="R11" s="313"/>
      <c r="S11" s="66"/>
      <c r="T11" s="66"/>
      <c r="U11" s="66"/>
      <c r="V11" s="9"/>
    </row>
    <row r="12" spans="1:16383" ht="15.75" customHeight="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312"/>
      <c r="K12" s="312"/>
      <c r="L12" s="312"/>
      <c r="M12" s="315"/>
      <c r="N12" s="315"/>
      <c r="O12" s="315"/>
      <c r="P12" s="313"/>
      <c r="Q12" s="313"/>
      <c r="R12" s="313"/>
      <c r="S12" s="65"/>
      <c r="T12" s="65"/>
      <c r="U12" s="65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  <c r="XEW12" s="9"/>
      <c r="XEX12" s="9"/>
      <c r="XEY12" s="9"/>
      <c r="XEZ12" s="9"/>
      <c r="XFA12" s="9"/>
      <c r="XFB12" s="9"/>
      <c r="XFC12" s="9"/>
    </row>
    <row r="13" spans="1:16383" x14ac:dyDescent="0.25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0"/>
      <c r="Q13" s="10"/>
      <c r="R13" s="10"/>
      <c r="S13" s="10"/>
      <c r="T13" s="10"/>
      <c r="U13" s="10"/>
      <c r="X13" s="9"/>
    </row>
    <row r="14" spans="1:16383" x14ac:dyDescent="0.25">
      <c r="A14" s="10"/>
      <c r="B14" s="10"/>
      <c r="C14" s="10"/>
      <c r="D14" s="10"/>
      <c r="E14" s="10"/>
      <c r="F14" s="10"/>
      <c r="G14" s="10"/>
      <c r="H14" s="10"/>
      <c r="I14" s="11"/>
      <c r="J14" s="11"/>
      <c r="K14" s="10"/>
      <c r="L14" s="10"/>
      <c r="M14" s="10"/>
      <c r="N14" s="10"/>
      <c r="O14" s="10"/>
      <c r="P14" s="10"/>
      <c r="Q14" s="11"/>
      <c r="R14" s="11"/>
      <c r="S14" s="10"/>
      <c r="T14" s="10"/>
      <c r="U14" s="10"/>
    </row>
    <row r="15" spans="1:16383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1"/>
      <c r="K15" s="10"/>
      <c r="L15" s="10"/>
      <c r="M15" s="10"/>
      <c r="N15" s="10"/>
      <c r="O15" s="10"/>
      <c r="P15" s="11"/>
      <c r="Q15" s="11"/>
      <c r="R15" s="11"/>
      <c r="S15" s="10"/>
      <c r="T15" s="10"/>
      <c r="U15" s="11"/>
    </row>
    <row r="16" spans="1:16383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</row>
    <row r="17" spans="1:21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1"/>
      <c r="Q17" s="10"/>
      <c r="R17" s="10"/>
      <c r="S17" s="10"/>
      <c r="T17" s="10"/>
      <c r="U17" s="10"/>
    </row>
    <row r="18" spans="1:21" x14ac:dyDescent="0.25">
      <c r="A18" s="10"/>
      <c r="B18" s="1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10"/>
      <c r="S18" s="10"/>
      <c r="T18" s="10"/>
      <c r="U18" s="10"/>
    </row>
    <row r="19" spans="1:21" x14ac:dyDescent="0.25">
      <c r="A19" s="10"/>
      <c r="B19" s="10"/>
      <c r="C19" s="311" t="s">
        <v>281</v>
      </c>
      <c r="D19" s="311"/>
      <c r="E19" s="311"/>
      <c r="F19" s="311"/>
      <c r="G19" s="311"/>
      <c r="H19" s="311"/>
      <c r="I19" s="311"/>
      <c r="J19" s="311"/>
      <c r="K19" s="311"/>
      <c r="L19" s="311"/>
      <c r="M19" s="311"/>
      <c r="N19" s="311"/>
      <c r="O19" s="311"/>
      <c r="P19" s="311"/>
      <c r="Q19" s="311"/>
      <c r="R19" s="10"/>
      <c r="S19" s="10"/>
      <c r="T19" s="10"/>
      <c r="U19" s="10"/>
    </row>
    <row r="20" spans="1:21" x14ac:dyDescent="0.25">
      <c r="A20" s="10"/>
      <c r="B20" s="1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10"/>
      <c r="S20" s="10"/>
      <c r="T20" s="10"/>
      <c r="U20" s="10"/>
    </row>
    <row r="21" spans="1:21" x14ac:dyDescent="0.25">
      <c r="A21" s="10"/>
      <c r="B21" s="10"/>
      <c r="C21" s="40"/>
      <c r="D21" s="40"/>
      <c r="E21" s="40"/>
      <c r="F21" s="40"/>
      <c r="G21" s="40"/>
      <c r="H21" s="40"/>
      <c r="I21" s="40"/>
      <c r="J21" s="41"/>
      <c r="K21" s="41"/>
      <c r="L21" s="41"/>
      <c r="M21" s="40"/>
      <c r="N21" s="40"/>
      <c r="O21" s="40"/>
      <c r="P21" s="40"/>
      <c r="Q21" s="40"/>
      <c r="R21" s="10"/>
      <c r="S21" s="10"/>
      <c r="T21" s="10"/>
      <c r="U21" s="10"/>
    </row>
    <row r="22" spans="1:21" x14ac:dyDescent="0.25">
      <c r="A22" s="10"/>
      <c r="B22" s="10"/>
      <c r="C22" s="40"/>
      <c r="D22" s="42" t="s">
        <v>124</v>
      </c>
      <c r="E22" s="183"/>
      <c r="F22" s="183"/>
      <c r="G22" s="183"/>
      <c r="H22" s="183"/>
      <c r="I22" s="183"/>
      <c r="J22" s="184"/>
      <c r="K22" s="184"/>
      <c r="L22" s="184"/>
      <c r="M22" s="183"/>
      <c r="N22" s="183"/>
      <c r="O22" s="183"/>
      <c r="P22" s="183"/>
      <c r="Q22" s="183"/>
      <c r="R22" s="10"/>
      <c r="S22" s="10"/>
      <c r="T22" s="10"/>
      <c r="U22" s="10"/>
    </row>
    <row r="23" spans="1:21" x14ac:dyDescent="0.25">
      <c r="A23" s="10"/>
      <c r="B23" s="10"/>
      <c r="C23" s="40"/>
      <c r="D23" s="183"/>
      <c r="E23" s="183"/>
      <c r="F23" s="183"/>
      <c r="G23" s="183"/>
      <c r="H23" s="183"/>
      <c r="I23" s="183"/>
      <c r="J23" s="184"/>
      <c r="K23" s="184"/>
      <c r="L23" s="184"/>
      <c r="M23" s="183"/>
      <c r="N23" s="183"/>
      <c r="O23" s="183"/>
      <c r="P23" s="183"/>
      <c r="Q23" s="183"/>
      <c r="R23" s="10"/>
      <c r="S23" s="10"/>
      <c r="T23" s="10"/>
      <c r="U23" s="10"/>
    </row>
    <row r="24" spans="1:21" x14ac:dyDescent="0.25">
      <c r="A24" s="10"/>
      <c r="B24" s="10"/>
      <c r="C24" s="40"/>
      <c r="D24" s="183"/>
      <c r="E24" s="183"/>
      <c r="F24" s="183"/>
      <c r="G24" s="183"/>
      <c r="H24" s="183"/>
      <c r="I24" s="183"/>
      <c r="J24" s="184"/>
      <c r="K24" s="184"/>
      <c r="L24" s="184"/>
      <c r="M24" s="183"/>
      <c r="N24" s="183"/>
      <c r="O24" s="183"/>
      <c r="P24" s="183"/>
      <c r="Q24" s="183"/>
      <c r="R24" s="10"/>
      <c r="S24" s="10"/>
      <c r="T24" s="10"/>
      <c r="U24" s="10"/>
    </row>
    <row r="25" spans="1:21" x14ac:dyDescent="0.25">
      <c r="A25" s="10"/>
      <c r="B25" s="10"/>
      <c r="C25" s="40"/>
      <c r="D25" s="183"/>
      <c r="E25" s="183"/>
      <c r="F25" s="183"/>
      <c r="G25" s="183"/>
      <c r="H25" s="183"/>
      <c r="I25" s="183"/>
      <c r="J25" s="184"/>
      <c r="K25" s="184"/>
      <c r="L25" s="184"/>
      <c r="M25" s="183"/>
      <c r="N25" s="183"/>
      <c r="O25" s="183"/>
      <c r="P25" s="183"/>
      <c r="Q25" s="183"/>
      <c r="R25" s="10"/>
      <c r="S25" s="10"/>
      <c r="T25" s="10"/>
      <c r="U25" s="10"/>
    </row>
    <row r="26" spans="1:21" x14ac:dyDescent="0.25">
      <c r="A26" s="10"/>
      <c r="B26" s="10"/>
      <c r="C26" s="40"/>
      <c r="D26" s="183"/>
      <c r="E26" s="183"/>
      <c r="F26" s="183"/>
      <c r="G26" s="183"/>
      <c r="H26" s="183"/>
      <c r="I26" s="183"/>
      <c r="J26" s="184"/>
      <c r="K26" s="184"/>
      <c r="L26" s="184"/>
      <c r="M26" s="183"/>
      <c r="N26" s="183"/>
      <c r="O26" s="183"/>
      <c r="P26" s="183"/>
      <c r="Q26" s="183"/>
      <c r="R26" s="10"/>
      <c r="S26" s="10"/>
      <c r="T26" s="10"/>
      <c r="U26" s="10"/>
    </row>
    <row r="27" spans="1:21" x14ac:dyDescent="0.25">
      <c r="A27" s="10"/>
      <c r="B27" s="10"/>
      <c r="C27" s="40"/>
      <c r="D27" s="183"/>
      <c r="E27" s="183"/>
      <c r="F27" s="183"/>
      <c r="G27" s="183"/>
      <c r="H27" s="183"/>
      <c r="I27" s="183"/>
      <c r="J27" s="184"/>
      <c r="K27" s="184"/>
      <c r="L27" s="184"/>
      <c r="M27" s="183"/>
      <c r="N27" s="183"/>
      <c r="O27" s="183"/>
      <c r="P27" s="183"/>
      <c r="Q27" s="183"/>
      <c r="R27" s="10"/>
      <c r="S27" s="10"/>
      <c r="T27" s="10"/>
      <c r="U27" s="10"/>
    </row>
    <row r="28" spans="1:21" x14ac:dyDescent="0.25">
      <c r="A28" s="10"/>
      <c r="B28" s="10"/>
      <c r="C28" s="40"/>
      <c r="D28" s="183"/>
      <c r="E28" s="183"/>
      <c r="F28" s="183"/>
      <c r="G28" s="183"/>
      <c r="H28" s="183"/>
      <c r="I28" s="183"/>
      <c r="J28" s="184"/>
      <c r="K28" s="184"/>
      <c r="L28" s="184"/>
      <c r="M28" s="183"/>
      <c r="N28" s="183"/>
      <c r="O28" s="183"/>
      <c r="P28" s="183"/>
      <c r="Q28" s="183"/>
      <c r="R28" s="10"/>
      <c r="S28" s="10"/>
      <c r="T28" s="10"/>
      <c r="U28" s="10"/>
    </row>
    <row r="29" spans="1:21" x14ac:dyDescent="0.25">
      <c r="A29" s="10"/>
      <c r="B29" s="10"/>
      <c r="C29" s="40"/>
      <c r="D29" s="183"/>
      <c r="E29" s="183"/>
      <c r="F29" s="183"/>
      <c r="G29" s="183"/>
      <c r="H29" s="183"/>
      <c r="I29" s="183"/>
      <c r="J29" s="184"/>
      <c r="K29" s="184"/>
      <c r="L29" s="184"/>
      <c r="M29" s="183"/>
      <c r="N29" s="183"/>
      <c r="O29" s="183"/>
      <c r="P29" s="183"/>
      <c r="Q29" s="183"/>
      <c r="R29" s="10"/>
      <c r="S29" s="10"/>
      <c r="T29" s="10"/>
      <c r="U29" s="10"/>
    </row>
    <row r="30" spans="1:21" x14ac:dyDescent="0.25">
      <c r="A30" s="10"/>
      <c r="B30" s="10"/>
      <c r="C30" s="40"/>
      <c r="D30" s="183"/>
      <c r="E30" s="183"/>
      <c r="F30" s="183"/>
      <c r="G30" s="183"/>
      <c r="H30" s="183"/>
      <c r="I30" s="183"/>
      <c r="J30" s="184"/>
      <c r="K30" s="184"/>
      <c r="L30" s="184"/>
      <c r="M30" s="183"/>
      <c r="N30" s="183"/>
      <c r="O30" s="183"/>
      <c r="P30" s="183"/>
      <c r="Q30" s="183"/>
      <c r="R30" s="10"/>
      <c r="S30" s="10"/>
      <c r="T30" s="10"/>
      <c r="U30" s="10"/>
    </row>
    <row r="31" spans="1:21" x14ac:dyDescent="0.25">
      <c r="A31" s="10"/>
      <c r="B31" s="10"/>
      <c r="C31" s="40"/>
      <c r="D31" s="183"/>
      <c r="E31" s="183"/>
      <c r="F31" s="183"/>
      <c r="G31" s="183"/>
      <c r="H31" s="183"/>
      <c r="I31" s="183"/>
      <c r="J31" s="184"/>
      <c r="K31" s="184"/>
      <c r="L31" s="184"/>
      <c r="M31" s="183"/>
      <c r="N31" s="183"/>
      <c r="O31" s="183"/>
      <c r="P31" s="183"/>
      <c r="Q31" s="183"/>
      <c r="R31" s="10"/>
      <c r="S31" s="10"/>
      <c r="T31" s="10"/>
      <c r="U31" s="10"/>
    </row>
    <row r="32" spans="1:21" x14ac:dyDescent="0.25">
      <c r="A32" s="10"/>
      <c r="B32" s="10"/>
      <c r="C32" s="40"/>
      <c r="D32" s="183"/>
      <c r="E32" s="183"/>
      <c r="F32" s="183"/>
      <c r="G32" s="183"/>
      <c r="H32" s="183"/>
      <c r="I32" s="183"/>
      <c r="J32" s="184"/>
      <c r="K32" s="184"/>
      <c r="L32" s="184"/>
      <c r="M32" s="183"/>
      <c r="N32" s="183"/>
      <c r="O32" s="183"/>
      <c r="P32" s="183"/>
      <c r="Q32" s="183"/>
      <c r="R32" s="10"/>
      <c r="S32" s="10"/>
      <c r="T32" s="10"/>
      <c r="U32" s="10"/>
    </row>
    <row r="33" spans="1:21" x14ac:dyDescent="0.25">
      <c r="A33" s="10"/>
      <c r="B33" s="10"/>
      <c r="C33" s="40"/>
      <c r="D33" s="183"/>
      <c r="E33" s="183"/>
      <c r="F33" s="183"/>
      <c r="G33" s="183"/>
      <c r="H33" s="183"/>
      <c r="I33" s="183"/>
      <c r="J33" s="184"/>
      <c r="K33" s="184"/>
      <c r="L33" s="184"/>
      <c r="M33" s="183"/>
      <c r="N33" s="183"/>
      <c r="O33" s="183"/>
      <c r="P33" s="183"/>
      <c r="Q33" s="183"/>
      <c r="R33" s="10"/>
      <c r="S33" s="10"/>
      <c r="T33" s="10"/>
      <c r="U33" s="10"/>
    </row>
    <row r="34" spans="1:21" x14ac:dyDescent="0.25">
      <c r="A34" s="10"/>
      <c r="B34" s="10"/>
      <c r="C34" s="40"/>
      <c r="D34" s="183"/>
      <c r="E34" s="183"/>
      <c r="F34" s="183"/>
      <c r="G34" s="183"/>
      <c r="H34" s="183"/>
      <c r="I34" s="183"/>
      <c r="J34" s="184"/>
      <c r="K34" s="184"/>
      <c r="L34" s="184"/>
      <c r="M34" s="183"/>
      <c r="N34" s="183"/>
      <c r="O34" s="183"/>
      <c r="P34" s="183"/>
      <c r="Q34" s="183"/>
      <c r="R34" s="10"/>
      <c r="S34" s="10"/>
      <c r="T34" s="10"/>
      <c r="U34" s="10"/>
    </row>
    <row r="35" spans="1:21" x14ac:dyDescent="0.25">
      <c r="A35" s="10"/>
      <c r="B35" s="10"/>
      <c r="C35" s="40"/>
      <c r="D35" s="183"/>
      <c r="E35" s="183"/>
      <c r="F35" s="183"/>
      <c r="G35" s="183"/>
      <c r="H35" s="183"/>
      <c r="I35" s="183"/>
      <c r="J35" s="184"/>
      <c r="K35" s="184"/>
      <c r="L35" s="184"/>
      <c r="M35" s="183"/>
      <c r="N35" s="183"/>
      <c r="O35" s="183"/>
      <c r="P35" s="183"/>
      <c r="Q35" s="183"/>
      <c r="R35" s="10"/>
      <c r="S35" s="10"/>
      <c r="T35" s="10"/>
      <c r="U35" s="10"/>
    </row>
    <row r="36" spans="1:21" x14ac:dyDescent="0.25">
      <c r="A36" s="10"/>
      <c r="B36" s="10"/>
      <c r="C36" s="40"/>
      <c r="D36" s="183"/>
      <c r="E36" s="183"/>
      <c r="F36" s="183"/>
      <c r="G36" s="183"/>
      <c r="H36" s="183"/>
      <c r="I36" s="183"/>
      <c r="J36" s="184"/>
      <c r="K36" s="184"/>
      <c r="L36" s="184"/>
      <c r="M36" s="183"/>
      <c r="N36" s="183"/>
      <c r="O36" s="183"/>
      <c r="P36" s="183"/>
      <c r="Q36" s="183"/>
      <c r="R36" s="10"/>
      <c r="S36" s="10"/>
      <c r="T36" s="10"/>
      <c r="U36" s="10"/>
    </row>
    <row r="37" spans="1:21" x14ac:dyDescent="0.25">
      <c r="A37" s="10"/>
      <c r="B37" s="10"/>
      <c r="C37" s="40"/>
      <c r="D37" s="42" t="s">
        <v>305</v>
      </c>
      <c r="E37" s="183"/>
      <c r="F37" s="183"/>
      <c r="G37" s="183"/>
      <c r="H37" s="183"/>
      <c r="I37" s="183"/>
      <c r="J37" s="184"/>
      <c r="K37" s="184"/>
      <c r="L37" s="184"/>
      <c r="M37" s="183"/>
      <c r="N37" s="183"/>
      <c r="O37" s="183"/>
      <c r="P37" s="183"/>
      <c r="Q37" s="183"/>
      <c r="R37" s="10"/>
      <c r="S37" s="10"/>
      <c r="T37" s="10"/>
      <c r="U37" s="10"/>
    </row>
    <row r="38" spans="1:21" x14ac:dyDescent="0.25">
      <c r="A38" s="10"/>
      <c r="B38" s="10"/>
      <c r="C38" s="40"/>
      <c r="D38" s="42"/>
      <c r="E38" s="183"/>
      <c r="F38" s="183"/>
      <c r="G38" s="183"/>
      <c r="H38" s="183"/>
      <c r="I38" s="183"/>
      <c r="J38" s="184"/>
      <c r="K38" s="184"/>
      <c r="L38" s="184"/>
      <c r="M38" s="183"/>
      <c r="N38" s="183"/>
      <c r="O38" s="183"/>
      <c r="P38" s="183"/>
      <c r="Q38" s="183"/>
      <c r="R38" s="10"/>
      <c r="S38" s="10"/>
      <c r="T38" s="10"/>
      <c r="U38" s="10"/>
    </row>
    <row r="39" spans="1:21" x14ac:dyDescent="0.25">
      <c r="A39" s="10"/>
      <c r="B39" s="10"/>
      <c r="C39" s="40"/>
      <c r="D39" s="42"/>
      <c r="E39" s="183"/>
      <c r="F39" s="183"/>
      <c r="G39" s="183"/>
      <c r="H39" s="183"/>
      <c r="I39" s="183"/>
      <c r="J39" s="184"/>
      <c r="K39" s="184"/>
      <c r="L39" s="184"/>
      <c r="M39" s="183"/>
      <c r="N39" s="183"/>
      <c r="O39" s="183"/>
      <c r="P39" s="183"/>
      <c r="Q39" s="183"/>
      <c r="R39" s="10"/>
      <c r="S39" s="10"/>
      <c r="T39" s="10"/>
      <c r="U39" s="10"/>
    </row>
    <row r="40" spans="1:21" x14ac:dyDescent="0.25">
      <c r="A40" s="10"/>
      <c r="B40" s="10"/>
      <c r="C40" s="40"/>
      <c r="D40" s="42"/>
      <c r="E40" s="183"/>
      <c r="F40" s="183"/>
      <c r="G40" s="183"/>
      <c r="H40" s="183"/>
      <c r="I40" s="183"/>
      <c r="J40" s="184"/>
      <c r="K40" s="184"/>
      <c r="L40" s="184"/>
      <c r="M40" s="183"/>
      <c r="N40" s="183"/>
      <c r="O40" s="183"/>
      <c r="P40" s="183"/>
      <c r="Q40" s="183"/>
      <c r="R40" s="10"/>
      <c r="S40" s="10"/>
      <c r="T40" s="10"/>
      <c r="U40" s="10"/>
    </row>
    <row r="41" spans="1:21" x14ac:dyDescent="0.25">
      <c r="A41" s="10"/>
      <c r="B41" s="10"/>
      <c r="C41" s="40"/>
      <c r="D41" s="42"/>
      <c r="E41" s="183"/>
      <c r="F41" s="183"/>
      <c r="G41" s="183"/>
      <c r="H41" s="183"/>
      <c r="I41" s="183"/>
      <c r="J41" s="184"/>
      <c r="K41" s="184"/>
      <c r="L41" s="184"/>
      <c r="M41" s="183"/>
      <c r="N41" s="183"/>
      <c r="O41" s="183"/>
      <c r="P41" s="183"/>
      <c r="Q41" s="183"/>
      <c r="R41" s="10"/>
      <c r="S41" s="10"/>
      <c r="T41" s="10"/>
      <c r="U41" s="10"/>
    </row>
    <row r="42" spans="1:21" x14ac:dyDescent="0.25">
      <c r="A42" s="10"/>
      <c r="B42" s="10"/>
      <c r="C42" s="40"/>
      <c r="D42" s="42"/>
      <c r="E42" s="183"/>
      <c r="F42" s="183"/>
      <c r="G42" s="183"/>
      <c r="H42" s="183"/>
      <c r="I42" s="183"/>
      <c r="J42" s="184"/>
      <c r="K42" s="184"/>
      <c r="L42" s="184"/>
      <c r="M42" s="183"/>
      <c r="N42" s="183"/>
      <c r="O42" s="183"/>
      <c r="P42" s="183"/>
      <c r="Q42" s="183"/>
      <c r="R42" s="10"/>
      <c r="S42" s="10"/>
      <c r="T42" s="10"/>
      <c r="U42" s="10"/>
    </row>
    <row r="43" spans="1:21" x14ac:dyDescent="0.25">
      <c r="A43" s="10"/>
      <c r="B43" s="10"/>
      <c r="C43" s="40"/>
      <c r="D43" s="42"/>
      <c r="E43" s="183"/>
      <c r="F43" s="183"/>
      <c r="G43" s="183"/>
      <c r="H43" s="183"/>
      <c r="I43" s="183"/>
      <c r="J43" s="184"/>
      <c r="K43" s="184"/>
      <c r="L43" s="184"/>
      <c r="M43" s="183"/>
      <c r="N43" s="183"/>
      <c r="O43" s="183"/>
      <c r="P43" s="183"/>
      <c r="Q43" s="183"/>
      <c r="R43" s="10"/>
      <c r="S43" s="10"/>
      <c r="T43" s="10"/>
      <c r="U43" s="10"/>
    </row>
    <row r="44" spans="1:21" x14ac:dyDescent="0.25">
      <c r="A44" s="10"/>
      <c r="B44" s="10"/>
      <c r="C44" s="40"/>
      <c r="D44" s="42"/>
      <c r="E44" s="183"/>
      <c r="F44" s="183"/>
      <c r="G44" s="183"/>
      <c r="H44" s="183"/>
      <c r="I44" s="183"/>
      <c r="J44" s="184"/>
      <c r="K44" s="184"/>
      <c r="L44" s="184"/>
      <c r="M44" s="183"/>
      <c r="N44" s="183"/>
      <c r="O44" s="183"/>
      <c r="P44" s="183"/>
      <c r="Q44" s="183"/>
      <c r="R44" s="10"/>
      <c r="S44" s="10"/>
      <c r="T44" s="10"/>
      <c r="U44" s="10"/>
    </row>
    <row r="45" spans="1:21" x14ac:dyDescent="0.25">
      <c r="A45" s="10"/>
      <c r="B45" s="10"/>
      <c r="C45" s="40"/>
      <c r="D45" s="42"/>
      <c r="E45" s="183"/>
      <c r="F45" s="183"/>
      <c r="G45" s="183"/>
      <c r="H45" s="183"/>
      <c r="I45" s="183"/>
      <c r="J45" s="184"/>
      <c r="K45" s="184"/>
      <c r="L45" s="184"/>
      <c r="M45" s="183"/>
      <c r="N45" s="183"/>
      <c r="O45" s="183"/>
      <c r="P45" s="183"/>
      <c r="Q45" s="183"/>
      <c r="R45" s="10"/>
      <c r="S45" s="10"/>
      <c r="T45" s="10"/>
      <c r="U45" s="10"/>
    </row>
    <row r="46" spans="1:21" x14ac:dyDescent="0.25">
      <c r="A46" s="10"/>
      <c r="B46" s="10"/>
      <c r="C46" s="40"/>
      <c r="D46" s="42"/>
      <c r="E46" s="183"/>
      <c r="F46" s="183"/>
      <c r="G46" s="183"/>
      <c r="H46" s="183"/>
      <c r="I46" s="183"/>
      <c r="J46" s="184"/>
      <c r="K46" s="184"/>
      <c r="L46" s="184"/>
      <c r="M46" s="183"/>
      <c r="N46" s="183"/>
      <c r="O46" s="183"/>
      <c r="P46" s="183"/>
      <c r="Q46" s="183"/>
      <c r="R46" s="10"/>
      <c r="S46" s="10"/>
      <c r="T46" s="10"/>
      <c r="U46" s="10"/>
    </row>
    <row r="47" spans="1:21" x14ac:dyDescent="0.25">
      <c r="A47" s="10"/>
      <c r="B47" s="10"/>
      <c r="C47" s="40"/>
      <c r="D47" s="42"/>
      <c r="E47" s="183"/>
      <c r="F47" s="183"/>
      <c r="G47" s="183"/>
      <c r="H47" s="183"/>
      <c r="I47" s="183"/>
      <c r="J47" s="184"/>
      <c r="K47" s="184"/>
      <c r="L47" s="184"/>
      <c r="M47" s="183"/>
      <c r="N47" s="183"/>
      <c r="O47" s="183"/>
      <c r="P47" s="183"/>
      <c r="Q47" s="183"/>
      <c r="R47" s="10"/>
      <c r="S47" s="10"/>
      <c r="T47" s="10"/>
      <c r="U47" s="10"/>
    </row>
    <row r="48" spans="1:21" x14ac:dyDescent="0.25">
      <c r="A48" s="10"/>
      <c r="B48" s="10"/>
      <c r="C48" s="40"/>
      <c r="D48" s="42"/>
      <c r="E48" s="183"/>
      <c r="F48" s="183"/>
      <c r="G48" s="183"/>
      <c r="H48" s="183"/>
      <c r="I48" s="183"/>
      <c r="J48" s="184"/>
      <c r="K48" s="184"/>
      <c r="L48" s="184"/>
      <c r="M48" s="183"/>
      <c r="N48" s="183"/>
      <c r="O48" s="183"/>
      <c r="P48" s="183"/>
      <c r="Q48" s="183"/>
      <c r="R48" s="10"/>
      <c r="S48" s="10"/>
      <c r="T48" s="10"/>
      <c r="U48" s="10"/>
    </row>
    <row r="49" spans="1:21" x14ac:dyDescent="0.25">
      <c r="A49" s="10"/>
      <c r="B49" s="10"/>
      <c r="C49" s="40"/>
      <c r="D49" s="42"/>
      <c r="E49" s="183"/>
      <c r="F49" s="183"/>
      <c r="G49" s="183"/>
      <c r="H49" s="183"/>
      <c r="I49" s="183"/>
      <c r="J49" s="184"/>
      <c r="K49" s="184"/>
      <c r="L49" s="184"/>
      <c r="M49" s="183"/>
      <c r="N49" s="183"/>
      <c r="O49" s="183"/>
      <c r="P49" s="183"/>
      <c r="Q49" s="183"/>
      <c r="R49" s="10"/>
      <c r="S49" s="10"/>
      <c r="T49" s="10"/>
      <c r="U49" s="10"/>
    </row>
    <row r="50" spans="1:21" x14ac:dyDescent="0.25">
      <c r="A50" s="10"/>
      <c r="B50" s="10"/>
      <c r="C50" s="40"/>
      <c r="D50" s="42"/>
      <c r="E50" s="183"/>
      <c r="F50" s="183"/>
      <c r="G50" s="183"/>
      <c r="H50" s="183"/>
      <c r="I50" s="183"/>
      <c r="J50" s="184"/>
      <c r="K50" s="184"/>
      <c r="L50" s="184"/>
      <c r="M50" s="183"/>
      <c r="N50" s="183"/>
      <c r="O50" s="183"/>
      <c r="P50" s="183"/>
      <c r="Q50" s="183"/>
      <c r="R50" s="10"/>
      <c r="S50" s="10"/>
      <c r="T50" s="10"/>
      <c r="U50" s="10"/>
    </row>
    <row r="51" spans="1:21" x14ac:dyDescent="0.25">
      <c r="A51" s="10"/>
      <c r="B51" s="10"/>
      <c r="C51" s="40"/>
      <c r="D51" s="42"/>
      <c r="E51" s="183"/>
      <c r="F51" s="183"/>
      <c r="G51" s="183"/>
      <c r="H51" s="183"/>
      <c r="I51" s="183"/>
      <c r="J51" s="184"/>
      <c r="K51" s="184"/>
      <c r="L51" s="184"/>
      <c r="M51" s="183"/>
      <c r="N51" s="183"/>
      <c r="O51" s="183"/>
      <c r="P51" s="183"/>
      <c r="Q51" s="183"/>
      <c r="R51" s="10"/>
      <c r="S51" s="10"/>
      <c r="T51" s="10"/>
      <c r="U51" s="10"/>
    </row>
    <row r="52" spans="1:21" x14ac:dyDescent="0.25">
      <c r="A52" s="10"/>
      <c r="B52" s="10"/>
      <c r="C52" s="40"/>
      <c r="D52" s="42"/>
      <c r="E52" s="183"/>
      <c r="F52" s="183"/>
      <c r="G52" s="183"/>
      <c r="H52" s="183"/>
      <c r="I52" s="183"/>
      <c r="J52" s="184"/>
      <c r="K52" s="184"/>
      <c r="L52" s="184"/>
      <c r="M52" s="183"/>
      <c r="N52" s="183"/>
      <c r="O52" s="183"/>
      <c r="P52" s="183"/>
      <c r="Q52" s="183"/>
      <c r="R52" s="10"/>
      <c r="S52" s="10"/>
      <c r="T52" s="10"/>
      <c r="U52" s="10"/>
    </row>
    <row r="53" spans="1:21" x14ac:dyDescent="0.25">
      <c r="A53" s="10"/>
      <c r="B53" s="10"/>
      <c r="C53" s="40"/>
      <c r="D53" s="42" t="s">
        <v>328</v>
      </c>
      <c r="E53" s="183"/>
      <c r="F53" s="183"/>
      <c r="G53" s="183"/>
      <c r="H53" s="183"/>
      <c r="I53" s="183"/>
      <c r="J53" s="184"/>
      <c r="K53" s="184"/>
      <c r="L53" s="184"/>
      <c r="M53" s="183"/>
      <c r="N53" s="183"/>
      <c r="O53" s="183"/>
      <c r="P53" s="183"/>
      <c r="Q53" s="183"/>
      <c r="R53" s="10"/>
      <c r="S53" s="10"/>
      <c r="T53" s="10"/>
      <c r="U53" s="10"/>
    </row>
    <row r="54" spans="1:21" x14ac:dyDescent="0.25">
      <c r="A54" s="10"/>
      <c r="B54" s="10"/>
      <c r="C54" s="40"/>
      <c r="D54" s="42"/>
      <c r="E54" s="183"/>
      <c r="F54" s="183"/>
      <c r="G54" s="183"/>
      <c r="H54" s="183"/>
      <c r="I54" s="183"/>
      <c r="J54" s="184"/>
      <c r="K54" s="184"/>
      <c r="L54" s="184"/>
      <c r="M54" s="183"/>
      <c r="N54" s="183"/>
      <c r="O54" s="183"/>
      <c r="P54" s="183"/>
      <c r="Q54" s="183"/>
      <c r="R54" s="10"/>
      <c r="S54" s="10"/>
      <c r="T54" s="10"/>
      <c r="U54" s="10"/>
    </row>
    <row r="55" spans="1:21" x14ac:dyDescent="0.25">
      <c r="A55" s="10"/>
      <c r="B55" s="10"/>
      <c r="C55" s="40"/>
      <c r="D55" s="42"/>
      <c r="E55" s="183"/>
      <c r="F55" s="183"/>
      <c r="G55" s="183"/>
      <c r="H55" s="183"/>
      <c r="I55" s="183"/>
      <c r="J55" s="184"/>
      <c r="K55" s="184"/>
      <c r="L55" s="184"/>
      <c r="M55" s="183"/>
      <c r="N55" s="183"/>
      <c r="O55" s="183"/>
      <c r="P55" s="183"/>
      <c r="Q55" s="183"/>
      <c r="R55" s="10"/>
      <c r="S55" s="10"/>
      <c r="T55" s="10"/>
      <c r="U55" s="10"/>
    </row>
    <row r="56" spans="1:21" x14ac:dyDescent="0.25">
      <c r="A56" s="10"/>
      <c r="B56" s="10"/>
      <c r="C56" s="40"/>
      <c r="D56" s="42"/>
      <c r="E56" s="183"/>
      <c r="F56" s="183"/>
      <c r="G56" s="183"/>
      <c r="H56" s="183"/>
      <c r="I56" s="183"/>
      <c r="J56" s="184"/>
      <c r="K56" s="184"/>
      <c r="L56" s="184"/>
      <c r="M56" s="183"/>
      <c r="N56" s="183"/>
      <c r="O56" s="183"/>
      <c r="P56" s="183"/>
      <c r="Q56" s="183"/>
      <c r="R56" s="10"/>
      <c r="S56" s="10"/>
      <c r="T56" s="10"/>
      <c r="U56" s="10"/>
    </row>
    <row r="57" spans="1:21" x14ac:dyDescent="0.25">
      <c r="A57" s="10"/>
      <c r="B57" s="10"/>
      <c r="C57" s="40"/>
      <c r="D57" s="42"/>
      <c r="E57" s="183"/>
      <c r="F57" s="183"/>
      <c r="G57" s="183"/>
      <c r="H57" s="183"/>
      <c r="I57" s="183"/>
      <c r="J57" s="184"/>
      <c r="K57" s="184"/>
      <c r="L57" s="184"/>
      <c r="M57" s="183"/>
      <c r="N57" s="183"/>
      <c r="O57" s="183"/>
      <c r="P57" s="183"/>
      <c r="Q57" s="183"/>
      <c r="R57" s="10"/>
      <c r="S57" s="10"/>
      <c r="T57" s="10"/>
      <c r="U57" s="10"/>
    </row>
    <row r="58" spans="1:21" x14ac:dyDescent="0.25">
      <c r="A58" s="10"/>
      <c r="B58" s="10"/>
      <c r="C58" s="40"/>
      <c r="D58" s="42"/>
      <c r="E58" s="183"/>
      <c r="F58" s="183"/>
      <c r="G58" s="183"/>
      <c r="H58" s="183"/>
      <c r="I58" s="183"/>
      <c r="J58" s="184"/>
      <c r="K58" s="184"/>
      <c r="L58" s="184"/>
      <c r="M58" s="183"/>
      <c r="N58" s="183"/>
      <c r="O58" s="183"/>
      <c r="P58" s="183"/>
      <c r="Q58" s="183"/>
      <c r="R58" s="10"/>
      <c r="S58" s="10"/>
      <c r="T58" s="10"/>
      <c r="U58" s="10"/>
    </row>
    <row r="59" spans="1:21" x14ac:dyDescent="0.25">
      <c r="A59" s="10"/>
      <c r="B59" s="10"/>
      <c r="C59" s="40"/>
      <c r="D59" s="42"/>
      <c r="E59" s="183"/>
      <c r="F59" s="183"/>
      <c r="G59" s="183"/>
      <c r="H59" s="183"/>
      <c r="I59" s="183"/>
      <c r="J59" s="184"/>
      <c r="K59" s="184"/>
      <c r="L59" s="184"/>
      <c r="M59" s="183"/>
      <c r="N59" s="183"/>
      <c r="O59" s="183"/>
      <c r="P59" s="183"/>
      <c r="Q59" s="183"/>
      <c r="R59" s="10"/>
      <c r="S59" s="10"/>
      <c r="T59" s="10"/>
      <c r="U59" s="10"/>
    </row>
    <row r="60" spans="1:21" x14ac:dyDescent="0.25">
      <c r="A60" s="10"/>
      <c r="B60" s="10"/>
      <c r="C60" s="40"/>
      <c r="D60" s="42"/>
      <c r="E60" s="183"/>
      <c r="F60" s="183"/>
      <c r="G60" s="183"/>
      <c r="H60" s="183"/>
      <c r="I60" s="183"/>
      <c r="J60" s="184"/>
      <c r="K60" s="184"/>
      <c r="L60" s="184"/>
      <c r="M60" s="183"/>
      <c r="N60" s="183"/>
      <c r="O60" s="183"/>
      <c r="P60" s="183"/>
      <c r="Q60" s="183"/>
      <c r="R60" s="10"/>
      <c r="S60" s="10"/>
      <c r="T60" s="10"/>
      <c r="U60" s="10"/>
    </row>
    <row r="61" spans="1:21" x14ac:dyDescent="0.25">
      <c r="A61" s="10"/>
      <c r="B61" s="10"/>
      <c r="C61" s="40"/>
      <c r="D61" s="42"/>
      <c r="E61" s="183"/>
      <c r="F61" s="183"/>
      <c r="G61" s="183"/>
      <c r="H61" s="183"/>
      <c r="I61" s="183"/>
      <c r="J61" s="184"/>
      <c r="K61" s="184"/>
      <c r="L61" s="184"/>
      <c r="M61" s="183"/>
      <c r="N61" s="183"/>
      <c r="O61" s="183"/>
      <c r="P61" s="183"/>
      <c r="Q61" s="183"/>
      <c r="R61" s="10"/>
      <c r="S61" s="10"/>
      <c r="T61" s="10"/>
      <c r="U61" s="10"/>
    </row>
    <row r="62" spans="1:21" x14ac:dyDescent="0.25">
      <c r="A62" s="10"/>
      <c r="B62" s="10"/>
      <c r="C62" s="40"/>
      <c r="D62" s="42"/>
      <c r="E62" s="183"/>
      <c r="F62" s="183"/>
      <c r="G62" s="183"/>
      <c r="H62" s="183"/>
      <c r="I62" s="183"/>
      <c r="J62" s="184"/>
      <c r="K62" s="184"/>
      <c r="L62" s="184"/>
      <c r="M62" s="183"/>
      <c r="N62" s="183"/>
      <c r="O62" s="183"/>
      <c r="P62" s="183"/>
      <c r="Q62" s="183"/>
      <c r="R62" s="10"/>
      <c r="S62" s="10"/>
      <c r="T62" s="10"/>
      <c r="U62" s="10"/>
    </row>
    <row r="63" spans="1:21" x14ac:dyDescent="0.25">
      <c r="A63" s="10"/>
      <c r="B63" s="10"/>
      <c r="C63" s="40"/>
      <c r="D63" s="42" t="s">
        <v>290</v>
      </c>
      <c r="E63" s="183"/>
      <c r="F63" s="183"/>
      <c r="G63" s="183"/>
      <c r="H63" s="183"/>
      <c r="I63" s="183"/>
      <c r="J63" s="184"/>
      <c r="K63" s="184"/>
      <c r="L63" s="184"/>
      <c r="M63" s="183"/>
      <c r="N63" s="183"/>
      <c r="O63" s="183"/>
      <c r="P63" s="183"/>
      <c r="Q63" s="183"/>
      <c r="R63" s="10"/>
      <c r="S63" s="10"/>
      <c r="T63" s="10"/>
      <c r="U63" s="10"/>
    </row>
    <row r="64" spans="1:21" x14ac:dyDescent="0.25">
      <c r="A64" s="10"/>
      <c r="B64" s="10"/>
      <c r="C64" s="40"/>
      <c r="D64" s="183"/>
      <c r="E64" s="183"/>
      <c r="F64" s="183"/>
      <c r="G64" s="183"/>
      <c r="H64" s="183"/>
      <c r="I64" s="183"/>
      <c r="J64" s="184"/>
      <c r="K64" s="184"/>
      <c r="L64" s="184"/>
      <c r="M64" s="183"/>
      <c r="N64" s="183"/>
      <c r="O64" s="183"/>
      <c r="P64" s="183"/>
      <c r="Q64" s="183"/>
      <c r="R64" s="10"/>
      <c r="S64" s="10"/>
      <c r="T64" s="10"/>
      <c r="U64" s="10"/>
    </row>
    <row r="65" spans="1:21" x14ac:dyDescent="0.25">
      <c r="A65" s="10"/>
      <c r="B65" s="10"/>
      <c r="C65" s="40"/>
      <c r="D65" s="183"/>
      <c r="E65" s="183"/>
      <c r="F65" s="183"/>
      <c r="G65" s="183"/>
      <c r="H65" s="183"/>
      <c r="I65" s="183"/>
      <c r="J65" s="184"/>
      <c r="K65" s="184"/>
      <c r="L65" s="184"/>
      <c r="M65" s="183"/>
      <c r="N65" s="183"/>
      <c r="O65" s="183"/>
      <c r="P65" s="183"/>
      <c r="Q65" s="183"/>
      <c r="R65" s="10"/>
      <c r="S65" s="10"/>
      <c r="T65" s="10"/>
      <c r="U65" s="10"/>
    </row>
    <row r="66" spans="1:21" x14ac:dyDescent="0.25">
      <c r="A66" s="10"/>
      <c r="B66" s="10"/>
      <c r="C66" s="40"/>
      <c r="D66" s="183"/>
      <c r="E66" s="183"/>
      <c r="F66" s="183"/>
      <c r="G66" s="183"/>
      <c r="H66" s="183"/>
      <c r="I66" s="183"/>
      <c r="J66" s="184"/>
      <c r="K66" s="184"/>
      <c r="L66" s="184"/>
      <c r="M66" s="183"/>
      <c r="N66" s="183"/>
      <c r="O66" s="183"/>
      <c r="P66" s="183"/>
      <c r="Q66" s="183"/>
      <c r="R66" s="10"/>
      <c r="S66" s="10"/>
      <c r="T66" s="10"/>
      <c r="U66" s="10"/>
    </row>
    <row r="67" spans="1:21" x14ac:dyDescent="0.25">
      <c r="A67" s="10"/>
      <c r="B67" s="10"/>
      <c r="C67" s="40"/>
      <c r="D67" s="183"/>
      <c r="E67" s="183"/>
      <c r="F67" s="183"/>
      <c r="G67" s="183"/>
      <c r="H67" s="183"/>
      <c r="I67" s="183"/>
      <c r="J67" s="184"/>
      <c r="K67" s="184"/>
      <c r="L67" s="184"/>
      <c r="M67" s="183"/>
      <c r="N67" s="183"/>
      <c r="O67" s="183"/>
      <c r="P67" s="183"/>
      <c r="Q67" s="183"/>
      <c r="R67" s="10"/>
      <c r="S67" s="10"/>
      <c r="T67" s="10"/>
      <c r="U67" s="10"/>
    </row>
    <row r="68" spans="1:21" x14ac:dyDescent="0.25">
      <c r="A68" s="10"/>
      <c r="B68" s="10"/>
      <c r="C68" s="40"/>
      <c r="D68" s="183"/>
      <c r="E68" s="183"/>
      <c r="F68" s="183"/>
      <c r="G68" s="183"/>
      <c r="H68" s="183"/>
      <c r="I68" s="183"/>
      <c r="J68" s="184"/>
      <c r="K68" s="184"/>
      <c r="L68" s="184"/>
      <c r="M68" s="183"/>
      <c r="N68" s="183"/>
      <c r="O68" s="183"/>
      <c r="P68" s="183"/>
      <c r="Q68" s="183"/>
      <c r="R68" s="10"/>
      <c r="S68" s="10"/>
      <c r="T68" s="10"/>
      <c r="U68" s="10"/>
    </row>
    <row r="69" spans="1:21" x14ac:dyDescent="0.25">
      <c r="A69" s="10"/>
      <c r="B69" s="10"/>
      <c r="C69" s="40"/>
      <c r="D69" s="183"/>
      <c r="E69" s="183"/>
      <c r="F69" s="183"/>
      <c r="G69" s="183"/>
      <c r="H69" s="183"/>
      <c r="I69" s="183"/>
      <c r="J69" s="184"/>
      <c r="K69" s="184"/>
      <c r="L69" s="184"/>
      <c r="M69" s="183"/>
      <c r="N69" s="183"/>
      <c r="O69" s="183"/>
      <c r="P69" s="183"/>
      <c r="Q69" s="183"/>
      <c r="R69" s="10"/>
      <c r="S69" s="10"/>
      <c r="T69" s="10"/>
      <c r="U69" s="10"/>
    </row>
    <row r="70" spans="1:21" ht="19.5" customHeight="1" x14ac:dyDescent="0.25">
      <c r="A70" s="10"/>
      <c r="B70" s="10"/>
      <c r="C70" s="40"/>
      <c r="D70" s="183"/>
      <c r="E70" s="183"/>
      <c r="F70" s="183"/>
      <c r="G70" s="183"/>
      <c r="H70" s="183"/>
      <c r="I70" s="183"/>
      <c r="J70" s="184"/>
      <c r="K70" s="184"/>
      <c r="L70" s="184"/>
      <c r="M70" s="183"/>
      <c r="N70" s="183"/>
      <c r="O70" s="183"/>
      <c r="P70" s="183"/>
      <c r="Q70" s="183"/>
      <c r="R70" s="10"/>
      <c r="S70" s="10"/>
      <c r="T70" s="10"/>
      <c r="U70" s="10"/>
    </row>
    <row r="71" spans="1:21" x14ac:dyDescent="0.25">
      <c r="A71" s="10"/>
      <c r="B71" s="10"/>
      <c r="C71" s="40"/>
      <c r="D71" s="42" t="s">
        <v>293</v>
      </c>
      <c r="E71" s="183"/>
      <c r="F71" s="183"/>
      <c r="G71" s="183"/>
      <c r="H71" s="183"/>
      <c r="I71" s="183"/>
      <c r="J71" s="184"/>
      <c r="K71" s="184"/>
      <c r="L71" s="184"/>
      <c r="M71" s="183"/>
      <c r="N71" s="183"/>
      <c r="O71" s="183"/>
      <c r="P71" s="183"/>
      <c r="Q71" s="183"/>
      <c r="R71" s="10"/>
      <c r="S71" s="10"/>
      <c r="T71" s="10"/>
      <c r="U71" s="10"/>
    </row>
    <row r="72" spans="1:21" x14ac:dyDescent="0.25">
      <c r="A72" s="10"/>
      <c r="B72" s="10"/>
      <c r="C72" s="40"/>
      <c r="D72" s="42"/>
      <c r="E72" s="183"/>
      <c r="F72" s="183"/>
      <c r="G72" s="183"/>
      <c r="H72" s="183"/>
      <c r="I72" s="183"/>
      <c r="J72" s="184"/>
      <c r="K72" s="184"/>
      <c r="L72" s="184"/>
      <c r="M72" s="183"/>
      <c r="N72" s="183"/>
      <c r="O72" s="183"/>
      <c r="P72" s="183"/>
      <c r="Q72" s="183"/>
      <c r="R72" s="10"/>
      <c r="S72" s="10"/>
      <c r="T72" s="10"/>
      <c r="U72" s="10"/>
    </row>
    <row r="73" spans="1:21" x14ac:dyDescent="0.25">
      <c r="A73" s="10"/>
      <c r="B73" s="10"/>
      <c r="C73" s="40"/>
      <c r="D73" s="42"/>
      <c r="E73" s="183"/>
      <c r="F73" s="183"/>
      <c r="G73" s="183"/>
      <c r="H73" s="183"/>
      <c r="I73" s="183"/>
      <c r="J73" s="184"/>
      <c r="K73" s="184"/>
      <c r="L73" s="184"/>
      <c r="M73" s="183"/>
      <c r="N73" s="183"/>
      <c r="O73" s="183"/>
      <c r="P73" s="183"/>
      <c r="Q73" s="183"/>
      <c r="R73" s="10"/>
      <c r="S73" s="10"/>
      <c r="T73" s="10"/>
      <c r="U73" s="10"/>
    </row>
    <row r="74" spans="1:21" x14ac:dyDescent="0.25">
      <c r="A74" s="10"/>
      <c r="B74" s="10"/>
      <c r="C74" s="40"/>
      <c r="D74" s="42"/>
      <c r="E74" s="183"/>
      <c r="F74" s="183"/>
      <c r="G74" s="183"/>
      <c r="H74" s="183"/>
      <c r="I74" s="183"/>
      <c r="J74" s="184"/>
      <c r="K74" s="184"/>
      <c r="L74" s="184"/>
      <c r="M74" s="183"/>
      <c r="N74" s="183"/>
      <c r="O74" s="183"/>
      <c r="P74" s="183"/>
      <c r="Q74" s="183"/>
      <c r="R74" s="10"/>
      <c r="S74" s="10"/>
      <c r="T74" s="10"/>
      <c r="U74" s="10"/>
    </row>
    <row r="75" spans="1:21" x14ac:dyDescent="0.25">
      <c r="A75" s="10"/>
      <c r="B75" s="10"/>
      <c r="C75" s="40"/>
      <c r="D75" s="42"/>
      <c r="E75" s="183"/>
      <c r="F75" s="183"/>
      <c r="G75" s="183"/>
      <c r="H75" s="183"/>
      <c r="I75" s="183"/>
      <c r="J75" s="184"/>
      <c r="K75" s="184"/>
      <c r="L75" s="184"/>
      <c r="M75" s="183"/>
      <c r="N75" s="183"/>
      <c r="O75" s="183"/>
      <c r="P75" s="183"/>
      <c r="Q75" s="183"/>
      <c r="R75" s="10"/>
      <c r="S75" s="10"/>
      <c r="T75" s="10"/>
      <c r="U75" s="10"/>
    </row>
    <row r="76" spans="1:21" x14ac:dyDescent="0.25">
      <c r="A76" s="10"/>
      <c r="B76" s="10"/>
      <c r="C76" s="40"/>
      <c r="D76" s="42"/>
      <c r="E76" s="183"/>
      <c r="F76" s="183"/>
      <c r="G76" s="183"/>
      <c r="H76" s="183"/>
      <c r="I76" s="183"/>
      <c r="J76" s="184"/>
      <c r="K76" s="184"/>
      <c r="L76" s="184"/>
      <c r="M76" s="183"/>
      <c r="N76" s="183"/>
      <c r="O76" s="183"/>
      <c r="P76" s="183"/>
      <c r="Q76" s="183"/>
      <c r="R76" s="10"/>
      <c r="S76" s="10"/>
      <c r="T76" s="10"/>
      <c r="U76" s="10"/>
    </row>
    <row r="77" spans="1:21" x14ac:dyDescent="0.25">
      <c r="A77" s="10"/>
      <c r="B77" s="10"/>
      <c r="C77" s="40"/>
      <c r="D77" s="42"/>
      <c r="E77" s="183"/>
      <c r="F77" s="183"/>
      <c r="G77" s="183"/>
      <c r="H77" s="183"/>
      <c r="I77" s="183"/>
      <c r="J77" s="184"/>
      <c r="K77" s="184"/>
      <c r="L77" s="184"/>
      <c r="M77" s="183"/>
      <c r="N77" s="183"/>
      <c r="O77" s="183"/>
      <c r="P77" s="183"/>
      <c r="Q77" s="183"/>
      <c r="R77" s="10"/>
      <c r="S77" s="10"/>
      <c r="T77" s="10"/>
      <c r="U77" s="10"/>
    </row>
    <row r="78" spans="1:21" x14ac:dyDescent="0.25">
      <c r="A78" s="10"/>
      <c r="B78" s="10"/>
      <c r="C78" s="40"/>
      <c r="D78" s="42"/>
      <c r="E78" s="183"/>
      <c r="F78" s="183"/>
      <c r="G78" s="183"/>
      <c r="H78" s="183"/>
      <c r="I78" s="183"/>
      <c r="J78" s="184"/>
      <c r="K78" s="184"/>
      <c r="L78" s="184"/>
      <c r="M78" s="183"/>
      <c r="N78" s="183"/>
      <c r="O78" s="183"/>
      <c r="P78" s="183"/>
      <c r="Q78" s="183"/>
      <c r="R78" s="10"/>
      <c r="S78" s="10"/>
      <c r="T78" s="10"/>
      <c r="U78" s="10"/>
    </row>
    <row r="79" spans="1:21" x14ac:dyDescent="0.25">
      <c r="A79" s="10"/>
      <c r="B79" s="10"/>
      <c r="C79" s="40"/>
      <c r="D79" s="42"/>
      <c r="E79" s="183"/>
      <c r="F79" s="183"/>
      <c r="G79" s="183"/>
      <c r="H79" s="183"/>
      <c r="I79" s="183"/>
      <c r="J79" s="184"/>
      <c r="K79" s="184"/>
      <c r="L79" s="184"/>
      <c r="M79" s="183"/>
      <c r="N79" s="183"/>
      <c r="O79" s="183"/>
      <c r="P79" s="183"/>
      <c r="Q79" s="183"/>
      <c r="R79" s="10"/>
      <c r="S79" s="10"/>
      <c r="T79" s="10"/>
      <c r="U79" s="10"/>
    </row>
    <row r="80" spans="1:21" x14ac:dyDescent="0.25">
      <c r="A80" s="10"/>
      <c r="B80" s="10"/>
      <c r="C80" s="40"/>
      <c r="D80" s="42"/>
      <c r="E80" s="183"/>
      <c r="F80" s="183"/>
      <c r="G80" s="183"/>
      <c r="H80" s="183"/>
      <c r="I80" s="183"/>
      <c r="J80" s="184"/>
      <c r="K80" s="184"/>
      <c r="L80" s="184"/>
      <c r="M80" s="183"/>
      <c r="N80" s="183"/>
      <c r="O80" s="183"/>
      <c r="P80" s="183"/>
      <c r="Q80" s="183"/>
      <c r="R80" s="10"/>
      <c r="S80" s="10"/>
      <c r="T80" s="10"/>
      <c r="U80" s="10"/>
    </row>
    <row r="81" spans="1:21" s="191" customFormat="1" x14ac:dyDescent="0.25">
      <c r="A81" s="190"/>
      <c r="B81" s="190"/>
      <c r="C81" s="42"/>
      <c r="D81" s="42"/>
      <c r="E81" s="42"/>
      <c r="F81" s="42"/>
      <c r="G81" s="42"/>
      <c r="H81" s="42"/>
      <c r="I81" s="42"/>
      <c r="J81" s="188"/>
      <c r="K81" s="188"/>
      <c r="L81" s="188"/>
      <c r="M81" s="42"/>
      <c r="N81" s="42"/>
      <c r="O81" s="42"/>
      <c r="P81" s="42"/>
      <c r="Q81" s="42"/>
      <c r="R81" s="190"/>
      <c r="S81" s="190"/>
      <c r="T81" s="190"/>
      <c r="U81" s="190"/>
    </row>
    <row r="82" spans="1:21" s="191" customFormat="1" ht="17.25" x14ac:dyDescent="0.25">
      <c r="A82" s="190"/>
      <c r="B82" s="190"/>
      <c r="C82" s="42"/>
      <c r="D82" s="42" t="s">
        <v>334</v>
      </c>
      <c r="E82" s="42"/>
      <c r="F82" s="42"/>
      <c r="G82" s="42"/>
      <c r="H82" s="42"/>
      <c r="I82" s="42"/>
      <c r="J82" s="188"/>
      <c r="K82" s="188"/>
      <c r="L82" s="188"/>
      <c r="M82" s="42"/>
      <c r="N82" s="42"/>
      <c r="O82" s="42"/>
      <c r="P82" s="42"/>
      <c r="Q82" s="42"/>
      <c r="R82" s="190"/>
      <c r="S82" s="190"/>
      <c r="T82" s="190"/>
      <c r="U82" s="190"/>
    </row>
    <row r="83" spans="1:21" s="191" customFormat="1" x14ac:dyDescent="0.25">
      <c r="A83" s="190"/>
      <c r="B83" s="190"/>
      <c r="C83" s="42"/>
      <c r="D83" s="42"/>
      <c r="E83" s="42"/>
      <c r="F83" s="42"/>
      <c r="G83" s="42"/>
      <c r="H83" s="42"/>
      <c r="I83" s="42"/>
      <c r="J83" s="188"/>
      <c r="K83" s="188"/>
      <c r="L83" s="188"/>
      <c r="M83" s="42"/>
      <c r="N83" s="42"/>
      <c r="O83" s="42"/>
      <c r="P83" s="42"/>
      <c r="Q83" s="42"/>
      <c r="R83" s="190"/>
      <c r="S83" s="190"/>
      <c r="T83" s="190"/>
      <c r="U83" s="190"/>
    </row>
    <row r="84" spans="1:21" s="191" customFormat="1" x14ac:dyDescent="0.25">
      <c r="A84" s="190"/>
      <c r="B84" s="190"/>
      <c r="C84" s="42"/>
      <c r="D84" s="42"/>
      <c r="E84" s="42"/>
      <c r="F84" s="42"/>
      <c r="G84" s="42"/>
      <c r="H84" s="42"/>
      <c r="I84" s="42"/>
      <c r="J84" s="188"/>
      <c r="K84" s="188"/>
      <c r="L84" s="188"/>
      <c r="M84" s="42"/>
      <c r="N84" s="42"/>
      <c r="O84" s="42"/>
      <c r="P84" s="42"/>
      <c r="Q84" s="42"/>
      <c r="R84" s="190"/>
      <c r="S84" s="190"/>
      <c r="T84" s="190"/>
      <c r="U84" s="190"/>
    </row>
    <row r="85" spans="1:21" s="191" customFormat="1" x14ac:dyDescent="0.25">
      <c r="A85" s="190"/>
      <c r="B85" s="190"/>
      <c r="C85" s="42"/>
      <c r="D85" s="42"/>
      <c r="E85" s="42"/>
      <c r="F85" s="42"/>
      <c r="G85" s="42"/>
      <c r="H85" s="42"/>
      <c r="I85" s="42"/>
      <c r="J85" s="188"/>
      <c r="K85" s="188"/>
      <c r="L85" s="188"/>
      <c r="M85" s="42"/>
      <c r="N85" s="42"/>
      <c r="O85" s="42"/>
      <c r="P85" s="42"/>
      <c r="Q85" s="42"/>
      <c r="R85" s="190"/>
      <c r="S85" s="190"/>
      <c r="T85" s="190"/>
      <c r="U85" s="190"/>
    </row>
    <row r="86" spans="1:21" s="191" customFormat="1" x14ac:dyDescent="0.25">
      <c r="A86" s="190"/>
      <c r="B86" s="190"/>
      <c r="C86" s="42"/>
      <c r="D86" s="42"/>
      <c r="E86" s="42"/>
      <c r="F86" s="42"/>
      <c r="G86" s="42"/>
      <c r="H86" s="42"/>
      <c r="I86" s="42"/>
      <c r="J86" s="188"/>
      <c r="K86" s="188"/>
      <c r="L86" s="188"/>
      <c r="M86" s="42"/>
      <c r="N86" s="42"/>
      <c r="O86" s="42"/>
      <c r="P86" s="42"/>
      <c r="Q86" s="42"/>
      <c r="R86" s="190"/>
      <c r="S86" s="190"/>
      <c r="T86" s="190"/>
      <c r="U86" s="190"/>
    </row>
    <row r="87" spans="1:21" s="191" customFormat="1" x14ac:dyDescent="0.25">
      <c r="A87" s="190"/>
      <c r="B87" s="190"/>
      <c r="C87" s="42"/>
      <c r="D87" s="42"/>
      <c r="E87" s="42"/>
      <c r="F87" s="42"/>
      <c r="G87" s="42"/>
      <c r="H87" s="42"/>
      <c r="I87" s="42"/>
      <c r="J87" s="188"/>
      <c r="K87" s="188"/>
      <c r="L87" s="188"/>
      <c r="M87" s="42"/>
      <c r="N87" s="42"/>
      <c r="O87" s="42"/>
      <c r="P87" s="42"/>
      <c r="Q87" s="42"/>
      <c r="R87" s="190"/>
      <c r="S87" s="190"/>
      <c r="T87" s="190"/>
      <c r="U87" s="190"/>
    </row>
    <row r="88" spans="1:21" s="191" customFormat="1" x14ac:dyDescent="0.25">
      <c r="A88" s="190"/>
      <c r="B88" s="190"/>
      <c r="C88" s="42"/>
      <c r="D88" s="42"/>
      <c r="E88" s="42"/>
      <c r="F88" s="42"/>
      <c r="G88" s="42"/>
      <c r="H88" s="42"/>
      <c r="I88" s="42"/>
      <c r="J88" s="188"/>
      <c r="K88" s="188"/>
      <c r="L88" s="188"/>
      <c r="M88" s="42"/>
      <c r="N88" s="42"/>
      <c r="O88" s="42"/>
      <c r="P88" s="42"/>
      <c r="Q88" s="42"/>
      <c r="R88" s="190"/>
      <c r="S88" s="190"/>
      <c r="T88" s="190"/>
      <c r="U88" s="190"/>
    </row>
    <row r="89" spans="1:21" s="191" customFormat="1" x14ac:dyDescent="0.25">
      <c r="A89" s="190"/>
      <c r="B89" s="190"/>
      <c r="C89" s="42"/>
      <c r="D89" s="42"/>
      <c r="E89" s="42"/>
      <c r="F89" s="42"/>
      <c r="G89" s="42"/>
      <c r="H89" s="42"/>
      <c r="I89" s="42"/>
      <c r="J89" s="188"/>
      <c r="K89" s="188"/>
      <c r="L89" s="188"/>
      <c r="M89" s="42"/>
      <c r="N89" s="42"/>
      <c r="O89" s="42"/>
      <c r="P89" s="42"/>
      <c r="Q89" s="42"/>
      <c r="R89" s="190"/>
      <c r="S89" s="190"/>
      <c r="T89" s="190"/>
      <c r="U89" s="190"/>
    </row>
    <row r="90" spans="1:21" s="191" customFormat="1" ht="28.5" customHeight="1" x14ac:dyDescent="0.25">
      <c r="A90" s="190"/>
      <c r="B90" s="190"/>
      <c r="C90" s="42"/>
      <c r="D90" s="42"/>
      <c r="E90" s="42"/>
      <c r="F90" s="42"/>
      <c r="G90" s="42"/>
      <c r="H90" s="42"/>
      <c r="I90" s="42"/>
      <c r="J90" s="188"/>
      <c r="K90" s="188"/>
      <c r="L90" s="188"/>
      <c r="M90" s="42"/>
      <c r="N90" s="42"/>
      <c r="O90" s="42"/>
      <c r="P90" s="42"/>
      <c r="Q90" s="42"/>
      <c r="R90" s="190"/>
      <c r="S90" s="190"/>
      <c r="T90" s="190"/>
      <c r="U90" s="190"/>
    </row>
    <row r="91" spans="1:21" ht="21" customHeight="1" x14ac:dyDescent="0.25">
      <c r="A91" s="10"/>
      <c r="B91" s="10"/>
      <c r="C91" s="40"/>
      <c r="D91" s="183"/>
      <c r="E91" s="183"/>
      <c r="F91" s="183"/>
      <c r="G91" s="183"/>
      <c r="H91" s="183"/>
      <c r="I91" s="183"/>
      <c r="J91" s="184"/>
      <c r="K91" s="184"/>
      <c r="L91" s="184"/>
      <c r="M91" s="183"/>
      <c r="N91" s="183"/>
      <c r="O91" s="183"/>
      <c r="P91" s="183"/>
      <c r="Q91" s="183"/>
      <c r="R91" s="10"/>
      <c r="S91" s="10"/>
      <c r="T91" s="10"/>
      <c r="U91" s="10"/>
    </row>
    <row r="92" spans="1:21" ht="16.5" customHeight="1" x14ac:dyDescent="0.25">
      <c r="A92" s="10"/>
      <c r="B92" s="10"/>
      <c r="C92" s="40"/>
      <c r="D92" s="42" t="s">
        <v>292</v>
      </c>
      <c r="E92" s="183"/>
      <c r="F92" s="183"/>
      <c r="G92" s="183"/>
      <c r="H92" s="183"/>
      <c r="I92" s="183"/>
      <c r="J92" s="184"/>
      <c r="K92" s="184"/>
      <c r="L92" s="184"/>
      <c r="M92" s="183"/>
      <c r="N92" s="183"/>
      <c r="O92" s="183"/>
      <c r="P92" s="183"/>
      <c r="Q92" s="183"/>
      <c r="R92" s="10"/>
      <c r="S92" s="10"/>
      <c r="T92" s="10"/>
      <c r="U92" s="10"/>
    </row>
    <row r="93" spans="1:21" ht="16.5" customHeight="1" x14ac:dyDescent="0.25">
      <c r="A93" s="10"/>
      <c r="B93" s="10"/>
      <c r="C93" s="40"/>
      <c r="D93" s="42"/>
      <c r="E93" s="183"/>
      <c r="F93" s="183"/>
      <c r="G93" s="183"/>
      <c r="H93" s="183"/>
      <c r="I93" s="183"/>
      <c r="J93" s="184"/>
      <c r="K93" s="184"/>
      <c r="L93" s="184"/>
      <c r="M93" s="183"/>
      <c r="N93" s="183"/>
      <c r="O93" s="183"/>
      <c r="P93" s="183"/>
      <c r="Q93" s="183"/>
      <c r="R93" s="10"/>
      <c r="S93" s="10"/>
      <c r="T93" s="10"/>
      <c r="U93" s="10"/>
    </row>
    <row r="94" spans="1:21" ht="16.5" customHeight="1" x14ac:dyDescent="0.25">
      <c r="A94" s="10"/>
      <c r="B94" s="10"/>
      <c r="C94" s="40"/>
      <c r="D94" s="42"/>
      <c r="E94" s="183"/>
      <c r="F94" s="183"/>
      <c r="G94" s="183"/>
      <c r="H94" s="183"/>
      <c r="I94" s="183"/>
      <c r="J94" s="184"/>
      <c r="K94" s="184"/>
      <c r="L94" s="184"/>
      <c r="M94" s="183"/>
      <c r="N94" s="183"/>
      <c r="O94" s="183"/>
      <c r="P94" s="183"/>
      <c r="Q94" s="183"/>
      <c r="R94" s="10"/>
      <c r="S94" s="10"/>
      <c r="T94" s="10"/>
      <c r="U94" s="10"/>
    </row>
    <row r="95" spans="1:21" ht="16.5" customHeight="1" x14ac:dyDescent="0.25">
      <c r="A95" s="10"/>
      <c r="B95" s="10"/>
      <c r="C95" s="40"/>
      <c r="D95" s="42"/>
      <c r="E95" s="183"/>
      <c r="F95" s="183"/>
      <c r="G95" s="183"/>
      <c r="H95" s="183"/>
      <c r="I95" s="183"/>
      <c r="J95" s="184"/>
      <c r="K95" s="184"/>
      <c r="L95" s="184"/>
      <c r="M95" s="183"/>
      <c r="N95" s="183"/>
      <c r="O95" s="183"/>
      <c r="P95" s="183"/>
      <c r="Q95" s="183"/>
      <c r="R95" s="10"/>
      <c r="S95" s="10"/>
      <c r="T95" s="10"/>
      <c r="U95" s="10"/>
    </row>
    <row r="96" spans="1:21" ht="16.5" customHeight="1" x14ac:dyDescent="0.25">
      <c r="A96" s="10"/>
      <c r="B96" s="10"/>
      <c r="C96" s="40"/>
      <c r="D96" s="42"/>
      <c r="E96" s="183"/>
      <c r="F96" s="183"/>
      <c r="G96" s="183"/>
      <c r="H96" s="183"/>
      <c r="I96" s="183"/>
      <c r="J96" s="184"/>
      <c r="K96" s="184"/>
      <c r="L96" s="184"/>
      <c r="M96" s="183"/>
      <c r="N96" s="183"/>
      <c r="O96" s="183"/>
      <c r="P96" s="183"/>
      <c r="Q96" s="183"/>
      <c r="R96" s="10"/>
      <c r="S96" s="10"/>
      <c r="T96" s="10"/>
      <c r="U96" s="10"/>
    </row>
    <row r="97" spans="1:21" ht="16.5" customHeight="1" x14ac:dyDescent="0.25">
      <c r="A97" s="10"/>
      <c r="B97" s="10"/>
      <c r="C97" s="40"/>
      <c r="D97" s="42"/>
      <c r="E97" s="183"/>
      <c r="F97" s="183"/>
      <c r="G97" s="183"/>
      <c r="H97" s="183"/>
      <c r="I97" s="183"/>
      <c r="J97" s="184"/>
      <c r="K97" s="184"/>
      <c r="L97" s="184"/>
      <c r="M97" s="183"/>
      <c r="N97" s="183"/>
      <c r="O97" s="183"/>
      <c r="P97" s="183"/>
      <c r="Q97" s="183"/>
      <c r="R97" s="10"/>
      <c r="S97" s="10"/>
      <c r="T97" s="10"/>
      <c r="U97" s="10"/>
    </row>
    <row r="98" spans="1:21" ht="16.5" customHeight="1" x14ac:dyDescent="0.25">
      <c r="A98" s="10"/>
      <c r="B98" s="10"/>
      <c r="C98" s="40"/>
      <c r="D98" s="42"/>
      <c r="E98" s="183"/>
      <c r="F98" s="183"/>
      <c r="G98" s="183"/>
      <c r="H98" s="183"/>
      <c r="I98" s="183"/>
      <c r="J98" s="184"/>
      <c r="K98" s="184"/>
      <c r="L98" s="184"/>
      <c r="M98" s="183"/>
      <c r="N98" s="183"/>
      <c r="O98" s="183"/>
      <c r="P98" s="183"/>
      <c r="Q98" s="183"/>
      <c r="R98" s="10"/>
      <c r="S98" s="10"/>
      <c r="T98" s="10"/>
      <c r="U98" s="10"/>
    </row>
    <row r="99" spans="1:21" ht="16.5" customHeight="1" x14ac:dyDescent="0.25">
      <c r="A99" s="10"/>
      <c r="B99" s="10"/>
      <c r="C99" s="40"/>
      <c r="D99" s="42"/>
      <c r="E99" s="183"/>
      <c r="F99" s="183"/>
      <c r="G99" s="183"/>
      <c r="H99" s="183"/>
      <c r="I99" s="183"/>
      <c r="J99" s="184"/>
      <c r="K99" s="184"/>
      <c r="L99" s="184"/>
      <c r="M99" s="183"/>
      <c r="N99" s="183"/>
      <c r="O99" s="183"/>
      <c r="P99" s="183"/>
      <c r="Q99" s="183"/>
      <c r="R99" s="10"/>
      <c r="S99" s="10"/>
      <c r="T99" s="10"/>
      <c r="U99" s="10"/>
    </row>
    <row r="100" spans="1:21" ht="9.75" customHeight="1" x14ac:dyDescent="0.25">
      <c r="A100" s="10"/>
      <c r="B100" s="10"/>
      <c r="C100" s="40"/>
      <c r="D100" s="42"/>
      <c r="E100" s="183"/>
      <c r="F100" s="183"/>
      <c r="G100" s="183"/>
      <c r="H100" s="183"/>
      <c r="I100" s="183"/>
      <c r="J100" s="184"/>
      <c r="K100" s="184"/>
      <c r="L100" s="184"/>
      <c r="M100" s="183"/>
      <c r="N100" s="183"/>
      <c r="O100" s="183"/>
      <c r="P100" s="183"/>
      <c r="Q100" s="183"/>
      <c r="R100" s="10"/>
      <c r="S100" s="10"/>
      <c r="T100" s="10"/>
      <c r="U100" s="10"/>
    </row>
    <row r="101" spans="1:21" ht="16.5" customHeight="1" x14ac:dyDescent="0.25">
      <c r="A101" s="10"/>
      <c r="B101" s="10"/>
      <c r="C101" s="40"/>
      <c r="D101" s="183"/>
      <c r="E101" s="183"/>
      <c r="F101" s="183"/>
      <c r="G101" s="183"/>
      <c r="H101" s="183"/>
      <c r="I101" s="183"/>
      <c r="J101" s="184"/>
      <c r="K101" s="184"/>
      <c r="L101" s="184"/>
      <c r="M101" s="183"/>
      <c r="N101" s="183"/>
      <c r="O101" s="183"/>
      <c r="P101" s="183"/>
      <c r="Q101" s="183"/>
      <c r="R101" s="10"/>
      <c r="S101" s="10"/>
      <c r="T101" s="10"/>
      <c r="U101" s="10"/>
    </row>
    <row r="102" spans="1:21" ht="78.75" customHeight="1" x14ac:dyDescent="0.25">
      <c r="A102" s="176"/>
      <c r="B102" s="10"/>
      <c r="C102" s="40"/>
      <c r="D102" s="316" t="s">
        <v>340</v>
      </c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10"/>
      <c r="S102" s="10"/>
      <c r="T102" s="10"/>
      <c r="U102" s="10"/>
    </row>
    <row r="103" spans="1:21" ht="82.5" customHeight="1" x14ac:dyDescent="0.25">
      <c r="A103" s="176"/>
      <c r="B103" s="10"/>
      <c r="C103" s="40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0"/>
      <c r="S103" s="10"/>
      <c r="T103" s="10"/>
      <c r="U103" s="10"/>
    </row>
    <row r="104" spans="1:21" ht="123.75" customHeight="1" x14ac:dyDescent="0.25">
      <c r="A104" s="176"/>
      <c r="B104" s="10"/>
      <c r="C104" s="40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0"/>
      <c r="S104" s="10"/>
      <c r="T104" s="10"/>
      <c r="U104" s="10"/>
    </row>
    <row r="105" spans="1:21" x14ac:dyDescent="0.25">
      <c r="A105" s="10"/>
      <c r="B105" s="10"/>
      <c r="C105" s="40"/>
      <c r="D105" s="42" t="s">
        <v>291</v>
      </c>
      <c r="E105" s="42"/>
      <c r="F105" s="42"/>
      <c r="G105" s="42"/>
      <c r="H105" s="42"/>
      <c r="I105" s="42"/>
      <c r="J105" s="188"/>
      <c r="K105" s="188"/>
      <c r="L105" s="188"/>
      <c r="M105" s="42"/>
      <c r="N105" s="42"/>
      <c r="O105" s="42"/>
      <c r="P105" s="42"/>
      <c r="Q105" s="42"/>
      <c r="R105" s="10"/>
      <c r="S105" s="10"/>
      <c r="T105" s="10"/>
      <c r="U105" s="10"/>
    </row>
    <row r="106" spans="1:21" x14ac:dyDescent="0.25">
      <c r="A106" s="10"/>
      <c r="B106" s="10"/>
      <c r="C106" s="40"/>
      <c r="D106" s="42"/>
      <c r="E106" s="42"/>
      <c r="F106" s="42"/>
      <c r="G106" s="42"/>
      <c r="H106" s="42"/>
      <c r="I106" s="42"/>
      <c r="J106" s="188"/>
      <c r="K106" s="188"/>
      <c r="L106" s="188"/>
      <c r="M106" s="42"/>
      <c r="N106" s="42"/>
      <c r="O106" s="42"/>
      <c r="P106" s="42"/>
      <c r="Q106" s="42"/>
      <c r="R106" s="10"/>
      <c r="S106" s="10"/>
      <c r="T106" s="10"/>
      <c r="U106" s="10"/>
    </row>
    <row r="107" spans="1:21" x14ac:dyDescent="0.25">
      <c r="A107" s="10"/>
      <c r="B107" s="10"/>
      <c r="C107" s="40"/>
      <c r="D107" s="42"/>
      <c r="E107" s="42"/>
      <c r="F107" s="42"/>
      <c r="G107" s="42"/>
      <c r="H107" s="42"/>
      <c r="I107" s="42"/>
      <c r="J107" s="188"/>
      <c r="K107" s="188"/>
      <c r="L107" s="188"/>
      <c r="M107" s="42"/>
      <c r="N107" s="42"/>
      <c r="O107" s="42"/>
      <c r="P107" s="42"/>
      <c r="Q107" s="42"/>
      <c r="R107" s="10"/>
      <c r="S107" s="10"/>
      <c r="T107" s="10"/>
      <c r="U107" s="10"/>
    </row>
    <row r="108" spans="1:21" x14ac:dyDescent="0.25">
      <c r="A108" s="10"/>
      <c r="B108" s="10"/>
      <c r="C108" s="40"/>
      <c r="D108" s="42"/>
      <c r="E108" s="42"/>
      <c r="F108" s="42"/>
      <c r="G108" s="42"/>
      <c r="H108" s="42"/>
      <c r="I108" s="42"/>
      <c r="J108" s="188"/>
      <c r="K108" s="188"/>
      <c r="L108" s="188"/>
      <c r="M108" s="42"/>
      <c r="N108" s="42"/>
      <c r="O108" s="42"/>
      <c r="P108" s="42"/>
      <c r="Q108" s="42"/>
      <c r="R108" s="10"/>
      <c r="S108" s="10"/>
      <c r="T108" s="10"/>
      <c r="U108" s="10"/>
    </row>
    <row r="109" spans="1:21" x14ac:dyDescent="0.25">
      <c r="A109" s="10"/>
      <c r="B109" s="10"/>
      <c r="C109" s="40"/>
      <c r="D109" s="42"/>
      <c r="E109" s="42"/>
      <c r="F109" s="42"/>
      <c r="G109" s="42"/>
      <c r="H109" s="42"/>
      <c r="I109" s="42"/>
      <c r="J109" s="188"/>
      <c r="K109" s="188"/>
      <c r="L109" s="188"/>
      <c r="M109" s="42"/>
      <c r="N109" s="42"/>
      <c r="O109" s="42"/>
      <c r="P109" s="42"/>
      <c r="Q109" s="42"/>
      <c r="R109" s="10"/>
      <c r="S109" s="10"/>
      <c r="T109" s="10"/>
      <c r="U109" s="10"/>
    </row>
    <row r="110" spans="1:21" x14ac:dyDescent="0.25">
      <c r="A110" s="10"/>
      <c r="B110" s="10"/>
      <c r="C110" s="40"/>
      <c r="D110" s="42"/>
      <c r="E110" s="42"/>
      <c r="F110" s="42"/>
      <c r="G110" s="42"/>
      <c r="H110" s="42"/>
      <c r="I110" s="42"/>
      <c r="J110" s="188"/>
      <c r="K110" s="188"/>
      <c r="L110" s="188"/>
      <c r="M110" s="42"/>
      <c r="N110" s="42"/>
      <c r="O110" s="42"/>
      <c r="P110" s="42"/>
      <c r="Q110" s="42"/>
      <c r="R110" s="10"/>
      <c r="S110" s="10"/>
      <c r="T110" s="10"/>
      <c r="U110" s="10"/>
    </row>
    <row r="111" spans="1:21" x14ac:dyDescent="0.25">
      <c r="A111" s="10"/>
      <c r="B111" s="10"/>
      <c r="C111" s="40"/>
      <c r="D111" s="42"/>
      <c r="E111" s="42"/>
      <c r="F111" s="42"/>
      <c r="G111" s="42"/>
      <c r="H111" s="42"/>
      <c r="I111" s="42"/>
      <c r="J111" s="188"/>
      <c r="K111" s="188"/>
      <c r="L111" s="188"/>
      <c r="M111" s="42"/>
      <c r="N111" s="42"/>
      <c r="O111" s="42"/>
      <c r="P111" s="42"/>
      <c r="Q111" s="42"/>
      <c r="R111" s="10"/>
      <c r="S111" s="10"/>
      <c r="T111" s="10"/>
      <c r="U111" s="10"/>
    </row>
    <row r="112" spans="1:21" x14ac:dyDescent="0.25">
      <c r="A112" s="10"/>
      <c r="B112" s="10"/>
      <c r="C112" s="40"/>
      <c r="D112" s="42"/>
      <c r="E112" s="42"/>
      <c r="F112" s="42"/>
      <c r="G112" s="42"/>
      <c r="H112" s="42"/>
      <c r="I112" s="42"/>
      <c r="J112" s="188"/>
      <c r="K112" s="188"/>
      <c r="L112" s="188"/>
      <c r="M112" s="42"/>
      <c r="N112" s="42"/>
      <c r="O112" s="42"/>
      <c r="P112" s="42"/>
      <c r="Q112" s="42"/>
      <c r="R112" s="10"/>
      <c r="S112" s="10"/>
      <c r="T112" s="10"/>
      <c r="U112" s="10"/>
    </row>
    <row r="113" spans="1:21" x14ac:dyDescent="0.25">
      <c r="A113" s="10"/>
      <c r="B113" s="10"/>
      <c r="C113" s="40"/>
      <c r="D113" s="42"/>
      <c r="E113" s="42"/>
      <c r="F113" s="42"/>
      <c r="G113" s="42"/>
      <c r="H113" s="42"/>
      <c r="I113" s="42"/>
      <c r="J113" s="188"/>
      <c r="K113" s="188"/>
      <c r="L113" s="188"/>
      <c r="M113" s="42"/>
      <c r="N113" s="42"/>
      <c r="O113" s="42"/>
      <c r="P113" s="42"/>
      <c r="Q113" s="42"/>
      <c r="R113" s="10"/>
      <c r="S113" s="10"/>
      <c r="T113" s="10"/>
      <c r="U113" s="10"/>
    </row>
    <row r="114" spans="1:21" x14ac:dyDescent="0.25">
      <c r="A114" s="10"/>
      <c r="B114" s="10"/>
      <c r="C114" s="40"/>
      <c r="D114" s="42"/>
      <c r="E114" s="42"/>
      <c r="F114" s="42"/>
      <c r="G114" s="42"/>
      <c r="H114" s="42"/>
      <c r="I114" s="42"/>
      <c r="J114" s="188"/>
      <c r="K114" s="188"/>
      <c r="L114" s="188"/>
      <c r="M114" s="42"/>
      <c r="N114" s="42"/>
      <c r="O114" s="42"/>
      <c r="P114" s="42"/>
      <c r="Q114" s="42"/>
      <c r="R114" s="10"/>
      <c r="S114" s="10"/>
      <c r="T114" s="10"/>
      <c r="U114" s="10"/>
    </row>
    <row r="115" spans="1:21" ht="17.25" x14ac:dyDescent="0.25">
      <c r="A115" s="10"/>
      <c r="B115" s="10"/>
      <c r="C115" s="40"/>
      <c r="D115" s="42" t="s">
        <v>329</v>
      </c>
      <c r="E115" s="42"/>
      <c r="F115" s="42"/>
      <c r="G115" s="42"/>
      <c r="H115" s="42"/>
      <c r="I115" s="42"/>
      <c r="J115" s="188"/>
      <c r="K115" s="188"/>
      <c r="L115" s="188"/>
      <c r="M115" s="42"/>
      <c r="N115" s="42"/>
      <c r="O115" s="42"/>
      <c r="P115" s="42"/>
      <c r="Q115" s="42"/>
      <c r="R115" s="10"/>
      <c r="S115" s="10"/>
      <c r="T115" s="10"/>
      <c r="U115" s="10"/>
    </row>
    <row r="116" spans="1:21" x14ac:dyDescent="0.25">
      <c r="A116" s="10"/>
      <c r="B116" s="10"/>
      <c r="C116" s="40"/>
      <c r="D116" s="42"/>
      <c r="E116" s="42"/>
      <c r="F116" s="42"/>
      <c r="G116" s="42"/>
      <c r="H116" s="42"/>
      <c r="I116" s="42"/>
      <c r="J116" s="188"/>
      <c r="K116" s="188"/>
      <c r="L116" s="188"/>
      <c r="M116" s="42"/>
      <c r="N116" s="42"/>
      <c r="O116" s="42"/>
      <c r="P116" s="42"/>
      <c r="Q116" s="42"/>
      <c r="R116" s="10"/>
      <c r="S116" s="10"/>
      <c r="T116" s="10"/>
      <c r="U116" s="10"/>
    </row>
    <row r="117" spans="1:21" x14ac:dyDescent="0.25">
      <c r="A117" s="10"/>
      <c r="B117" s="10"/>
      <c r="C117" s="40"/>
      <c r="D117" s="42"/>
      <c r="E117" s="42"/>
      <c r="F117" s="42"/>
      <c r="G117" s="42"/>
      <c r="H117" s="42"/>
      <c r="I117" s="42"/>
      <c r="J117" s="188"/>
      <c r="K117" s="188"/>
      <c r="L117" s="188"/>
      <c r="M117" s="42"/>
      <c r="N117" s="42"/>
      <c r="O117" s="42"/>
      <c r="P117" s="42"/>
      <c r="Q117" s="42"/>
      <c r="R117" s="10"/>
      <c r="S117" s="10"/>
      <c r="T117" s="10"/>
      <c r="U117" s="10"/>
    </row>
    <row r="118" spans="1:21" x14ac:dyDescent="0.25">
      <c r="A118" s="10"/>
      <c r="B118" s="10"/>
      <c r="C118" s="40"/>
      <c r="D118" s="42"/>
      <c r="E118" s="42"/>
      <c r="F118" s="42"/>
      <c r="G118" s="42"/>
      <c r="H118" s="42"/>
      <c r="I118" s="42"/>
      <c r="J118" s="188"/>
      <c r="K118" s="188"/>
      <c r="L118" s="188"/>
      <c r="M118" s="42"/>
      <c r="N118" s="42"/>
      <c r="O118" s="42"/>
      <c r="P118" s="42"/>
      <c r="Q118" s="42"/>
      <c r="R118" s="10"/>
      <c r="S118" s="10"/>
      <c r="T118" s="10"/>
      <c r="U118" s="10"/>
    </row>
    <row r="119" spans="1:21" x14ac:dyDescent="0.25">
      <c r="A119" s="10"/>
      <c r="B119" s="10"/>
      <c r="C119" s="40"/>
      <c r="D119" s="42"/>
      <c r="E119" s="42"/>
      <c r="F119" s="42"/>
      <c r="G119" s="42"/>
      <c r="H119" s="42"/>
      <c r="I119" s="42"/>
      <c r="J119" s="188"/>
      <c r="K119" s="188"/>
      <c r="L119" s="188"/>
      <c r="M119" s="42"/>
      <c r="N119" s="42"/>
      <c r="O119" s="42"/>
      <c r="P119" s="42"/>
      <c r="Q119" s="42"/>
      <c r="R119" s="10"/>
      <c r="S119" s="10"/>
      <c r="T119" s="10"/>
      <c r="U119" s="10"/>
    </row>
    <row r="120" spans="1:21" x14ac:dyDescent="0.25">
      <c r="A120" s="10"/>
      <c r="B120" s="10"/>
      <c r="C120" s="40"/>
      <c r="D120" s="42"/>
      <c r="E120" s="42"/>
      <c r="F120" s="42"/>
      <c r="G120" s="42"/>
      <c r="H120" s="42"/>
      <c r="I120" s="42"/>
      <c r="J120" s="188"/>
      <c r="K120" s="188"/>
      <c r="L120" s="188"/>
      <c r="M120" s="42"/>
      <c r="N120" s="42"/>
      <c r="O120" s="42"/>
      <c r="P120" s="42"/>
      <c r="Q120" s="42"/>
      <c r="R120" s="10"/>
      <c r="S120" s="10"/>
      <c r="T120" s="10"/>
      <c r="U120" s="10"/>
    </row>
    <row r="121" spans="1:21" x14ac:dyDescent="0.25">
      <c r="A121" s="10"/>
      <c r="B121" s="10"/>
      <c r="C121" s="40"/>
      <c r="D121" s="42"/>
      <c r="E121" s="42"/>
      <c r="F121" s="42"/>
      <c r="G121" s="42"/>
      <c r="H121" s="42"/>
      <c r="I121" s="42"/>
      <c r="J121" s="188"/>
      <c r="K121" s="188"/>
      <c r="L121" s="188"/>
      <c r="M121" s="42"/>
      <c r="N121" s="42"/>
      <c r="O121" s="42"/>
      <c r="P121" s="42"/>
      <c r="Q121" s="42"/>
      <c r="R121" s="10"/>
      <c r="S121" s="10"/>
      <c r="T121" s="10"/>
      <c r="U121" s="10"/>
    </row>
    <row r="122" spans="1:21" x14ac:dyDescent="0.25">
      <c r="A122" s="10"/>
      <c r="B122" s="10"/>
      <c r="C122" s="40"/>
      <c r="D122" s="42"/>
      <c r="E122" s="42"/>
      <c r="F122" s="42"/>
      <c r="G122" s="42"/>
      <c r="H122" s="42"/>
      <c r="I122" s="42"/>
      <c r="J122" s="188"/>
      <c r="K122" s="188"/>
      <c r="L122" s="188"/>
      <c r="M122" s="42"/>
      <c r="N122" s="42"/>
      <c r="O122" s="42"/>
      <c r="P122" s="42"/>
      <c r="Q122" s="42"/>
      <c r="R122" s="10"/>
      <c r="S122" s="10"/>
      <c r="T122" s="10"/>
      <c r="U122" s="10"/>
    </row>
    <row r="123" spans="1:21" x14ac:dyDescent="0.25">
      <c r="A123" s="10"/>
      <c r="B123" s="10"/>
      <c r="C123" s="40"/>
      <c r="D123" s="42"/>
      <c r="E123" s="42"/>
      <c r="F123" s="42"/>
      <c r="G123" s="42"/>
      <c r="H123" s="42"/>
      <c r="I123" s="42"/>
      <c r="J123" s="188"/>
      <c r="K123" s="188"/>
      <c r="L123" s="188"/>
      <c r="M123" s="42"/>
      <c r="N123" s="42"/>
      <c r="O123" s="42"/>
      <c r="P123" s="42"/>
      <c r="Q123" s="42"/>
      <c r="R123" s="10"/>
      <c r="S123" s="10"/>
      <c r="T123" s="10"/>
      <c r="U123" s="10"/>
    </row>
    <row r="124" spans="1:21" x14ac:dyDescent="0.25">
      <c r="A124" s="10"/>
      <c r="B124" s="10"/>
      <c r="C124" s="40"/>
      <c r="D124" s="42"/>
      <c r="E124" s="42"/>
      <c r="F124" s="42"/>
      <c r="G124" s="42"/>
      <c r="H124" s="42"/>
      <c r="I124" s="42"/>
      <c r="J124" s="188"/>
      <c r="K124" s="188"/>
      <c r="L124" s="188"/>
      <c r="M124" s="42"/>
      <c r="N124" s="42"/>
      <c r="O124" s="42"/>
      <c r="P124" s="42"/>
      <c r="Q124" s="42"/>
      <c r="R124" s="10"/>
      <c r="S124" s="10"/>
      <c r="T124" s="10"/>
      <c r="U124" s="10"/>
    </row>
    <row r="125" spans="1:21" ht="17.25" x14ac:dyDescent="0.25">
      <c r="A125" s="10"/>
      <c r="B125" s="10"/>
      <c r="C125" s="42"/>
      <c r="D125" s="42" t="s">
        <v>330</v>
      </c>
      <c r="E125" s="42"/>
      <c r="F125" s="42"/>
      <c r="G125" s="42"/>
      <c r="H125" s="42"/>
      <c r="I125" s="42"/>
      <c r="J125" s="188"/>
      <c r="K125" s="188"/>
      <c r="L125" s="188"/>
      <c r="M125" s="42"/>
      <c r="N125" s="42"/>
      <c r="O125" s="42"/>
      <c r="P125" s="42"/>
      <c r="Q125" s="42"/>
      <c r="R125" s="10"/>
      <c r="S125" s="10"/>
      <c r="T125" s="10"/>
      <c r="U125" s="10"/>
    </row>
    <row r="126" spans="1:21" ht="196.5" customHeight="1" x14ac:dyDescent="0.25">
      <c r="A126" s="10"/>
      <c r="B126" s="10"/>
      <c r="C126" s="42"/>
      <c r="D126" s="42"/>
      <c r="E126" s="42"/>
      <c r="F126" s="42"/>
      <c r="G126" s="42"/>
      <c r="H126" s="42"/>
      <c r="I126" s="42"/>
      <c r="J126" s="188"/>
      <c r="K126" s="188"/>
      <c r="L126" s="188"/>
      <c r="M126" s="42"/>
      <c r="N126" s="42"/>
      <c r="O126" s="42"/>
      <c r="P126" s="42"/>
      <c r="Q126" s="42"/>
      <c r="R126" s="10"/>
      <c r="S126" s="10"/>
      <c r="T126" s="10"/>
      <c r="U126" s="10"/>
    </row>
    <row r="127" spans="1:21" ht="18.75" customHeight="1" x14ac:dyDescent="0.25">
      <c r="A127" s="10"/>
      <c r="B127" s="10"/>
      <c r="C127" s="40"/>
      <c r="D127" s="42" t="s">
        <v>294</v>
      </c>
      <c r="E127" s="42"/>
      <c r="F127" s="42"/>
      <c r="G127" s="42"/>
      <c r="H127" s="42"/>
      <c r="I127" s="42"/>
      <c r="J127" s="188"/>
      <c r="K127" s="188"/>
      <c r="L127" s="188"/>
      <c r="M127" s="42"/>
      <c r="N127" s="42"/>
      <c r="O127" s="42"/>
      <c r="P127" s="42"/>
      <c r="Q127" s="42"/>
      <c r="R127" s="10"/>
      <c r="S127" s="10"/>
      <c r="T127" s="10"/>
      <c r="U127" s="10"/>
    </row>
    <row r="128" spans="1:21" ht="162.75" customHeight="1" x14ac:dyDescent="0.25">
      <c r="A128" s="10"/>
      <c r="B128" s="10"/>
      <c r="C128" s="40"/>
      <c r="D128" s="42"/>
      <c r="E128" s="42"/>
      <c r="F128" s="42"/>
      <c r="G128" s="42"/>
      <c r="H128" s="42"/>
      <c r="I128" s="42"/>
      <c r="J128" s="188"/>
      <c r="K128" s="188"/>
      <c r="L128" s="188"/>
      <c r="M128" s="42"/>
      <c r="N128" s="42"/>
      <c r="O128" s="42"/>
      <c r="P128" s="42"/>
      <c r="Q128" s="42"/>
      <c r="R128" s="10"/>
      <c r="S128" s="10"/>
      <c r="T128" s="10"/>
      <c r="U128" s="10"/>
    </row>
    <row r="129" spans="1:21" x14ac:dyDescent="0.25">
      <c r="A129" s="10"/>
      <c r="B129" s="10"/>
      <c r="C129" s="40"/>
      <c r="D129" s="42" t="s">
        <v>299</v>
      </c>
      <c r="E129" s="42"/>
      <c r="F129" s="42"/>
      <c r="G129" s="42"/>
      <c r="H129" s="42"/>
      <c r="I129" s="42"/>
      <c r="J129" s="188"/>
      <c r="K129" s="188"/>
      <c r="L129" s="188"/>
      <c r="M129" s="42"/>
      <c r="N129" s="42"/>
      <c r="O129" s="42"/>
      <c r="P129" s="42"/>
      <c r="Q129" s="42"/>
      <c r="R129" s="10"/>
      <c r="S129" s="10"/>
      <c r="T129" s="10"/>
      <c r="U129" s="10"/>
    </row>
    <row r="130" spans="1:21" ht="176.25" customHeight="1" x14ac:dyDescent="0.25">
      <c r="A130" s="10"/>
      <c r="B130" s="10"/>
      <c r="C130" s="40"/>
      <c r="D130" s="42"/>
      <c r="E130" s="42"/>
      <c r="F130" s="42"/>
      <c r="G130" s="42"/>
      <c r="H130" s="42"/>
      <c r="I130" s="42"/>
      <c r="J130" s="188"/>
      <c r="K130" s="188"/>
      <c r="L130" s="188"/>
      <c r="M130" s="42"/>
      <c r="N130" s="42"/>
      <c r="O130" s="42"/>
      <c r="P130" s="42"/>
      <c r="Q130" s="42"/>
      <c r="R130" s="10"/>
      <c r="S130" s="10"/>
      <c r="T130" s="10"/>
      <c r="U130" s="10"/>
    </row>
    <row r="131" spans="1:21" x14ac:dyDescent="0.25">
      <c r="A131" s="10"/>
      <c r="B131" s="10"/>
      <c r="C131" s="40"/>
      <c r="D131" s="42"/>
      <c r="E131" s="42"/>
      <c r="F131" s="42"/>
      <c r="G131" s="42"/>
      <c r="H131" s="42"/>
      <c r="I131" s="42"/>
      <c r="J131" s="188"/>
      <c r="K131" s="188"/>
      <c r="L131" s="188"/>
      <c r="M131" s="42"/>
      <c r="N131" s="42"/>
      <c r="O131" s="42"/>
      <c r="P131" s="42"/>
      <c r="Q131" s="42"/>
      <c r="R131" s="10"/>
      <c r="S131" s="10"/>
      <c r="T131" s="10"/>
      <c r="U131" s="10"/>
    </row>
    <row r="132" spans="1:21" x14ac:dyDescent="0.25">
      <c r="A132" s="10"/>
      <c r="B132" s="10"/>
      <c r="C132" s="40"/>
      <c r="D132" s="42" t="s">
        <v>301</v>
      </c>
      <c r="E132" s="42"/>
      <c r="F132" s="42"/>
      <c r="G132" s="42"/>
      <c r="H132" s="42"/>
      <c r="I132" s="42"/>
      <c r="J132" s="188"/>
      <c r="K132" s="188"/>
      <c r="L132" s="188"/>
      <c r="M132" s="42"/>
      <c r="N132" s="42"/>
      <c r="O132" s="42"/>
      <c r="P132" s="42"/>
      <c r="Q132" s="42"/>
      <c r="R132" s="10"/>
      <c r="S132" s="10"/>
      <c r="T132" s="10"/>
      <c r="U132" s="10"/>
    </row>
    <row r="133" spans="1:21" ht="177.75" customHeight="1" x14ac:dyDescent="0.25">
      <c r="A133" s="10"/>
      <c r="B133" s="10"/>
      <c r="C133" s="40"/>
      <c r="D133" s="42"/>
      <c r="E133" s="42"/>
      <c r="F133" s="42"/>
      <c r="G133" s="42"/>
      <c r="H133" s="42"/>
      <c r="I133" s="42"/>
      <c r="J133" s="188"/>
      <c r="K133" s="188"/>
      <c r="L133" s="188"/>
      <c r="M133" s="42"/>
      <c r="N133" s="42"/>
      <c r="O133" s="42"/>
      <c r="P133" s="42"/>
      <c r="Q133" s="42"/>
      <c r="R133" s="10"/>
      <c r="S133" s="10"/>
      <c r="T133" s="10"/>
      <c r="U133" s="10"/>
    </row>
    <row r="134" spans="1:21" x14ac:dyDescent="0.25">
      <c r="A134" s="10"/>
      <c r="B134" s="10"/>
      <c r="C134" s="40"/>
      <c r="D134" s="42" t="s">
        <v>295</v>
      </c>
      <c r="E134" s="42"/>
      <c r="F134" s="42"/>
      <c r="G134" s="42"/>
      <c r="H134" s="42"/>
      <c r="I134" s="42"/>
      <c r="J134" s="188"/>
      <c r="K134" s="188"/>
      <c r="L134" s="188"/>
      <c r="M134" s="42"/>
      <c r="N134" s="42"/>
      <c r="O134" s="42"/>
      <c r="P134" s="42"/>
      <c r="Q134" s="42"/>
      <c r="R134" s="10"/>
      <c r="S134" s="10"/>
      <c r="T134" s="10"/>
      <c r="U134" s="10"/>
    </row>
    <row r="135" spans="1:21" x14ac:dyDescent="0.25">
      <c r="A135" s="10"/>
      <c r="B135" s="10"/>
      <c r="C135" s="40"/>
      <c r="D135" s="42"/>
      <c r="E135" s="42"/>
      <c r="F135" s="42"/>
      <c r="G135" s="42"/>
      <c r="H135" s="42"/>
      <c r="I135" s="42"/>
      <c r="J135" s="188"/>
      <c r="K135" s="188"/>
      <c r="L135" s="188"/>
      <c r="M135" s="42"/>
      <c r="N135" s="42"/>
      <c r="O135" s="42"/>
      <c r="P135" s="42"/>
      <c r="Q135" s="42"/>
      <c r="R135" s="10"/>
      <c r="S135" s="10"/>
      <c r="T135" s="10"/>
      <c r="U135" s="10"/>
    </row>
    <row r="136" spans="1:21" ht="189" customHeight="1" x14ac:dyDescent="0.25">
      <c r="A136" s="10"/>
      <c r="B136" s="10"/>
      <c r="C136" s="40"/>
      <c r="D136" s="42" t="s">
        <v>331</v>
      </c>
      <c r="E136" s="42"/>
      <c r="F136" s="42"/>
      <c r="G136" s="42"/>
      <c r="H136" s="42"/>
      <c r="I136" s="42"/>
      <c r="J136" s="188"/>
      <c r="K136" s="188"/>
      <c r="L136" s="188"/>
      <c r="M136" s="42"/>
      <c r="N136" s="42"/>
      <c r="O136" s="42"/>
      <c r="P136" s="42"/>
      <c r="Q136" s="42"/>
      <c r="R136" s="10"/>
      <c r="S136" s="10"/>
      <c r="T136" s="10"/>
      <c r="U136" s="10"/>
    </row>
    <row r="137" spans="1:21" ht="185.25" customHeight="1" x14ac:dyDescent="0.25">
      <c r="A137" s="10"/>
      <c r="B137" s="10"/>
      <c r="C137" s="40"/>
      <c r="D137" s="42"/>
      <c r="E137" s="42"/>
      <c r="F137" s="42"/>
      <c r="G137" s="42"/>
      <c r="H137" s="42"/>
      <c r="I137" s="42"/>
      <c r="J137" s="188"/>
      <c r="K137" s="188"/>
      <c r="L137" s="188"/>
      <c r="M137" s="42"/>
      <c r="N137" s="42"/>
      <c r="O137" s="42"/>
      <c r="P137" s="42"/>
      <c r="Q137" s="42"/>
      <c r="R137" s="10"/>
      <c r="S137" s="10"/>
      <c r="T137" s="10"/>
      <c r="U137" s="10"/>
    </row>
    <row r="138" spans="1:21" x14ac:dyDescent="0.25">
      <c r="A138" s="10"/>
      <c r="B138" s="10"/>
      <c r="C138" s="40"/>
      <c r="D138" s="42" t="s">
        <v>296</v>
      </c>
      <c r="E138" s="42"/>
      <c r="F138" s="42"/>
      <c r="G138" s="42"/>
      <c r="H138" s="42"/>
      <c r="I138" s="42"/>
      <c r="J138" s="188"/>
      <c r="K138" s="188"/>
      <c r="L138" s="188"/>
      <c r="M138" s="42"/>
      <c r="N138" s="42"/>
      <c r="O138" s="42"/>
      <c r="P138" s="42"/>
      <c r="Q138" s="42"/>
      <c r="R138" s="10"/>
      <c r="S138" s="10"/>
      <c r="T138" s="10"/>
      <c r="U138" s="10"/>
    </row>
    <row r="139" spans="1:21" ht="183.75" customHeight="1" x14ac:dyDescent="0.25">
      <c r="A139" s="10"/>
      <c r="B139" s="10"/>
      <c r="C139" s="40"/>
      <c r="D139" s="42"/>
      <c r="E139" s="42"/>
      <c r="F139" s="42"/>
      <c r="G139" s="42"/>
      <c r="H139" s="42"/>
      <c r="I139" s="42"/>
      <c r="J139" s="188"/>
      <c r="K139" s="188"/>
      <c r="L139" s="188"/>
      <c r="M139" s="42"/>
      <c r="N139" s="42"/>
      <c r="O139" s="42"/>
      <c r="P139" s="42"/>
      <c r="Q139" s="42"/>
      <c r="R139" s="10"/>
      <c r="S139" s="10"/>
      <c r="T139" s="10"/>
      <c r="U139" s="10"/>
    </row>
    <row r="140" spans="1:21" ht="74.25" customHeight="1" x14ac:dyDescent="0.25">
      <c r="A140" s="10"/>
      <c r="B140" s="10"/>
      <c r="C140" s="40"/>
      <c r="D140" s="316" t="s">
        <v>341</v>
      </c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  <c r="O140" s="316"/>
      <c r="P140" s="316"/>
      <c r="Q140" s="42"/>
      <c r="R140" s="10"/>
      <c r="S140" s="10"/>
      <c r="T140" s="10"/>
      <c r="U140" s="10"/>
    </row>
    <row r="141" spans="1:21" ht="225.75" customHeight="1" x14ac:dyDescent="0.25">
      <c r="A141" s="10"/>
      <c r="B141" s="10"/>
      <c r="C141" s="40"/>
      <c r="D141" s="187"/>
      <c r="E141" s="187"/>
      <c r="F141" s="187"/>
      <c r="G141" s="187"/>
      <c r="H141" s="187"/>
      <c r="I141" s="187"/>
      <c r="J141" s="187"/>
      <c r="K141" s="187"/>
      <c r="L141" s="187"/>
      <c r="M141" s="187"/>
      <c r="N141" s="187"/>
      <c r="O141" s="187"/>
      <c r="P141" s="187"/>
      <c r="Q141" s="42"/>
      <c r="R141" s="10"/>
      <c r="S141" s="10"/>
      <c r="T141" s="10"/>
      <c r="U141" s="10"/>
    </row>
    <row r="142" spans="1:21" ht="15" customHeight="1" x14ac:dyDescent="0.25">
      <c r="A142" s="10"/>
      <c r="B142" s="10"/>
      <c r="C142" s="40"/>
      <c r="D142" s="187"/>
      <c r="E142" s="187"/>
      <c r="F142" s="187"/>
      <c r="G142" s="187"/>
      <c r="H142" s="187"/>
      <c r="I142" s="187"/>
      <c r="J142" s="187"/>
      <c r="K142" s="187"/>
      <c r="L142" s="187"/>
      <c r="M142" s="187"/>
      <c r="N142" s="187"/>
      <c r="O142" s="187"/>
      <c r="P142" s="187"/>
      <c r="Q142" s="42"/>
      <c r="R142" s="10"/>
      <c r="S142" s="10"/>
      <c r="T142" s="10"/>
      <c r="U142" s="10"/>
    </row>
    <row r="143" spans="1:21" x14ac:dyDescent="0.25">
      <c r="A143" s="10"/>
      <c r="B143" s="10"/>
      <c r="C143" s="40"/>
      <c r="D143" s="42" t="s">
        <v>297</v>
      </c>
      <c r="E143" s="42"/>
      <c r="F143" s="42"/>
      <c r="G143" s="42"/>
      <c r="H143" s="42"/>
      <c r="I143" s="42"/>
      <c r="J143" s="188"/>
      <c r="K143" s="188"/>
      <c r="L143" s="188"/>
      <c r="M143" s="42"/>
      <c r="N143" s="42"/>
      <c r="O143" s="42"/>
      <c r="P143" s="42"/>
      <c r="Q143" s="42"/>
      <c r="R143" s="10"/>
      <c r="S143" s="10"/>
      <c r="T143" s="10"/>
      <c r="U143" s="10"/>
    </row>
    <row r="144" spans="1:21" ht="177" customHeight="1" x14ac:dyDescent="0.25">
      <c r="A144" s="10"/>
      <c r="B144" s="10"/>
      <c r="C144" s="40"/>
      <c r="D144" s="42"/>
      <c r="E144" s="42"/>
      <c r="F144" s="42"/>
      <c r="G144" s="42"/>
      <c r="H144" s="42"/>
      <c r="I144" s="42"/>
      <c r="J144" s="188"/>
      <c r="K144" s="188"/>
      <c r="L144" s="188"/>
      <c r="M144" s="42"/>
      <c r="N144" s="42"/>
      <c r="O144" s="42"/>
      <c r="P144" s="42"/>
      <c r="Q144" s="42"/>
      <c r="R144" s="10"/>
      <c r="S144" s="10"/>
      <c r="T144" s="10"/>
      <c r="U144" s="10"/>
    </row>
    <row r="145" spans="1:21" ht="17.25" x14ac:dyDescent="0.25">
      <c r="A145" s="10"/>
      <c r="B145" s="10"/>
      <c r="C145" s="40"/>
      <c r="D145" s="42" t="s">
        <v>332</v>
      </c>
      <c r="E145" s="42"/>
      <c r="F145" s="42"/>
      <c r="G145" s="42"/>
      <c r="H145" s="42"/>
      <c r="I145" s="42"/>
      <c r="J145" s="188"/>
      <c r="K145" s="188"/>
      <c r="L145" s="188"/>
      <c r="M145" s="42"/>
      <c r="N145" s="42"/>
      <c r="O145" s="42"/>
      <c r="P145" s="42"/>
      <c r="Q145" s="42"/>
      <c r="R145" s="10"/>
      <c r="S145" s="10"/>
      <c r="T145" s="10"/>
      <c r="U145" s="10"/>
    </row>
    <row r="146" spans="1:21" ht="177" customHeight="1" x14ac:dyDescent="0.25">
      <c r="A146" s="10"/>
      <c r="B146" s="10"/>
      <c r="C146" s="40"/>
      <c r="D146" s="42"/>
      <c r="E146" s="42"/>
      <c r="F146" s="42"/>
      <c r="G146" s="42"/>
      <c r="H146" s="42"/>
      <c r="I146" s="42"/>
      <c r="J146" s="188"/>
      <c r="K146" s="188"/>
      <c r="L146" s="188"/>
      <c r="M146" s="42"/>
      <c r="N146" s="42"/>
      <c r="O146" s="42"/>
      <c r="P146" s="42"/>
      <c r="Q146" s="42"/>
      <c r="R146" s="10"/>
      <c r="S146" s="10"/>
      <c r="T146" s="10"/>
      <c r="U146" s="10"/>
    </row>
    <row r="147" spans="1:21" ht="27.75" customHeight="1" x14ac:dyDescent="0.25">
      <c r="A147" s="10"/>
      <c r="B147" s="10"/>
      <c r="C147" s="40"/>
      <c r="D147" s="42" t="s">
        <v>333</v>
      </c>
      <c r="E147" s="42"/>
      <c r="F147" s="42"/>
      <c r="G147" s="42"/>
      <c r="H147" s="42"/>
      <c r="I147" s="42"/>
      <c r="J147" s="188"/>
      <c r="K147" s="188"/>
      <c r="L147" s="188"/>
      <c r="M147" s="42"/>
      <c r="N147" s="42"/>
      <c r="O147" s="42"/>
      <c r="P147" s="42"/>
      <c r="Q147" s="42"/>
      <c r="R147" s="10"/>
      <c r="S147" s="10"/>
      <c r="T147" s="10"/>
      <c r="U147" s="10"/>
    </row>
    <row r="148" spans="1:21" x14ac:dyDescent="0.25">
      <c r="A148" s="10"/>
      <c r="B148" s="10"/>
      <c r="C148" s="40"/>
      <c r="D148" s="42"/>
      <c r="E148" s="42"/>
      <c r="F148" s="42"/>
      <c r="G148" s="42"/>
      <c r="H148" s="42"/>
      <c r="I148" s="42"/>
      <c r="J148" s="188"/>
      <c r="K148" s="188"/>
      <c r="L148" s="188"/>
      <c r="M148" s="42"/>
      <c r="N148" s="42"/>
      <c r="O148" s="42"/>
      <c r="P148" s="42"/>
      <c r="Q148" s="42"/>
      <c r="R148" s="10"/>
      <c r="S148" s="10"/>
      <c r="T148" s="10"/>
      <c r="U148" s="10"/>
    </row>
    <row r="149" spans="1:21" ht="230.25" customHeight="1" x14ac:dyDescent="0.25">
      <c r="A149" s="10"/>
      <c r="B149" s="10"/>
      <c r="C149" s="40"/>
      <c r="D149" s="42" t="s">
        <v>298</v>
      </c>
      <c r="E149" s="42"/>
      <c r="F149" s="42"/>
      <c r="G149" s="42"/>
      <c r="H149" s="42"/>
      <c r="I149" s="42"/>
      <c r="J149" s="188"/>
      <c r="K149" s="188"/>
      <c r="L149" s="188"/>
      <c r="M149" s="42"/>
      <c r="N149" s="42"/>
      <c r="O149" s="42"/>
      <c r="P149" s="42"/>
      <c r="Q149" s="42"/>
      <c r="R149" s="10"/>
      <c r="S149" s="10"/>
      <c r="T149" s="10"/>
      <c r="U149" s="10"/>
    </row>
    <row r="150" spans="1:21" ht="153" customHeight="1" x14ac:dyDescent="0.25">
      <c r="A150" s="10"/>
      <c r="B150" s="10"/>
      <c r="C150" s="40"/>
      <c r="D150" s="42"/>
      <c r="E150" s="42"/>
      <c r="F150" s="42"/>
      <c r="G150" s="42"/>
      <c r="H150" s="42"/>
      <c r="I150" s="42"/>
      <c r="J150" s="188"/>
      <c r="K150" s="188"/>
      <c r="L150" s="188"/>
      <c r="M150" s="42"/>
      <c r="N150" s="42"/>
      <c r="O150" s="42"/>
      <c r="P150" s="42"/>
      <c r="Q150" s="42"/>
      <c r="R150" s="10"/>
      <c r="S150" s="10"/>
      <c r="T150" s="10"/>
      <c r="U150" s="10"/>
    </row>
    <row r="151" spans="1:21" x14ac:dyDescent="0.25">
      <c r="A151" s="10"/>
      <c r="B151" s="10"/>
      <c r="C151" s="40"/>
      <c r="D151" s="42" t="s">
        <v>300</v>
      </c>
      <c r="E151" s="42"/>
      <c r="F151" s="42"/>
      <c r="G151" s="42"/>
      <c r="H151" s="42"/>
      <c r="I151" s="42"/>
      <c r="J151" s="188"/>
      <c r="K151" s="188"/>
      <c r="L151" s="188"/>
      <c r="M151" s="42"/>
      <c r="N151" s="42"/>
      <c r="O151" s="42"/>
      <c r="P151" s="42"/>
      <c r="Q151" s="42"/>
      <c r="R151" s="10"/>
      <c r="S151" s="10"/>
      <c r="T151" s="10"/>
      <c r="U151" s="10"/>
    </row>
    <row r="152" spans="1:21" ht="216" customHeight="1" x14ac:dyDescent="0.25">
      <c r="A152" s="10"/>
      <c r="B152" s="10"/>
      <c r="C152" s="40"/>
      <c r="D152" s="42"/>
      <c r="E152" s="42"/>
      <c r="F152" s="42"/>
      <c r="G152" s="42"/>
      <c r="H152" s="42"/>
      <c r="I152" s="42"/>
      <c r="J152" s="188"/>
      <c r="K152" s="188"/>
      <c r="L152" s="188"/>
      <c r="M152" s="42"/>
      <c r="N152" s="42"/>
      <c r="O152" s="42"/>
      <c r="P152" s="42"/>
      <c r="Q152" s="42"/>
      <c r="R152" s="10"/>
      <c r="S152" s="10"/>
      <c r="T152" s="10"/>
      <c r="U152" s="10"/>
    </row>
    <row r="153" spans="1:21" ht="33.75" customHeight="1" x14ac:dyDescent="0.25">
      <c r="A153" s="10"/>
      <c r="B153" s="10"/>
      <c r="C153" s="40"/>
      <c r="D153" s="317" t="s">
        <v>304</v>
      </c>
      <c r="E153" s="317"/>
      <c r="F153" s="317"/>
      <c r="G153" s="317"/>
      <c r="H153" s="317"/>
      <c r="I153" s="317"/>
      <c r="J153" s="317"/>
      <c r="K153" s="317"/>
      <c r="L153" s="317"/>
      <c r="M153" s="317"/>
      <c r="N153" s="317"/>
      <c r="O153" s="317"/>
      <c r="P153" s="317"/>
      <c r="Q153" s="42"/>
      <c r="R153" s="10"/>
      <c r="S153" s="10"/>
      <c r="T153" s="10"/>
      <c r="U153" s="10"/>
    </row>
    <row r="154" spans="1:21" ht="186.75" customHeight="1" x14ac:dyDescent="0.25">
      <c r="A154" s="10"/>
      <c r="B154" s="10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10"/>
      <c r="S154" s="10"/>
      <c r="T154" s="10"/>
      <c r="U154" s="10"/>
    </row>
    <row r="155" spans="1:21" ht="54" customHeight="1" x14ac:dyDescent="0.25">
      <c r="A155" s="10"/>
      <c r="B155" s="10"/>
      <c r="C155" s="42"/>
      <c r="D155" s="316" t="s">
        <v>339</v>
      </c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  <c r="O155" s="316"/>
      <c r="P155" s="316"/>
      <c r="Q155" s="189"/>
      <c r="R155" s="10"/>
      <c r="S155" s="10"/>
      <c r="T155" s="10"/>
      <c r="U155" s="10"/>
    </row>
    <row r="156" spans="1:21" ht="127.5" customHeight="1" x14ac:dyDescent="0.25">
      <c r="A156" s="10"/>
      <c r="B156" s="10"/>
      <c r="C156" s="42"/>
      <c r="D156" s="187"/>
      <c r="E156" s="187"/>
      <c r="F156" s="187"/>
      <c r="G156" s="187"/>
      <c r="H156" s="187"/>
      <c r="I156" s="187"/>
      <c r="J156" s="187"/>
      <c r="K156" s="187"/>
      <c r="L156" s="187"/>
      <c r="M156" s="187"/>
      <c r="N156" s="187"/>
      <c r="O156" s="187"/>
      <c r="P156" s="187"/>
      <c r="Q156" s="189"/>
      <c r="R156" s="10"/>
      <c r="S156" s="10"/>
      <c r="T156" s="10"/>
      <c r="U156" s="10"/>
    </row>
    <row r="157" spans="1:21" ht="12.75" customHeight="1" x14ac:dyDescent="0.25">
      <c r="A157" s="10"/>
      <c r="B157" s="10"/>
      <c r="C157" s="42"/>
      <c r="D157" s="316" t="s">
        <v>337</v>
      </c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  <c r="O157" s="316"/>
      <c r="P157" s="316"/>
      <c r="Q157" s="189"/>
      <c r="R157" s="10"/>
      <c r="S157" s="10"/>
      <c r="T157" s="10"/>
      <c r="U157" s="10"/>
    </row>
    <row r="158" spans="1:21" ht="57.75" customHeight="1" x14ac:dyDescent="0.25">
      <c r="A158" s="10"/>
      <c r="B158" s="10"/>
      <c r="C158" s="42"/>
      <c r="D158" s="187"/>
      <c r="E158" s="187"/>
      <c r="F158" s="187"/>
      <c r="G158" s="187"/>
      <c r="H158" s="187"/>
      <c r="I158" s="187"/>
      <c r="J158" s="187"/>
      <c r="K158" s="187"/>
      <c r="L158" s="187"/>
      <c r="M158" s="187"/>
      <c r="N158" s="187"/>
      <c r="O158" s="187"/>
      <c r="P158" s="187"/>
      <c r="Q158" s="189"/>
      <c r="R158" s="10"/>
      <c r="S158" s="10"/>
      <c r="T158" s="10"/>
      <c r="U158" s="10"/>
    </row>
    <row r="159" spans="1:21" ht="57.75" customHeight="1" x14ac:dyDescent="0.25">
      <c r="A159" s="10"/>
      <c r="B159" s="10"/>
      <c r="C159" s="42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9"/>
      <c r="R159" s="10"/>
      <c r="S159" s="10"/>
      <c r="T159" s="10"/>
      <c r="U159" s="10"/>
    </row>
    <row r="160" spans="1:21" ht="19.5" customHeight="1" x14ac:dyDescent="0.25">
      <c r="A160" s="10"/>
      <c r="B160" s="10"/>
      <c r="C160" s="42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9"/>
      <c r="R160" s="10"/>
      <c r="S160" s="10"/>
      <c r="T160" s="10"/>
      <c r="U160" s="10"/>
    </row>
    <row r="161" spans="1:21" ht="12.75" customHeight="1" x14ac:dyDescent="0.25">
      <c r="A161" s="10"/>
      <c r="B161" s="10"/>
      <c r="C161" s="42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9"/>
      <c r="R161" s="10"/>
      <c r="S161" s="10"/>
      <c r="T161" s="10"/>
      <c r="U161" s="10"/>
    </row>
    <row r="162" spans="1:21" ht="12.75" customHeight="1" x14ac:dyDescent="0.25">
      <c r="A162" s="10"/>
      <c r="B162" s="10"/>
      <c r="C162" s="42"/>
      <c r="D162" s="316" t="s">
        <v>335</v>
      </c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  <c r="O162" s="316"/>
      <c r="P162" s="316"/>
      <c r="Q162" s="189"/>
      <c r="R162" s="10"/>
      <c r="S162" s="10"/>
      <c r="T162" s="10"/>
      <c r="U162" s="10"/>
    </row>
    <row r="163" spans="1:21" ht="99.75" customHeight="1" x14ac:dyDescent="0.25">
      <c r="A163" s="10"/>
      <c r="B163" s="10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10"/>
      <c r="S163" s="10"/>
      <c r="T163" s="10"/>
      <c r="U163" s="10"/>
    </row>
    <row r="164" spans="1:21" ht="24.75" customHeight="1" x14ac:dyDescent="0.25">
      <c r="A164" s="10"/>
      <c r="B164" s="10"/>
      <c r="C164" s="42"/>
      <c r="D164" s="316" t="s">
        <v>336</v>
      </c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  <c r="O164" s="316"/>
      <c r="P164" s="316"/>
      <c r="Q164" s="42"/>
      <c r="R164" s="10"/>
      <c r="S164" s="10"/>
      <c r="T164" s="10"/>
      <c r="U164" s="10"/>
    </row>
    <row r="165" spans="1:21" ht="197.25" customHeight="1" x14ac:dyDescent="0.25">
      <c r="A165" s="10"/>
      <c r="B165" s="10"/>
      <c r="C165" s="42"/>
      <c r="D165" s="187"/>
      <c r="E165" s="187"/>
      <c r="F165" s="187"/>
      <c r="G165" s="187"/>
      <c r="H165" s="187"/>
      <c r="I165" s="187"/>
      <c r="J165" s="187"/>
      <c r="K165" s="187"/>
      <c r="L165" s="187"/>
      <c r="M165" s="187"/>
      <c r="N165" s="187"/>
      <c r="O165" s="187"/>
      <c r="P165" s="187"/>
      <c r="Q165" s="42"/>
      <c r="R165" s="10"/>
      <c r="S165" s="10"/>
      <c r="T165" s="10"/>
      <c r="U165" s="10"/>
    </row>
    <row r="166" spans="1:21" x14ac:dyDescent="0.25">
      <c r="A166" s="10"/>
      <c r="B166" s="10"/>
      <c r="C166" s="40"/>
      <c r="D166" s="42" t="s">
        <v>319</v>
      </c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10"/>
      <c r="S166" s="10"/>
      <c r="T166" s="10"/>
      <c r="U166" s="10"/>
    </row>
    <row r="167" spans="1:21" ht="105" customHeight="1" x14ac:dyDescent="0.25">
      <c r="A167" s="10"/>
      <c r="B167" s="10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10"/>
      <c r="S167" s="10"/>
      <c r="T167" s="10"/>
      <c r="U167" s="10"/>
    </row>
    <row r="168" spans="1:21" x14ac:dyDescent="0.25">
      <c r="A168" s="10"/>
      <c r="B168" s="10"/>
      <c r="C168" s="42"/>
      <c r="D168" s="42" t="s">
        <v>320</v>
      </c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10"/>
      <c r="S168" s="10"/>
      <c r="T168" s="10"/>
      <c r="U168" s="10"/>
    </row>
    <row r="169" spans="1:21" x14ac:dyDescent="0.25">
      <c r="A169" s="10"/>
      <c r="B169" s="10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10"/>
      <c r="S169" s="10"/>
      <c r="T169" s="10"/>
      <c r="U169" s="10"/>
    </row>
    <row r="170" spans="1:21" x14ac:dyDescent="0.25">
      <c r="A170" s="10"/>
      <c r="B170" s="10"/>
      <c r="C170" s="42"/>
      <c r="D170" s="42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10"/>
      <c r="S170" s="10"/>
      <c r="T170" s="10"/>
      <c r="U170" s="10"/>
    </row>
    <row r="171" spans="1:21" x14ac:dyDescent="0.25">
      <c r="A171" s="10"/>
      <c r="B171" s="10"/>
      <c r="C171" s="42"/>
      <c r="D171" s="42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10"/>
      <c r="S171" s="10"/>
      <c r="T171" s="10"/>
      <c r="U171" s="10"/>
    </row>
    <row r="172" spans="1:21" x14ac:dyDescent="0.25">
      <c r="A172" s="10"/>
      <c r="B172" s="10"/>
      <c r="C172" s="42"/>
      <c r="D172" s="42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10"/>
      <c r="S172" s="10"/>
      <c r="T172" s="10"/>
      <c r="U172" s="10"/>
    </row>
    <row r="173" spans="1:21" x14ac:dyDescent="0.25">
      <c r="A173" s="10"/>
      <c r="B173" s="10"/>
      <c r="C173" s="42"/>
      <c r="D173" s="42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10"/>
      <c r="S173" s="10"/>
      <c r="T173" s="10"/>
      <c r="U173" s="10"/>
    </row>
    <row r="174" spans="1:21" x14ac:dyDescent="0.25">
      <c r="A174" s="10"/>
      <c r="B174" s="10"/>
      <c r="C174" s="42"/>
      <c r="D174" s="42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10"/>
      <c r="S174" s="10"/>
      <c r="T174" s="10"/>
      <c r="U174" s="10"/>
    </row>
    <row r="175" spans="1:21" x14ac:dyDescent="0.25">
      <c r="A175" s="10"/>
      <c r="B175" s="10"/>
      <c r="C175" s="42"/>
      <c r="D175" s="42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10"/>
      <c r="S175" s="10"/>
      <c r="T175" s="10"/>
      <c r="U175" s="10"/>
    </row>
    <row r="176" spans="1:21" x14ac:dyDescent="0.25">
      <c r="A176" s="10"/>
      <c r="B176" s="10"/>
      <c r="C176" s="42"/>
      <c r="D176" s="42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10"/>
      <c r="S176" s="10"/>
      <c r="T176" s="10"/>
      <c r="U176" s="10"/>
    </row>
    <row r="177" spans="1:21" x14ac:dyDescent="0.25">
      <c r="A177" s="10"/>
      <c r="B177" s="10"/>
      <c r="C177" s="42"/>
      <c r="D177" s="42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10"/>
      <c r="S177" s="10"/>
      <c r="T177" s="10"/>
      <c r="U177" s="10"/>
    </row>
    <row r="178" spans="1:21" x14ac:dyDescent="0.25">
      <c r="A178" s="10"/>
      <c r="B178" s="10"/>
      <c r="C178" s="42"/>
      <c r="D178" s="42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10"/>
      <c r="S178" s="10"/>
      <c r="T178" s="10"/>
      <c r="U178" s="10"/>
    </row>
    <row r="179" spans="1:21" x14ac:dyDescent="0.25">
      <c r="A179" s="10"/>
      <c r="B179" s="10"/>
      <c r="C179" s="42"/>
      <c r="D179" s="42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10"/>
      <c r="S179" s="10"/>
      <c r="T179" s="10"/>
      <c r="U179" s="10"/>
    </row>
    <row r="180" spans="1:21" ht="33.75" customHeight="1" x14ac:dyDescent="0.25">
      <c r="A180" s="10"/>
      <c r="B180" s="10"/>
      <c r="C180" s="310"/>
      <c r="D180" s="310"/>
      <c r="E180" s="310"/>
      <c r="F180" s="310"/>
      <c r="G180" s="310"/>
      <c r="H180" s="310"/>
      <c r="I180" s="310"/>
      <c r="J180" s="40"/>
      <c r="K180" s="40"/>
      <c r="L180" s="40"/>
      <c r="M180" s="40"/>
      <c r="N180" s="40"/>
      <c r="O180" s="40"/>
      <c r="P180" s="40"/>
      <c r="Q180" s="40"/>
      <c r="R180" s="10"/>
      <c r="S180" s="10"/>
      <c r="T180" s="10"/>
      <c r="U180" s="10"/>
    </row>
    <row r="181" spans="1:21" ht="15" customHeight="1" x14ac:dyDescent="0.25">
      <c r="A181" s="10"/>
      <c r="B181" s="10"/>
      <c r="C181" s="159"/>
      <c r="D181" s="42" t="s">
        <v>338</v>
      </c>
      <c r="E181" s="159"/>
      <c r="F181" s="159"/>
      <c r="G181" s="159"/>
      <c r="H181" s="159"/>
      <c r="I181" s="159"/>
      <c r="J181" s="40"/>
      <c r="K181" s="40"/>
      <c r="L181" s="40"/>
      <c r="M181" s="40"/>
      <c r="N181" s="40"/>
      <c r="O181" s="40"/>
      <c r="P181" s="40"/>
      <c r="Q181" s="40"/>
      <c r="R181" s="10"/>
      <c r="S181" s="10"/>
      <c r="T181" s="10"/>
      <c r="U181" s="10"/>
    </row>
    <row r="182" spans="1:21" ht="15" customHeight="1" x14ac:dyDescent="0.25">
      <c r="A182" s="10"/>
      <c r="B182" s="10"/>
      <c r="C182" s="309"/>
      <c r="D182" s="309"/>
      <c r="E182" s="309"/>
      <c r="F182" s="309"/>
      <c r="G182" s="309"/>
      <c r="H182" s="309"/>
      <c r="I182" s="309"/>
      <c r="J182" s="309"/>
      <c r="K182" s="309"/>
      <c r="L182" s="309"/>
      <c r="M182" s="309"/>
      <c r="N182" s="40"/>
      <c r="O182" s="40"/>
      <c r="P182" s="40"/>
      <c r="Q182" s="40"/>
      <c r="R182" s="10"/>
      <c r="S182" s="10"/>
      <c r="T182" s="10"/>
      <c r="U182" s="10"/>
    </row>
    <row r="183" spans="1:21" ht="15" customHeight="1" x14ac:dyDescent="0.25">
      <c r="A183" s="10"/>
      <c r="B183" s="10"/>
      <c r="C183" s="309"/>
      <c r="D183" s="309"/>
      <c r="E183" s="309"/>
      <c r="F183" s="309"/>
      <c r="G183" s="309"/>
      <c r="H183" s="309"/>
      <c r="I183" s="309"/>
      <c r="J183" s="309"/>
      <c r="K183" s="309"/>
      <c r="L183" s="309"/>
      <c r="M183" s="309"/>
      <c r="N183" s="40"/>
      <c r="O183" s="40"/>
      <c r="P183" s="40"/>
      <c r="Q183" s="40"/>
      <c r="R183" s="10"/>
      <c r="S183" s="10"/>
      <c r="T183" s="10"/>
      <c r="U183" s="10"/>
    </row>
    <row r="184" spans="1:21" ht="15" customHeight="1" x14ac:dyDescent="0.25">
      <c r="A184" s="10"/>
      <c r="B184" s="10"/>
      <c r="C184" s="309"/>
      <c r="D184" s="309"/>
      <c r="E184" s="309"/>
      <c r="F184" s="309"/>
      <c r="G184" s="309"/>
      <c r="H184" s="309"/>
      <c r="I184" s="309"/>
      <c r="J184" s="309"/>
      <c r="K184" s="309"/>
      <c r="L184" s="309"/>
      <c r="M184" s="309"/>
      <c r="N184" s="40"/>
      <c r="O184" s="40"/>
      <c r="P184" s="40"/>
      <c r="Q184" s="40"/>
      <c r="R184" s="10"/>
      <c r="S184" s="10"/>
      <c r="T184" s="10"/>
      <c r="U184" s="10"/>
    </row>
    <row r="185" spans="1:21" ht="15" customHeight="1" x14ac:dyDescent="0.25">
      <c r="A185" s="10"/>
      <c r="B185" s="10"/>
      <c r="C185" s="309"/>
      <c r="D185" s="309"/>
      <c r="E185" s="309"/>
      <c r="F185" s="309"/>
      <c r="G185" s="309"/>
      <c r="H185" s="309"/>
      <c r="I185" s="309"/>
      <c r="J185" s="309"/>
      <c r="K185" s="309"/>
      <c r="L185" s="309"/>
      <c r="M185" s="309"/>
      <c r="N185" s="40"/>
      <c r="O185" s="40"/>
      <c r="P185" s="40"/>
      <c r="Q185" s="40"/>
      <c r="R185" s="10"/>
      <c r="S185" s="10"/>
      <c r="T185" s="10"/>
      <c r="U185" s="10"/>
    </row>
    <row r="186" spans="1:21" ht="15" customHeight="1" x14ac:dyDescent="0.25">
      <c r="A186" s="10"/>
      <c r="B186" s="10"/>
      <c r="C186" s="309"/>
      <c r="D186" s="309"/>
      <c r="E186" s="309"/>
      <c r="F186" s="309"/>
      <c r="G186" s="309"/>
      <c r="H186" s="309"/>
      <c r="I186" s="309"/>
      <c r="J186" s="309"/>
      <c r="K186" s="309"/>
      <c r="L186" s="309"/>
      <c r="M186" s="309"/>
      <c r="N186" s="40"/>
      <c r="O186" s="40"/>
      <c r="P186" s="40"/>
      <c r="Q186" s="40"/>
      <c r="R186" s="10"/>
      <c r="S186" s="10"/>
      <c r="T186" s="10"/>
      <c r="U186" s="10"/>
    </row>
    <row r="187" spans="1:21" ht="15" customHeight="1" x14ac:dyDescent="0.25">
      <c r="A187" s="10"/>
      <c r="B187" s="10"/>
      <c r="C187" s="309"/>
      <c r="D187" s="309"/>
      <c r="E187" s="309"/>
      <c r="F187" s="309"/>
      <c r="G187" s="309"/>
      <c r="H187" s="309"/>
      <c r="I187" s="309"/>
      <c r="J187" s="309"/>
      <c r="K187" s="309"/>
      <c r="L187" s="309"/>
      <c r="M187" s="309"/>
      <c r="N187" s="40"/>
      <c r="O187" s="40"/>
      <c r="P187" s="40"/>
      <c r="Q187" s="40"/>
      <c r="R187" s="10"/>
      <c r="S187" s="10"/>
      <c r="T187" s="10"/>
      <c r="U187" s="10"/>
    </row>
    <row r="188" spans="1:21" ht="15" customHeight="1" x14ac:dyDescent="0.25">
      <c r="A188" s="10"/>
      <c r="B188" s="10"/>
      <c r="C188" s="309"/>
      <c r="D188" s="309"/>
      <c r="E188" s="309"/>
      <c r="F188" s="309"/>
      <c r="G188" s="309"/>
      <c r="H188" s="309"/>
      <c r="I188" s="309"/>
      <c r="J188" s="309"/>
      <c r="K188" s="309"/>
      <c r="L188" s="309"/>
      <c r="M188" s="309"/>
      <c r="N188" s="40"/>
      <c r="O188" s="40"/>
      <c r="P188" s="40"/>
      <c r="Q188" s="40"/>
      <c r="R188" s="10"/>
      <c r="S188" s="10"/>
      <c r="T188" s="10"/>
      <c r="U188" s="10"/>
    </row>
    <row r="189" spans="1:21" ht="15" customHeight="1" x14ac:dyDescent="0.25">
      <c r="A189" s="10"/>
      <c r="B189" s="10"/>
      <c r="C189" s="309"/>
      <c r="D189" s="309"/>
      <c r="E189" s="309"/>
      <c r="F189" s="309"/>
      <c r="G189" s="309"/>
      <c r="H189" s="309"/>
      <c r="I189" s="309"/>
      <c r="J189" s="309"/>
      <c r="K189" s="309"/>
      <c r="L189" s="309"/>
      <c r="M189" s="309"/>
      <c r="N189" s="40"/>
      <c r="O189" s="40"/>
      <c r="P189" s="40"/>
      <c r="Q189" s="40"/>
      <c r="R189" s="10"/>
      <c r="S189" s="10"/>
      <c r="T189" s="10"/>
      <c r="U189" s="10"/>
    </row>
    <row r="190" spans="1:21" ht="15" customHeight="1" x14ac:dyDescent="0.25">
      <c r="A190" s="10"/>
      <c r="B190" s="10"/>
      <c r="C190" s="309"/>
      <c r="D190" s="309"/>
      <c r="E190" s="309"/>
      <c r="F190" s="309"/>
      <c r="G190" s="309"/>
      <c r="H190" s="309"/>
      <c r="I190" s="309"/>
      <c r="J190" s="309"/>
      <c r="K190" s="309"/>
      <c r="L190" s="309"/>
      <c r="M190" s="309"/>
      <c r="N190" s="40"/>
      <c r="O190" s="40"/>
      <c r="P190" s="40"/>
      <c r="Q190" s="40"/>
      <c r="R190" s="10"/>
      <c r="S190" s="10"/>
      <c r="T190" s="10"/>
      <c r="U190" s="10"/>
    </row>
    <row r="191" spans="1:21" ht="15" customHeight="1" x14ac:dyDescent="0.25">
      <c r="A191" s="10"/>
      <c r="B191" s="10"/>
      <c r="C191" s="309"/>
      <c r="D191" s="309"/>
      <c r="E191" s="309"/>
      <c r="F191" s="309"/>
      <c r="G191" s="309"/>
      <c r="H191" s="309"/>
      <c r="I191" s="309"/>
      <c r="J191" s="309"/>
      <c r="K191" s="309"/>
      <c r="L191" s="309"/>
      <c r="M191" s="309"/>
      <c r="N191" s="40"/>
      <c r="O191" s="40"/>
      <c r="P191" s="40"/>
      <c r="Q191" s="40"/>
      <c r="R191" s="10"/>
      <c r="S191" s="10"/>
      <c r="T191" s="10"/>
      <c r="U191" s="10"/>
    </row>
    <row r="192" spans="1:21" ht="15" customHeight="1" x14ac:dyDescent="0.25">
      <c r="A192" s="10"/>
      <c r="B192" s="10"/>
      <c r="C192" s="309"/>
      <c r="D192" s="309"/>
      <c r="E192" s="309"/>
      <c r="F192" s="309"/>
      <c r="G192" s="309"/>
      <c r="H192" s="309"/>
      <c r="I192" s="309"/>
      <c r="J192" s="309"/>
      <c r="K192" s="309"/>
      <c r="L192" s="309"/>
      <c r="M192" s="309"/>
      <c r="N192" s="40"/>
      <c r="O192" s="40"/>
      <c r="P192" s="40"/>
      <c r="Q192" s="40"/>
      <c r="R192" s="10"/>
      <c r="S192" s="10"/>
      <c r="T192" s="10"/>
      <c r="U192" s="10"/>
    </row>
    <row r="193" spans="1:21" ht="15" customHeight="1" x14ac:dyDescent="0.25">
      <c r="A193" s="10"/>
      <c r="B193" s="10"/>
      <c r="C193" s="309"/>
      <c r="D193" s="309"/>
      <c r="E193" s="309"/>
      <c r="F193" s="309"/>
      <c r="G193" s="309"/>
      <c r="H193" s="309"/>
      <c r="I193" s="309"/>
      <c r="J193" s="309"/>
      <c r="K193" s="309"/>
      <c r="L193" s="309"/>
      <c r="M193" s="309"/>
      <c r="N193" s="40"/>
      <c r="O193" s="40"/>
      <c r="P193" s="40"/>
      <c r="Q193" s="40"/>
      <c r="R193" s="10"/>
      <c r="S193" s="10"/>
      <c r="T193" s="10"/>
      <c r="U193" s="10"/>
    </row>
    <row r="194" spans="1:21" ht="15" customHeight="1" x14ac:dyDescent="0.25">
      <c r="A194" s="10"/>
      <c r="B194" s="10"/>
      <c r="C194" s="309"/>
      <c r="D194" s="309"/>
      <c r="E194" s="309"/>
      <c r="F194" s="309"/>
      <c r="G194" s="309"/>
      <c r="H194" s="309"/>
      <c r="I194" s="309"/>
      <c r="J194" s="309"/>
      <c r="K194" s="309"/>
      <c r="L194" s="309"/>
      <c r="M194" s="309"/>
      <c r="N194" s="40"/>
      <c r="O194" s="40"/>
      <c r="P194" s="40"/>
      <c r="Q194" s="40"/>
      <c r="R194" s="10"/>
      <c r="S194" s="10"/>
      <c r="T194" s="10"/>
      <c r="U194" s="10"/>
    </row>
    <row r="195" spans="1:21" ht="18" customHeight="1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</row>
    <row r="196" spans="1:21" ht="15" hidden="1" customHeight="1" x14ac:dyDescent="0.25">
      <c r="A196" s="10"/>
      <c r="B196" s="10"/>
      <c r="C196" s="309"/>
      <c r="D196" s="309"/>
      <c r="E196" s="309"/>
      <c r="F196" s="309"/>
      <c r="G196" s="309"/>
      <c r="H196" s="309"/>
      <c r="I196" s="309"/>
      <c r="J196" s="309"/>
      <c r="K196" s="309"/>
      <c r="L196" s="309"/>
      <c r="M196" s="309"/>
      <c r="N196" s="40"/>
      <c r="O196" s="40"/>
      <c r="P196" s="40"/>
      <c r="Q196" s="40"/>
      <c r="R196" s="10"/>
      <c r="S196" s="10"/>
      <c r="T196" s="10"/>
      <c r="U196" s="10"/>
    </row>
    <row r="197" spans="1:21" hidden="1" x14ac:dyDescent="0.25">
      <c r="A197" s="10"/>
      <c r="B197" s="10"/>
      <c r="C197" s="159"/>
      <c r="D197" s="159"/>
      <c r="E197" s="159"/>
      <c r="F197" s="159"/>
      <c r="G197" s="159"/>
      <c r="H197" s="159"/>
      <c r="I197" s="159"/>
      <c r="J197" s="40"/>
      <c r="K197" s="40"/>
      <c r="L197" s="40"/>
      <c r="M197" s="40"/>
      <c r="N197" s="40"/>
      <c r="O197" s="40"/>
      <c r="P197" s="40"/>
      <c r="Q197" s="40"/>
      <c r="R197" s="10"/>
      <c r="S197" s="10"/>
      <c r="T197" s="10"/>
      <c r="U197" s="10"/>
    </row>
    <row r="198" spans="1:21" hidden="1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</row>
    <row r="199" spans="1:21" hidden="1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</row>
    <row r="200" spans="1:21" hidden="1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</row>
    <row r="201" spans="1:21" hidden="1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</row>
    <row r="202" spans="1:21" hidden="1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</row>
    <row r="203" spans="1:21" hidden="1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</row>
    <row r="204" spans="1:21" hidden="1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</row>
    <row r="205" spans="1:21" hidden="1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</row>
    <row r="206" spans="1:21" hidden="1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</row>
    <row r="207" spans="1:21" hidden="1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</row>
    <row r="208" spans="1:21" hidden="1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</row>
    <row r="209" spans="1:21" hidden="1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</row>
    <row r="210" spans="1:21" hidden="1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</row>
    <row r="211" spans="1:21" hidden="1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</row>
    <row r="212" spans="1:21" hidden="1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</row>
    <row r="213" spans="1:21" hidden="1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</row>
    <row r="214" spans="1:21" hidden="1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</row>
    <row r="215" spans="1:21" hidden="1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</row>
    <row r="216" spans="1:21" hidden="1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</row>
    <row r="217" spans="1:21" hidden="1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</row>
    <row r="218" spans="1:21" hidden="1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</row>
    <row r="219" spans="1:21" hidden="1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</row>
    <row r="220" spans="1:21" hidden="1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</row>
    <row r="221" spans="1:21" hidden="1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</row>
    <row r="222" spans="1:21" hidden="1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</row>
    <row r="223" spans="1:21" hidden="1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</row>
    <row r="224" spans="1:21" hidden="1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</row>
    <row r="225" spans="1:21" hidden="1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</row>
    <row r="226" spans="1:21" hidden="1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</row>
    <row r="227" spans="1:21" hidden="1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</row>
    <row r="228" spans="1:21" hidden="1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</row>
    <row r="229" spans="1:21" hidden="1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</row>
    <row r="230" spans="1:21" hidden="1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</row>
    <row r="231" spans="1:21" hidden="1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</row>
    <row r="232" spans="1:21" hidden="1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</row>
    <row r="233" spans="1:21" hidden="1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</row>
    <row r="234" spans="1:21" hidden="1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</row>
    <row r="235" spans="1:21" hidden="1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</row>
    <row r="236" spans="1:21" hidden="1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</row>
    <row r="237" spans="1:21" hidden="1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</row>
    <row r="238" spans="1:21" hidden="1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</row>
    <row r="239" spans="1:21" ht="6" hidden="1" customHeight="1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</row>
  </sheetData>
  <sheetProtection sheet="1" objects="1" scenarios="1"/>
  <mergeCells count="20">
    <mergeCell ref="C196:M196"/>
    <mergeCell ref="J11:L12"/>
    <mergeCell ref="M11:O12"/>
    <mergeCell ref="P11:R12"/>
    <mergeCell ref="C19:Q19"/>
    <mergeCell ref="C180:I180"/>
    <mergeCell ref="C182:M194"/>
    <mergeCell ref="D102:Q102"/>
    <mergeCell ref="D155:P155"/>
    <mergeCell ref="D157:P157"/>
    <mergeCell ref="D162:P162"/>
    <mergeCell ref="D164:P164"/>
    <mergeCell ref="S9:U10"/>
    <mergeCell ref="D140:P140"/>
    <mergeCell ref="D153:P153"/>
    <mergeCell ref="A9:C10"/>
    <mergeCell ref="D9:F10"/>
    <mergeCell ref="G9:I10"/>
    <mergeCell ref="J9:O10"/>
    <mergeCell ref="P9:R10"/>
  </mergeCells>
  <hyperlinks>
    <hyperlink ref="A9:C10" location="Ínicio!A1" display="ÍNDICE" xr:uid="{A0957657-2B83-4E16-AB9D-2177399DBA30}"/>
    <hyperlink ref="G9:I10" location="Equipas!A1" display="EQUIPAS" xr:uid="{26A99172-5BF1-44D5-BDEB-8E2DCFF1E537}"/>
    <hyperlink ref="D9:F10" location="Candidaturas!A1" display="CANDIDATURAS" xr:uid="{A6E08FE3-12F7-4117-84E2-69C671100EC2}"/>
    <hyperlink ref="J9:L10" location="Instruções!A1" display="INSTRUÇÕES" xr:uid="{191AE5AF-7D2A-4503-9E8E-6348754D6AB6}"/>
    <hyperlink ref="P9:R10" location="Dashboard!A1" display="DASHBOARD" xr:uid="{0419C073-AD86-4CB1-BBE7-B12A7678CA7C}"/>
    <hyperlink ref="J11:L12" location="'Instruções candidatura'!A1" display="CANDIDATURAS" xr:uid="{CAFE6019-99BC-4AF2-94ED-36CC849ACBC9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1BB57-54A3-4291-BA23-573BF37895A2}">
  <sheetPr codeName="Folha5"/>
  <dimension ref="A1:Y63"/>
  <sheetViews>
    <sheetView showGridLines="0" showRowColHeaders="0" zoomScaleNormal="100" workbookViewId="0">
      <selection activeCell="V48" sqref="V48"/>
    </sheetView>
  </sheetViews>
  <sheetFormatPr defaultColWidth="0" defaultRowHeight="15" zeroHeight="1" x14ac:dyDescent="0.25"/>
  <cols>
    <col min="1" max="16" width="9.140625" customWidth="1"/>
    <col min="17" max="17" width="11" customWidth="1"/>
    <col min="18" max="19" width="9.140625" customWidth="1"/>
    <col min="20" max="21" width="10" customWidth="1"/>
    <col min="22" max="23" width="9.140625" customWidth="1"/>
    <col min="24" max="16384" width="9.140625" hidden="1"/>
  </cols>
  <sheetData>
    <row r="1" spans="1:25" s="132" customFormat="1" x14ac:dyDescent="0.25"/>
    <row r="2" spans="1:25" s="132" customFormat="1" x14ac:dyDescent="0.25"/>
    <row r="3" spans="1:25" s="132" customFormat="1" x14ac:dyDescent="0.25"/>
    <row r="4" spans="1:25" s="132" customFormat="1" x14ac:dyDescent="0.25"/>
    <row r="5" spans="1:25" s="132" customFormat="1" x14ac:dyDescent="0.25"/>
    <row r="6" spans="1:25" s="132" customFormat="1" x14ac:dyDescent="0.25"/>
    <row r="7" spans="1:25" s="132" customFormat="1" x14ac:dyDescent="0.25"/>
    <row r="8" spans="1:25" s="132" customFormat="1" ht="15.75" thickBot="1" x14ac:dyDescent="0.3">
      <c r="C8" s="133"/>
      <c r="D8" s="133"/>
      <c r="E8" s="133"/>
      <c r="F8" s="133"/>
      <c r="G8" s="133"/>
      <c r="H8" s="133"/>
      <c r="Y8" s="137"/>
    </row>
    <row r="9" spans="1:25" s="1" customFormat="1" ht="15" customHeight="1" x14ac:dyDescent="0.25">
      <c r="A9" s="192" t="s">
        <v>2</v>
      </c>
      <c r="B9" s="192"/>
      <c r="C9" s="192" t="s">
        <v>0</v>
      </c>
      <c r="D9" s="192"/>
      <c r="E9" s="192"/>
      <c r="F9" s="192" t="s">
        <v>1</v>
      </c>
      <c r="G9" s="192"/>
      <c r="H9" s="192"/>
      <c r="I9" s="192" t="s">
        <v>127</v>
      </c>
      <c r="J9" s="192"/>
      <c r="K9" s="192"/>
      <c r="L9" s="192"/>
      <c r="M9" s="192"/>
      <c r="N9" s="192"/>
      <c r="O9" s="222" t="s">
        <v>174</v>
      </c>
      <c r="P9" s="222"/>
      <c r="Q9" s="222"/>
      <c r="R9" s="358"/>
      <c r="S9" s="358"/>
      <c r="T9" s="358"/>
      <c r="U9" s="160"/>
      <c r="V9" s="358"/>
      <c r="W9" s="358"/>
    </row>
    <row r="10" spans="1:25" s="1" customFormat="1" ht="19.5" customHeight="1" thickBot="1" x14ac:dyDescent="0.3">
      <c r="A10" s="193"/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223"/>
      <c r="P10" s="223"/>
      <c r="Q10" s="223"/>
      <c r="R10" s="359"/>
      <c r="S10" s="359"/>
      <c r="T10" s="359"/>
      <c r="U10" s="161"/>
      <c r="V10" s="359"/>
      <c r="W10" s="359"/>
    </row>
    <row r="11" spans="1:25" ht="15.75" customHeight="1" x14ac:dyDescent="0.25">
      <c r="A11" s="98"/>
      <c r="B11" s="98"/>
      <c r="C11" s="98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</row>
    <row r="12" spans="1:25" x14ac:dyDescent="0.25">
      <c r="A12" s="98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</row>
    <row r="13" spans="1:25" ht="28.5" x14ac:dyDescent="0.45">
      <c r="A13" s="98"/>
      <c r="B13" s="345" t="str">
        <f>Candidaturas!E19</f>
        <v>Selecionar a Escola</v>
      </c>
      <c r="C13" s="345"/>
      <c r="D13" s="345"/>
      <c r="E13" s="345"/>
      <c r="F13" s="345"/>
      <c r="G13" s="345"/>
      <c r="H13" s="345"/>
      <c r="I13" s="345"/>
      <c r="J13" s="345"/>
      <c r="K13" s="345"/>
      <c r="L13" s="345"/>
      <c r="M13" s="345"/>
      <c r="N13" s="345"/>
      <c r="O13" s="345"/>
      <c r="P13" s="345"/>
      <c r="Q13" s="345"/>
      <c r="R13" s="345"/>
      <c r="S13" s="345"/>
      <c r="T13" s="345"/>
      <c r="U13" s="162"/>
      <c r="V13" s="162"/>
      <c r="W13" s="98"/>
    </row>
    <row r="14" spans="1:25" ht="28.5" x14ac:dyDescent="0.45">
      <c r="A14" s="98"/>
      <c r="B14" s="345"/>
      <c r="C14" s="345"/>
      <c r="D14" s="345"/>
      <c r="E14" s="345"/>
      <c r="F14" s="345"/>
      <c r="G14" s="345"/>
      <c r="H14" s="345"/>
      <c r="I14" s="345"/>
      <c r="J14" s="345"/>
      <c r="K14" s="345"/>
      <c r="L14" s="345"/>
      <c r="M14" s="345"/>
      <c r="N14" s="345"/>
      <c r="O14" s="345"/>
      <c r="P14" s="345"/>
      <c r="Q14" s="345"/>
      <c r="R14" s="345"/>
      <c r="S14" s="345"/>
      <c r="T14" s="345"/>
      <c r="U14" s="162"/>
      <c r="V14" s="162"/>
      <c r="W14" s="98"/>
    </row>
    <row r="15" spans="1:25" x14ac:dyDescent="0.25">
      <c r="A15" s="98"/>
      <c r="B15" s="114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</row>
    <row r="16" spans="1:25" ht="28.5" x14ac:dyDescent="0.25">
      <c r="A16" s="98"/>
      <c r="B16" s="9"/>
      <c r="C16" s="171">
        <f>Equipas!E22</f>
        <v>0</v>
      </c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97"/>
      <c r="U16" s="97"/>
      <c r="V16" s="97"/>
      <c r="W16" s="98"/>
    </row>
    <row r="17" spans="1:23" ht="29.25" thickBot="1" x14ac:dyDescent="0.3">
      <c r="A17" s="98"/>
      <c r="B17" s="99"/>
      <c r="C17" s="170"/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2"/>
      <c r="T17" s="97"/>
      <c r="U17" s="97"/>
      <c r="V17" s="97"/>
      <c r="W17" s="98"/>
    </row>
    <row r="18" spans="1:23" ht="23.25" customHeight="1" thickBot="1" x14ac:dyDescent="0.3">
      <c r="A18" s="98"/>
      <c r="B18" s="92"/>
      <c r="C18" s="331" t="s">
        <v>110</v>
      </c>
      <c r="D18" s="331"/>
      <c r="E18" s="331"/>
      <c r="F18" s="351" t="s">
        <v>111</v>
      </c>
      <c r="G18" s="331"/>
      <c r="H18" s="340" t="s">
        <v>170</v>
      </c>
      <c r="I18" s="340"/>
      <c r="J18" s="340"/>
      <c r="K18" s="340"/>
      <c r="L18" s="340"/>
      <c r="M18" s="340"/>
      <c r="N18" s="361" t="s">
        <v>171</v>
      </c>
      <c r="O18" s="362"/>
      <c r="P18" s="362"/>
      <c r="Q18" s="362"/>
      <c r="R18" s="362"/>
      <c r="S18" s="362"/>
      <c r="T18" s="362"/>
      <c r="U18" s="363"/>
      <c r="V18" s="97"/>
      <c r="W18" s="98"/>
    </row>
    <row r="19" spans="1:23" ht="5.25" customHeight="1" thickBot="1" x14ac:dyDescent="0.3">
      <c r="A19" s="98"/>
      <c r="B19" s="92"/>
      <c r="C19" s="331"/>
      <c r="D19" s="331"/>
      <c r="E19" s="331"/>
      <c r="F19" s="351"/>
      <c r="G19" s="331"/>
      <c r="H19" s="340" t="str">
        <f>Candidaturas!F25</f>
        <v>2018/19</v>
      </c>
      <c r="I19" s="340"/>
      <c r="J19" s="340" t="str">
        <f>Candidaturas!H25</f>
        <v>2019/20</v>
      </c>
      <c r="K19" s="341"/>
      <c r="L19" s="340" t="str">
        <f>Candidaturas!J25</f>
        <v>2020/2021</v>
      </c>
      <c r="M19" s="340"/>
      <c r="N19" s="342" t="str">
        <f>Candidaturas!L25</f>
        <v>2021/22</v>
      </c>
      <c r="O19" s="342"/>
      <c r="P19" s="342" t="str">
        <f>Candidaturas!N25</f>
        <v>2022/23</v>
      </c>
      <c r="Q19" s="342"/>
      <c r="R19" s="342" t="str">
        <f>Candidaturas!P25</f>
        <v>2023/24</v>
      </c>
      <c r="S19" s="342"/>
      <c r="T19" s="342" t="str">
        <f>Candidaturas!R25</f>
        <v>2024/2025</v>
      </c>
      <c r="U19" s="342"/>
      <c r="V19" s="97"/>
      <c r="W19" s="98"/>
    </row>
    <row r="20" spans="1:23" ht="17.25" customHeight="1" thickBot="1" x14ac:dyDescent="0.3">
      <c r="A20" s="98"/>
      <c r="B20" s="92"/>
      <c r="C20" s="331"/>
      <c r="D20" s="331"/>
      <c r="E20" s="331"/>
      <c r="F20" s="351"/>
      <c r="G20" s="331"/>
      <c r="H20" s="340"/>
      <c r="I20" s="340"/>
      <c r="J20" s="340"/>
      <c r="K20" s="341"/>
      <c r="L20" s="340"/>
      <c r="M20" s="340"/>
      <c r="N20" s="342"/>
      <c r="O20" s="342"/>
      <c r="P20" s="342"/>
      <c r="Q20" s="342"/>
      <c r="R20" s="342"/>
      <c r="S20" s="342"/>
      <c r="T20" s="342"/>
      <c r="U20" s="342"/>
      <c r="V20" s="97"/>
      <c r="W20" s="98"/>
    </row>
    <row r="21" spans="1:23" ht="18" customHeight="1" x14ac:dyDescent="0.25">
      <c r="A21" s="98"/>
      <c r="B21" s="113"/>
      <c r="C21" s="332" t="str">
        <f>Candidaturas!B26</f>
        <v>Selecionar o ano de escolaridade</v>
      </c>
      <c r="D21" s="333"/>
      <c r="E21" s="334"/>
      <c r="F21" s="349">
        <f>Candidaturas!D26</f>
        <v>0</v>
      </c>
      <c r="G21" s="350"/>
      <c r="H21" s="346">
        <f>Candidaturas!F26</f>
        <v>0</v>
      </c>
      <c r="I21" s="344"/>
      <c r="J21" s="343">
        <f>Candidaturas!H26</f>
        <v>0</v>
      </c>
      <c r="K21" s="344"/>
      <c r="L21" s="343">
        <f>Candidaturas!J26</f>
        <v>0</v>
      </c>
      <c r="M21" s="344"/>
      <c r="N21" s="343">
        <f>Candidaturas!L26</f>
        <v>0</v>
      </c>
      <c r="O21" s="344"/>
      <c r="P21" s="343">
        <f>Candidaturas!N26</f>
        <v>0</v>
      </c>
      <c r="Q21" s="344"/>
      <c r="R21" s="343">
        <f>Candidaturas!P26</f>
        <v>0</v>
      </c>
      <c r="S21" s="344"/>
      <c r="T21" s="364">
        <f>Candidaturas!R26</f>
        <v>0</v>
      </c>
      <c r="U21" s="365"/>
      <c r="V21" s="97"/>
      <c r="W21" s="98"/>
    </row>
    <row r="22" spans="1:23" ht="19.5" customHeight="1" x14ac:dyDescent="0.25">
      <c r="A22" s="98"/>
      <c r="B22" s="113"/>
      <c r="C22" s="335" t="str">
        <f>Candidaturas!B27</f>
        <v>Selecionar o ano de escolaridade</v>
      </c>
      <c r="D22" s="336"/>
      <c r="E22" s="337"/>
      <c r="F22" s="323">
        <f>Candidaturas!D27</f>
        <v>0</v>
      </c>
      <c r="G22" s="324"/>
      <c r="H22" s="347">
        <f>Candidaturas!F27</f>
        <v>0</v>
      </c>
      <c r="I22" s="339"/>
      <c r="J22" s="338">
        <f>Candidaturas!H27</f>
        <v>0</v>
      </c>
      <c r="K22" s="339"/>
      <c r="L22" s="338">
        <f>Candidaturas!J27</f>
        <v>0</v>
      </c>
      <c r="M22" s="339"/>
      <c r="N22" s="338">
        <f>Candidaturas!L27</f>
        <v>0</v>
      </c>
      <c r="O22" s="339"/>
      <c r="P22" s="338">
        <f>Candidaturas!N27</f>
        <v>0</v>
      </c>
      <c r="Q22" s="339"/>
      <c r="R22" s="338">
        <f>Candidaturas!P27</f>
        <v>0</v>
      </c>
      <c r="S22" s="339"/>
      <c r="T22" s="356">
        <f>Candidaturas!R27</f>
        <v>0</v>
      </c>
      <c r="U22" s="357"/>
      <c r="V22" s="97"/>
      <c r="W22" s="98"/>
    </row>
    <row r="23" spans="1:23" ht="19.5" customHeight="1" x14ac:dyDescent="0.25">
      <c r="A23" s="98"/>
      <c r="B23" s="113"/>
      <c r="C23" s="335" t="str">
        <f>Candidaturas!B28</f>
        <v>Selecionar o ano de escolaridade</v>
      </c>
      <c r="D23" s="336"/>
      <c r="E23" s="337"/>
      <c r="F23" s="323">
        <f>Candidaturas!D28</f>
        <v>0</v>
      </c>
      <c r="G23" s="324"/>
      <c r="H23" s="347">
        <f>Candidaturas!F28</f>
        <v>0</v>
      </c>
      <c r="I23" s="339"/>
      <c r="J23" s="338">
        <f>Candidaturas!H28</f>
        <v>0</v>
      </c>
      <c r="K23" s="339"/>
      <c r="L23" s="338">
        <f>Candidaturas!J28</f>
        <v>0</v>
      </c>
      <c r="M23" s="339"/>
      <c r="N23" s="338">
        <f>Candidaturas!L28</f>
        <v>0</v>
      </c>
      <c r="O23" s="339"/>
      <c r="P23" s="338">
        <f>Candidaturas!N28</f>
        <v>0</v>
      </c>
      <c r="Q23" s="339"/>
      <c r="R23" s="338">
        <f>Candidaturas!P28</f>
        <v>0</v>
      </c>
      <c r="S23" s="339"/>
      <c r="T23" s="356">
        <f>Candidaturas!R28</f>
        <v>0</v>
      </c>
      <c r="U23" s="357"/>
      <c r="V23" s="97"/>
      <c r="W23" s="98"/>
    </row>
    <row r="24" spans="1:23" ht="19.5" customHeight="1" x14ac:dyDescent="0.25">
      <c r="A24" s="98"/>
      <c r="B24" s="113"/>
      <c r="C24" s="335" t="str">
        <f>Candidaturas!B29</f>
        <v>Selecionar o ano de escolaridade</v>
      </c>
      <c r="D24" s="336"/>
      <c r="E24" s="337"/>
      <c r="F24" s="323">
        <f>Candidaturas!D29</f>
        <v>0</v>
      </c>
      <c r="G24" s="324"/>
      <c r="H24" s="347">
        <f>Candidaturas!F29</f>
        <v>0</v>
      </c>
      <c r="I24" s="339"/>
      <c r="J24" s="338">
        <f>Candidaturas!H29</f>
        <v>0</v>
      </c>
      <c r="K24" s="339"/>
      <c r="L24" s="338">
        <f>Candidaturas!J29</f>
        <v>0</v>
      </c>
      <c r="M24" s="339"/>
      <c r="N24" s="338">
        <f>Candidaturas!L29</f>
        <v>0</v>
      </c>
      <c r="O24" s="339"/>
      <c r="P24" s="338">
        <f>Candidaturas!N29</f>
        <v>0</v>
      </c>
      <c r="Q24" s="339"/>
      <c r="R24" s="338">
        <f>Candidaturas!P29</f>
        <v>0</v>
      </c>
      <c r="S24" s="339"/>
      <c r="T24" s="356">
        <f>Candidaturas!R29</f>
        <v>0</v>
      </c>
      <c r="U24" s="357"/>
      <c r="V24" s="97"/>
      <c r="W24" s="98"/>
    </row>
    <row r="25" spans="1:23" ht="18.75" customHeight="1" x14ac:dyDescent="0.25">
      <c r="A25" s="98"/>
      <c r="B25" s="113"/>
      <c r="C25" s="335" t="str">
        <f>Candidaturas!B30</f>
        <v>Selecionar o ano de escolaridade</v>
      </c>
      <c r="D25" s="336"/>
      <c r="E25" s="337"/>
      <c r="F25" s="323">
        <f>Candidaturas!D30</f>
        <v>0</v>
      </c>
      <c r="G25" s="324"/>
      <c r="H25" s="347">
        <f>Candidaturas!F30</f>
        <v>0</v>
      </c>
      <c r="I25" s="339"/>
      <c r="J25" s="338">
        <f>Candidaturas!H30</f>
        <v>0</v>
      </c>
      <c r="K25" s="339"/>
      <c r="L25" s="338">
        <f>Candidaturas!J30</f>
        <v>0</v>
      </c>
      <c r="M25" s="339"/>
      <c r="N25" s="338">
        <f>Candidaturas!L30</f>
        <v>0</v>
      </c>
      <c r="O25" s="339"/>
      <c r="P25" s="338">
        <f>Candidaturas!N30</f>
        <v>0</v>
      </c>
      <c r="Q25" s="339"/>
      <c r="R25" s="338">
        <f>Candidaturas!P30</f>
        <v>0</v>
      </c>
      <c r="S25" s="339"/>
      <c r="T25" s="356">
        <f>Candidaturas!R30</f>
        <v>0</v>
      </c>
      <c r="U25" s="357"/>
      <c r="V25" s="97"/>
      <c r="W25" s="98"/>
    </row>
    <row r="26" spans="1:23" ht="19.5" customHeight="1" x14ac:dyDescent="0.25">
      <c r="A26" s="98"/>
      <c r="B26" s="113"/>
      <c r="C26" s="335" t="str">
        <f>Candidaturas!B31</f>
        <v>Selecionar o ano de escolaridade</v>
      </c>
      <c r="D26" s="336"/>
      <c r="E26" s="337"/>
      <c r="F26" s="323">
        <f>Candidaturas!D31</f>
        <v>0</v>
      </c>
      <c r="G26" s="324"/>
      <c r="H26" s="347">
        <f>Candidaturas!F31</f>
        <v>0</v>
      </c>
      <c r="I26" s="339"/>
      <c r="J26" s="338">
        <f>Candidaturas!H31</f>
        <v>0</v>
      </c>
      <c r="K26" s="339"/>
      <c r="L26" s="338">
        <f>Candidaturas!J31</f>
        <v>0</v>
      </c>
      <c r="M26" s="339"/>
      <c r="N26" s="338">
        <f>Candidaturas!L31</f>
        <v>0</v>
      </c>
      <c r="O26" s="339"/>
      <c r="P26" s="338">
        <f>Candidaturas!N31</f>
        <v>0</v>
      </c>
      <c r="Q26" s="339"/>
      <c r="R26" s="338">
        <f>Candidaturas!P31</f>
        <v>0</v>
      </c>
      <c r="S26" s="339"/>
      <c r="T26" s="356">
        <f>Candidaturas!R31</f>
        <v>0</v>
      </c>
      <c r="U26" s="357"/>
      <c r="V26" s="97"/>
      <c r="W26" s="98"/>
    </row>
    <row r="27" spans="1:23" ht="16.5" customHeight="1" x14ac:dyDescent="0.25">
      <c r="A27" s="98"/>
      <c r="B27" s="113"/>
      <c r="C27" s="335" t="str">
        <f>Candidaturas!B32</f>
        <v>Selecionar o ano de escolaridade</v>
      </c>
      <c r="D27" s="336"/>
      <c r="E27" s="337"/>
      <c r="F27" s="323">
        <f>Candidaturas!D32</f>
        <v>0</v>
      </c>
      <c r="G27" s="324"/>
      <c r="H27" s="347">
        <f>Candidaturas!F32</f>
        <v>0</v>
      </c>
      <c r="I27" s="339"/>
      <c r="J27" s="338">
        <f>Candidaturas!H32</f>
        <v>0</v>
      </c>
      <c r="K27" s="339"/>
      <c r="L27" s="338">
        <f>Candidaturas!J32</f>
        <v>0</v>
      </c>
      <c r="M27" s="339"/>
      <c r="N27" s="338">
        <f>Candidaturas!L32</f>
        <v>0</v>
      </c>
      <c r="O27" s="339"/>
      <c r="P27" s="338">
        <f>Candidaturas!N32</f>
        <v>0</v>
      </c>
      <c r="Q27" s="339"/>
      <c r="R27" s="338">
        <f>Candidaturas!P32</f>
        <v>0</v>
      </c>
      <c r="S27" s="339"/>
      <c r="T27" s="356">
        <f>Candidaturas!R32</f>
        <v>0</v>
      </c>
      <c r="U27" s="357"/>
      <c r="V27" s="97"/>
      <c r="W27" s="98"/>
    </row>
    <row r="28" spans="1:23" ht="19.5" customHeight="1" x14ac:dyDescent="0.25">
      <c r="A28" s="98"/>
      <c r="B28" s="113"/>
      <c r="C28" s="335" t="str">
        <f>Candidaturas!B33</f>
        <v>Selecionar o ano de escolaridade</v>
      </c>
      <c r="D28" s="336"/>
      <c r="E28" s="337"/>
      <c r="F28" s="323">
        <f>Candidaturas!D33</f>
        <v>0</v>
      </c>
      <c r="G28" s="324"/>
      <c r="H28" s="347">
        <f>Candidaturas!F33</f>
        <v>0</v>
      </c>
      <c r="I28" s="339"/>
      <c r="J28" s="338">
        <f>Candidaturas!H33</f>
        <v>0</v>
      </c>
      <c r="K28" s="339"/>
      <c r="L28" s="338">
        <f>Candidaturas!J33</f>
        <v>0</v>
      </c>
      <c r="M28" s="339"/>
      <c r="N28" s="338">
        <f>Candidaturas!L33</f>
        <v>0</v>
      </c>
      <c r="O28" s="339"/>
      <c r="P28" s="338">
        <f>Candidaturas!N33</f>
        <v>0</v>
      </c>
      <c r="Q28" s="339"/>
      <c r="R28" s="338">
        <f>Candidaturas!P33</f>
        <v>0</v>
      </c>
      <c r="S28" s="339"/>
      <c r="T28" s="356">
        <f>Candidaturas!R33</f>
        <v>0</v>
      </c>
      <c r="U28" s="357"/>
      <c r="V28" s="97"/>
      <c r="W28" s="98"/>
    </row>
    <row r="29" spans="1:23" ht="18" customHeight="1" x14ac:dyDescent="0.25">
      <c r="A29" s="98"/>
      <c r="B29" s="113"/>
      <c r="C29" s="335" t="str">
        <f>Candidaturas!B34</f>
        <v>Selecionar o ano de escolaridade</v>
      </c>
      <c r="D29" s="336"/>
      <c r="E29" s="337"/>
      <c r="F29" s="323">
        <f>Candidaturas!D34</f>
        <v>0</v>
      </c>
      <c r="G29" s="324"/>
      <c r="H29" s="347">
        <f>Candidaturas!F34</f>
        <v>0</v>
      </c>
      <c r="I29" s="339"/>
      <c r="J29" s="338">
        <f>Candidaturas!H34</f>
        <v>0</v>
      </c>
      <c r="K29" s="339"/>
      <c r="L29" s="338">
        <f>Candidaturas!J34</f>
        <v>0</v>
      </c>
      <c r="M29" s="339"/>
      <c r="N29" s="338">
        <f>Candidaturas!L34</f>
        <v>0</v>
      </c>
      <c r="O29" s="339"/>
      <c r="P29" s="338">
        <f>Candidaturas!N34</f>
        <v>0</v>
      </c>
      <c r="Q29" s="339"/>
      <c r="R29" s="338">
        <f>Candidaturas!P34</f>
        <v>0</v>
      </c>
      <c r="S29" s="339"/>
      <c r="T29" s="356">
        <f>Candidaturas!R34</f>
        <v>0</v>
      </c>
      <c r="U29" s="357"/>
      <c r="V29" s="97"/>
      <c r="W29" s="98"/>
    </row>
    <row r="30" spans="1:23" ht="20.25" customHeight="1" x14ac:dyDescent="0.25">
      <c r="A30" s="98"/>
      <c r="B30" s="113"/>
      <c r="C30" s="335" t="str">
        <f>Candidaturas!B35</f>
        <v>Selecionar o ano de escolaridade</v>
      </c>
      <c r="D30" s="336"/>
      <c r="E30" s="337"/>
      <c r="F30" s="323">
        <f>Candidaturas!D35</f>
        <v>0</v>
      </c>
      <c r="G30" s="324"/>
      <c r="H30" s="347">
        <f>Candidaturas!F35</f>
        <v>0</v>
      </c>
      <c r="I30" s="339"/>
      <c r="J30" s="338">
        <f>Candidaturas!H35</f>
        <v>0</v>
      </c>
      <c r="K30" s="339"/>
      <c r="L30" s="338">
        <f>Candidaturas!J35</f>
        <v>0</v>
      </c>
      <c r="M30" s="339"/>
      <c r="N30" s="338">
        <f>Candidaturas!L35</f>
        <v>0</v>
      </c>
      <c r="O30" s="339"/>
      <c r="P30" s="338">
        <f>Candidaturas!N35</f>
        <v>0</v>
      </c>
      <c r="Q30" s="339"/>
      <c r="R30" s="338">
        <f>Candidaturas!P35</f>
        <v>0</v>
      </c>
      <c r="S30" s="339"/>
      <c r="T30" s="356">
        <f>Candidaturas!R35</f>
        <v>0</v>
      </c>
      <c r="U30" s="357"/>
      <c r="V30" s="97"/>
      <c r="W30" s="98"/>
    </row>
    <row r="31" spans="1:23" ht="19.5" customHeight="1" x14ac:dyDescent="0.25">
      <c r="A31" s="98"/>
      <c r="B31" s="113"/>
      <c r="C31" s="335" t="str">
        <f>Candidaturas!B36</f>
        <v>Selecionar o ano de escolaridade</v>
      </c>
      <c r="D31" s="336"/>
      <c r="E31" s="337"/>
      <c r="F31" s="323">
        <f>Candidaturas!D36</f>
        <v>0</v>
      </c>
      <c r="G31" s="324"/>
      <c r="H31" s="347">
        <f>Candidaturas!F36</f>
        <v>0</v>
      </c>
      <c r="I31" s="339"/>
      <c r="J31" s="338">
        <f>Candidaturas!H36</f>
        <v>0</v>
      </c>
      <c r="K31" s="339"/>
      <c r="L31" s="338">
        <f>Candidaturas!J36</f>
        <v>0</v>
      </c>
      <c r="M31" s="339"/>
      <c r="N31" s="338">
        <f>Candidaturas!L36</f>
        <v>0</v>
      </c>
      <c r="O31" s="339"/>
      <c r="P31" s="338">
        <f>Candidaturas!N36</f>
        <v>0</v>
      </c>
      <c r="Q31" s="339"/>
      <c r="R31" s="338">
        <f>Candidaturas!P36</f>
        <v>0</v>
      </c>
      <c r="S31" s="339"/>
      <c r="T31" s="356">
        <f>Candidaturas!R36</f>
        <v>0</v>
      </c>
      <c r="U31" s="357"/>
      <c r="V31" s="97"/>
      <c r="W31" s="98"/>
    </row>
    <row r="32" spans="1:23" ht="28.5" x14ac:dyDescent="0.25">
      <c r="A32" s="98"/>
      <c r="B32" s="113"/>
      <c r="C32" s="335"/>
      <c r="D32" s="336"/>
      <c r="E32" s="337"/>
      <c r="F32" s="338"/>
      <c r="G32" s="352"/>
      <c r="H32" s="347"/>
      <c r="I32" s="339"/>
      <c r="J32" s="338"/>
      <c r="K32" s="339"/>
      <c r="L32" s="338"/>
      <c r="M32" s="339"/>
      <c r="N32" s="338"/>
      <c r="O32" s="339"/>
      <c r="P32" s="338"/>
      <c r="Q32" s="339"/>
      <c r="R32" s="338"/>
      <c r="S32" s="339"/>
      <c r="T32" s="356"/>
      <c r="U32" s="357"/>
      <c r="V32" s="97"/>
      <c r="W32" s="98"/>
    </row>
    <row r="33" spans="1:23" ht="29.25" thickBot="1" x14ac:dyDescent="0.3">
      <c r="A33" s="98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169"/>
      <c r="V33" s="97"/>
      <c r="W33" s="98"/>
    </row>
    <row r="34" spans="1:23" ht="15.75" thickTop="1" x14ac:dyDescent="0.25">
      <c r="A34" s="98"/>
      <c r="B34" s="9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</row>
    <row r="35" spans="1:23" x14ac:dyDescent="0.2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</row>
    <row r="36" spans="1:23" ht="18.75" customHeight="1" x14ac:dyDescent="0.25">
      <c r="A36" s="98"/>
      <c r="B36" s="326" t="s">
        <v>111</v>
      </c>
      <c r="C36" s="326"/>
      <c r="D36" s="326"/>
      <c r="E36" s="326"/>
      <c r="F36" s="98"/>
      <c r="G36" s="325" t="s">
        <v>157</v>
      </c>
      <c r="H36" s="325"/>
      <c r="I36" s="325"/>
      <c r="J36" s="325"/>
      <c r="K36" s="98"/>
      <c r="L36" s="353" t="s">
        <v>287</v>
      </c>
      <c r="M36" s="353"/>
      <c r="N36" s="353"/>
      <c r="O36" s="353"/>
      <c r="P36" s="98"/>
      <c r="Q36" s="360" t="s">
        <v>156</v>
      </c>
      <c r="R36" s="360"/>
      <c r="S36" s="360"/>
      <c r="T36" s="360"/>
      <c r="U36" s="98"/>
      <c r="V36" s="98"/>
      <c r="W36" s="98"/>
    </row>
    <row r="37" spans="1:23" ht="17.25" customHeight="1" x14ac:dyDescent="0.25">
      <c r="A37" s="98"/>
      <c r="B37" s="326"/>
      <c r="C37" s="326"/>
      <c r="D37" s="326"/>
      <c r="E37" s="326"/>
      <c r="F37" s="98"/>
      <c r="G37" s="325"/>
      <c r="H37" s="325"/>
      <c r="I37" s="325"/>
      <c r="J37" s="325"/>
      <c r="K37" s="98"/>
      <c r="L37" s="353"/>
      <c r="M37" s="353"/>
      <c r="N37" s="353"/>
      <c r="O37" s="353"/>
      <c r="P37" s="98"/>
      <c r="Q37" s="360"/>
      <c r="R37" s="360"/>
      <c r="S37" s="360"/>
      <c r="T37" s="360"/>
      <c r="U37" s="98"/>
      <c r="V37" s="98"/>
      <c r="W37" s="98"/>
    </row>
    <row r="38" spans="1:23" ht="18" customHeight="1" x14ac:dyDescent="0.25">
      <c r="A38" s="98"/>
      <c r="B38" s="326"/>
      <c r="C38" s="326"/>
      <c r="D38" s="326"/>
      <c r="E38" s="326"/>
      <c r="F38" s="98"/>
      <c r="G38" s="325"/>
      <c r="H38" s="325"/>
      <c r="I38" s="325"/>
      <c r="J38" s="325"/>
      <c r="K38" s="98"/>
      <c r="L38" s="353"/>
      <c r="M38" s="353"/>
      <c r="N38" s="353"/>
      <c r="O38" s="353"/>
      <c r="P38" s="98"/>
      <c r="Q38" s="360"/>
      <c r="R38" s="360"/>
      <c r="S38" s="360"/>
      <c r="T38" s="360"/>
      <c r="U38" s="98"/>
      <c r="V38" s="98"/>
      <c r="W38" s="98"/>
    </row>
    <row r="39" spans="1:23" ht="16.5" customHeight="1" x14ac:dyDescent="0.25">
      <c r="A39" s="98"/>
      <c r="B39" s="326"/>
      <c r="C39" s="326"/>
      <c r="D39" s="326"/>
      <c r="E39" s="326"/>
      <c r="F39" s="98"/>
      <c r="G39" s="325"/>
      <c r="H39" s="325"/>
      <c r="I39" s="325"/>
      <c r="J39" s="325"/>
      <c r="K39" s="98"/>
      <c r="L39" s="353"/>
      <c r="M39" s="353"/>
      <c r="N39" s="353"/>
      <c r="O39" s="353"/>
      <c r="P39" s="98"/>
      <c r="Q39" s="360"/>
      <c r="R39" s="360"/>
      <c r="S39" s="360"/>
      <c r="T39" s="360"/>
      <c r="U39" s="98"/>
      <c r="V39" s="98"/>
      <c r="W39" s="98"/>
    </row>
    <row r="40" spans="1:23" ht="15.75" customHeight="1" x14ac:dyDescent="0.25">
      <c r="A40" s="98"/>
      <c r="B40" s="95"/>
      <c r="C40" s="327">
        <f>Base!B101</f>
        <v>0</v>
      </c>
      <c r="D40" s="327"/>
      <c r="E40" s="327"/>
      <c r="F40" s="98"/>
      <c r="G40" s="62"/>
      <c r="H40" s="355">
        <f>Base!C101</f>
        <v>0</v>
      </c>
      <c r="I40" s="355"/>
      <c r="J40" s="355"/>
      <c r="K40" s="98"/>
      <c r="L40" s="61"/>
      <c r="M40" s="354">
        <f>Base!AI101</f>
        <v>0</v>
      </c>
      <c r="N40" s="354"/>
      <c r="O40" s="354"/>
      <c r="P40" s="98"/>
      <c r="Q40" s="360"/>
      <c r="R40" s="360"/>
      <c r="S40" s="360"/>
      <c r="T40" s="360"/>
      <c r="U40" s="98"/>
      <c r="V40" s="98"/>
      <c r="W40" s="98"/>
    </row>
    <row r="41" spans="1:23" ht="16.5" customHeight="1" x14ac:dyDescent="1.35">
      <c r="A41" s="98"/>
      <c r="B41" s="95"/>
      <c r="C41" s="327"/>
      <c r="D41" s="327"/>
      <c r="E41" s="327"/>
      <c r="F41" s="98"/>
      <c r="G41" s="62"/>
      <c r="H41" s="355"/>
      <c r="I41" s="355"/>
      <c r="J41" s="355"/>
      <c r="K41" s="98"/>
      <c r="L41" s="61"/>
      <c r="M41" s="354"/>
      <c r="N41" s="354"/>
      <c r="O41" s="354"/>
      <c r="P41" s="98"/>
      <c r="Q41" s="63"/>
      <c r="R41" s="107"/>
      <c r="S41" s="107"/>
      <c r="T41" s="107"/>
      <c r="U41" s="98"/>
      <c r="V41" s="98"/>
      <c r="W41" s="98"/>
    </row>
    <row r="42" spans="1:23" ht="16.5" customHeight="1" x14ac:dyDescent="1.35">
      <c r="A42" s="98"/>
      <c r="B42" s="95"/>
      <c r="C42" s="327"/>
      <c r="D42" s="327"/>
      <c r="E42" s="327"/>
      <c r="F42" s="98"/>
      <c r="G42" s="62"/>
      <c r="H42" s="355"/>
      <c r="I42" s="355"/>
      <c r="J42" s="355"/>
      <c r="K42" s="98"/>
      <c r="L42" s="61"/>
      <c r="M42" s="354"/>
      <c r="N42" s="354"/>
      <c r="O42" s="354"/>
      <c r="P42" s="98"/>
      <c r="Q42" s="63"/>
      <c r="R42" s="107"/>
      <c r="S42" s="348">
        <f>Base!Q8</f>
        <v>0</v>
      </c>
      <c r="T42" s="348"/>
      <c r="U42" s="98"/>
      <c r="V42" s="98"/>
      <c r="W42" s="98"/>
    </row>
    <row r="43" spans="1:23" ht="18" customHeight="1" x14ac:dyDescent="1.35">
      <c r="A43" s="98"/>
      <c r="B43" s="96"/>
      <c r="C43" s="327"/>
      <c r="D43" s="327"/>
      <c r="E43" s="327"/>
      <c r="F43" s="98"/>
      <c r="G43" s="62"/>
      <c r="H43" s="355"/>
      <c r="I43" s="355"/>
      <c r="J43" s="355"/>
      <c r="K43" s="98"/>
      <c r="L43" s="61"/>
      <c r="M43" s="354"/>
      <c r="N43" s="354"/>
      <c r="O43" s="354"/>
      <c r="P43" s="98"/>
      <c r="Q43" s="63"/>
      <c r="R43" s="107"/>
      <c r="S43" s="348"/>
      <c r="T43" s="348"/>
      <c r="U43" s="98"/>
      <c r="V43" s="98"/>
      <c r="W43" s="98"/>
    </row>
    <row r="44" spans="1:23" ht="15" customHeight="1" x14ac:dyDescent="1.35">
      <c r="A44" s="98"/>
      <c r="B44" s="96"/>
      <c r="C44" s="327"/>
      <c r="D44" s="327"/>
      <c r="E44" s="327"/>
      <c r="F44" s="98"/>
      <c r="G44" s="62"/>
      <c r="H44" s="355"/>
      <c r="I44" s="355"/>
      <c r="J44" s="355"/>
      <c r="K44" s="98"/>
      <c r="L44" s="61"/>
      <c r="M44" s="354"/>
      <c r="N44" s="354"/>
      <c r="O44" s="354"/>
      <c r="P44" s="98"/>
      <c r="Q44" s="63"/>
      <c r="R44" s="107"/>
      <c r="S44" s="348"/>
      <c r="T44" s="348"/>
      <c r="U44" s="98"/>
      <c r="V44" s="98"/>
      <c r="W44" s="98"/>
    </row>
    <row r="45" spans="1:23" ht="19.5" customHeight="1" x14ac:dyDescent="1.35">
      <c r="A45" s="98"/>
      <c r="B45" s="96"/>
      <c r="C45" s="327"/>
      <c r="D45" s="327"/>
      <c r="E45" s="327"/>
      <c r="F45" s="98"/>
      <c r="G45" s="62"/>
      <c r="H45" s="355"/>
      <c r="I45" s="355"/>
      <c r="J45" s="355"/>
      <c r="K45" s="98"/>
      <c r="L45" s="61"/>
      <c r="M45" s="354"/>
      <c r="N45" s="354"/>
      <c r="O45" s="354"/>
      <c r="P45" s="98"/>
      <c r="Q45" s="63"/>
      <c r="R45" s="107"/>
      <c r="S45" s="348"/>
      <c r="T45" s="348"/>
      <c r="U45" s="98"/>
      <c r="V45" s="98"/>
      <c r="W45" s="98"/>
    </row>
    <row r="46" spans="1:23" ht="17.25" customHeight="1" x14ac:dyDescent="1.35">
      <c r="A46" s="98"/>
      <c r="B46" s="96"/>
      <c r="C46" s="327"/>
      <c r="D46" s="327"/>
      <c r="E46" s="327"/>
      <c r="F46" s="98"/>
      <c r="G46" s="62"/>
      <c r="H46" s="355"/>
      <c r="I46" s="355"/>
      <c r="J46" s="355"/>
      <c r="K46" s="98"/>
      <c r="L46" s="61"/>
      <c r="M46" s="354"/>
      <c r="N46" s="354"/>
      <c r="O46" s="354"/>
      <c r="P46" s="98"/>
      <c r="Q46" s="63"/>
      <c r="R46" s="107"/>
      <c r="S46" s="348"/>
      <c r="T46" s="348"/>
      <c r="U46" s="98"/>
      <c r="V46" s="98"/>
      <c r="W46" s="98"/>
    </row>
    <row r="47" spans="1:23" ht="15" customHeight="1" x14ac:dyDescent="0.2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</row>
    <row r="48" spans="1:23" x14ac:dyDescent="0.2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</row>
    <row r="49" spans="1:23" ht="23.25" customHeight="1" x14ac:dyDescent="0.35">
      <c r="A49" s="98"/>
      <c r="B49" s="328" t="s">
        <v>158</v>
      </c>
      <c r="C49" s="328"/>
      <c r="D49" s="94"/>
      <c r="E49" s="330" t="s">
        <v>289</v>
      </c>
      <c r="F49" s="330"/>
      <c r="G49" s="94"/>
      <c r="H49" s="94"/>
      <c r="I49" s="94"/>
      <c r="J49" s="94"/>
      <c r="K49" s="173"/>
      <c r="L49" s="173"/>
      <c r="M49" s="173"/>
      <c r="N49" s="98"/>
      <c r="U49" s="98"/>
      <c r="V49" s="98"/>
      <c r="W49" s="98"/>
    </row>
    <row r="50" spans="1:23" ht="15" customHeight="1" x14ac:dyDescent="0.35">
      <c r="A50" s="98"/>
      <c r="B50" s="328"/>
      <c r="C50" s="328"/>
      <c r="D50" s="94"/>
      <c r="E50" s="320" t="str">
        <f>Base!AB2</f>
        <v>Inserir disciplina</v>
      </c>
      <c r="F50" s="320"/>
      <c r="G50" s="320"/>
      <c r="H50" s="320"/>
      <c r="I50" s="320"/>
      <c r="J50" s="174"/>
      <c r="K50" s="173"/>
      <c r="L50" s="173"/>
      <c r="M50" s="173"/>
      <c r="N50" s="98"/>
      <c r="U50" s="98"/>
      <c r="V50" s="98"/>
      <c r="W50" s="98"/>
    </row>
    <row r="51" spans="1:23" ht="15" customHeight="1" x14ac:dyDescent="0.35">
      <c r="A51" s="98"/>
      <c r="B51" s="328"/>
      <c r="C51" s="328"/>
      <c r="D51" s="94"/>
      <c r="E51" s="320" t="str">
        <f>Base!AB3</f>
        <v>Inserir disciplina</v>
      </c>
      <c r="F51" s="320"/>
      <c r="G51" s="320"/>
      <c r="H51" s="320"/>
      <c r="I51" s="320"/>
      <c r="J51" s="174"/>
      <c r="K51" s="173"/>
      <c r="L51" s="173"/>
      <c r="M51" s="173"/>
      <c r="N51" s="98"/>
      <c r="U51" s="98"/>
      <c r="V51" s="98"/>
      <c r="W51" s="98"/>
    </row>
    <row r="52" spans="1:23" ht="20.25" customHeight="1" x14ac:dyDescent="0.35">
      <c r="A52" s="98"/>
      <c r="B52" s="329"/>
      <c r="C52" s="329"/>
      <c r="D52" s="94"/>
      <c r="E52" s="320" t="str">
        <f>Base!AB4</f>
        <v>Inserir disciplina</v>
      </c>
      <c r="F52" s="320"/>
      <c r="G52" s="320"/>
      <c r="H52" s="320"/>
      <c r="I52" s="320"/>
      <c r="J52" s="174"/>
      <c r="K52" s="173"/>
      <c r="L52" s="173"/>
      <c r="M52" s="173"/>
      <c r="N52" s="98"/>
      <c r="U52" s="98"/>
      <c r="V52" s="98"/>
      <c r="W52" s="98"/>
    </row>
    <row r="53" spans="1:23" ht="18" customHeight="1" x14ac:dyDescent="0.35">
      <c r="A53" s="98"/>
      <c r="B53" s="329"/>
      <c r="C53" s="329"/>
      <c r="D53" s="94"/>
      <c r="E53" s="320" t="str">
        <f>Base!AB5</f>
        <v>Inserir disciplina</v>
      </c>
      <c r="F53" s="320"/>
      <c r="G53" s="320"/>
      <c r="H53" s="320"/>
      <c r="I53" s="320"/>
      <c r="J53" s="174"/>
      <c r="K53" s="173"/>
      <c r="L53" s="173"/>
      <c r="M53" s="173"/>
      <c r="N53" s="98"/>
      <c r="U53" s="98"/>
      <c r="V53" s="98"/>
      <c r="W53" s="98"/>
    </row>
    <row r="54" spans="1:23" ht="17.25" customHeight="1" x14ac:dyDescent="0.35">
      <c r="A54" s="98"/>
      <c r="B54" s="329"/>
      <c r="C54" s="329"/>
      <c r="D54" s="94"/>
      <c r="E54" s="320" t="str">
        <f>Base!AB6</f>
        <v>Inserir disciplina</v>
      </c>
      <c r="F54" s="320"/>
      <c r="G54" s="320"/>
      <c r="H54" s="320"/>
      <c r="I54" s="320"/>
      <c r="J54" s="174"/>
      <c r="K54" s="173"/>
      <c r="L54" s="173"/>
      <c r="M54" s="173"/>
      <c r="N54" s="98"/>
      <c r="U54" s="98"/>
      <c r="V54" s="98"/>
      <c r="W54" s="98"/>
    </row>
    <row r="55" spans="1:23" ht="15.75" customHeight="1" x14ac:dyDescent="0.35">
      <c r="A55" s="98"/>
      <c r="B55" s="329"/>
      <c r="C55" s="329"/>
      <c r="D55" s="94"/>
      <c r="E55" s="320" t="str">
        <f>Base!AB7</f>
        <v>Inserir disciplina</v>
      </c>
      <c r="F55" s="320"/>
      <c r="G55" s="320"/>
      <c r="H55" s="320"/>
      <c r="I55" s="320"/>
      <c r="J55" s="174"/>
      <c r="K55" s="173"/>
      <c r="L55" s="173"/>
      <c r="M55" s="173"/>
      <c r="N55" s="98"/>
      <c r="U55" s="98"/>
      <c r="V55" s="98"/>
      <c r="W55" s="98"/>
    </row>
    <row r="56" spans="1:23" ht="15.75" customHeight="1" x14ac:dyDescent="0.35">
      <c r="A56" s="98"/>
      <c r="B56" s="329"/>
      <c r="C56" s="329"/>
      <c r="D56" s="94"/>
      <c r="E56" s="320" t="str">
        <f>Base!AB8</f>
        <v>Inserir disciplina</v>
      </c>
      <c r="F56" s="320"/>
      <c r="G56" s="320"/>
      <c r="H56" s="320"/>
      <c r="I56" s="320"/>
      <c r="J56" s="174"/>
      <c r="K56" s="173"/>
      <c r="L56" s="173"/>
      <c r="M56" s="173"/>
      <c r="N56" s="98"/>
      <c r="U56" s="98"/>
      <c r="V56" s="98"/>
      <c r="W56" s="98"/>
    </row>
    <row r="57" spans="1:23" ht="15" customHeight="1" x14ac:dyDescent="0.35">
      <c r="A57" s="98"/>
      <c r="B57" s="329"/>
      <c r="C57" s="329"/>
      <c r="D57" s="94"/>
      <c r="E57" s="320" t="str">
        <f>Base!AB9</f>
        <v>Inserir disciplina</v>
      </c>
      <c r="F57" s="320"/>
      <c r="G57" s="320"/>
      <c r="H57" s="320"/>
      <c r="I57" s="320"/>
      <c r="J57" s="174"/>
      <c r="K57" s="173"/>
      <c r="L57" s="173"/>
      <c r="M57" s="173"/>
      <c r="N57" s="98"/>
      <c r="U57" s="98"/>
      <c r="V57" s="98"/>
      <c r="W57" s="98"/>
    </row>
    <row r="58" spans="1:23" ht="15" customHeight="1" x14ac:dyDescent="0.35">
      <c r="A58" s="98"/>
      <c r="B58" s="329"/>
      <c r="C58" s="329"/>
      <c r="D58" s="94"/>
      <c r="E58" s="320" t="str">
        <f>Base!AB10</f>
        <v>Inserir disciplina</v>
      </c>
      <c r="F58" s="320"/>
      <c r="G58" s="320"/>
      <c r="H58" s="320"/>
      <c r="I58" s="320"/>
      <c r="J58" s="174"/>
      <c r="K58" s="173"/>
      <c r="L58" s="173"/>
      <c r="M58" s="173"/>
      <c r="N58" s="98"/>
      <c r="U58" s="98"/>
      <c r="V58" s="98"/>
      <c r="W58" s="98"/>
    </row>
    <row r="59" spans="1:23" ht="15" customHeight="1" x14ac:dyDescent="0.35">
      <c r="A59" s="98"/>
      <c r="B59" s="329"/>
      <c r="C59" s="329"/>
      <c r="D59" s="94"/>
      <c r="E59" s="321"/>
      <c r="F59" s="321"/>
      <c r="G59" s="174"/>
      <c r="H59" s="322"/>
      <c r="I59" s="322"/>
      <c r="J59" s="174"/>
      <c r="K59" s="173"/>
      <c r="L59" s="173"/>
      <c r="M59" s="173"/>
      <c r="N59" s="98"/>
      <c r="U59" s="98"/>
      <c r="V59" s="98"/>
      <c r="W59" s="98"/>
    </row>
    <row r="60" spans="1:23" ht="15" customHeight="1" x14ac:dyDescent="0.35">
      <c r="A60" s="98"/>
      <c r="B60" s="329"/>
      <c r="C60" s="329"/>
      <c r="D60" s="94"/>
      <c r="E60" s="174"/>
      <c r="F60" s="174"/>
      <c r="G60" s="174"/>
      <c r="H60" s="174"/>
      <c r="I60" s="174"/>
      <c r="J60" s="174"/>
      <c r="K60" s="173"/>
      <c r="L60" s="173"/>
      <c r="M60" s="173"/>
      <c r="N60" s="98"/>
      <c r="U60" s="98"/>
      <c r="V60" s="98"/>
      <c r="W60" s="98"/>
    </row>
    <row r="61" spans="1:23" x14ac:dyDescent="0.25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</row>
    <row r="62" spans="1:23" x14ac:dyDescent="0.2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</row>
    <row r="63" spans="1:23" x14ac:dyDescent="0.2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</row>
  </sheetData>
  <sheetProtection sheet="1" objects="1" scenarios="1"/>
  <mergeCells count="154">
    <mergeCell ref="T27:U27"/>
    <mergeCell ref="T28:U28"/>
    <mergeCell ref="T29:U29"/>
    <mergeCell ref="T30:U30"/>
    <mergeCell ref="T31:U31"/>
    <mergeCell ref="T32:U32"/>
    <mergeCell ref="W9:W10"/>
    <mergeCell ref="Q36:T40"/>
    <mergeCell ref="N18:U18"/>
    <mergeCell ref="T19:U20"/>
    <mergeCell ref="T21:U21"/>
    <mergeCell ref="T22:U22"/>
    <mergeCell ref="T23:U23"/>
    <mergeCell ref="T24:U24"/>
    <mergeCell ref="T25:U25"/>
    <mergeCell ref="T26:U26"/>
    <mergeCell ref="V9:V10"/>
    <mergeCell ref="R9:R10"/>
    <mergeCell ref="S9:S10"/>
    <mergeCell ref="T9:T10"/>
    <mergeCell ref="N30:O30"/>
    <mergeCell ref="P31:Q31"/>
    <mergeCell ref="P32:Q32"/>
    <mergeCell ref="P27:Q27"/>
    <mergeCell ref="L36:O39"/>
    <mergeCell ref="M40:O46"/>
    <mergeCell ref="H40:J46"/>
    <mergeCell ref="N25:O25"/>
    <mergeCell ref="N26:O26"/>
    <mergeCell ref="N27:O27"/>
    <mergeCell ref="N28:O28"/>
    <mergeCell ref="J32:K32"/>
    <mergeCell ref="L21:M21"/>
    <mergeCell ref="L22:M22"/>
    <mergeCell ref="L23:M23"/>
    <mergeCell ref="L24:M24"/>
    <mergeCell ref="L25:M25"/>
    <mergeCell ref="L26:M26"/>
    <mergeCell ref="N31:O31"/>
    <mergeCell ref="N32:O32"/>
    <mergeCell ref="N29:O29"/>
    <mergeCell ref="L30:M30"/>
    <mergeCell ref="L31:M31"/>
    <mergeCell ref="L32:M32"/>
    <mergeCell ref="S42:T46"/>
    <mergeCell ref="C32:E32"/>
    <mergeCell ref="F21:G21"/>
    <mergeCell ref="F18:G20"/>
    <mergeCell ref="H18:M18"/>
    <mergeCell ref="C29:E29"/>
    <mergeCell ref="H27:I27"/>
    <mergeCell ref="H19:I20"/>
    <mergeCell ref="J29:K29"/>
    <mergeCell ref="J30:K30"/>
    <mergeCell ref="J31:K31"/>
    <mergeCell ref="F32:G32"/>
    <mergeCell ref="H30:I30"/>
    <mergeCell ref="F28:G28"/>
    <mergeCell ref="H31:I31"/>
    <mergeCell ref="H32:I32"/>
    <mergeCell ref="N21:O21"/>
    <mergeCell ref="N22:O22"/>
    <mergeCell ref="N23:O23"/>
    <mergeCell ref="N24:O24"/>
    <mergeCell ref="J21:K21"/>
    <mergeCell ref="J22:K22"/>
    <mergeCell ref="J23:K23"/>
    <mergeCell ref="J24:K24"/>
    <mergeCell ref="A9:B10"/>
    <mergeCell ref="C9:E10"/>
    <mergeCell ref="F9:H10"/>
    <mergeCell ref="I9:N10"/>
    <mergeCell ref="B13:T14"/>
    <mergeCell ref="C30:E30"/>
    <mergeCell ref="C31:E31"/>
    <mergeCell ref="O9:Q10"/>
    <mergeCell ref="F30:G30"/>
    <mergeCell ref="F31:G31"/>
    <mergeCell ref="H21:I21"/>
    <mergeCell ref="H22:I22"/>
    <mergeCell ref="H23:I23"/>
    <mergeCell ref="H24:I24"/>
    <mergeCell ref="H25:I25"/>
    <mergeCell ref="H26:I26"/>
    <mergeCell ref="F22:G22"/>
    <mergeCell ref="F23:G23"/>
    <mergeCell ref="F24:G24"/>
    <mergeCell ref="F25:G25"/>
    <mergeCell ref="F26:G26"/>
    <mergeCell ref="F27:G27"/>
    <mergeCell ref="H28:I28"/>
    <mergeCell ref="H29:I29"/>
    <mergeCell ref="R24:S24"/>
    <mergeCell ref="R25:S25"/>
    <mergeCell ref="R26:S26"/>
    <mergeCell ref="P21:Q21"/>
    <mergeCell ref="P22:Q22"/>
    <mergeCell ref="P23:Q23"/>
    <mergeCell ref="P24:Q24"/>
    <mergeCell ref="P25:Q25"/>
    <mergeCell ref="P26:Q26"/>
    <mergeCell ref="R30:S30"/>
    <mergeCell ref="R31:S31"/>
    <mergeCell ref="R32:S32"/>
    <mergeCell ref="P29:Q29"/>
    <mergeCell ref="P30:Q30"/>
    <mergeCell ref="P28:Q28"/>
    <mergeCell ref="J19:K20"/>
    <mergeCell ref="L19:M20"/>
    <mergeCell ref="N19:O20"/>
    <mergeCell ref="P19:Q20"/>
    <mergeCell ref="R19:S20"/>
    <mergeCell ref="R27:S27"/>
    <mergeCell ref="R28:S28"/>
    <mergeCell ref="R29:S29"/>
    <mergeCell ref="L27:M27"/>
    <mergeCell ref="L28:M28"/>
    <mergeCell ref="L29:M29"/>
    <mergeCell ref="J25:K25"/>
    <mergeCell ref="J26:K26"/>
    <mergeCell ref="J27:K27"/>
    <mergeCell ref="J28:K28"/>
    <mergeCell ref="R21:S21"/>
    <mergeCell ref="R22:S22"/>
    <mergeCell ref="R23:S23"/>
    <mergeCell ref="C18:E20"/>
    <mergeCell ref="C21:E21"/>
    <mergeCell ref="C22:E22"/>
    <mergeCell ref="C23:E23"/>
    <mergeCell ref="C24:E24"/>
    <mergeCell ref="C25:E25"/>
    <mergeCell ref="C26:E26"/>
    <mergeCell ref="C27:E27"/>
    <mergeCell ref="C28:E28"/>
    <mergeCell ref="E53:I53"/>
    <mergeCell ref="E54:I54"/>
    <mergeCell ref="E55:I55"/>
    <mergeCell ref="E56:I56"/>
    <mergeCell ref="E57:I57"/>
    <mergeCell ref="E58:I58"/>
    <mergeCell ref="E59:F59"/>
    <mergeCell ref="H59:I59"/>
    <mergeCell ref="F29:G29"/>
    <mergeCell ref="G36:J39"/>
    <mergeCell ref="B36:E39"/>
    <mergeCell ref="C40:E46"/>
    <mergeCell ref="B49:C51"/>
    <mergeCell ref="B52:C54"/>
    <mergeCell ref="B55:C57"/>
    <mergeCell ref="B58:C60"/>
    <mergeCell ref="E49:F49"/>
    <mergeCell ref="E51:I51"/>
    <mergeCell ref="E50:I50"/>
    <mergeCell ref="E52:I52"/>
  </mergeCells>
  <phoneticPr fontId="36" type="noConversion"/>
  <conditionalFormatting sqref="C21:S31">
    <cfRule type="cellIs" dxfId="29" priority="12" operator="equal">
      <formula>0</formula>
    </cfRule>
  </conditionalFormatting>
  <conditionalFormatting sqref="C21:E31">
    <cfRule type="cellIs" dxfId="28" priority="11" operator="equal">
      <formula>"Selecionar o ano de escolaridade"</formula>
    </cfRule>
  </conditionalFormatting>
  <conditionalFormatting sqref="B13:U14">
    <cfRule type="cellIs" dxfId="27" priority="10" operator="equal">
      <formula>"Selecionar a Escola"</formula>
    </cfRule>
  </conditionalFormatting>
  <conditionalFormatting sqref="C16:S17">
    <cfRule type="cellIs" dxfId="26" priority="9" operator="equal">
      <formula>0</formula>
    </cfRule>
  </conditionalFormatting>
  <conditionalFormatting sqref="J32:S32">
    <cfRule type="cellIs" dxfId="25" priority="8" operator="equal">
      <formula>0</formula>
    </cfRule>
  </conditionalFormatting>
  <conditionalFormatting sqref="V13:V14">
    <cfRule type="cellIs" dxfId="24" priority="7" operator="equal">
      <formula>"Selecionar a Escola"</formula>
    </cfRule>
  </conditionalFormatting>
  <conditionalFormatting sqref="E49:F49 E59:F59 E50:E58">
    <cfRule type="cellIs" dxfId="23" priority="1" operator="equal">
      <formula>"Inserir disciplina"</formula>
    </cfRule>
    <cfRule type="containsText" dxfId="22" priority="2" operator="containsText" text="0">
      <formula>NOT(ISERROR(SEARCH("0",E49)))</formula>
    </cfRule>
  </conditionalFormatting>
  <hyperlinks>
    <hyperlink ref="C9:E10" location="Candidaturas!D9" display="CANDIDATURAS" xr:uid="{0E019A02-FE36-411F-8A38-5A0056E3DFD2}"/>
    <hyperlink ref="F9:H10" location="Equipas!H9" display="EQUIPAS" xr:uid="{F7853D07-F5A8-4B22-84B6-5866B87FDD6E}"/>
    <hyperlink ref="I9:K10" location="'Instruções resultados'!A1" display="INSTRUÇÕES" xr:uid="{93A03A78-D161-4FF8-9D59-722725FFF5FC}"/>
    <hyperlink ref="A9:B10" location="Ínicio!A9" display="ÍNICIO" xr:uid="{96B0BE01-512D-4DD9-9A56-6D2DBD8A65C7}"/>
    <hyperlink ref="O9:Q10" location="Dashboard!A1" display="DASHBOARD" xr:uid="{4691DA11-F7FF-4F2F-B94D-B6E2BA7B7DDE}"/>
    <hyperlink ref="I9:N10" location="'Instruções candidatura'!J11" display="GUIA DE APOIO AO PREENCHIMENTO" xr:uid="{FF0A2F77-D225-4D83-9357-FF07485FDFB7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B1751-5ED3-4999-AE1F-12F6777533BD}">
  <sheetPr codeName="Folha9"/>
  <dimension ref="A1:AI101"/>
  <sheetViews>
    <sheetView topLeftCell="O1" workbookViewId="0">
      <selection activeCell="C101" sqref="C101"/>
    </sheetView>
  </sheetViews>
  <sheetFormatPr defaultRowHeight="15" x14ac:dyDescent="0.25"/>
  <cols>
    <col min="1" max="1" width="21.42578125" customWidth="1"/>
    <col min="2" max="2" width="11" customWidth="1"/>
    <col min="3" max="4" width="15.28515625" customWidth="1"/>
    <col min="5" max="5" width="16.85546875" customWidth="1"/>
    <col min="6" max="6" width="26.5703125" customWidth="1"/>
    <col min="10" max="10" width="13.28515625" customWidth="1"/>
    <col min="11" max="11" width="30.42578125" customWidth="1"/>
    <col min="12" max="12" width="27.7109375" customWidth="1"/>
    <col min="13" max="13" width="31.140625" customWidth="1"/>
    <col min="14" max="14" width="11" customWidth="1"/>
    <col min="15" max="15" width="15.28515625" customWidth="1"/>
    <col min="16" max="16" width="17.140625" customWidth="1"/>
    <col min="17" max="17" width="28.140625" customWidth="1"/>
    <col min="18" max="18" width="26.5703125" customWidth="1"/>
    <col min="19" max="19" width="9.42578125" customWidth="1"/>
    <col min="22" max="22" width="16.42578125" customWidth="1"/>
    <col min="23" max="23" width="30.42578125" customWidth="1"/>
    <col min="28" max="28" width="18.42578125" customWidth="1"/>
    <col min="30" max="30" width="18.42578125" customWidth="1"/>
    <col min="33" max="33" width="23" customWidth="1"/>
  </cols>
  <sheetData>
    <row r="1" spans="1:35" x14ac:dyDescent="0.25">
      <c r="A1" s="88" t="s">
        <v>3</v>
      </c>
      <c r="B1" s="366">
        <f>Equipas!E22</f>
        <v>0</v>
      </c>
      <c r="C1" s="366"/>
      <c r="D1" s="366"/>
      <c r="E1" s="366"/>
      <c r="F1" s="366"/>
      <c r="G1" s="369" t="s">
        <v>56</v>
      </c>
      <c r="H1" s="369"/>
      <c r="I1" s="369"/>
      <c r="J1" s="369"/>
      <c r="S1" s="370" t="s">
        <v>56</v>
      </c>
      <c r="T1" s="370"/>
      <c r="U1" s="370"/>
      <c r="V1" s="370"/>
      <c r="AB1" s="368" t="s">
        <v>172</v>
      </c>
      <c r="AC1" s="368"/>
      <c r="AD1" s="368"/>
      <c r="AE1" s="93"/>
      <c r="AF1" s="93"/>
      <c r="AG1" s="367" t="s">
        <v>288</v>
      </c>
      <c r="AH1" s="367"/>
      <c r="AI1" s="367"/>
    </row>
    <row r="2" spans="1:35" x14ac:dyDescent="0.25">
      <c r="A2" t="s">
        <v>166</v>
      </c>
      <c r="B2" t="s">
        <v>161</v>
      </c>
      <c r="C2" t="s">
        <v>162</v>
      </c>
      <c r="D2" t="s">
        <v>72</v>
      </c>
      <c r="E2" t="s">
        <v>163</v>
      </c>
      <c r="F2" t="s">
        <v>69</v>
      </c>
      <c r="G2" t="s">
        <v>58</v>
      </c>
      <c r="H2" t="s">
        <v>59</v>
      </c>
      <c r="I2" t="s">
        <v>60</v>
      </c>
      <c r="J2" t="s">
        <v>165</v>
      </c>
      <c r="K2" t="s">
        <v>57</v>
      </c>
      <c r="L2" t="s">
        <v>167</v>
      </c>
      <c r="M2" t="s">
        <v>166</v>
      </c>
      <c r="N2" t="s">
        <v>161</v>
      </c>
      <c r="O2" t="s">
        <v>162</v>
      </c>
      <c r="P2" t="s">
        <v>163</v>
      </c>
      <c r="Q2" t="s">
        <v>164</v>
      </c>
      <c r="R2" t="s">
        <v>69</v>
      </c>
      <c r="S2" t="s">
        <v>58</v>
      </c>
      <c r="T2" t="s">
        <v>59</v>
      </c>
      <c r="U2" t="s">
        <v>60</v>
      </c>
      <c r="V2" t="s">
        <v>169</v>
      </c>
      <c r="W2" s="87" t="s">
        <v>167</v>
      </c>
      <c r="AB2" t="str">
        <f t="shared" ref="AB2:AB33" si="0">E3</f>
        <v>Inserir disciplina</v>
      </c>
      <c r="AC2" s="93"/>
      <c r="AD2" s="93" t="str">
        <f t="array" ref="AD2">IFERROR(INDEX($AB$2:$AB$100,MATCH(0,COUNTIF($AD$1:AD1,$AB$2:$AB$100),0)),"")</f>
        <v>Inserir disciplina</v>
      </c>
      <c r="AE2" s="93"/>
      <c r="AF2" s="93"/>
      <c r="AG2" cm="1">
        <f t="array" ref="AG2:AG99">Tabela8[Professores]</f>
        <v>0</v>
      </c>
      <c r="AI2">
        <f t="array" ref="AI2">IFERROR(INDEX(AG2:AG100,MATCH(0,COUNTIF($AI$1:AI1,AG2:AG100),0)),"")</f>
        <v>0</v>
      </c>
    </row>
    <row r="3" spans="1:35" ht="30" x14ac:dyDescent="0.25">
      <c r="A3" s="87" t="str">
        <f>Equipas!B47</f>
        <v>Selecionar o ano de escolaridade</v>
      </c>
      <c r="B3">
        <f>Equipas!C47</f>
        <v>0</v>
      </c>
      <c r="C3">
        <f>Equipas!D47</f>
        <v>0</v>
      </c>
      <c r="D3">
        <f>Equipas!H47</f>
        <v>0</v>
      </c>
      <c r="E3" t="str">
        <f>Equipas!F47</f>
        <v>Inserir disciplina</v>
      </c>
      <c r="F3" t="str">
        <f>Equipas!J47</f>
        <v>Grupo de Recrutamento</v>
      </c>
      <c r="G3" t="b">
        <f>Equipas!K47</f>
        <v>0</v>
      </c>
      <c r="H3" t="b">
        <f>Equipas!L47</f>
        <v>0</v>
      </c>
      <c r="I3" t="b">
        <f>Equipas!M47</f>
        <v>0</v>
      </c>
      <c r="J3">
        <f>Equipas!N47</f>
        <v>0</v>
      </c>
      <c r="K3" t="str">
        <f>Equipas!O47</f>
        <v>n.º tempos letivos</v>
      </c>
      <c r="L3">
        <f>Tabela9[[#Totals],[Tempos letivos Coordenadores]]</f>
        <v>0</v>
      </c>
      <c r="M3" t="str">
        <f>Equipas!B35</f>
        <v>Selecionar o ano de escolaridade</v>
      </c>
      <c r="N3">
        <f>Equipas!C35</f>
        <v>0</v>
      </c>
      <c r="O3">
        <f>Equipas!D35</f>
        <v>0</v>
      </c>
      <c r="P3" t="str">
        <f>Equipas!F35</f>
        <v>Inserir disciplina</v>
      </c>
      <c r="Q3">
        <f>Equipas!H35</f>
        <v>0</v>
      </c>
      <c r="R3" t="str">
        <f>Equipas!J35</f>
        <v>Grupo de Recrutamento</v>
      </c>
      <c r="S3" t="b">
        <f>Equipas!K35</f>
        <v>0</v>
      </c>
      <c r="T3" t="b">
        <f>Equipas!L35</f>
        <v>0</v>
      </c>
      <c r="U3" t="b">
        <f>Equipas!M35</f>
        <v>0</v>
      </c>
      <c r="V3">
        <f>Equipas!N35</f>
        <v>0</v>
      </c>
      <c r="W3" t="str">
        <f>Equipas!O35</f>
        <v>n.º tempos letivos</v>
      </c>
      <c r="AB3" t="str">
        <f t="shared" si="0"/>
        <v>Inserir disciplina</v>
      </c>
      <c r="AC3" s="93"/>
      <c r="AD3" s="93">
        <f t="array" ref="AD3">IFERROR(INDEX($AB$2:$AB$100,MATCH(0,COUNTIF($AD$1:AD2,$AB$2:$AB$100),0)),"")</f>
        <v>0</v>
      </c>
      <c r="AE3" s="93"/>
      <c r="AF3" s="93"/>
      <c r="AG3">
        <v>0</v>
      </c>
      <c r="AI3" t="str">
        <f t="array" ref="AI3">IFERROR(INDEX(AG3:AG101,MATCH(0,COUNTIF($AI$1:AI2,AG3:AG101),0)),"")</f>
        <v/>
      </c>
    </row>
    <row r="4" spans="1:35" ht="30" x14ac:dyDescent="0.25">
      <c r="A4" s="87" t="str">
        <f>Equipas!B48</f>
        <v>Selecionar o ano de escolaridade</v>
      </c>
      <c r="B4">
        <f>Equipas!C48</f>
        <v>0</v>
      </c>
      <c r="C4">
        <f>Equipas!D48</f>
        <v>0</v>
      </c>
      <c r="D4">
        <f>Equipas!H48</f>
        <v>0</v>
      </c>
      <c r="E4" t="str">
        <f>Equipas!F48</f>
        <v>Inserir disciplina</v>
      </c>
      <c r="F4" t="str">
        <f>Equipas!J48</f>
        <v>Grupo de Recrutamento</v>
      </c>
      <c r="G4" t="b">
        <f>Equipas!K48</f>
        <v>0</v>
      </c>
      <c r="H4" t="b">
        <f>Equipas!L48</f>
        <v>0</v>
      </c>
      <c r="I4" t="b">
        <f>Equipas!M48</f>
        <v>0</v>
      </c>
      <c r="J4">
        <f>Equipas!N48</f>
        <v>0</v>
      </c>
      <c r="K4" t="str">
        <f>Equipas!O48</f>
        <v>n.º tempos letivos</v>
      </c>
      <c r="M4" t="str">
        <f>Equipas!B36</f>
        <v>Selecionar o ano de escolaridade</v>
      </c>
      <c r="N4">
        <f>Equipas!C36</f>
        <v>0</v>
      </c>
      <c r="O4">
        <f>Equipas!D36</f>
        <v>0</v>
      </c>
      <c r="P4" t="str">
        <f>Equipas!F36</f>
        <v>Inserir disciplina</v>
      </c>
      <c r="Q4">
        <f>Equipas!H36</f>
        <v>0</v>
      </c>
      <c r="R4" t="str">
        <f>Equipas!J36</f>
        <v>Grupo de Recrutamento</v>
      </c>
      <c r="S4" t="b">
        <f>Equipas!K36</f>
        <v>0</v>
      </c>
      <c r="T4" t="b">
        <f>Equipas!L36</f>
        <v>0</v>
      </c>
      <c r="U4" t="b">
        <f>Equipas!M36</f>
        <v>0</v>
      </c>
      <c r="V4">
        <f>Equipas!N36</f>
        <v>0</v>
      </c>
      <c r="W4" t="str">
        <f>Equipas!O36</f>
        <v>n.º tempos letivos</v>
      </c>
      <c r="AB4" t="str">
        <f t="shared" si="0"/>
        <v>Inserir disciplina</v>
      </c>
      <c r="AC4" s="93"/>
      <c r="AD4" s="93" t="str">
        <f t="array" ref="AD4">IFERROR(INDEX($AB$2:$AB$100,MATCH(0,COUNTIF($AD$1:AD3,$AB$2:$AB$100),0)),"")</f>
        <v/>
      </c>
      <c r="AE4" s="93"/>
      <c r="AF4" s="93"/>
      <c r="AG4">
        <v>0</v>
      </c>
      <c r="AI4" t="str">
        <f t="array" ref="AI4">IFERROR(INDEX(AG4:AG102,MATCH(0,COUNTIF($AI$1:AI3,AG4:AG102),0)),"")</f>
        <v/>
      </c>
    </row>
    <row r="5" spans="1:35" ht="30" x14ac:dyDescent="0.25">
      <c r="A5" s="87" t="str">
        <f>Equipas!B49</f>
        <v>Selecionar o ano de escolaridade</v>
      </c>
      <c r="B5">
        <f>Equipas!C49</f>
        <v>0</v>
      </c>
      <c r="C5">
        <f>Equipas!D49</f>
        <v>0</v>
      </c>
      <c r="D5">
        <f>Equipas!H49</f>
        <v>0</v>
      </c>
      <c r="E5" t="str">
        <f>Equipas!F49</f>
        <v>Inserir disciplina</v>
      </c>
      <c r="F5" t="str">
        <f>Equipas!J49</f>
        <v>Grupo de Recrutamento</v>
      </c>
      <c r="G5" t="b">
        <f>Equipas!K49</f>
        <v>0</v>
      </c>
      <c r="H5" t="b">
        <f>Equipas!L49</f>
        <v>0</v>
      </c>
      <c r="I5" t="b">
        <f>Equipas!M49</f>
        <v>0</v>
      </c>
      <c r="J5">
        <f>Equipas!N49</f>
        <v>0</v>
      </c>
      <c r="K5" t="str">
        <f>Equipas!O49</f>
        <v>n.º tempos letivos</v>
      </c>
      <c r="M5" t="str">
        <f>Equipas!B37</f>
        <v>Selecionar o ano de escolaridade</v>
      </c>
      <c r="N5">
        <f>Equipas!C37</f>
        <v>0</v>
      </c>
      <c r="O5">
        <f>Equipas!D37</f>
        <v>0</v>
      </c>
      <c r="P5" t="str">
        <f>Equipas!F37</f>
        <v>Inserir disciplina</v>
      </c>
      <c r="Q5">
        <f>Equipas!H37</f>
        <v>0</v>
      </c>
      <c r="R5" t="str">
        <f>Equipas!J37</f>
        <v>Grupo de Recrutamento</v>
      </c>
      <c r="S5" t="b">
        <f>Equipas!K37</f>
        <v>0</v>
      </c>
      <c r="T5" t="b">
        <f>Equipas!L37</f>
        <v>0</v>
      </c>
      <c r="U5" t="b">
        <f>Equipas!M37</f>
        <v>0</v>
      </c>
      <c r="V5">
        <f>Equipas!N37</f>
        <v>0</v>
      </c>
      <c r="W5" t="str">
        <f>Equipas!O37</f>
        <v>n.º tempos letivos</v>
      </c>
      <c r="AB5" t="str">
        <f t="shared" si="0"/>
        <v>Inserir disciplina</v>
      </c>
      <c r="AC5" s="93"/>
      <c r="AD5" s="93" t="str">
        <f t="array" ref="AD5">IFERROR(INDEX($AB$2:$AB$100,MATCH(0,COUNTIF($AD$1:AD4,$AB$2:$AB$100),0)),"")</f>
        <v/>
      </c>
      <c r="AE5" s="93"/>
      <c r="AF5" s="93"/>
      <c r="AG5">
        <v>0</v>
      </c>
      <c r="AI5" t="str">
        <f t="array" ref="AI5">IFERROR(INDEX(AG5:AG103,MATCH(0,COUNTIF($AI$1:AI4,AG5:AG103),0)),"")</f>
        <v/>
      </c>
    </row>
    <row r="6" spans="1:35" ht="30" x14ac:dyDescent="0.25">
      <c r="A6" s="87" t="str">
        <f>Equipas!B50</f>
        <v>Selecionar o ano de escolaridade</v>
      </c>
      <c r="B6">
        <f>Equipas!C50</f>
        <v>0</v>
      </c>
      <c r="C6">
        <f>Equipas!D50</f>
        <v>0</v>
      </c>
      <c r="D6">
        <f>Equipas!H50</f>
        <v>0</v>
      </c>
      <c r="E6" t="str">
        <f>Equipas!F50</f>
        <v>Inserir disciplina</v>
      </c>
      <c r="F6" t="str">
        <f>Equipas!J50</f>
        <v>Grupo de Recrutamento</v>
      </c>
      <c r="G6" t="b">
        <f>Equipas!K50</f>
        <v>0</v>
      </c>
      <c r="H6" t="b">
        <f>Equipas!L50</f>
        <v>0</v>
      </c>
      <c r="I6" t="b">
        <f>Equipas!M50</f>
        <v>0</v>
      </c>
      <c r="J6">
        <f>Equipas!N50</f>
        <v>0</v>
      </c>
      <c r="K6" t="str">
        <f>Equipas!O50</f>
        <v>n.º tempos letivos</v>
      </c>
      <c r="M6" t="str">
        <f>Equipas!B38</f>
        <v>Selecionar o ano de escolaridade</v>
      </c>
      <c r="N6">
        <f>Equipas!C38</f>
        <v>0</v>
      </c>
      <c r="O6">
        <f>Equipas!D38</f>
        <v>0</v>
      </c>
      <c r="P6" t="str">
        <f>Equipas!F38</f>
        <v>Inserir disciplina</v>
      </c>
      <c r="Q6">
        <f>Equipas!H38</f>
        <v>0</v>
      </c>
      <c r="R6" t="str">
        <f>Equipas!J38</f>
        <v>Grupo de Recrutamento</v>
      </c>
      <c r="S6" t="b">
        <f>Equipas!K38</f>
        <v>0</v>
      </c>
      <c r="T6" t="b">
        <f>Equipas!L38</f>
        <v>0</v>
      </c>
      <c r="U6" t="b">
        <f>Equipas!M38</f>
        <v>0</v>
      </c>
      <c r="V6">
        <f>Equipas!N38</f>
        <v>0</v>
      </c>
      <c r="W6" t="str">
        <f>Equipas!O38</f>
        <v>n.º tempos letivos</v>
      </c>
      <c r="AB6" t="str">
        <f t="shared" si="0"/>
        <v>Inserir disciplina</v>
      </c>
      <c r="AC6" s="93"/>
      <c r="AD6" s="93" t="str">
        <f t="array" ref="AD6">IFERROR(INDEX($AB$2:$AB$100,MATCH(0,COUNTIF($AD$1:AD5,$AB$2:$AB$100),0)),"")</f>
        <v/>
      </c>
      <c r="AE6" s="93"/>
      <c r="AF6" s="93"/>
      <c r="AG6">
        <v>0</v>
      </c>
      <c r="AI6" t="str">
        <f t="array" ref="AI6">IFERROR(INDEX(AG6:AG104,MATCH(0,COUNTIF($AI$1:AI5,AG6:AG104),0)),"")</f>
        <v/>
      </c>
    </row>
    <row r="7" spans="1:35" ht="30" x14ac:dyDescent="0.25">
      <c r="A7" s="87" t="str">
        <f>Equipas!B51</f>
        <v>Selecionar o ano de escolaridade</v>
      </c>
      <c r="B7">
        <f>Equipas!C51</f>
        <v>0</v>
      </c>
      <c r="C7">
        <f>Equipas!D51</f>
        <v>0</v>
      </c>
      <c r="D7">
        <f>Equipas!H51</f>
        <v>0</v>
      </c>
      <c r="E7" t="str">
        <f>Equipas!F51</f>
        <v>Inserir disciplina</v>
      </c>
      <c r="F7" t="str">
        <f>Equipas!J51</f>
        <v>Grupo de Recrutamento</v>
      </c>
      <c r="G7" t="b">
        <f>Equipas!K51</f>
        <v>0</v>
      </c>
      <c r="H7" t="b">
        <f>Equipas!L51</f>
        <v>0</v>
      </c>
      <c r="I7" t="b">
        <f>Equipas!M51</f>
        <v>0</v>
      </c>
      <c r="J7">
        <f>Equipas!N51</f>
        <v>0</v>
      </c>
      <c r="K7" t="str">
        <f>Equipas!O51</f>
        <v>n.º tempos letivos</v>
      </c>
      <c r="M7" t="str">
        <f>Equipas!B39</f>
        <v>Selecionar o ano de escolaridade</v>
      </c>
      <c r="N7">
        <f>Equipas!C39</f>
        <v>0</v>
      </c>
      <c r="O7">
        <f>Equipas!D39</f>
        <v>0</v>
      </c>
      <c r="P7" t="str">
        <f>Equipas!F39</f>
        <v>Inserir disciplina</v>
      </c>
      <c r="Q7">
        <f>Equipas!H39</f>
        <v>0</v>
      </c>
      <c r="R7" t="str">
        <f>Equipas!J39</f>
        <v>Grupo de Recrutamento</v>
      </c>
      <c r="S7" t="b">
        <f>Equipas!K39</f>
        <v>0</v>
      </c>
      <c r="T7" t="b">
        <f>Equipas!L39</f>
        <v>0</v>
      </c>
      <c r="U7" t="b">
        <f>Equipas!M39</f>
        <v>0</v>
      </c>
      <c r="V7">
        <f>Equipas!N39</f>
        <v>0</v>
      </c>
      <c r="W7" t="str">
        <f>Equipas!O39</f>
        <v>n.º tempos letivos</v>
      </c>
      <c r="AB7" t="str">
        <f t="shared" si="0"/>
        <v>Inserir disciplina</v>
      </c>
      <c r="AD7" s="93" t="str">
        <f t="array" ref="AD7">IFERROR(INDEX($AB$2:$AB$100,MATCH(0,COUNTIF($AD$1:AD6,$AB$2:$AB$100),0)),"")</f>
        <v/>
      </c>
      <c r="AG7">
        <v>0</v>
      </c>
      <c r="AI7" t="str">
        <f t="array" ref="AI7">IFERROR(INDEX(AG7:AG105,MATCH(0,COUNTIF($AI$1:AI6,AG7:AG105),0)),"")</f>
        <v/>
      </c>
    </row>
    <row r="8" spans="1:35" ht="30" x14ac:dyDescent="0.25">
      <c r="A8" s="87" t="str">
        <f>Equipas!B52</f>
        <v>Selecionar o ano de escolaridade</v>
      </c>
      <c r="B8">
        <f>Equipas!C52</f>
        <v>0</v>
      </c>
      <c r="C8">
        <f>Equipas!D52</f>
        <v>0</v>
      </c>
      <c r="D8">
        <f>Equipas!H52</f>
        <v>0</v>
      </c>
      <c r="E8" t="str">
        <f>Equipas!F52</f>
        <v>Inserir disciplina</v>
      </c>
      <c r="F8" t="str">
        <f>Equipas!J52</f>
        <v>Grupo de Recrutamento</v>
      </c>
      <c r="G8" t="b">
        <f>Equipas!K52</f>
        <v>0</v>
      </c>
      <c r="H8" t="b">
        <f>Equipas!L52</f>
        <v>0</v>
      </c>
      <c r="I8" t="b">
        <f>Equipas!M52</f>
        <v>0</v>
      </c>
      <c r="J8">
        <f>Equipas!N52</f>
        <v>0</v>
      </c>
      <c r="K8" t="str">
        <f>Equipas!O52</f>
        <v>n.º tempos letivos</v>
      </c>
      <c r="N8" s="64"/>
      <c r="O8" s="64"/>
      <c r="P8" s="64"/>
      <c r="Q8" s="131">
        <f>COUNTIF(Tabela9[Nome(s) do(s) Professor(es)],"&gt;""0")</f>
        <v>0</v>
      </c>
      <c r="R8" s="64"/>
      <c r="S8">
        <f>COUNTIF(Tabela9[QE],"Verdadeiro")</f>
        <v>0</v>
      </c>
      <c r="T8">
        <f>COUNTIF(Tabela9[QZP],"Verdadeiro")</f>
        <v>0</v>
      </c>
      <c r="U8">
        <f>COUNTIF(Tabela9[CTR],"Verdadeiro")</f>
        <v>0</v>
      </c>
      <c r="V8">
        <f>COUNTIF(Tabela9[Nome(s) do(s) Professor(es)],"&gt;""0")</f>
        <v>0</v>
      </c>
      <c r="W8">
        <f>SUBTOTAL(109,Tabela9[Tempos letivos Coordenadores])</f>
        <v>0</v>
      </c>
      <c r="AB8" t="str">
        <f t="shared" si="0"/>
        <v>Inserir disciplina</v>
      </c>
      <c r="AD8" s="93" t="str">
        <f t="array" ref="AD8">IFERROR(INDEX($AB$2:$AB$100,MATCH(0,COUNTIF($AD$1:AD7,$AB$2:$AB$100),0)),"")</f>
        <v/>
      </c>
      <c r="AG8">
        <v>0</v>
      </c>
      <c r="AI8" t="str">
        <f t="array" ref="AI8">IFERROR(INDEX(AG8:AG106,MATCH(0,COUNTIF($AI$1:AI7,AG8:AG106),0)),"")</f>
        <v/>
      </c>
    </row>
    <row r="9" spans="1:35" ht="30" x14ac:dyDescent="0.25">
      <c r="A9" s="87" t="str">
        <f>Equipas!B53</f>
        <v>Selecionar o ano de escolaridade</v>
      </c>
      <c r="B9">
        <f>Equipas!C53</f>
        <v>0</v>
      </c>
      <c r="C9">
        <f>Equipas!D53</f>
        <v>0</v>
      </c>
      <c r="D9">
        <f>Equipas!H53</f>
        <v>0</v>
      </c>
      <c r="E9" t="str">
        <f>Equipas!F53</f>
        <v>Inserir disciplina</v>
      </c>
      <c r="F9" t="str">
        <f>Equipas!J53</f>
        <v>Grupo de Recrutamento</v>
      </c>
      <c r="G9" t="b">
        <f>Equipas!K53</f>
        <v>0</v>
      </c>
      <c r="H9" t="b">
        <f>Equipas!L53</f>
        <v>0</v>
      </c>
      <c r="I9" t="b">
        <f>Equipas!M53</f>
        <v>0</v>
      </c>
      <c r="J9">
        <f>Equipas!N53</f>
        <v>0</v>
      </c>
      <c r="K9" t="str">
        <f>Equipas!O53</f>
        <v>n.º tempos letivos</v>
      </c>
      <c r="Q9" s="90"/>
      <c r="AB9" t="str">
        <f t="shared" si="0"/>
        <v>Inserir disciplina</v>
      </c>
      <c r="AD9" s="93" t="str">
        <f t="array" ref="AD9">IFERROR(INDEX($AB$2:$AB$100,MATCH(0,COUNTIF($AD$1:AD8,$AB$2:$AB$100),0)),"")</f>
        <v/>
      </c>
      <c r="AG9">
        <v>0</v>
      </c>
      <c r="AI9" t="str">
        <f t="array" ref="AI9">IFERROR(INDEX(AG9:AG107,MATCH(0,COUNTIF($AI$1:AI8,AG9:AG107),0)),"")</f>
        <v/>
      </c>
    </row>
    <row r="10" spans="1:35" ht="30" x14ac:dyDescent="0.25">
      <c r="A10" s="87" t="str">
        <f>Equipas!B54</f>
        <v>Selecionar o ano de escolaridade</v>
      </c>
      <c r="B10">
        <f>Equipas!C54</f>
        <v>0</v>
      </c>
      <c r="C10">
        <f>Equipas!D54</f>
        <v>0</v>
      </c>
      <c r="D10">
        <f>Equipas!H54</f>
        <v>0</v>
      </c>
      <c r="E10" t="str">
        <f>Equipas!F54</f>
        <v>Inserir disciplina</v>
      </c>
      <c r="F10" t="str">
        <f>Equipas!J54</f>
        <v>Grupo de Recrutamento</v>
      </c>
      <c r="G10" t="b">
        <f>Equipas!K54</f>
        <v>0</v>
      </c>
      <c r="H10" t="b">
        <f>Equipas!L54</f>
        <v>0</v>
      </c>
      <c r="I10" t="b">
        <f>Equipas!M54</f>
        <v>0</v>
      </c>
      <c r="J10">
        <f>Equipas!N54</f>
        <v>0</v>
      </c>
      <c r="K10" t="str">
        <f>Equipas!O54</f>
        <v>n.º tempos letivos</v>
      </c>
      <c r="O10" s="366" t="s">
        <v>168</v>
      </c>
      <c r="P10" s="366"/>
      <c r="Q10" s="366"/>
      <c r="AB10" t="str">
        <f t="shared" si="0"/>
        <v>Inserir disciplina</v>
      </c>
      <c r="AD10" s="93" t="str">
        <f t="array" ref="AD10">IFERROR(INDEX($AB$2:$AB$100,MATCH(0,COUNTIF($AD$1:AD9,$AB$2:$AB$100),0)),"")</f>
        <v/>
      </c>
      <c r="AG10">
        <v>0</v>
      </c>
      <c r="AI10" t="str">
        <f t="array" ref="AI10">IFERROR(INDEX(AG10:AG108,MATCH(0,COUNTIF($AI$1:AI9,AG10:AG108),0)),"")</f>
        <v/>
      </c>
    </row>
    <row r="11" spans="1:35" ht="30" x14ac:dyDescent="0.25">
      <c r="A11" s="87" t="str">
        <f>Equipas!B55</f>
        <v>Selecionar o ano de escolaridade</v>
      </c>
      <c r="B11">
        <f>Equipas!C55</f>
        <v>0</v>
      </c>
      <c r="C11">
        <f>Equipas!D55</f>
        <v>0</v>
      </c>
      <c r="D11">
        <f>Equipas!H55</f>
        <v>0</v>
      </c>
      <c r="E11" t="str">
        <f>Equipas!F55</f>
        <v>Inserir disciplina</v>
      </c>
      <c r="F11" t="str">
        <f>Equipas!J55</f>
        <v>Grupo de Recrutamento</v>
      </c>
      <c r="G11" t="b">
        <f>Equipas!K55</f>
        <v>0</v>
      </c>
      <c r="H11" t="b">
        <f>Equipas!L55</f>
        <v>0</v>
      </c>
      <c r="I11" t="b">
        <f>Equipas!M55</f>
        <v>0</v>
      </c>
      <c r="J11">
        <f>Equipas!N55</f>
        <v>0</v>
      </c>
      <c r="K11" t="str">
        <f>Equipas!O55</f>
        <v>n.º tempos letivos</v>
      </c>
      <c r="O11" s="89" t="s">
        <v>58</v>
      </c>
      <c r="P11" s="89" t="s">
        <v>59</v>
      </c>
      <c r="Q11" s="89" t="s">
        <v>60</v>
      </c>
      <c r="R11" s="89" t="s">
        <v>165</v>
      </c>
      <c r="V11" s="177" t="s">
        <v>72</v>
      </c>
      <c r="W11" s="178" t="s">
        <v>308</v>
      </c>
      <c r="AB11" t="str">
        <f t="shared" si="0"/>
        <v>Inserir disciplina</v>
      </c>
      <c r="AD11" s="93" t="str">
        <f t="array" ref="AD11">IFERROR(INDEX($AB$2:$AB$100,MATCH(0,COUNTIF($AD$1:AD10,$AB$2:$AB$100),0)),"")</f>
        <v/>
      </c>
      <c r="AG11">
        <v>0</v>
      </c>
      <c r="AI11" t="str">
        <f t="array" ref="AI11">IFERROR(INDEX(AG11:AG109,MATCH(0,COUNTIF($AI$1:AI10,AG11:AG109),0)),"")</f>
        <v/>
      </c>
    </row>
    <row r="12" spans="1:35" ht="30" x14ac:dyDescent="0.25">
      <c r="A12" s="87" t="str">
        <f>Equipas!B56</f>
        <v>Selecionar o ano de escolaridade</v>
      </c>
      <c r="B12">
        <f>Equipas!C56</f>
        <v>0</v>
      </c>
      <c r="C12">
        <f>Equipas!D56</f>
        <v>0</v>
      </c>
      <c r="D12">
        <f>Equipas!H56</f>
        <v>0</v>
      </c>
      <c r="E12" t="str">
        <f>Equipas!F56</f>
        <v>Inserir disciplina</v>
      </c>
      <c r="F12" t="str">
        <f>Equipas!J56</f>
        <v>Grupo de Recrutamento</v>
      </c>
      <c r="G12" t="b">
        <f>Equipas!K56</f>
        <v>0</v>
      </c>
      <c r="H12" t="b">
        <f>Equipas!L56</f>
        <v>0</v>
      </c>
      <c r="I12" t="b">
        <f>Equipas!M56</f>
        <v>0</v>
      </c>
      <c r="J12">
        <f>Equipas!N56</f>
        <v>0</v>
      </c>
      <c r="K12" t="str">
        <f>Equipas!O56</f>
        <v>n.º tempos letivos</v>
      </c>
      <c r="O12" t="e">
        <f>COUNTIFS(#REF!,"VERDADEIRO",Tabela8[QE],"VERDADEIRO")</f>
        <v>#REF!</v>
      </c>
      <c r="P12" t="e">
        <f>COUNTIFS(#REF!,"VERDADEIRO",Tabela8[QZP],"VERDADEIRO")</f>
        <v>#REF!</v>
      </c>
      <c r="Q12" t="e">
        <f>COUNTIFS(#REF!,"VERDADEIRO",Tabela8[CTR],"VERDADEIRO")</f>
        <v>#REF!</v>
      </c>
      <c r="R12" t="e">
        <f>COUNTIFS(#REF!,"VERDADEIRO",Tabela8[Mobilidade],"&gt;""0")</f>
        <v>#REF!</v>
      </c>
      <c r="V12">
        <f>Tabela8[[#Totals],[Nº de tempos letivos semanais]]</f>
        <v>0</v>
      </c>
      <c r="W12">
        <f>Tabela9[[#Totals],[Tempos letivos Coordenadores]]</f>
        <v>0</v>
      </c>
      <c r="AB12" t="str">
        <f t="shared" si="0"/>
        <v>Inserir disciplina</v>
      </c>
      <c r="AD12" s="93" t="str">
        <f t="array" ref="AD12">IFERROR(INDEX($AB$2:$AB$100,MATCH(0,COUNTIF($AD$1:AD11,$AB$2:$AB$100),0)),"")</f>
        <v/>
      </c>
      <c r="AG12">
        <v>0</v>
      </c>
      <c r="AI12" t="str">
        <f t="array" ref="AI12">IFERROR(INDEX(AG12:AG110,MATCH(0,COUNTIF($AI$1:AI11,AG12:AG110),0)),"")</f>
        <v/>
      </c>
    </row>
    <row r="13" spans="1:35" ht="30" x14ac:dyDescent="0.25">
      <c r="A13" s="87" t="str">
        <f>Equipas!B57</f>
        <v>Selecionar o ano de escolaridade</v>
      </c>
      <c r="B13">
        <f>Equipas!C57</f>
        <v>0</v>
      </c>
      <c r="C13">
        <f>Equipas!D57</f>
        <v>0</v>
      </c>
      <c r="D13">
        <f>Equipas!H57</f>
        <v>0</v>
      </c>
      <c r="E13" t="str">
        <f>Equipas!F57</f>
        <v>Inserir disciplina</v>
      </c>
      <c r="F13" t="str">
        <f>Equipas!J57</f>
        <v>Grupo de Recrutamento</v>
      </c>
      <c r="G13" t="b">
        <f>Equipas!K57</f>
        <v>0</v>
      </c>
      <c r="H13" t="b">
        <f>Equipas!L57</f>
        <v>0</v>
      </c>
      <c r="I13" t="b">
        <f>Equipas!M57</f>
        <v>0</v>
      </c>
      <c r="J13">
        <f>Equipas!N57</f>
        <v>0</v>
      </c>
      <c r="K13" t="str">
        <f>Equipas!O57</f>
        <v>n.º tempos letivos</v>
      </c>
      <c r="AB13" t="str">
        <f t="shared" si="0"/>
        <v>Inserir disciplina</v>
      </c>
      <c r="AD13" s="93" t="str">
        <f t="array" ref="AD13">IFERROR(INDEX($AB$2:$AB$100,MATCH(0,COUNTIF($AD$1:AD12,$AB$2:$AB$100),0)),"")</f>
        <v/>
      </c>
      <c r="AG13">
        <v>0</v>
      </c>
      <c r="AI13" t="str">
        <f t="array" ref="AI13">IFERROR(INDEX(AG13:AG111,MATCH(0,COUNTIF($AI$1:AI12,AG13:AG111),0)),"")</f>
        <v/>
      </c>
    </row>
    <row r="14" spans="1:35" ht="30" x14ac:dyDescent="0.25">
      <c r="A14" s="87" t="str">
        <f>Equipas!B58</f>
        <v>Selecionar o ano de escolaridade</v>
      </c>
      <c r="B14">
        <f>Equipas!C58</f>
        <v>0</v>
      </c>
      <c r="C14">
        <f>Equipas!D58</f>
        <v>0</v>
      </c>
      <c r="D14">
        <f>Equipas!H58</f>
        <v>0</v>
      </c>
      <c r="E14" t="str">
        <f>Equipas!F58</f>
        <v>Inserir disciplina</v>
      </c>
      <c r="F14" t="str">
        <f>Equipas!J58</f>
        <v>Grupo de Recrutamento</v>
      </c>
      <c r="G14" t="b">
        <f>Equipas!K58</f>
        <v>0</v>
      </c>
      <c r="H14" t="b">
        <f>Equipas!L58</f>
        <v>0</v>
      </c>
      <c r="I14" t="b">
        <f>Equipas!M58</f>
        <v>0</v>
      </c>
      <c r="J14">
        <f>Equipas!N58</f>
        <v>0</v>
      </c>
      <c r="K14" t="str">
        <f>Equipas!O58</f>
        <v>n.º tempos letivos</v>
      </c>
      <c r="AB14" t="str">
        <f t="shared" si="0"/>
        <v>Inserir disciplina</v>
      </c>
      <c r="AD14" s="93" t="str">
        <f t="array" ref="AD14">IFERROR(INDEX($AB$2:$AB$100,MATCH(0,COUNTIF($AD$1:AD13,$AB$2:$AB$100),0)),"")</f>
        <v/>
      </c>
      <c r="AG14">
        <v>0</v>
      </c>
      <c r="AI14" t="str">
        <f t="array" ref="AI14">IFERROR(INDEX(AG14:AG112,MATCH(0,COUNTIF($AI$1:AI13,AG14:AG112),0)),"")</f>
        <v/>
      </c>
    </row>
    <row r="15" spans="1:35" ht="30" x14ac:dyDescent="0.25">
      <c r="A15" s="87" t="str">
        <f>Equipas!B59</f>
        <v>Selecionar o ano de escolaridade</v>
      </c>
      <c r="B15">
        <f>Equipas!C59</f>
        <v>0</v>
      </c>
      <c r="C15">
        <f>Equipas!D59</f>
        <v>0</v>
      </c>
      <c r="D15">
        <f>Equipas!H59</f>
        <v>0</v>
      </c>
      <c r="E15" t="str">
        <f>Equipas!F59</f>
        <v>Inserir disciplina</v>
      </c>
      <c r="F15" t="str">
        <f>Equipas!J59</f>
        <v>Grupo de Recrutamento</v>
      </c>
      <c r="G15" t="b">
        <f>Equipas!K59</f>
        <v>0</v>
      </c>
      <c r="H15" t="b">
        <f>Equipas!L59</f>
        <v>0</v>
      </c>
      <c r="I15" t="b">
        <f>Equipas!M59</f>
        <v>0</v>
      </c>
      <c r="J15">
        <f>Equipas!N59</f>
        <v>0</v>
      </c>
      <c r="K15" t="str">
        <f>Equipas!O59</f>
        <v>n.º tempos letivos</v>
      </c>
      <c r="AB15" t="str">
        <f t="shared" si="0"/>
        <v>Inserir disciplina</v>
      </c>
      <c r="AD15" s="93" t="str">
        <f t="array" ref="AD15">IFERROR(INDEX($AB$2:$AB$100,MATCH(0,COUNTIF($AD$1:AD14,$AB$2:$AB$100),0)),"")</f>
        <v/>
      </c>
      <c r="AG15">
        <v>0</v>
      </c>
      <c r="AI15" t="str">
        <f t="array" ref="AI15">IFERROR(INDEX(AG15:AG113,MATCH(0,COUNTIF($AI$1:AI14,AG15:AG113),0)),"")</f>
        <v/>
      </c>
    </row>
    <row r="16" spans="1:35" ht="30" x14ac:dyDescent="0.25">
      <c r="A16" s="87" t="str">
        <f>Equipas!B60</f>
        <v>Selecionar o ano de escolaridade</v>
      </c>
      <c r="B16">
        <f>Equipas!C60</f>
        <v>0</v>
      </c>
      <c r="C16">
        <f>Equipas!D60</f>
        <v>0</v>
      </c>
      <c r="D16">
        <f>Equipas!H60</f>
        <v>0</v>
      </c>
      <c r="E16" t="str">
        <f>Equipas!F60</f>
        <v>Inserir disciplina</v>
      </c>
      <c r="F16" t="str">
        <f>Equipas!J60</f>
        <v>Grupo de Recrutamento</v>
      </c>
      <c r="G16" t="b">
        <f>Equipas!K60</f>
        <v>0</v>
      </c>
      <c r="H16" t="b">
        <f>Equipas!L60</f>
        <v>0</v>
      </c>
      <c r="I16" t="b">
        <f>Equipas!M60</f>
        <v>0</v>
      </c>
      <c r="J16">
        <f>Equipas!N60</f>
        <v>0</v>
      </c>
      <c r="K16" t="str">
        <f>Equipas!O60</f>
        <v>n.º tempos letivos</v>
      </c>
      <c r="AB16" t="str">
        <f t="shared" si="0"/>
        <v>Inserir disciplina</v>
      </c>
      <c r="AD16" s="93" t="str">
        <f t="array" ref="AD16">IFERROR(INDEX($AB$2:$AB$100,MATCH(0,COUNTIF($AD$1:AD15,$AB$2:$AB$100),0)),"")</f>
        <v/>
      </c>
      <c r="AG16">
        <v>0</v>
      </c>
      <c r="AI16" t="str">
        <f t="array" ref="AI16">IFERROR(INDEX(AG16:AG114,MATCH(0,COUNTIF($AI$1:AI15,AG16:AG114),0)),"")</f>
        <v/>
      </c>
    </row>
    <row r="17" spans="1:35" ht="30" x14ac:dyDescent="0.25">
      <c r="A17" s="87" t="str">
        <f>Equipas!B61</f>
        <v>Selecionar o ano de escolaridade</v>
      </c>
      <c r="B17">
        <f>Equipas!C61</f>
        <v>0</v>
      </c>
      <c r="C17">
        <f>Equipas!D61</f>
        <v>0</v>
      </c>
      <c r="D17">
        <f>Equipas!H61</f>
        <v>0</v>
      </c>
      <c r="E17" t="str">
        <f>Equipas!F61</f>
        <v>Inserir disciplina</v>
      </c>
      <c r="F17" t="str">
        <f>Equipas!J61</f>
        <v>Grupo de Recrutamento</v>
      </c>
      <c r="G17" t="b">
        <f>Equipas!K61</f>
        <v>0</v>
      </c>
      <c r="H17" t="b">
        <f>Equipas!L61</f>
        <v>0</v>
      </c>
      <c r="I17" t="b">
        <f>Equipas!M61</f>
        <v>0</v>
      </c>
      <c r="J17">
        <f>Equipas!N61</f>
        <v>0</v>
      </c>
      <c r="K17" t="str">
        <f>Equipas!O61</f>
        <v>n.º tempos letivos</v>
      </c>
      <c r="AB17" t="str">
        <f t="shared" si="0"/>
        <v>Inserir disciplina</v>
      </c>
      <c r="AD17" s="93" t="str">
        <f t="array" ref="AD17">IFERROR(INDEX($AB$2:$AB$100,MATCH(0,COUNTIF($AD$1:AD16,$AB$2:$AB$100),0)),"")</f>
        <v/>
      </c>
      <c r="AG17">
        <v>0</v>
      </c>
      <c r="AI17" t="str">
        <f t="array" ref="AI17">IFERROR(INDEX(AG17:AG115,MATCH(0,COUNTIF($AI$1:AI16,AG17:AG115),0)),"")</f>
        <v/>
      </c>
    </row>
    <row r="18" spans="1:35" ht="30" x14ac:dyDescent="0.25">
      <c r="A18" s="87" t="str">
        <f>Equipas!B62</f>
        <v>Selecionar o ano de escolaridade</v>
      </c>
      <c r="B18">
        <f>Equipas!C62</f>
        <v>0</v>
      </c>
      <c r="C18">
        <f>Equipas!D62</f>
        <v>0</v>
      </c>
      <c r="D18">
        <f>Equipas!H62</f>
        <v>0</v>
      </c>
      <c r="E18" t="str">
        <f>Equipas!F62</f>
        <v>Inserir disciplina</v>
      </c>
      <c r="F18" t="str">
        <f>Equipas!J62</f>
        <v>Grupo de Recrutamento</v>
      </c>
      <c r="G18" t="b">
        <f>Equipas!K62</f>
        <v>0</v>
      </c>
      <c r="H18" t="b">
        <f>Equipas!L62</f>
        <v>0</v>
      </c>
      <c r="I18" t="b">
        <f>Equipas!M62</f>
        <v>0</v>
      </c>
      <c r="J18">
        <f>Equipas!N62</f>
        <v>0</v>
      </c>
      <c r="K18" t="str">
        <f>Equipas!O62</f>
        <v>n.º tempos letivos</v>
      </c>
      <c r="AB18" t="str">
        <f t="shared" si="0"/>
        <v>Inserir disciplina</v>
      </c>
      <c r="AD18" s="93" t="str">
        <f t="array" ref="AD18">IFERROR(INDEX($AB$2:$AB$100,MATCH(0,COUNTIF($AD$1:AD17,$AB$2:$AB$100),0)),"")</f>
        <v/>
      </c>
      <c r="AG18">
        <v>0</v>
      </c>
      <c r="AI18" t="str">
        <f t="array" ref="AI18">IFERROR(INDEX(AG18:AG116,MATCH(0,COUNTIF($AI$1:AI17,AG18:AG116),0)),"")</f>
        <v/>
      </c>
    </row>
    <row r="19" spans="1:35" ht="30" x14ac:dyDescent="0.25">
      <c r="A19" s="87" t="str">
        <f>Equipas!B63</f>
        <v>Selecionar o ano de escolaridade</v>
      </c>
      <c r="B19">
        <f>Equipas!C63</f>
        <v>0</v>
      </c>
      <c r="C19">
        <f>Equipas!D63</f>
        <v>0</v>
      </c>
      <c r="D19">
        <f>Equipas!H63</f>
        <v>0</v>
      </c>
      <c r="E19" t="str">
        <f>Equipas!F63</f>
        <v>Inserir disciplina</v>
      </c>
      <c r="F19" t="str">
        <f>Equipas!J63</f>
        <v>Grupo de Recrutamento</v>
      </c>
      <c r="G19" t="b">
        <f>Equipas!K63</f>
        <v>0</v>
      </c>
      <c r="H19" t="b">
        <f>Equipas!L63</f>
        <v>0</v>
      </c>
      <c r="I19" t="b">
        <f>Equipas!M63</f>
        <v>0</v>
      </c>
      <c r="J19">
        <f>Equipas!N63</f>
        <v>0</v>
      </c>
      <c r="K19" t="str">
        <f>Equipas!O63</f>
        <v>n.º tempos letivos</v>
      </c>
      <c r="AB19">
        <f t="shared" si="0"/>
        <v>0</v>
      </c>
      <c r="AD19" s="93" t="str">
        <f t="array" ref="AD19">IFERROR(INDEX($AB$2:$AB$100,MATCH(0,COUNTIF($AD$1:AD18,$AB$2:$AB$100),0)),"")</f>
        <v/>
      </c>
      <c r="AG19">
        <v>0</v>
      </c>
      <c r="AI19" t="str">
        <f t="array" ref="AI19">IFERROR(INDEX(AG19:AG117,MATCH(0,COUNTIF($AI$1:AI18,AG19:AG117),0)),"")</f>
        <v/>
      </c>
    </row>
    <row r="20" spans="1:35" x14ac:dyDescent="0.25">
      <c r="A20" s="87">
        <f>Equipas!B64</f>
        <v>0</v>
      </c>
      <c r="B20">
        <f>Equipas!C64</f>
        <v>0</v>
      </c>
      <c r="C20">
        <f>Equipas!D64</f>
        <v>0</v>
      </c>
      <c r="D20">
        <f>Equipas!H64</f>
        <v>0</v>
      </c>
      <c r="E20">
        <f>Equipas!F64</f>
        <v>0</v>
      </c>
      <c r="F20">
        <f>Equipas!J64</f>
        <v>0</v>
      </c>
      <c r="G20">
        <f>Equipas!K64</f>
        <v>0</v>
      </c>
      <c r="H20">
        <f>Equipas!L64</f>
        <v>0</v>
      </c>
      <c r="I20">
        <f>Equipas!M64</f>
        <v>0</v>
      </c>
      <c r="J20">
        <f>Equipas!N64</f>
        <v>0</v>
      </c>
      <c r="K20">
        <f>Equipas!O64</f>
        <v>0</v>
      </c>
      <c r="AB20">
        <f t="shared" si="0"/>
        <v>0</v>
      </c>
      <c r="AD20" s="93" t="str">
        <f t="array" ref="AD20">IFERROR(INDEX($AB$2:$AB$100,MATCH(0,COUNTIF($AD$1:AD19,$AB$2:$AB$100),0)),"")</f>
        <v/>
      </c>
      <c r="AG20">
        <v>0</v>
      </c>
      <c r="AI20" t="str">
        <f t="array" ref="AI20">IFERROR(INDEX(AG20:AG118,MATCH(0,COUNTIF($AI$1:AI19,AG20:AG118),0)),"")</f>
        <v/>
      </c>
    </row>
    <row r="21" spans="1:35" x14ac:dyDescent="0.25">
      <c r="A21" s="87">
        <f>Equipas!B67</f>
        <v>0</v>
      </c>
      <c r="B21">
        <f>Equipas!C67</f>
        <v>0</v>
      </c>
      <c r="C21">
        <f>Equipas!D67</f>
        <v>0</v>
      </c>
      <c r="D21">
        <f>Equipas!H65</f>
        <v>0</v>
      </c>
      <c r="E21">
        <f>Equipas!F67</f>
        <v>0</v>
      </c>
      <c r="F21">
        <f>Equipas!J67</f>
        <v>0</v>
      </c>
      <c r="G21">
        <f>Equipas!K67</f>
        <v>0</v>
      </c>
      <c r="H21">
        <f>Equipas!L67</f>
        <v>0</v>
      </c>
      <c r="I21">
        <f>Equipas!M67</f>
        <v>0</v>
      </c>
      <c r="J21">
        <f>Equipas!N67</f>
        <v>0</v>
      </c>
      <c r="K21">
        <f>Equipas!O67</f>
        <v>0</v>
      </c>
      <c r="AB21">
        <f t="shared" si="0"/>
        <v>0</v>
      </c>
      <c r="AD21" s="93" t="str">
        <f t="array" ref="AD21">IFERROR(INDEX($AB$2:$AB$100,MATCH(0,COUNTIF($AD$1:AD20,$AB$2:$AB$100),0)),"")</f>
        <v/>
      </c>
      <c r="AG21">
        <v>0</v>
      </c>
      <c r="AI21" t="str">
        <f t="array" ref="AI21">IFERROR(INDEX(AG21:AG119,MATCH(0,COUNTIF($AI$1:AI20,AG21:AG119),0)),"")</f>
        <v/>
      </c>
    </row>
    <row r="22" spans="1:35" x14ac:dyDescent="0.25">
      <c r="A22" s="87">
        <f>Equipas!B70</f>
        <v>0</v>
      </c>
      <c r="B22">
        <f>Equipas!C70</f>
        <v>0</v>
      </c>
      <c r="C22">
        <f>Equipas!D70</f>
        <v>0</v>
      </c>
      <c r="D22">
        <f>Equipas!H66</f>
        <v>0</v>
      </c>
      <c r="E22">
        <f>Equipas!F70</f>
        <v>0</v>
      </c>
      <c r="F22">
        <f>Equipas!J70</f>
        <v>0</v>
      </c>
      <c r="G22">
        <f>Equipas!K70</f>
        <v>0</v>
      </c>
      <c r="H22">
        <f>Equipas!L70</f>
        <v>0</v>
      </c>
      <c r="I22">
        <f>Equipas!M70</f>
        <v>0</v>
      </c>
      <c r="J22">
        <f>Equipas!N70</f>
        <v>0</v>
      </c>
      <c r="K22">
        <f>Equipas!O70</f>
        <v>0</v>
      </c>
      <c r="AB22">
        <f t="shared" si="0"/>
        <v>0</v>
      </c>
      <c r="AD22" s="93" t="str">
        <f t="array" ref="AD22">IFERROR(INDEX($AB$2:$AB$100,MATCH(0,COUNTIF($AD$1:AD21,$AB$2:$AB$100),0)),"")</f>
        <v/>
      </c>
      <c r="AG22">
        <v>0</v>
      </c>
      <c r="AI22" t="str">
        <f t="array" ref="AI22">IFERROR(INDEX(AG22:AG120,MATCH(0,COUNTIF($AI$1:AI21,AG22:AG120),0)),"")</f>
        <v/>
      </c>
    </row>
    <row r="23" spans="1:35" x14ac:dyDescent="0.25">
      <c r="A23" s="87">
        <f>Equipas!B110</f>
        <v>0</v>
      </c>
      <c r="B23">
        <f>Equipas!C110</f>
        <v>0</v>
      </c>
      <c r="C23">
        <f>Equipas!D110</f>
        <v>0</v>
      </c>
      <c r="D23">
        <f>Equipas!H67</f>
        <v>0</v>
      </c>
      <c r="E23">
        <f>Equipas!F110</f>
        <v>0</v>
      </c>
      <c r="F23">
        <f>Equipas!J110</f>
        <v>0</v>
      </c>
      <c r="G23">
        <f>Equipas!K110</f>
        <v>0</v>
      </c>
      <c r="H23">
        <f>Equipas!L110</f>
        <v>0</v>
      </c>
      <c r="I23">
        <f>Equipas!M110</f>
        <v>0</v>
      </c>
      <c r="J23">
        <f>Equipas!N110</f>
        <v>0</v>
      </c>
      <c r="K23">
        <f>Equipas!O110</f>
        <v>0</v>
      </c>
      <c r="AB23">
        <f t="shared" si="0"/>
        <v>0</v>
      </c>
      <c r="AD23" s="93" t="str">
        <f t="array" ref="AD23">IFERROR(INDEX($AB$2:$AB$100,MATCH(0,COUNTIF($AD$1:AD22,$AB$2:$AB$100),0)),"")</f>
        <v/>
      </c>
      <c r="AG23">
        <v>0</v>
      </c>
      <c r="AI23" t="str">
        <f t="array" ref="AI23">IFERROR(INDEX(AG23:AG121,MATCH(0,COUNTIF($AI$1:AI22,AG23:AG121),0)),"")</f>
        <v/>
      </c>
    </row>
    <row r="24" spans="1:35" x14ac:dyDescent="0.25">
      <c r="A24" s="87">
        <f>Equipas!B111</f>
        <v>0</v>
      </c>
      <c r="B24">
        <f>Equipas!C111</f>
        <v>0</v>
      </c>
      <c r="C24">
        <f>Equipas!D111</f>
        <v>0</v>
      </c>
      <c r="D24">
        <f>Equipas!H70</f>
        <v>0</v>
      </c>
      <c r="E24">
        <f>Equipas!F111</f>
        <v>0</v>
      </c>
      <c r="F24">
        <f>Equipas!J111</f>
        <v>0</v>
      </c>
      <c r="G24">
        <f>Equipas!K111</f>
        <v>0</v>
      </c>
      <c r="H24">
        <f>Equipas!L111</f>
        <v>0</v>
      </c>
      <c r="I24">
        <f>Equipas!M111</f>
        <v>0</v>
      </c>
      <c r="J24">
        <f>Equipas!N111</f>
        <v>0</v>
      </c>
      <c r="K24">
        <f>Equipas!O111</f>
        <v>0</v>
      </c>
      <c r="AB24">
        <f t="shared" si="0"/>
        <v>0</v>
      </c>
      <c r="AD24" s="93" t="str">
        <f t="array" ref="AD24">IFERROR(INDEX($AB$2:$AB$100,MATCH(0,COUNTIF($AD$1:AD23,$AB$2:$AB$100),0)),"")</f>
        <v/>
      </c>
      <c r="AG24">
        <v>0</v>
      </c>
      <c r="AI24" t="str">
        <f t="array" ref="AI24">IFERROR(INDEX(AG24:AG122,MATCH(0,COUNTIF($AI$1:AI23,AG24:AG122),0)),"")</f>
        <v/>
      </c>
    </row>
    <row r="25" spans="1:35" x14ac:dyDescent="0.25">
      <c r="A25" s="87">
        <f>Equipas!B112</f>
        <v>0</v>
      </c>
      <c r="B25">
        <f>Equipas!C112</f>
        <v>0</v>
      </c>
      <c r="C25">
        <f>Equipas!D112</f>
        <v>0</v>
      </c>
      <c r="D25">
        <f>Equipas!H110</f>
        <v>0</v>
      </c>
      <c r="E25">
        <f>Equipas!F112</f>
        <v>0</v>
      </c>
      <c r="F25">
        <f>Equipas!J112</f>
        <v>0</v>
      </c>
      <c r="G25">
        <f>Equipas!K112</f>
        <v>0</v>
      </c>
      <c r="H25">
        <f>Equipas!L112</f>
        <v>0</v>
      </c>
      <c r="I25">
        <f>Equipas!M112</f>
        <v>0</v>
      </c>
      <c r="J25">
        <f>Equipas!N112</f>
        <v>0</v>
      </c>
      <c r="K25">
        <f>Equipas!O112</f>
        <v>0</v>
      </c>
      <c r="AB25">
        <f t="shared" si="0"/>
        <v>0</v>
      </c>
      <c r="AD25" s="93" t="str">
        <f t="array" ref="AD25">IFERROR(INDEX($AB$2:$AB$100,MATCH(0,COUNTIF($AD$1:AD24,$AB$2:$AB$100),0)),"")</f>
        <v/>
      </c>
      <c r="AG25">
        <v>0</v>
      </c>
      <c r="AI25" t="str">
        <f t="array" ref="AI25">IFERROR(INDEX(AG25:AG123,MATCH(0,COUNTIF($AI$1:AI24,AG25:AG123),0)),"")</f>
        <v/>
      </c>
    </row>
    <row r="26" spans="1:35" x14ac:dyDescent="0.25">
      <c r="A26" s="87">
        <f>Equipas!B113</f>
        <v>0</v>
      </c>
      <c r="B26">
        <f>Equipas!C113</f>
        <v>0</v>
      </c>
      <c r="C26">
        <f>Equipas!D113</f>
        <v>0</v>
      </c>
      <c r="D26">
        <f>Equipas!H111</f>
        <v>0</v>
      </c>
      <c r="E26">
        <f>Equipas!F113</f>
        <v>0</v>
      </c>
      <c r="F26">
        <f>Equipas!J113</f>
        <v>0</v>
      </c>
      <c r="G26">
        <f>Equipas!K113</f>
        <v>0</v>
      </c>
      <c r="H26">
        <f>Equipas!L113</f>
        <v>0</v>
      </c>
      <c r="I26">
        <f>Equipas!M113</f>
        <v>0</v>
      </c>
      <c r="J26">
        <f>Equipas!N113</f>
        <v>0</v>
      </c>
      <c r="K26">
        <f>Equipas!O113</f>
        <v>0</v>
      </c>
      <c r="AB26">
        <f t="shared" si="0"/>
        <v>0</v>
      </c>
      <c r="AD26" s="93" t="str">
        <f t="array" ref="AD26">IFERROR(INDEX($AB$2:$AB$100,MATCH(0,COUNTIF($AD$1:AD25,$AB$2:$AB$100),0)),"")</f>
        <v/>
      </c>
      <c r="AG26">
        <v>0</v>
      </c>
      <c r="AI26" t="str">
        <f t="array" ref="AI26">IFERROR(INDEX(AG26:AG124,MATCH(0,COUNTIF($AI$1:AI25,AG26:AG124),0)),"")</f>
        <v/>
      </c>
    </row>
    <row r="27" spans="1:35" x14ac:dyDescent="0.25">
      <c r="A27" s="87">
        <f>Equipas!B114</f>
        <v>0</v>
      </c>
      <c r="B27">
        <f>Equipas!C114</f>
        <v>0</v>
      </c>
      <c r="C27">
        <f>Equipas!D114</f>
        <v>0</v>
      </c>
      <c r="D27">
        <f>Equipas!H112</f>
        <v>0</v>
      </c>
      <c r="E27">
        <f>Equipas!F114</f>
        <v>0</v>
      </c>
      <c r="F27">
        <f>Equipas!J114</f>
        <v>0</v>
      </c>
      <c r="G27">
        <f>Equipas!K114</f>
        <v>0</v>
      </c>
      <c r="H27">
        <f>Equipas!L114</f>
        <v>0</v>
      </c>
      <c r="I27">
        <f>Equipas!M114</f>
        <v>0</v>
      </c>
      <c r="J27">
        <f>Equipas!N114</f>
        <v>0</v>
      </c>
      <c r="K27">
        <f>Equipas!O114</f>
        <v>0</v>
      </c>
      <c r="AB27">
        <f t="shared" si="0"/>
        <v>0</v>
      </c>
      <c r="AD27" s="93" t="str">
        <f t="array" ref="AD27">IFERROR(INDEX($AB$2:$AB$100,MATCH(0,COUNTIF($AD$1:AD26,$AB$2:$AB$100),0)),"")</f>
        <v/>
      </c>
      <c r="AG27">
        <v>0</v>
      </c>
      <c r="AI27" t="str">
        <f t="array" ref="AI27">IFERROR(INDEX(AG27:AG125,MATCH(0,COUNTIF($AI$1:AI26,AG27:AG125),0)),"")</f>
        <v/>
      </c>
    </row>
    <row r="28" spans="1:35" x14ac:dyDescent="0.25">
      <c r="A28" s="87">
        <f>Equipas!B115</f>
        <v>0</v>
      </c>
      <c r="B28">
        <f>Equipas!C115</f>
        <v>0</v>
      </c>
      <c r="C28">
        <f>Equipas!D115</f>
        <v>0</v>
      </c>
      <c r="D28">
        <f>Equipas!H113</f>
        <v>0</v>
      </c>
      <c r="E28">
        <f>Equipas!F115</f>
        <v>0</v>
      </c>
      <c r="F28">
        <f>Equipas!J115</f>
        <v>0</v>
      </c>
      <c r="G28">
        <f>Equipas!K115</f>
        <v>0</v>
      </c>
      <c r="H28">
        <f>Equipas!L115</f>
        <v>0</v>
      </c>
      <c r="I28">
        <f>Equipas!M115</f>
        <v>0</v>
      </c>
      <c r="J28">
        <f>Equipas!N115</f>
        <v>0</v>
      </c>
      <c r="K28">
        <f>Equipas!O115</f>
        <v>0</v>
      </c>
      <c r="AB28">
        <f t="shared" si="0"/>
        <v>0</v>
      </c>
      <c r="AD28" s="93" t="str">
        <f t="array" ref="AD28">IFERROR(INDEX($AB$2:$AB$100,MATCH(0,COUNTIF($AD$1:AD27,$AB$2:$AB$100),0)),"")</f>
        <v/>
      </c>
      <c r="AG28">
        <v>0</v>
      </c>
      <c r="AI28" t="str">
        <f t="array" ref="AI28">IFERROR(INDEX(AG28:AG126,MATCH(0,COUNTIF($AI$1:AI27,AG28:AG126),0)),"")</f>
        <v/>
      </c>
    </row>
    <row r="29" spans="1:35" x14ac:dyDescent="0.25">
      <c r="A29" s="87">
        <f>Equipas!B116</f>
        <v>0</v>
      </c>
      <c r="B29">
        <f>Equipas!C116</f>
        <v>0</v>
      </c>
      <c r="C29">
        <f>Equipas!D116</f>
        <v>0</v>
      </c>
      <c r="D29">
        <f>Equipas!H114</f>
        <v>0</v>
      </c>
      <c r="E29">
        <f>Equipas!F116</f>
        <v>0</v>
      </c>
      <c r="F29">
        <f>Equipas!J116</f>
        <v>0</v>
      </c>
      <c r="G29">
        <f>Equipas!K116</f>
        <v>0</v>
      </c>
      <c r="H29">
        <f>Equipas!L116</f>
        <v>0</v>
      </c>
      <c r="I29">
        <f>Equipas!M116</f>
        <v>0</v>
      </c>
      <c r="J29">
        <f>Equipas!N116</f>
        <v>0</v>
      </c>
      <c r="K29">
        <f>Equipas!O116</f>
        <v>0</v>
      </c>
      <c r="AB29">
        <f t="shared" si="0"/>
        <v>0</v>
      </c>
      <c r="AD29" s="93" t="str">
        <f t="array" ref="AD29">IFERROR(INDEX($AB$2:$AB$100,MATCH(0,COUNTIF($AD$1:AD28,$AB$2:$AB$100),0)),"")</f>
        <v/>
      </c>
      <c r="AG29">
        <v>0</v>
      </c>
      <c r="AI29" t="str">
        <f t="array" ref="AI29">IFERROR(INDEX(AG29:AG127,MATCH(0,COUNTIF($AI$1:AI28,AG29:AG127),0)),"")</f>
        <v/>
      </c>
    </row>
    <row r="30" spans="1:35" x14ac:dyDescent="0.25">
      <c r="A30" s="87">
        <f>Equipas!B117</f>
        <v>0</v>
      </c>
      <c r="B30">
        <f>Equipas!C117</f>
        <v>0</v>
      </c>
      <c r="C30">
        <f>Equipas!D117</f>
        <v>0</v>
      </c>
      <c r="D30">
        <f>Equipas!H115</f>
        <v>0</v>
      </c>
      <c r="E30">
        <f>Equipas!F117</f>
        <v>0</v>
      </c>
      <c r="F30">
        <f>Equipas!J117</f>
        <v>0</v>
      </c>
      <c r="G30">
        <f>Equipas!K117</f>
        <v>0</v>
      </c>
      <c r="H30">
        <f>Equipas!L117</f>
        <v>0</v>
      </c>
      <c r="I30">
        <f>Equipas!M117</f>
        <v>0</v>
      </c>
      <c r="J30">
        <f>Equipas!N117</f>
        <v>0</v>
      </c>
      <c r="K30">
        <f>Equipas!O117</f>
        <v>0</v>
      </c>
      <c r="AB30">
        <f t="shared" si="0"/>
        <v>0</v>
      </c>
      <c r="AD30" s="93" t="str">
        <f t="array" ref="AD30">IFERROR(INDEX($AB$2:$AB$100,MATCH(0,COUNTIF($AD$1:AD29,$AB$2:$AB$100),0)),"")</f>
        <v/>
      </c>
      <c r="AG30">
        <v>0</v>
      </c>
      <c r="AI30" t="str">
        <f t="array" ref="AI30">IFERROR(INDEX(AG30:AG128,MATCH(0,COUNTIF($AI$1:AI29,AG30:AG128),0)),"")</f>
        <v/>
      </c>
    </row>
    <row r="31" spans="1:35" x14ac:dyDescent="0.25">
      <c r="A31" s="87">
        <f>Equipas!B118</f>
        <v>0</v>
      </c>
      <c r="B31">
        <f>Equipas!C118</f>
        <v>0</v>
      </c>
      <c r="C31">
        <f>Equipas!D118</f>
        <v>0</v>
      </c>
      <c r="D31">
        <f>Equipas!H116</f>
        <v>0</v>
      </c>
      <c r="E31">
        <f>Equipas!F118</f>
        <v>0</v>
      </c>
      <c r="F31">
        <f>Equipas!J118</f>
        <v>0</v>
      </c>
      <c r="G31">
        <f>Equipas!K118</f>
        <v>0</v>
      </c>
      <c r="H31">
        <f>Equipas!L118</f>
        <v>0</v>
      </c>
      <c r="I31">
        <f>Equipas!M118</f>
        <v>0</v>
      </c>
      <c r="J31">
        <f>Equipas!N118</f>
        <v>0</v>
      </c>
      <c r="K31">
        <f>Equipas!O118</f>
        <v>0</v>
      </c>
      <c r="AB31">
        <f t="shared" si="0"/>
        <v>0</v>
      </c>
      <c r="AD31" s="93" t="str">
        <f t="array" ref="AD31">IFERROR(INDEX($AB$2:$AB$100,MATCH(0,COUNTIF($AD$1:AD30,$AB$2:$AB$100),0)),"")</f>
        <v/>
      </c>
      <c r="AG31">
        <v>0</v>
      </c>
      <c r="AI31" t="str">
        <f t="array" ref="AI31">IFERROR(INDEX(AG31:AG129,MATCH(0,COUNTIF($AI$1:AI30,AG31:AG129),0)),"")</f>
        <v/>
      </c>
    </row>
    <row r="32" spans="1:35" x14ac:dyDescent="0.25">
      <c r="A32" s="87">
        <f>Equipas!B119</f>
        <v>0</v>
      </c>
      <c r="B32">
        <f>Equipas!C119</f>
        <v>0</v>
      </c>
      <c r="C32">
        <f>Equipas!D119</f>
        <v>0</v>
      </c>
      <c r="D32">
        <f>Equipas!H117</f>
        <v>0</v>
      </c>
      <c r="E32">
        <f>Equipas!F119</f>
        <v>0</v>
      </c>
      <c r="F32">
        <f>Equipas!J119</f>
        <v>0</v>
      </c>
      <c r="G32">
        <f>Equipas!K119</f>
        <v>0</v>
      </c>
      <c r="H32">
        <f>Equipas!L119</f>
        <v>0</v>
      </c>
      <c r="I32">
        <f>Equipas!M119</f>
        <v>0</v>
      </c>
      <c r="J32">
        <f>Equipas!N119</f>
        <v>0</v>
      </c>
      <c r="K32">
        <f>Equipas!O119</f>
        <v>0</v>
      </c>
      <c r="AB32">
        <f t="shared" si="0"/>
        <v>0</v>
      </c>
      <c r="AD32" s="93" t="str">
        <f t="array" ref="AD32">IFERROR(INDEX($AB$2:$AB$100,MATCH(0,COUNTIF($AD$1:AD31,$AB$2:$AB$100),0)),"")</f>
        <v/>
      </c>
      <c r="AG32">
        <v>0</v>
      </c>
      <c r="AI32" t="str">
        <f t="array" ref="AI32">IFERROR(INDEX(AG32:AG130,MATCH(0,COUNTIF($AI$1:AI31,AG32:AG130),0)),"")</f>
        <v/>
      </c>
    </row>
    <row r="33" spans="1:35" x14ac:dyDescent="0.25">
      <c r="A33" s="87">
        <f>Equipas!B120</f>
        <v>0</v>
      </c>
      <c r="B33">
        <f>Equipas!C120</f>
        <v>0</v>
      </c>
      <c r="C33">
        <f>Equipas!D120</f>
        <v>0</v>
      </c>
      <c r="D33">
        <f>Equipas!H118</f>
        <v>0</v>
      </c>
      <c r="E33">
        <f>Equipas!F120</f>
        <v>0</v>
      </c>
      <c r="F33">
        <f>Equipas!J120</f>
        <v>0</v>
      </c>
      <c r="G33">
        <f>Equipas!K120</f>
        <v>0</v>
      </c>
      <c r="H33">
        <f>Equipas!L120</f>
        <v>0</v>
      </c>
      <c r="I33">
        <f>Equipas!M120</f>
        <v>0</v>
      </c>
      <c r="J33">
        <f>Equipas!N120</f>
        <v>0</v>
      </c>
      <c r="K33">
        <f>Equipas!O120</f>
        <v>0</v>
      </c>
      <c r="AB33">
        <f t="shared" si="0"/>
        <v>0</v>
      </c>
      <c r="AD33" s="93" t="str">
        <f t="array" ref="AD33">IFERROR(INDEX($AB$2:$AB$100,MATCH(0,COUNTIF($AD$1:AD32,$AB$2:$AB$100),0)),"")</f>
        <v/>
      </c>
      <c r="AG33">
        <v>0</v>
      </c>
      <c r="AI33" t="str">
        <f t="array" ref="AI33">IFERROR(INDEX(AG33:AG131,MATCH(0,COUNTIF($AI$1:AI32,AG33:AG131),0)),"")</f>
        <v/>
      </c>
    </row>
    <row r="34" spans="1:35" x14ac:dyDescent="0.25">
      <c r="A34" s="87">
        <f>Equipas!B121</f>
        <v>0</v>
      </c>
      <c r="B34">
        <f>Equipas!C121</f>
        <v>0</v>
      </c>
      <c r="C34">
        <f>Equipas!D121</f>
        <v>0</v>
      </c>
      <c r="D34">
        <f>Equipas!H119</f>
        <v>0</v>
      </c>
      <c r="E34">
        <f>Equipas!F121</f>
        <v>0</v>
      </c>
      <c r="F34">
        <f>Equipas!J121</f>
        <v>0</v>
      </c>
      <c r="G34">
        <f>Equipas!K121</f>
        <v>0</v>
      </c>
      <c r="H34">
        <f>Equipas!L121</f>
        <v>0</v>
      </c>
      <c r="I34">
        <f>Equipas!M121</f>
        <v>0</v>
      </c>
      <c r="J34">
        <f>Equipas!N121</f>
        <v>0</v>
      </c>
      <c r="K34">
        <f>Equipas!O121</f>
        <v>0</v>
      </c>
      <c r="AB34">
        <f t="shared" ref="AB34:AB65" si="1">E35</f>
        <v>0</v>
      </c>
      <c r="AD34" s="93" t="str">
        <f t="array" ref="AD34">IFERROR(INDEX($AB$2:$AB$100,MATCH(0,COUNTIF($AD$1:AD33,$AB$2:$AB$100),0)),"")</f>
        <v/>
      </c>
      <c r="AG34">
        <v>0</v>
      </c>
      <c r="AI34" t="str">
        <f t="array" ref="AI34">IFERROR(INDEX(AG34:AG132,MATCH(0,COUNTIF($AI$1:AI33,AG34:AG132),0)),"")</f>
        <v/>
      </c>
    </row>
    <row r="35" spans="1:35" x14ac:dyDescent="0.25">
      <c r="A35" s="87">
        <f>Equipas!B122</f>
        <v>0</v>
      </c>
      <c r="B35">
        <f>Equipas!C122</f>
        <v>0</v>
      </c>
      <c r="C35">
        <f>Equipas!D122</f>
        <v>0</v>
      </c>
      <c r="D35">
        <f>Equipas!H120</f>
        <v>0</v>
      </c>
      <c r="E35">
        <f>Equipas!F122</f>
        <v>0</v>
      </c>
      <c r="F35">
        <f>Equipas!J122</f>
        <v>0</v>
      </c>
      <c r="G35">
        <f>Equipas!K122</f>
        <v>0</v>
      </c>
      <c r="H35">
        <f>Equipas!L122</f>
        <v>0</v>
      </c>
      <c r="I35">
        <f>Equipas!M122</f>
        <v>0</v>
      </c>
      <c r="J35">
        <f>Equipas!N122</f>
        <v>0</v>
      </c>
      <c r="K35">
        <f>Equipas!O122</f>
        <v>0</v>
      </c>
      <c r="AB35">
        <f t="shared" si="1"/>
        <v>0</v>
      </c>
      <c r="AD35" s="93" t="str">
        <f t="array" ref="AD35">IFERROR(INDEX($AB$2:$AB$100,MATCH(0,COUNTIF($AD$1:AD34,$AB$2:$AB$100),0)),"")</f>
        <v/>
      </c>
      <c r="AG35">
        <v>0</v>
      </c>
      <c r="AI35" t="str">
        <f t="array" ref="AI35">IFERROR(INDEX(AG35:AG133,MATCH(0,COUNTIF($AI$1:AI34,AG35:AG133),0)),"")</f>
        <v/>
      </c>
    </row>
    <row r="36" spans="1:35" x14ac:dyDescent="0.25">
      <c r="A36" s="87">
        <f>Equipas!B123</f>
        <v>0</v>
      </c>
      <c r="B36">
        <f>Equipas!C123</f>
        <v>0</v>
      </c>
      <c r="C36">
        <f>Equipas!D123</f>
        <v>0</v>
      </c>
      <c r="D36">
        <f>Equipas!H121</f>
        <v>0</v>
      </c>
      <c r="E36">
        <f>Equipas!F123</f>
        <v>0</v>
      </c>
      <c r="F36">
        <f>Equipas!J123</f>
        <v>0</v>
      </c>
      <c r="G36">
        <f>Equipas!K123</f>
        <v>0</v>
      </c>
      <c r="H36">
        <f>Equipas!L123</f>
        <v>0</v>
      </c>
      <c r="I36">
        <f>Equipas!M123</f>
        <v>0</v>
      </c>
      <c r="J36">
        <f>Equipas!N123</f>
        <v>0</v>
      </c>
      <c r="K36">
        <f>Equipas!O123</f>
        <v>0</v>
      </c>
      <c r="AB36">
        <f t="shared" si="1"/>
        <v>0</v>
      </c>
      <c r="AD36" s="93" t="str">
        <f t="array" ref="AD36">IFERROR(INDEX($AB$2:$AB$100,MATCH(0,COUNTIF($AD$1:AD35,$AB$2:$AB$100),0)),"")</f>
        <v/>
      </c>
      <c r="AG36">
        <v>0</v>
      </c>
      <c r="AI36" t="str">
        <f t="array" ref="AI36">IFERROR(INDEX(AG36:AG134,MATCH(0,COUNTIF($AI$1:AI35,AG36:AG134),0)),"")</f>
        <v/>
      </c>
    </row>
    <row r="37" spans="1:35" x14ac:dyDescent="0.25">
      <c r="A37" s="87">
        <f>Equipas!B124</f>
        <v>0</v>
      </c>
      <c r="B37">
        <f>Equipas!C124</f>
        <v>0</v>
      </c>
      <c r="C37">
        <f>Equipas!D124</f>
        <v>0</v>
      </c>
      <c r="D37">
        <f>Equipas!H122</f>
        <v>0</v>
      </c>
      <c r="E37">
        <f>Equipas!F124</f>
        <v>0</v>
      </c>
      <c r="F37">
        <f>Equipas!J124</f>
        <v>0</v>
      </c>
      <c r="G37">
        <f>Equipas!K124</f>
        <v>0</v>
      </c>
      <c r="H37">
        <f>Equipas!L124</f>
        <v>0</v>
      </c>
      <c r="I37">
        <f>Equipas!M124</f>
        <v>0</v>
      </c>
      <c r="J37">
        <f>Equipas!N124</f>
        <v>0</v>
      </c>
      <c r="K37">
        <f>Equipas!O124</f>
        <v>0</v>
      </c>
      <c r="AB37">
        <f t="shared" si="1"/>
        <v>0</v>
      </c>
      <c r="AD37" s="93" t="str">
        <f t="array" ref="AD37">IFERROR(INDEX($AB$2:$AB$100,MATCH(0,COUNTIF($AD$1:AD36,$AB$2:$AB$100),0)),"")</f>
        <v/>
      </c>
      <c r="AG37">
        <v>0</v>
      </c>
      <c r="AI37" t="str">
        <f t="array" ref="AI37">IFERROR(INDEX(AG37:AG135,MATCH(0,COUNTIF($AI$1:AI36,AG37:AG135),0)),"")</f>
        <v/>
      </c>
    </row>
    <row r="38" spans="1:35" x14ac:dyDescent="0.25">
      <c r="A38" s="87">
        <f>Equipas!B125</f>
        <v>0</v>
      </c>
      <c r="B38">
        <f>Equipas!C125</f>
        <v>0</v>
      </c>
      <c r="C38">
        <f>Equipas!D125</f>
        <v>0</v>
      </c>
      <c r="D38">
        <f>Equipas!H123</f>
        <v>0</v>
      </c>
      <c r="E38">
        <f>Equipas!F125</f>
        <v>0</v>
      </c>
      <c r="F38">
        <f>Equipas!J125</f>
        <v>0</v>
      </c>
      <c r="G38">
        <f>Equipas!K125</f>
        <v>0</v>
      </c>
      <c r="H38">
        <f>Equipas!L125</f>
        <v>0</v>
      </c>
      <c r="I38">
        <f>Equipas!M125</f>
        <v>0</v>
      </c>
      <c r="J38">
        <f>Equipas!N125</f>
        <v>0</v>
      </c>
      <c r="K38">
        <f>Equipas!O125</f>
        <v>0</v>
      </c>
      <c r="AB38">
        <f t="shared" si="1"/>
        <v>0</v>
      </c>
      <c r="AD38" s="93" t="str">
        <f t="array" ref="AD38">IFERROR(INDEX($AB$2:$AB$100,MATCH(0,COUNTIF($AD$1:AD37,$AB$2:$AB$100),0)),"")</f>
        <v/>
      </c>
      <c r="AG38">
        <v>0</v>
      </c>
      <c r="AI38" t="str">
        <f t="array" ref="AI38">IFERROR(INDEX(AG38:AG136,MATCH(0,COUNTIF($AI$1:AI37,AG38:AG136),0)),"")</f>
        <v/>
      </c>
    </row>
    <row r="39" spans="1:35" x14ac:dyDescent="0.25">
      <c r="A39" s="87">
        <f>Equipas!B126</f>
        <v>0</v>
      </c>
      <c r="B39">
        <f>Equipas!C126</f>
        <v>0</v>
      </c>
      <c r="C39">
        <f>Equipas!D126</f>
        <v>0</v>
      </c>
      <c r="D39">
        <f>Equipas!H124</f>
        <v>0</v>
      </c>
      <c r="E39">
        <f>Equipas!F126</f>
        <v>0</v>
      </c>
      <c r="F39">
        <f>Equipas!J126</f>
        <v>0</v>
      </c>
      <c r="G39">
        <f>Equipas!K126</f>
        <v>0</v>
      </c>
      <c r="H39">
        <f>Equipas!L126</f>
        <v>0</v>
      </c>
      <c r="I39">
        <f>Equipas!M126</f>
        <v>0</v>
      </c>
      <c r="J39">
        <f>Equipas!N126</f>
        <v>0</v>
      </c>
      <c r="K39">
        <f>Equipas!O126</f>
        <v>0</v>
      </c>
      <c r="AB39">
        <f t="shared" si="1"/>
        <v>0</v>
      </c>
      <c r="AD39" s="93" t="str">
        <f t="array" ref="AD39">IFERROR(INDEX($AB$2:$AB$100,MATCH(0,COUNTIF($AD$1:AD38,$AB$2:$AB$100),0)),"")</f>
        <v/>
      </c>
      <c r="AG39">
        <v>0</v>
      </c>
      <c r="AI39" t="str">
        <f t="array" ref="AI39">IFERROR(INDEX(AG39:AG137,MATCH(0,COUNTIF($AI$1:AI38,AG39:AG137),0)),"")</f>
        <v/>
      </c>
    </row>
    <row r="40" spans="1:35" x14ac:dyDescent="0.25">
      <c r="A40" s="87">
        <f>Equipas!B127</f>
        <v>0</v>
      </c>
      <c r="B40">
        <f>Equipas!C127</f>
        <v>0</v>
      </c>
      <c r="C40">
        <f>Equipas!D127</f>
        <v>0</v>
      </c>
      <c r="D40">
        <f>Equipas!H125</f>
        <v>0</v>
      </c>
      <c r="E40">
        <f>Equipas!F127</f>
        <v>0</v>
      </c>
      <c r="F40">
        <f>Equipas!J127</f>
        <v>0</v>
      </c>
      <c r="G40">
        <f>Equipas!K127</f>
        <v>0</v>
      </c>
      <c r="H40">
        <f>Equipas!L127</f>
        <v>0</v>
      </c>
      <c r="I40">
        <f>Equipas!M127</f>
        <v>0</v>
      </c>
      <c r="J40">
        <f>Equipas!N127</f>
        <v>0</v>
      </c>
      <c r="K40">
        <f>Equipas!O127</f>
        <v>0</v>
      </c>
      <c r="AB40">
        <f t="shared" si="1"/>
        <v>0</v>
      </c>
      <c r="AD40" s="93" t="str">
        <f t="array" ref="AD40">IFERROR(INDEX($AB$2:$AB$100,MATCH(0,COUNTIF($AD$1:AD39,$AB$2:$AB$100),0)),"")</f>
        <v/>
      </c>
      <c r="AG40">
        <v>0</v>
      </c>
      <c r="AI40" t="str">
        <f t="array" ref="AI40">IFERROR(INDEX(AG40:AG138,MATCH(0,COUNTIF($AI$1:AI39,AG40:AG138),0)),"")</f>
        <v/>
      </c>
    </row>
    <row r="41" spans="1:35" x14ac:dyDescent="0.25">
      <c r="A41" s="87">
        <f>Equipas!B128</f>
        <v>0</v>
      </c>
      <c r="B41">
        <f>Equipas!C128</f>
        <v>0</v>
      </c>
      <c r="C41">
        <f>Equipas!D128</f>
        <v>0</v>
      </c>
      <c r="D41">
        <f>Equipas!H126</f>
        <v>0</v>
      </c>
      <c r="E41">
        <f>Equipas!F128</f>
        <v>0</v>
      </c>
      <c r="F41">
        <f>Equipas!J128</f>
        <v>0</v>
      </c>
      <c r="G41">
        <f>Equipas!K128</f>
        <v>0</v>
      </c>
      <c r="H41">
        <f>Equipas!L128</f>
        <v>0</v>
      </c>
      <c r="I41">
        <f>Equipas!M128</f>
        <v>0</v>
      </c>
      <c r="J41">
        <f>Equipas!N128</f>
        <v>0</v>
      </c>
      <c r="K41">
        <f>Equipas!O128</f>
        <v>0</v>
      </c>
      <c r="AB41">
        <f t="shared" si="1"/>
        <v>0</v>
      </c>
      <c r="AD41" s="93" t="str">
        <f t="array" ref="AD41">IFERROR(INDEX($AB$2:$AB$100,MATCH(0,COUNTIF($AD$1:AD40,$AB$2:$AB$100),0)),"")</f>
        <v/>
      </c>
      <c r="AG41">
        <v>0</v>
      </c>
      <c r="AI41" t="str">
        <f t="array" ref="AI41">IFERROR(INDEX(AG41:AG139,MATCH(0,COUNTIF($AI$1:AI40,AG41:AG139),0)),"")</f>
        <v/>
      </c>
    </row>
    <row r="42" spans="1:35" x14ac:dyDescent="0.25">
      <c r="A42" s="87">
        <f>Equipas!B129</f>
        <v>0</v>
      </c>
      <c r="B42">
        <f>Equipas!C129</f>
        <v>0</v>
      </c>
      <c r="C42">
        <f>Equipas!D129</f>
        <v>0</v>
      </c>
      <c r="D42">
        <f>Equipas!H127</f>
        <v>0</v>
      </c>
      <c r="E42">
        <f>Equipas!F129</f>
        <v>0</v>
      </c>
      <c r="F42">
        <f>Equipas!J129</f>
        <v>0</v>
      </c>
      <c r="G42">
        <f>Equipas!K129</f>
        <v>0</v>
      </c>
      <c r="H42">
        <f>Equipas!L129</f>
        <v>0</v>
      </c>
      <c r="I42">
        <f>Equipas!M129</f>
        <v>0</v>
      </c>
      <c r="J42">
        <f>Equipas!N129</f>
        <v>0</v>
      </c>
      <c r="K42">
        <f>Equipas!O129</f>
        <v>0</v>
      </c>
      <c r="AB42">
        <f t="shared" si="1"/>
        <v>0</v>
      </c>
      <c r="AD42" s="93" t="str">
        <f t="array" ref="AD42">IFERROR(INDEX($AB$2:$AB$100,MATCH(0,COUNTIF($AD$1:AD41,$AB$2:$AB$100),0)),"")</f>
        <v/>
      </c>
      <c r="AG42">
        <v>0</v>
      </c>
      <c r="AI42" t="str">
        <f t="array" ref="AI42">IFERROR(INDEX(AG42:AG140,MATCH(0,COUNTIF($AI$1:AI41,AG42:AG140),0)),"")</f>
        <v/>
      </c>
    </row>
    <row r="43" spans="1:35" x14ac:dyDescent="0.25">
      <c r="A43" s="87">
        <f>Equipas!B130</f>
        <v>0</v>
      </c>
      <c r="B43">
        <f>Equipas!C130</f>
        <v>0</v>
      </c>
      <c r="C43">
        <f>Equipas!D130</f>
        <v>0</v>
      </c>
      <c r="D43">
        <f>Equipas!H128</f>
        <v>0</v>
      </c>
      <c r="E43">
        <f>Equipas!F130</f>
        <v>0</v>
      </c>
      <c r="F43">
        <f>Equipas!J130</f>
        <v>0</v>
      </c>
      <c r="G43">
        <f>Equipas!K130</f>
        <v>0</v>
      </c>
      <c r="H43">
        <f>Equipas!L130</f>
        <v>0</v>
      </c>
      <c r="I43">
        <f>Equipas!M130</f>
        <v>0</v>
      </c>
      <c r="J43">
        <f>Equipas!N130</f>
        <v>0</v>
      </c>
      <c r="K43">
        <f>Equipas!O130</f>
        <v>0</v>
      </c>
      <c r="AB43">
        <f t="shared" si="1"/>
        <v>0</v>
      </c>
      <c r="AD43" s="93" t="str">
        <f t="array" ref="AD43">IFERROR(INDEX($AB$2:$AB$100,MATCH(0,COUNTIF($AD$1:AD42,$AB$2:$AB$100),0)),"")</f>
        <v/>
      </c>
      <c r="AG43">
        <v>0</v>
      </c>
      <c r="AI43" t="str">
        <f t="array" ref="AI43">IFERROR(INDEX(AG43:AG141,MATCH(0,COUNTIF($AI$1:AI42,AG43:AG141),0)),"")</f>
        <v/>
      </c>
    </row>
    <row r="44" spans="1:35" x14ac:dyDescent="0.25">
      <c r="A44" s="87">
        <f>Equipas!B131</f>
        <v>0</v>
      </c>
      <c r="B44">
        <f>Equipas!C131</f>
        <v>0</v>
      </c>
      <c r="C44">
        <f>Equipas!D131</f>
        <v>0</v>
      </c>
      <c r="D44">
        <f>Equipas!H129</f>
        <v>0</v>
      </c>
      <c r="E44">
        <f>Equipas!F131</f>
        <v>0</v>
      </c>
      <c r="F44">
        <f>Equipas!J131</f>
        <v>0</v>
      </c>
      <c r="G44">
        <f>Equipas!K131</f>
        <v>0</v>
      </c>
      <c r="H44">
        <f>Equipas!L131</f>
        <v>0</v>
      </c>
      <c r="I44">
        <f>Equipas!M131</f>
        <v>0</v>
      </c>
      <c r="J44">
        <f>Equipas!N131</f>
        <v>0</v>
      </c>
      <c r="K44">
        <f>Equipas!O131</f>
        <v>0</v>
      </c>
      <c r="AB44">
        <f t="shared" si="1"/>
        <v>0</v>
      </c>
      <c r="AD44" s="93" t="str">
        <f t="array" ref="AD44">IFERROR(INDEX($AB$2:$AB$100,MATCH(0,COUNTIF($AD$1:AD43,$AB$2:$AB$100),0)),"")</f>
        <v/>
      </c>
      <c r="AG44">
        <v>0</v>
      </c>
      <c r="AI44" t="str">
        <f t="array" ref="AI44">IFERROR(INDEX(AG44:AG142,MATCH(0,COUNTIF($AI$1:AI43,AG44:AG142),0)),"")</f>
        <v/>
      </c>
    </row>
    <row r="45" spans="1:35" x14ac:dyDescent="0.25">
      <c r="A45" s="87">
        <f>Equipas!B132</f>
        <v>0</v>
      </c>
      <c r="B45">
        <f>Equipas!C132</f>
        <v>0</v>
      </c>
      <c r="C45">
        <f>Equipas!D132</f>
        <v>0</v>
      </c>
      <c r="D45">
        <f>Equipas!H130</f>
        <v>0</v>
      </c>
      <c r="E45">
        <f>Equipas!F132</f>
        <v>0</v>
      </c>
      <c r="F45">
        <f>Equipas!J132</f>
        <v>0</v>
      </c>
      <c r="G45">
        <f>Equipas!K132</f>
        <v>0</v>
      </c>
      <c r="H45">
        <f>Equipas!L132</f>
        <v>0</v>
      </c>
      <c r="I45">
        <f>Equipas!M132</f>
        <v>0</v>
      </c>
      <c r="J45">
        <f>Equipas!N132</f>
        <v>0</v>
      </c>
      <c r="K45">
        <f>Equipas!O132</f>
        <v>0</v>
      </c>
      <c r="AB45">
        <f t="shared" si="1"/>
        <v>0</v>
      </c>
      <c r="AD45" s="93" t="str">
        <f t="array" ref="AD45">IFERROR(INDEX($AB$2:$AB$100,MATCH(0,COUNTIF($AD$1:AD44,$AB$2:$AB$100),0)),"")</f>
        <v/>
      </c>
      <c r="AG45">
        <v>0</v>
      </c>
      <c r="AI45" t="str">
        <f t="array" ref="AI45">IFERROR(INDEX(AG45:AG143,MATCH(0,COUNTIF($AI$1:AI44,AG45:AG143),0)),"")</f>
        <v/>
      </c>
    </row>
    <row r="46" spans="1:35" x14ac:dyDescent="0.25">
      <c r="A46" s="87">
        <f>Equipas!B133</f>
        <v>0</v>
      </c>
      <c r="B46">
        <f>Equipas!C133</f>
        <v>0</v>
      </c>
      <c r="C46">
        <f>Equipas!D133</f>
        <v>0</v>
      </c>
      <c r="D46">
        <f>Equipas!H131</f>
        <v>0</v>
      </c>
      <c r="E46">
        <f>Equipas!F133</f>
        <v>0</v>
      </c>
      <c r="F46">
        <f>Equipas!J133</f>
        <v>0</v>
      </c>
      <c r="G46">
        <f>Equipas!K133</f>
        <v>0</v>
      </c>
      <c r="H46">
        <f>Equipas!L133</f>
        <v>0</v>
      </c>
      <c r="I46">
        <f>Equipas!M133</f>
        <v>0</v>
      </c>
      <c r="J46">
        <f>Equipas!N133</f>
        <v>0</v>
      </c>
      <c r="K46">
        <f>Equipas!O133</f>
        <v>0</v>
      </c>
      <c r="AB46">
        <f t="shared" si="1"/>
        <v>0</v>
      </c>
      <c r="AD46" s="93" t="str">
        <f t="array" ref="AD46">IFERROR(INDEX($AB$2:$AB$100,MATCH(0,COUNTIF($AD$1:AD45,$AB$2:$AB$100),0)),"")</f>
        <v/>
      </c>
      <c r="AG46">
        <v>0</v>
      </c>
      <c r="AI46" t="str">
        <f t="array" ref="AI46">IFERROR(INDEX(AG46:AG144,MATCH(0,COUNTIF($AI$1:AI45,AG46:AG144),0)),"")</f>
        <v/>
      </c>
    </row>
    <row r="47" spans="1:35" x14ac:dyDescent="0.25">
      <c r="A47" s="87">
        <f>Equipas!B134</f>
        <v>0</v>
      </c>
      <c r="B47">
        <f>Equipas!C134</f>
        <v>0</v>
      </c>
      <c r="C47">
        <f>Equipas!D134</f>
        <v>0</v>
      </c>
      <c r="D47">
        <f>Equipas!H132</f>
        <v>0</v>
      </c>
      <c r="E47">
        <f>Equipas!F134</f>
        <v>0</v>
      </c>
      <c r="F47">
        <f>Equipas!J134</f>
        <v>0</v>
      </c>
      <c r="G47">
        <f>Equipas!K134</f>
        <v>0</v>
      </c>
      <c r="H47">
        <f>Equipas!L134</f>
        <v>0</v>
      </c>
      <c r="I47">
        <f>Equipas!M134</f>
        <v>0</v>
      </c>
      <c r="J47">
        <f>Equipas!N134</f>
        <v>0</v>
      </c>
      <c r="K47">
        <f>Equipas!O134</f>
        <v>0</v>
      </c>
      <c r="AB47">
        <f t="shared" si="1"/>
        <v>0</v>
      </c>
      <c r="AD47" s="93" t="str">
        <f t="array" ref="AD47">IFERROR(INDEX($AB$2:$AB$100,MATCH(0,COUNTIF($AD$1:AD46,$AB$2:$AB$100),0)),"")</f>
        <v/>
      </c>
      <c r="AG47">
        <v>0</v>
      </c>
      <c r="AI47" t="str">
        <f t="array" ref="AI47">IFERROR(INDEX(AG47:AG145,MATCH(0,COUNTIF($AI$1:AI46,AG47:AG145),0)),"")</f>
        <v/>
      </c>
    </row>
    <row r="48" spans="1:35" x14ac:dyDescent="0.25">
      <c r="A48" s="87">
        <f>Equipas!B135</f>
        <v>0</v>
      </c>
      <c r="B48">
        <f>Equipas!C135</f>
        <v>0</v>
      </c>
      <c r="C48">
        <f>Equipas!D135</f>
        <v>0</v>
      </c>
      <c r="D48">
        <f>Equipas!H133</f>
        <v>0</v>
      </c>
      <c r="E48">
        <f>Equipas!F135</f>
        <v>0</v>
      </c>
      <c r="F48">
        <f>Equipas!J135</f>
        <v>0</v>
      </c>
      <c r="G48">
        <f>Equipas!K135</f>
        <v>0</v>
      </c>
      <c r="H48">
        <f>Equipas!L135</f>
        <v>0</v>
      </c>
      <c r="I48">
        <f>Equipas!M135</f>
        <v>0</v>
      </c>
      <c r="J48">
        <f>Equipas!N135</f>
        <v>0</v>
      </c>
      <c r="K48">
        <f>Equipas!O135</f>
        <v>0</v>
      </c>
      <c r="AB48">
        <f t="shared" si="1"/>
        <v>0</v>
      </c>
      <c r="AD48" s="93" t="str">
        <f t="array" ref="AD48">IFERROR(INDEX($AB$2:$AB$100,MATCH(0,COUNTIF($AD$1:AD47,$AB$2:$AB$100),0)),"")</f>
        <v/>
      </c>
      <c r="AG48">
        <v>0</v>
      </c>
      <c r="AI48" t="str">
        <f t="array" ref="AI48">IFERROR(INDEX(AG48:AG146,MATCH(0,COUNTIF($AI$1:AI47,AG48:AG146),0)),"")</f>
        <v/>
      </c>
    </row>
    <row r="49" spans="1:35" x14ac:dyDescent="0.25">
      <c r="A49" s="87">
        <f>Equipas!B136</f>
        <v>0</v>
      </c>
      <c r="B49">
        <f>Equipas!C136</f>
        <v>0</v>
      </c>
      <c r="C49">
        <f>Equipas!D136</f>
        <v>0</v>
      </c>
      <c r="D49">
        <f>Equipas!H134</f>
        <v>0</v>
      </c>
      <c r="E49">
        <f>Equipas!F136</f>
        <v>0</v>
      </c>
      <c r="F49">
        <f>Equipas!J136</f>
        <v>0</v>
      </c>
      <c r="G49">
        <f>Equipas!K136</f>
        <v>0</v>
      </c>
      <c r="H49">
        <f>Equipas!L136</f>
        <v>0</v>
      </c>
      <c r="I49">
        <f>Equipas!M136</f>
        <v>0</v>
      </c>
      <c r="J49">
        <f>Equipas!N136</f>
        <v>0</v>
      </c>
      <c r="K49">
        <f>Equipas!O136</f>
        <v>0</v>
      </c>
      <c r="AB49">
        <f t="shared" si="1"/>
        <v>0</v>
      </c>
      <c r="AD49" s="93" t="str">
        <f t="array" ref="AD49">IFERROR(INDEX($AB$2:$AB$100,MATCH(0,COUNTIF($AD$1:AD48,$AB$2:$AB$100),0)),"")</f>
        <v/>
      </c>
      <c r="AG49">
        <v>0</v>
      </c>
      <c r="AI49" t="str">
        <f t="array" ref="AI49">IFERROR(INDEX(AG49:AG147,MATCH(0,COUNTIF($AI$1:AI48,AG49:AG147),0)),"")</f>
        <v/>
      </c>
    </row>
    <row r="50" spans="1:35" x14ac:dyDescent="0.25">
      <c r="A50" s="87">
        <f>Equipas!B137</f>
        <v>0</v>
      </c>
      <c r="B50">
        <f>Equipas!C137</f>
        <v>0</v>
      </c>
      <c r="C50">
        <f>Equipas!D137</f>
        <v>0</v>
      </c>
      <c r="D50">
        <f>Equipas!H135</f>
        <v>0</v>
      </c>
      <c r="E50">
        <f>Equipas!F137</f>
        <v>0</v>
      </c>
      <c r="F50">
        <f>Equipas!J137</f>
        <v>0</v>
      </c>
      <c r="G50">
        <f>Equipas!K137</f>
        <v>0</v>
      </c>
      <c r="H50">
        <f>Equipas!L137</f>
        <v>0</v>
      </c>
      <c r="I50">
        <f>Equipas!M137</f>
        <v>0</v>
      </c>
      <c r="J50">
        <f>Equipas!N137</f>
        <v>0</v>
      </c>
      <c r="K50">
        <f>Equipas!O137</f>
        <v>0</v>
      </c>
      <c r="AB50">
        <f t="shared" si="1"/>
        <v>0</v>
      </c>
      <c r="AD50" s="93" t="str">
        <f t="array" ref="AD50">IFERROR(INDEX($AB$2:$AB$100,MATCH(0,COUNTIF($AD$1:AD49,$AB$2:$AB$100),0)),"")</f>
        <v/>
      </c>
      <c r="AG50">
        <v>0</v>
      </c>
      <c r="AI50" t="str">
        <f t="array" ref="AI50">IFERROR(INDEX(AG50:AG148,MATCH(0,COUNTIF($AI$1:AI49,AG50:AG148),0)),"")</f>
        <v/>
      </c>
    </row>
    <row r="51" spans="1:35" x14ac:dyDescent="0.25">
      <c r="A51" s="87">
        <f>Equipas!B138</f>
        <v>0</v>
      </c>
      <c r="B51">
        <f>Equipas!C138</f>
        <v>0</v>
      </c>
      <c r="C51">
        <f>Equipas!D138</f>
        <v>0</v>
      </c>
      <c r="D51">
        <f>Equipas!H136</f>
        <v>0</v>
      </c>
      <c r="E51">
        <f>Equipas!F138</f>
        <v>0</v>
      </c>
      <c r="F51">
        <f>Equipas!J138</f>
        <v>0</v>
      </c>
      <c r="G51">
        <f>Equipas!K138</f>
        <v>0</v>
      </c>
      <c r="H51">
        <f>Equipas!L138</f>
        <v>0</v>
      </c>
      <c r="I51">
        <f>Equipas!M138</f>
        <v>0</v>
      </c>
      <c r="J51">
        <f>Equipas!N138</f>
        <v>0</v>
      </c>
      <c r="K51">
        <f>Equipas!O138</f>
        <v>0</v>
      </c>
      <c r="AB51">
        <f t="shared" si="1"/>
        <v>0</v>
      </c>
      <c r="AD51" s="93" t="str">
        <f t="array" ref="AD51">IFERROR(INDEX($AB$2:$AB$100,MATCH(0,COUNTIF($AD$1:AD50,$AB$2:$AB$100),0)),"")</f>
        <v/>
      </c>
      <c r="AG51">
        <v>0</v>
      </c>
      <c r="AI51" t="str">
        <f t="array" ref="AI51">IFERROR(INDEX(AG51:AG149,MATCH(0,COUNTIF($AI$1:AI50,AG51:AG149),0)),"")</f>
        <v/>
      </c>
    </row>
    <row r="52" spans="1:35" x14ac:dyDescent="0.25">
      <c r="A52" s="87">
        <f>Equipas!B139</f>
        <v>0</v>
      </c>
      <c r="B52">
        <f>Equipas!C139</f>
        <v>0</v>
      </c>
      <c r="C52">
        <f>Equipas!D139</f>
        <v>0</v>
      </c>
      <c r="D52">
        <f>Equipas!H137</f>
        <v>0</v>
      </c>
      <c r="E52">
        <f>Equipas!F139</f>
        <v>0</v>
      </c>
      <c r="F52">
        <f>Equipas!J139</f>
        <v>0</v>
      </c>
      <c r="G52">
        <f>Equipas!K139</f>
        <v>0</v>
      </c>
      <c r="H52">
        <f>Equipas!L139</f>
        <v>0</v>
      </c>
      <c r="I52">
        <f>Equipas!M139</f>
        <v>0</v>
      </c>
      <c r="J52">
        <f>Equipas!N139</f>
        <v>0</v>
      </c>
      <c r="K52">
        <f>Equipas!O139</f>
        <v>0</v>
      </c>
      <c r="AB52">
        <f t="shared" si="1"/>
        <v>0</v>
      </c>
      <c r="AD52" s="93" t="str">
        <f t="array" ref="AD52">IFERROR(INDEX($AB$2:$AB$100,MATCH(0,COUNTIF($AD$1:AD51,$AB$2:$AB$100),0)),"")</f>
        <v/>
      </c>
      <c r="AG52">
        <v>0</v>
      </c>
      <c r="AI52" t="str">
        <f t="array" ref="AI52">IFERROR(INDEX(AG52:AG150,MATCH(0,COUNTIF($AI$1:AI51,AG52:AG150),0)),"")</f>
        <v/>
      </c>
    </row>
    <row r="53" spans="1:35" x14ac:dyDescent="0.25">
      <c r="A53" s="87">
        <f>Equipas!B140</f>
        <v>0</v>
      </c>
      <c r="B53">
        <f>Equipas!C140</f>
        <v>0</v>
      </c>
      <c r="C53">
        <f>Equipas!D140</f>
        <v>0</v>
      </c>
      <c r="D53">
        <f>Equipas!H138</f>
        <v>0</v>
      </c>
      <c r="E53">
        <f>Equipas!F140</f>
        <v>0</v>
      </c>
      <c r="F53">
        <f>Equipas!J140</f>
        <v>0</v>
      </c>
      <c r="G53">
        <f>Equipas!K140</f>
        <v>0</v>
      </c>
      <c r="H53">
        <f>Equipas!L140</f>
        <v>0</v>
      </c>
      <c r="I53">
        <f>Equipas!M140</f>
        <v>0</v>
      </c>
      <c r="J53">
        <f>Equipas!N140</f>
        <v>0</v>
      </c>
      <c r="K53">
        <f>Equipas!O140</f>
        <v>0</v>
      </c>
      <c r="AB53">
        <f t="shared" si="1"/>
        <v>0</v>
      </c>
      <c r="AD53" s="93" t="str">
        <f t="array" ref="AD53">IFERROR(INDEX($AB$2:$AB$100,MATCH(0,COUNTIF($AD$1:AD52,$AB$2:$AB$100),0)),"")</f>
        <v/>
      </c>
      <c r="AG53">
        <v>0</v>
      </c>
      <c r="AI53" t="str">
        <f t="array" ref="AI53">IFERROR(INDEX(AG53:AG151,MATCH(0,COUNTIF($AI$1:AI52,AG53:AG151),0)),"")</f>
        <v/>
      </c>
    </row>
    <row r="54" spans="1:35" x14ac:dyDescent="0.25">
      <c r="A54" s="87">
        <f>Equipas!B141</f>
        <v>0</v>
      </c>
      <c r="B54">
        <f>Equipas!C141</f>
        <v>0</v>
      </c>
      <c r="C54">
        <f>Equipas!D141</f>
        <v>0</v>
      </c>
      <c r="D54">
        <f>Equipas!H139</f>
        <v>0</v>
      </c>
      <c r="E54">
        <f>Equipas!F141</f>
        <v>0</v>
      </c>
      <c r="F54">
        <f>Equipas!J141</f>
        <v>0</v>
      </c>
      <c r="G54">
        <f>Equipas!K141</f>
        <v>0</v>
      </c>
      <c r="H54">
        <f>Equipas!L141</f>
        <v>0</v>
      </c>
      <c r="I54">
        <f>Equipas!M141</f>
        <v>0</v>
      </c>
      <c r="J54">
        <f>Equipas!N141</f>
        <v>0</v>
      </c>
      <c r="K54">
        <f>Equipas!O141</f>
        <v>0</v>
      </c>
      <c r="AB54">
        <f t="shared" si="1"/>
        <v>0</v>
      </c>
      <c r="AD54" s="93" t="str">
        <f t="array" ref="AD54">IFERROR(INDEX($AB$2:$AB$100,MATCH(0,COUNTIF($AD$1:AD53,$AB$2:$AB$100),0)),"")</f>
        <v/>
      </c>
      <c r="AG54">
        <v>0</v>
      </c>
      <c r="AI54" t="str">
        <f t="array" ref="AI54">IFERROR(INDEX(AG54:AG152,MATCH(0,COUNTIF($AI$1:AI53,AG54:AG152),0)),"")</f>
        <v/>
      </c>
    </row>
    <row r="55" spans="1:35" x14ac:dyDescent="0.25">
      <c r="A55" s="87">
        <f>Equipas!B142</f>
        <v>0</v>
      </c>
      <c r="B55">
        <f>Equipas!C142</f>
        <v>0</v>
      </c>
      <c r="C55">
        <f>Equipas!D142</f>
        <v>0</v>
      </c>
      <c r="D55">
        <f>Equipas!H140</f>
        <v>0</v>
      </c>
      <c r="E55">
        <f>Equipas!F142</f>
        <v>0</v>
      </c>
      <c r="F55">
        <f>Equipas!J142</f>
        <v>0</v>
      </c>
      <c r="G55">
        <f>Equipas!K142</f>
        <v>0</v>
      </c>
      <c r="H55">
        <f>Equipas!L142</f>
        <v>0</v>
      </c>
      <c r="I55">
        <f>Equipas!M142</f>
        <v>0</v>
      </c>
      <c r="J55">
        <f>Equipas!N142</f>
        <v>0</v>
      </c>
      <c r="K55">
        <f>Equipas!O142</f>
        <v>0</v>
      </c>
      <c r="AB55">
        <f t="shared" si="1"/>
        <v>0</v>
      </c>
      <c r="AD55" s="93" t="str">
        <f t="array" ref="AD55">IFERROR(INDEX($AB$2:$AB$100,MATCH(0,COUNTIF($AD$1:AD54,$AB$2:$AB$100),0)),"")</f>
        <v/>
      </c>
      <c r="AG55">
        <v>0</v>
      </c>
      <c r="AI55" t="str">
        <f t="array" ref="AI55">IFERROR(INDEX(AG55:AG153,MATCH(0,COUNTIF($AI$1:AI54,AG55:AG153),0)),"")</f>
        <v/>
      </c>
    </row>
    <row r="56" spans="1:35" x14ac:dyDescent="0.25">
      <c r="A56" s="87">
        <f>Equipas!B143</f>
        <v>0</v>
      </c>
      <c r="B56">
        <f>Equipas!C143</f>
        <v>0</v>
      </c>
      <c r="C56">
        <f>Equipas!D143</f>
        <v>0</v>
      </c>
      <c r="D56">
        <f>Equipas!H141</f>
        <v>0</v>
      </c>
      <c r="E56">
        <f>Equipas!F143</f>
        <v>0</v>
      </c>
      <c r="F56">
        <f>Equipas!J143</f>
        <v>0</v>
      </c>
      <c r="G56">
        <f>Equipas!K143</f>
        <v>0</v>
      </c>
      <c r="H56">
        <f>Equipas!L143</f>
        <v>0</v>
      </c>
      <c r="I56">
        <f>Equipas!M143</f>
        <v>0</v>
      </c>
      <c r="J56">
        <f>Equipas!N143</f>
        <v>0</v>
      </c>
      <c r="K56">
        <f>Equipas!O143</f>
        <v>0</v>
      </c>
      <c r="AB56">
        <f t="shared" si="1"/>
        <v>0</v>
      </c>
      <c r="AD56" s="93" t="str">
        <f t="array" ref="AD56">IFERROR(INDEX($AB$2:$AB$100,MATCH(0,COUNTIF($AD$1:AD55,$AB$2:$AB$100),0)),"")</f>
        <v/>
      </c>
      <c r="AG56">
        <v>0</v>
      </c>
      <c r="AI56" t="str">
        <f t="array" ref="AI56">IFERROR(INDEX(AG56:AG154,MATCH(0,COUNTIF($AI$1:AI55,AG56:AG154),0)),"")</f>
        <v/>
      </c>
    </row>
    <row r="57" spans="1:35" x14ac:dyDescent="0.25">
      <c r="A57" s="87">
        <f>Equipas!B144</f>
        <v>0</v>
      </c>
      <c r="B57">
        <f>Equipas!C144</f>
        <v>0</v>
      </c>
      <c r="C57">
        <f>Equipas!D144</f>
        <v>0</v>
      </c>
      <c r="D57">
        <f>Equipas!H142</f>
        <v>0</v>
      </c>
      <c r="E57">
        <f>Equipas!F144</f>
        <v>0</v>
      </c>
      <c r="F57">
        <f>Equipas!J144</f>
        <v>0</v>
      </c>
      <c r="G57">
        <f>Equipas!K144</f>
        <v>0</v>
      </c>
      <c r="H57">
        <f>Equipas!L144</f>
        <v>0</v>
      </c>
      <c r="I57">
        <f>Equipas!M144</f>
        <v>0</v>
      </c>
      <c r="J57">
        <f>Equipas!N144</f>
        <v>0</v>
      </c>
      <c r="K57">
        <f>Equipas!O144</f>
        <v>0</v>
      </c>
      <c r="AB57">
        <f t="shared" si="1"/>
        <v>0</v>
      </c>
      <c r="AD57" s="93" t="str">
        <f t="array" ref="AD57">IFERROR(INDEX($AB$2:$AB$100,MATCH(0,COUNTIF($AD$1:AD56,$AB$2:$AB$100),0)),"")</f>
        <v/>
      </c>
      <c r="AG57">
        <v>0</v>
      </c>
      <c r="AI57" t="str">
        <f t="array" ref="AI57">IFERROR(INDEX(AG57:AG155,MATCH(0,COUNTIF($AI$1:AI56,AG57:AG155),0)),"")</f>
        <v/>
      </c>
    </row>
    <row r="58" spans="1:35" x14ac:dyDescent="0.25">
      <c r="A58" s="87">
        <f>Equipas!B145</f>
        <v>0</v>
      </c>
      <c r="B58">
        <f>Equipas!C145</f>
        <v>0</v>
      </c>
      <c r="C58">
        <f>Equipas!D145</f>
        <v>0</v>
      </c>
      <c r="D58">
        <f>Equipas!H143</f>
        <v>0</v>
      </c>
      <c r="E58">
        <f>Equipas!F145</f>
        <v>0</v>
      </c>
      <c r="F58">
        <f>Equipas!J145</f>
        <v>0</v>
      </c>
      <c r="G58">
        <f>Equipas!K145</f>
        <v>0</v>
      </c>
      <c r="H58">
        <f>Equipas!L145</f>
        <v>0</v>
      </c>
      <c r="I58">
        <f>Equipas!M145</f>
        <v>0</v>
      </c>
      <c r="J58">
        <f>Equipas!N145</f>
        <v>0</v>
      </c>
      <c r="K58">
        <f>Equipas!O145</f>
        <v>0</v>
      </c>
      <c r="AB58">
        <f t="shared" si="1"/>
        <v>0</v>
      </c>
      <c r="AD58" s="93" t="str">
        <f t="array" ref="AD58">IFERROR(INDEX($AB$2:$AB$100,MATCH(0,COUNTIF($AD$1:AD57,$AB$2:$AB$100),0)),"")</f>
        <v/>
      </c>
      <c r="AG58">
        <v>0</v>
      </c>
      <c r="AI58" t="str">
        <f t="array" ref="AI58">IFERROR(INDEX(AG58:AG156,MATCH(0,COUNTIF($AI$1:AI57,AG58:AG156),0)),"")</f>
        <v/>
      </c>
    </row>
    <row r="59" spans="1:35" x14ac:dyDescent="0.25">
      <c r="A59" s="87">
        <f>Equipas!B146</f>
        <v>0</v>
      </c>
      <c r="B59">
        <f>Equipas!C146</f>
        <v>0</v>
      </c>
      <c r="C59">
        <f>Equipas!D146</f>
        <v>0</v>
      </c>
      <c r="D59">
        <f>Equipas!H144</f>
        <v>0</v>
      </c>
      <c r="E59">
        <f>Equipas!F146</f>
        <v>0</v>
      </c>
      <c r="F59">
        <f>Equipas!J146</f>
        <v>0</v>
      </c>
      <c r="G59">
        <f>Equipas!K146</f>
        <v>0</v>
      </c>
      <c r="H59">
        <f>Equipas!L146</f>
        <v>0</v>
      </c>
      <c r="I59">
        <f>Equipas!M146</f>
        <v>0</v>
      </c>
      <c r="J59">
        <f>Equipas!N146</f>
        <v>0</v>
      </c>
      <c r="K59">
        <f>Equipas!O146</f>
        <v>0</v>
      </c>
      <c r="AB59">
        <f t="shared" si="1"/>
        <v>0</v>
      </c>
      <c r="AD59" s="93" t="str">
        <f t="array" ref="AD59">IFERROR(INDEX($AB$2:$AB$100,MATCH(0,COUNTIF($AD$1:AD58,$AB$2:$AB$100),0)),"")</f>
        <v/>
      </c>
      <c r="AG59">
        <v>0</v>
      </c>
      <c r="AI59" t="str">
        <f t="array" ref="AI59">IFERROR(INDEX(AG59:AG157,MATCH(0,COUNTIF($AI$1:AI58,AG59:AG157),0)),"")</f>
        <v/>
      </c>
    </row>
    <row r="60" spans="1:35" x14ac:dyDescent="0.25">
      <c r="A60" s="87">
        <f>Equipas!B147</f>
        <v>0</v>
      </c>
      <c r="B60">
        <f>Equipas!C147</f>
        <v>0</v>
      </c>
      <c r="C60">
        <f>Equipas!D147</f>
        <v>0</v>
      </c>
      <c r="D60">
        <f>Equipas!H145</f>
        <v>0</v>
      </c>
      <c r="E60">
        <f>Equipas!F147</f>
        <v>0</v>
      </c>
      <c r="F60">
        <f>Equipas!J147</f>
        <v>0</v>
      </c>
      <c r="G60">
        <f>Equipas!K147</f>
        <v>0</v>
      </c>
      <c r="H60">
        <f>Equipas!L147</f>
        <v>0</v>
      </c>
      <c r="I60">
        <f>Equipas!M147</f>
        <v>0</v>
      </c>
      <c r="J60">
        <f>Equipas!N147</f>
        <v>0</v>
      </c>
      <c r="K60">
        <f>Equipas!O147</f>
        <v>0</v>
      </c>
      <c r="AB60">
        <f t="shared" si="1"/>
        <v>0</v>
      </c>
      <c r="AD60" s="93" t="str">
        <f t="array" ref="AD60">IFERROR(INDEX($AB$2:$AB$100,MATCH(0,COUNTIF($AD$1:AD59,$AB$2:$AB$100),0)),"")</f>
        <v/>
      </c>
      <c r="AG60">
        <v>0</v>
      </c>
      <c r="AI60" t="str">
        <f t="array" ref="AI60">IFERROR(INDEX(AG60:AG158,MATCH(0,COUNTIF($AI$1:AI59,AG60:AG158),0)),"")</f>
        <v/>
      </c>
    </row>
    <row r="61" spans="1:35" x14ac:dyDescent="0.25">
      <c r="A61" s="87">
        <f>Equipas!B148</f>
        <v>0</v>
      </c>
      <c r="B61">
        <f>Equipas!C148</f>
        <v>0</v>
      </c>
      <c r="C61">
        <f>Equipas!D148</f>
        <v>0</v>
      </c>
      <c r="D61">
        <f>Equipas!H146</f>
        <v>0</v>
      </c>
      <c r="E61">
        <f>Equipas!F148</f>
        <v>0</v>
      </c>
      <c r="F61">
        <f>Equipas!J148</f>
        <v>0</v>
      </c>
      <c r="G61">
        <f>Equipas!K148</f>
        <v>0</v>
      </c>
      <c r="H61">
        <f>Equipas!L148</f>
        <v>0</v>
      </c>
      <c r="I61">
        <f>Equipas!M148</f>
        <v>0</v>
      </c>
      <c r="J61">
        <f>Equipas!N148</f>
        <v>0</v>
      </c>
      <c r="K61">
        <f>Equipas!O148</f>
        <v>0</v>
      </c>
      <c r="AB61">
        <f t="shared" si="1"/>
        <v>0</v>
      </c>
      <c r="AD61" s="93" t="str">
        <f t="array" ref="AD61">IFERROR(INDEX($AB$2:$AB$100,MATCH(0,COUNTIF($AD$1:AD60,$AB$2:$AB$100),0)),"")</f>
        <v/>
      </c>
      <c r="AG61">
        <v>0</v>
      </c>
      <c r="AI61" t="str">
        <f t="array" ref="AI61">IFERROR(INDEX(AG61:AG159,MATCH(0,COUNTIF($AI$1:AI60,AG61:AG159),0)),"")</f>
        <v/>
      </c>
    </row>
    <row r="62" spans="1:35" x14ac:dyDescent="0.25">
      <c r="A62" s="87">
        <f>Equipas!B149</f>
        <v>0</v>
      </c>
      <c r="B62">
        <f>Equipas!C149</f>
        <v>0</v>
      </c>
      <c r="C62">
        <f>Equipas!D149</f>
        <v>0</v>
      </c>
      <c r="D62">
        <f>Equipas!H147</f>
        <v>0</v>
      </c>
      <c r="E62">
        <f>Equipas!F149</f>
        <v>0</v>
      </c>
      <c r="F62">
        <f>Equipas!J149</f>
        <v>0</v>
      </c>
      <c r="G62">
        <f>Equipas!K149</f>
        <v>0</v>
      </c>
      <c r="H62">
        <f>Equipas!L149</f>
        <v>0</v>
      </c>
      <c r="I62">
        <f>Equipas!M149</f>
        <v>0</v>
      </c>
      <c r="J62">
        <f>Equipas!N149</f>
        <v>0</v>
      </c>
      <c r="K62">
        <f>Equipas!O149</f>
        <v>0</v>
      </c>
      <c r="AB62">
        <f t="shared" si="1"/>
        <v>0</v>
      </c>
      <c r="AG62">
        <v>0</v>
      </c>
      <c r="AI62" t="str">
        <f t="array" ref="AI62">IFERROR(INDEX(AG62:AG160,MATCH(0,COUNTIF($AI$1:AI61,AG62:AG160),0)),"")</f>
        <v/>
      </c>
    </row>
    <row r="63" spans="1:35" x14ac:dyDescent="0.25">
      <c r="A63" s="87">
        <f>Equipas!B150</f>
        <v>0</v>
      </c>
      <c r="B63">
        <f>Equipas!C150</f>
        <v>0</v>
      </c>
      <c r="C63">
        <f>Equipas!D150</f>
        <v>0</v>
      </c>
      <c r="D63">
        <f>Equipas!H148</f>
        <v>0</v>
      </c>
      <c r="E63">
        <f>Equipas!F150</f>
        <v>0</v>
      </c>
      <c r="F63">
        <f>Equipas!J150</f>
        <v>0</v>
      </c>
      <c r="G63">
        <f>Equipas!K150</f>
        <v>0</v>
      </c>
      <c r="H63">
        <f>Equipas!L150</f>
        <v>0</v>
      </c>
      <c r="I63">
        <f>Equipas!M150</f>
        <v>0</v>
      </c>
      <c r="J63">
        <f>Equipas!N150</f>
        <v>0</v>
      </c>
      <c r="K63">
        <f>Equipas!O150</f>
        <v>0</v>
      </c>
      <c r="AB63">
        <f t="shared" si="1"/>
        <v>0</v>
      </c>
      <c r="AG63">
        <v>0</v>
      </c>
      <c r="AI63" t="str">
        <f t="array" ref="AI63">IFERROR(INDEX(AG63:AG161,MATCH(0,COUNTIF($AI$1:AI62,AG63:AG161),0)),"")</f>
        <v/>
      </c>
    </row>
    <row r="64" spans="1:35" x14ac:dyDescent="0.25">
      <c r="A64" s="87">
        <f>Equipas!B151</f>
        <v>0</v>
      </c>
      <c r="B64">
        <f>Equipas!C151</f>
        <v>0</v>
      </c>
      <c r="C64">
        <f>Equipas!D151</f>
        <v>0</v>
      </c>
      <c r="D64">
        <f>Equipas!H149</f>
        <v>0</v>
      </c>
      <c r="E64">
        <f>Equipas!F151</f>
        <v>0</v>
      </c>
      <c r="F64">
        <f>Equipas!J151</f>
        <v>0</v>
      </c>
      <c r="G64">
        <f>Equipas!K151</f>
        <v>0</v>
      </c>
      <c r="H64">
        <f>Equipas!L151</f>
        <v>0</v>
      </c>
      <c r="I64">
        <f>Equipas!M151</f>
        <v>0</v>
      </c>
      <c r="J64">
        <f>Equipas!N151</f>
        <v>0</v>
      </c>
      <c r="K64">
        <f>Equipas!O151</f>
        <v>0</v>
      </c>
      <c r="AB64">
        <f t="shared" si="1"/>
        <v>0</v>
      </c>
      <c r="AG64">
        <v>0</v>
      </c>
      <c r="AI64" t="str">
        <f t="array" ref="AI64">IFERROR(INDEX(AG64:AG162,MATCH(0,COUNTIF($AI$1:AI63,AG64:AG162),0)),"")</f>
        <v/>
      </c>
    </row>
    <row r="65" spans="1:35" x14ac:dyDescent="0.25">
      <c r="A65" s="87">
        <f>Equipas!B152</f>
        <v>0</v>
      </c>
      <c r="B65">
        <f>Equipas!C152</f>
        <v>0</v>
      </c>
      <c r="C65">
        <f>Equipas!D152</f>
        <v>0</v>
      </c>
      <c r="D65">
        <f>Equipas!H150</f>
        <v>0</v>
      </c>
      <c r="E65">
        <f>Equipas!F152</f>
        <v>0</v>
      </c>
      <c r="F65">
        <f>Equipas!J152</f>
        <v>0</v>
      </c>
      <c r="G65">
        <f>Equipas!K152</f>
        <v>0</v>
      </c>
      <c r="H65">
        <f>Equipas!L152</f>
        <v>0</v>
      </c>
      <c r="I65">
        <f>Equipas!M152</f>
        <v>0</v>
      </c>
      <c r="J65">
        <f>Equipas!N152</f>
        <v>0</v>
      </c>
      <c r="K65">
        <f>Equipas!O152</f>
        <v>0</v>
      </c>
      <c r="AB65">
        <f t="shared" si="1"/>
        <v>0</v>
      </c>
      <c r="AG65">
        <v>0</v>
      </c>
      <c r="AI65" t="str">
        <f t="array" ref="AI65">IFERROR(INDEX(AG65:AG163,MATCH(0,COUNTIF($AI$1:AI64,AG65:AG163),0)),"")</f>
        <v/>
      </c>
    </row>
    <row r="66" spans="1:35" x14ac:dyDescent="0.25">
      <c r="A66" s="87">
        <f>Equipas!B153</f>
        <v>0</v>
      </c>
      <c r="B66">
        <f>Equipas!C153</f>
        <v>0</v>
      </c>
      <c r="C66">
        <f>Equipas!D153</f>
        <v>0</v>
      </c>
      <c r="D66">
        <f>Equipas!H151</f>
        <v>0</v>
      </c>
      <c r="E66">
        <f>Equipas!F153</f>
        <v>0</v>
      </c>
      <c r="F66">
        <f>Equipas!J153</f>
        <v>0</v>
      </c>
      <c r="G66">
        <f>Equipas!K153</f>
        <v>0</v>
      </c>
      <c r="H66">
        <f>Equipas!L153</f>
        <v>0</v>
      </c>
      <c r="I66">
        <f>Equipas!M153</f>
        <v>0</v>
      </c>
      <c r="J66">
        <f>Equipas!N153</f>
        <v>0</v>
      </c>
      <c r="K66">
        <f>Equipas!O153</f>
        <v>0</v>
      </c>
      <c r="AB66">
        <f t="shared" ref="AB66:AB100" si="2">E67</f>
        <v>0</v>
      </c>
      <c r="AG66">
        <v>0</v>
      </c>
      <c r="AI66" t="str">
        <f t="array" ref="AI66">IFERROR(INDEX(AG66:AG164,MATCH(0,COUNTIF($AI$1:AI65,AG66:AG164),0)),"")</f>
        <v/>
      </c>
    </row>
    <row r="67" spans="1:35" x14ac:dyDescent="0.25">
      <c r="A67" s="87">
        <f>Equipas!B154</f>
        <v>0</v>
      </c>
      <c r="B67">
        <f>Equipas!C154</f>
        <v>0</v>
      </c>
      <c r="C67">
        <f>Equipas!D154</f>
        <v>0</v>
      </c>
      <c r="D67">
        <f>Equipas!H152</f>
        <v>0</v>
      </c>
      <c r="E67">
        <f>Equipas!F154</f>
        <v>0</v>
      </c>
      <c r="F67">
        <f>Equipas!J154</f>
        <v>0</v>
      </c>
      <c r="G67">
        <f>Equipas!K154</f>
        <v>0</v>
      </c>
      <c r="H67">
        <f>Equipas!L154</f>
        <v>0</v>
      </c>
      <c r="I67">
        <f>Equipas!M154</f>
        <v>0</v>
      </c>
      <c r="J67">
        <f>Equipas!N154</f>
        <v>0</v>
      </c>
      <c r="K67">
        <f>Equipas!O154</f>
        <v>0</v>
      </c>
      <c r="AB67">
        <f t="shared" si="2"/>
        <v>0</v>
      </c>
      <c r="AG67">
        <v>0</v>
      </c>
      <c r="AI67" t="str">
        <f t="array" ref="AI67">IFERROR(INDEX(AG67:AG165,MATCH(0,COUNTIF($AI$1:AI66,AG67:AG165),0)),"")</f>
        <v/>
      </c>
    </row>
    <row r="68" spans="1:35" x14ac:dyDescent="0.25">
      <c r="A68" s="87">
        <f>Equipas!B155</f>
        <v>0</v>
      </c>
      <c r="B68">
        <f>Equipas!C155</f>
        <v>0</v>
      </c>
      <c r="C68">
        <f>Equipas!D155</f>
        <v>0</v>
      </c>
      <c r="D68">
        <f>Equipas!H153</f>
        <v>0</v>
      </c>
      <c r="E68">
        <f>Equipas!F155</f>
        <v>0</v>
      </c>
      <c r="F68">
        <f>Equipas!J155</f>
        <v>0</v>
      </c>
      <c r="G68">
        <f>Equipas!K155</f>
        <v>0</v>
      </c>
      <c r="H68">
        <f>Equipas!L155</f>
        <v>0</v>
      </c>
      <c r="I68">
        <f>Equipas!M155</f>
        <v>0</v>
      </c>
      <c r="J68">
        <f>Equipas!N155</f>
        <v>0</v>
      </c>
      <c r="K68">
        <f>Equipas!O155</f>
        <v>0</v>
      </c>
      <c r="AB68">
        <f t="shared" si="2"/>
        <v>0</v>
      </c>
      <c r="AG68">
        <v>0</v>
      </c>
      <c r="AI68" t="str">
        <f t="array" ref="AI68">IFERROR(INDEX(AG68:AG166,MATCH(0,COUNTIF($AI$1:AI67,AG68:AG166),0)),"")</f>
        <v/>
      </c>
    </row>
    <row r="69" spans="1:35" x14ac:dyDescent="0.25">
      <c r="A69" s="87">
        <f>Equipas!B156</f>
        <v>0</v>
      </c>
      <c r="B69">
        <f>Equipas!C156</f>
        <v>0</v>
      </c>
      <c r="C69">
        <f>Equipas!D156</f>
        <v>0</v>
      </c>
      <c r="D69">
        <f>Equipas!H154</f>
        <v>0</v>
      </c>
      <c r="E69">
        <f>Equipas!F156</f>
        <v>0</v>
      </c>
      <c r="F69">
        <f>Equipas!J156</f>
        <v>0</v>
      </c>
      <c r="G69">
        <f>Equipas!K156</f>
        <v>0</v>
      </c>
      <c r="H69">
        <f>Equipas!L156</f>
        <v>0</v>
      </c>
      <c r="I69">
        <f>Equipas!M156</f>
        <v>0</v>
      </c>
      <c r="J69">
        <f>Equipas!N156</f>
        <v>0</v>
      </c>
      <c r="K69">
        <f>Equipas!O156</f>
        <v>0</v>
      </c>
      <c r="AB69">
        <f t="shared" si="2"/>
        <v>0</v>
      </c>
      <c r="AG69">
        <v>0</v>
      </c>
      <c r="AI69" t="str">
        <f t="array" ref="AI69">IFERROR(INDEX(AG69:AG167,MATCH(0,COUNTIF($AI$1:AI68,AG69:AG167),0)),"")</f>
        <v/>
      </c>
    </row>
    <row r="70" spans="1:35" x14ac:dyDescent="0.25">
      <c r="A70" s="87">
        <f>Equipas!B157</f>
        <v>0</v>
      </c>
      <c r="B70">
        <f>Equipas!C157</f>
        <v>0</v>
      </c>
      <c r="C70">
        <f>Equipas!D157</f>
        <v>0</v>
      </c>
      <c r="D70">
        <f>Equipas!H155</f>
        <v>0</v>
      </c>
      <c r="E70">
        <f>Equipas!F157</f>
        <v>0</v>
      </c>
      <c r="F70">
        <f>Equipas!J157</f>
        <v>0</v>
      </c>
      <c r="G70">
        <f>Equipas!K157</f>
        <v>0</v>
      </c>
      <c r="H70">
        <f>Equipas!L157</f>
        <v>0</v>
      </c>
      <c r="I70">
        <f>Equipas!M157</f>
        <v>0</v>
      </c>
      <c r="J70">
        <f>Equipas!N157</f>
        <v>0</v>
      </c>
      <c r="K70">
        <f>Equipas!O157</f>
        <v>0</v>
      </c>
      <c r="AB70">
        <f t="shared" si="2"/>
        <v>0</v>
      </c>
      <c r="AG70">
        <v>0</v>
      </c>
      <c r="AI70" t="str">
        <f t="array" ref="AI70">IFERROR(INDEX(AG70:AG168,MATCH(0,COUNTIF($AI$1:AI69,AG70:AG168),0)),"")</f>
        <v/>
      </c>
    </row>
    <row r="71" spans="1:35" x14ac:dyDescent="0.25">
      <c r="A71" s="87">
        <f>Equipas!B158</f>
        <v>0</v>
      </c>
      <c r="B71">
        <f>Equipas!C158</f>
        <v>0</v>
      </c>
      <c r="C71">
        <f>Equipas!D158</f>
        <v>0</v>
      </c>
      <c r="D71">
        <f>Equipas!H156</f>
        <v>0</v>
      </c>
      <c r="E71">
        <f>Equipas!F158</f>
        <v>0</v>
      </c>
      <c r="F71">
        <f>Equipas!J158</f>
        <v>0</v>
      </c>
      <c r="G71">
        <f>Equipas!K158</f>
        <v>0</v>
      </c>
      <c r="H71">
        <f>Equipas!L158</f>
        <v>0</v>
      </c>
      <c r="I71">
        <f>Equipas!M158</f>
        <v>0</v>
      </c>
      <c r="J71">
        <f>Equipas!N158</f>
        <v>0</v>
      </c>
      <c r="K71">
        <f>Equipas!O158</f>
        <v>0</v>
      </c>
      <c r="AB71">
        <f t="shared" si="2"/>
        <v>0</v>
      </c>
      <c r="AG71">
        <v>0</v>
      </c>
      <c r="AI71" t="str">
        <f t="array" ref="AI71">IFERROR(INDEX(AG71:AG169,MATCH(0,COUNTIF($AI$1:AI70,AG71:AG169),0)),"")</f>
        <v/>
      </c>
    </row>
    <row r="72" spans="1:35" x14ac:dyDescent="0.25">
      <c r="A72" s="87">
        <f>Equipas!B159</f>
        <v>0</v>
      </c>
      <c r="B72">
        <f>Equipas!C159</f>
        <v>0</v>
      </c>
      <c r="C72">
        <f>Equipas!D159</f>
        <v>0</v>
      </c>
      <c r="D72">
        <f>Equipas!H157</f>
        <v>0</v>
      </c>
      <c r="E72">
        <f>Equipas!F159</f>
        <v>0</v>
      </c>
      <c r="F72">
        <f>Equipas!J159</f>
        <v>0</v>
      </c>
      <c r="G72">
        <f>Equipas!K159</f>
        <v>0</v>
      </c>
      <c r="H72">
        <f>Equipas!L159</f>
        <v>0</v>
      </c>
      <c r="I72">
        <f>Equipas!M159</f>
        <v>0</v>
      </c>
      <c r="J72">
        <f>Equipas!N159</f>
        <v>0</v>
      </c>
      <c r="K72">
        <f>Equipas!O159</f>
        <v>0</v>
      </c>
      <c r="AB72">
        <f t="shared" si="2"/>
        <v>0</v>
      </c>
      <c r="AG72">
        <v>0</v>
      </c>
      <c r="AI72" t="str">
        <f t="array" ref="AI72">IFERROR(INDEX(AG72:AG170,MATCH(0,COUNTIF($AI$1:AI71,AG72:AG170),0)),"")</f>
        <v/>
      </c>
    </row>
    <row r="73" spans="1:35" x14ac:dyDescent="0.25">
      <c r="A73" s="87">
        <f>Equipas!B160</f>
        <v>0</v>
      </c>
      <c r="B73">
        <f>Equipas!C160</f>
        <v>0</v>
      </c>
      <c r="C73">
        <f>Equipas!D160</f>
        <v>0</v>
      </c>
      <c r="D73">
        <f>Equipas!H158</f>
        <v>0</v>
      </c>
      <c r="E73">
        <f>Equipas!F160</f>
        <v>0</v>
      </c>
      <c r="F73">
        <f>Equipas!J160</f>
        <v>0</v>
      </c>
      <c r="G73">
        <f>Equipas!K160</f>
        <v>0</v>
      </c>
      <c r="H73">
        <f>Equipas!L160</f>
        <v>0</v>
      </c>
      <c r="I73">
        <f>Equipas!M160</f>
        <v>0</v>
      </c>
      <c r="J73">
        <f>Equipas!N160</f>
        <v>0</v>
      </c>
      <c r="K73">
        <f>Equipas!O160</f>
        <v>0</v>
      </c>
      <c r="AB73">
        <f t="shared" si="2"/>
        <v>0</v>
      </c>
      <c r="AG73">
        <v>0</v>
      </c>
      <c r="AI73" t="str">
        <f t="array" ref="AI73">IFERROR(INDEX(AG73:AG171,MATCH(0,COUNTIF($AI$1:AI72,AG73:AG171),0)),"")</f>
        <v/>
      </c>
    </row>
    <row r="74" spans="1:35" x14ac:dyDescent="0.25">
      <c r="A74" s="87">
        <f>Equipas!B161</f>
        <v>0</v>
      </c>
      <c r="B74">
        <f>Equipas!C161</f>
        <v>0</v>
      </c>
      <c r="C74">
        <f>Equipas!D161</f>
        <v>0</v>
      </c>
      <c r="D74">
        <f>Equipas!H159</f>
        <v>0</v>
      </c>
      <c r="E74">
        <f>Equipas!F161</f>
        <v>0</v>
      </c>
      <c r="F74">
        <f>Equipas!J161</f>
        <v>0</v>
      </c>
      <c r="G74">
        <f>Equipas!K161</f>
        <v>0</v>
      </c>
      <c r="H74">
        <f>Equipas!L161</f>
        <v>0</v>
      </c>
      <c r="I74">
        <f>Equipas!M161</f>
        <v>0</v>
      </c>
      <c r="J74">
        <f>Equipas!N161</f>
        <v>0</v>
      </c>
      <c r="K74">
        <f>Equipas!O161</f>
        <v>0</v>
      </c>
      <c r="AB74">
        <f t="shared" si="2"/>
        <v>0</v>
      </c>
      <c r="AG74">
        <v>0</v>
      </c>
      <c r="AI74" t="str">
        <f t="array" ref="AI74">IFERROR(INDEX(AG74:AG172,MATCH(0,COUNTIF($AI$1:AI73,AG74:AG172),0)),"")</f>
        <v/>
      </c>
    </row>
    <row r="75" spans="1:35" x14ac:dyDescent="0.25">
      <c r="A75" s="87">
        <f>Equipas!B162</f>
        <v>0</v>
      </c>
      <c r="B75">
        <f>Equipas!C162</f>
        <v>0</v>
      </c>
      <c r="C75">
        <f>Equipas!D162</f>
        <v>0</v>
      </c>
      <c r="D75">
        <f>Equipas!H160</f>
        <v>0</v>
      </c>
      <c r="E75">
        <f>Equipas!F162</f>
        <v>0</v>
      </c>
      <c r="F75">
        <f>Equipas!J162</f>
        <v>0</v>
      </c>
      <c r="G75">
        <f>Equipas!K162</f>
        <v>0</v>
      </c>
      <c r="H75">
        <f>Equipas!L162</f>
        <v>0</v>
      </c>
      <c r="I75">
        <f>Equipas!M162</f>
        <v>0</v>
      </c>
      <c r="J75">
        <f>Equipas!N162</f>
        <v>0</v>
      </c>
      <c r="K75">
        <f>Equipas!O162</f>
        <v>0</v>
      </c>
      <c r="AB75">
        <f t="shared" si="2"/>
        <v>0</v>
      </c>
      <c r="AG75">
        <v>0</v>
      </c>
      <c r="AI75" t="str">
        <f t="array" ref="AI75">IFERROR(INDEX(AG75:AG173,MATCH(0,COUNTIF($AI$1:AI74,AG75:AG173),0)),"")</f>
        <v/>
      </c>
    </row>
    <row r="76" spans="1:35" x14ac:dyDescent="0.25">
      <c r="A76" s="87">
        <f>Equipas!B163</f>
        <v>0</v>
      </c>
      <c r="B76">
        <f>Equipas!C163</f>
        <v>0</v>
      </c>
      <c r="C76">
        <f>Equipas!D163</f>
        <v>0</v>
      </c>
      <c r="D76">
        <f>Equipas!H161</f>
        <v>0</v>
      </c>
      <c r="E76">
        <f>Equipas!F163</f>
        <v>0</v>
      </c>
      <c r="F76">
        <f>Equipas!J163</f>
        <v>0</v>
      </c>
      <c r="G76">
        <f>Equipas!K163</f>
        <v>0</v>
      </c>
      <c r="H76">
        <f>Equipas!L163</f>
        <v>0</v>
      </c>
      <c r="I76">
        <f>Equipas!M163</f>
        <v>0</v>
      </c>
      <c r="J76">
        <f>Equipas!N163</f>
        <v>0</v>
      </c>
      <c r="K76">
        <f>Equipas!O163</f>
        <v>0</v>
      </c>
      <c r="AB76">
        <f t="shared" si="2"/>
        <v>0</v>
      </c>
      <c r="AG76">
        <v>0</v>
      </c>
      <c r="AI76" t="str">
        <f t="array" ref="AI76">IFERROR(INDEX(AG76:AG174,MATCH(0,COUNTIF($AI$1:AI75,AG76:AG174),0)),"")</f>
        <v/>
      </c>
    </row>
    <row r="77" spans="1:35" x14ac:dyDescent="0.25">
      <c r="A77" s="87">
        <f>Equipas!B164</f>
        <v>0</v>
      </c>
      <c r="B77">
        <f>Equipas!C164</f>
        <v>0</v>
      </c>
      <c r="C77">
        <f>Equipas!D164</f>
        <v>0</v>
      </c>
      <c r="D77">
        <f>Equipas!H162</f>
        <v>0</v>
      </c>
      <c r="E77">
        <f>Equipas!F164</f>
        <v>0</v>
      </c>
      <c r="F77">
        <f>Equipas!J164</f>
        <v>0</v>
      </c>
      <c r="G77">
        <f>Equipas!K164</f>
        <v>0</v>
      </c>
      <c r="H77">
        <f>Equipas!L164</f>
        <v>0</v>
      </c>
      <c r="I77">
        <f>Equipas!M164</f>
        <v>0</v>
      </c>
      <c r="J77">
        <f>Equipas!N164</f>
        <v>0</v>
      </c>
      <c r="K77">
        <f>Equipas!O164</f>
        <v>0</v>
      </c>
      <c r="AB77">
        <f t="shared" si="2"/>
        <v>0</v>
      </c>
      <c r="AG77">
        <v>0</v>
      </c>
      <c r="AI77" t="str">
        <f t="array" ref="AI77">IFERROR(INDEX(AG77:AG175,MATCH(0,COUNTIF($AI$1:AI76,AG77:AG175),0)),"")</f>
        <v/>
      </c>
    </row>
    <row r="78" spans="1:35" x14ac:dyDescent="0.25">
      <c r="A78" s="87">
        <f>Equipas!B165</f>
        <v>0</v>
      </c>
      <c r="B78">
        <f>Equipas!C165</f>
        <v>0</v>
      </c>
      <c r="C78">
        <f>Equipas!D165</f>
        <v>0</v>
      </c>
      <c r="D78">
        <f>Equipas!H163</f>
        <v>0</v>
      </c>
      <c r="E78">
        <f>Equipas!F165</f>
        <v>0</v>
      </c>
      <c r="F78">
        <f>Equipas!J165</f>
        <v>0</v>
      </c>
      <c r="G78">
        <f>Equipas!K165</f>
        <v>0</v>
      </c>
      <c r="H78">
        <f>Equipas!L165</f>
        <v>0</v>
      </c>
      <c r="I78">
        <f>Equipas!M165</f>
        <v>0</v>
      </c>
      <c r="J78">
        <f>Equipas!N165</f>
        <v>0</v>
      </c>
      <c r="K78">
        <f>Equipas!O165</f>
        <v>0</v>
      </c>
      <c r="AB78">
        <f t="shared" si="2"/>
        <v>0</v>
      </c>
      <c r="AG78">
        <v>0</v>
      </c>
      <c r="AI78" t="str">
        <f t="array" ref="AI78">IFERROR(INDEX(AG78:AG176,MATCH(0,COUNTIF($AI$1:AI77,AG78:AG176),0)),"")</f>
        <v/>
      </c>
    </row>
    <row r="79" spans="1:35" x14ac:dyDescent="0.25">
      <c r="A79" s="87">
        <f>Equipas!B166</f>
        <v>0</v>
      </c>
      <c r="B79">
        <f>Equipas!C166</f>
        <v>0</v>
      </c>
      <c r="C79">
        <f>Equipas!D166</f>
        <v>0</v>
      </c>
      <c r="D79">
        <f>Equipas!H164</f>
        <v>0</v>
      </c>
      <c r="E79">
        <f>Equipas!F166</f>
        <v>0</v>
      </c>
      <c r="F79">
        <f>Equipas!J166</f>
        <v>0</v>
      </c>
      <c r="G79">
        <f>Equipas!K166</f>
        <v>0</v>
      </c>
      <c r="H79">
        <f>Equipas!L166</f>
        <v>0</v>
      </c>
      <c r="I79">
        <f>Equipas!M166</f>
        <v>0</v>
      </c>
      <c r="J79">
        <f>Equipas!N166</f>
        <v>0</v>
      </c>
      <c r="K79">
        <f>Equipas!O166</f>
        <v>0</v>
      </c>
      <c r="AB79">
        <f t="shared" si="2"/>
        <v>0</v>
      </c>
      <c r="AG79">
        <v>0</v>
      </c>
      <c r="AI79" t="str">
        <f t="array" ref="AI79">IFERROR(INDEX(AG79:AG177,MATCH(0,COUNTIF($AI$1:AI78,AG79:AG177),0)),"")</f>
        <v/>
      </c>
    </row>
    <row r="80" spans="1:35" x14ac:dyDescent="0.25">
      <c r="A80" s="87">
        <f>Equipas!B167</f>
        <v>0</v>
      </c>
      <c r="B80">
        <f>Equipas!C167</f>
        <v>0</v>
      </c>
      <c r="C80">
        <f>Equipas!D167</f>
        <v>0</v>
      </c>
      <c r="D80">
        <f>Equipas!H165</f>
        <v>0</v>
      </c>
      <c r="E80">
        <f>Equipas!F167</f>
        <v>0</v>
      </c>
      <c r="F80">
        <f>Equipas!J167</f>
        <v>0</v>
      </c>
      <c r="G80">
        <f>Equipas!K167</f>
        <v>0</v>
      </c>
      <c r="H80">
        <f>Equipas!L167</f>
        <v>0</v>
      </c>
      <c r="I80">
        <f>Equipas!M167</f>
        <v>0</v>
      </c>
      <c r="J80">
        <f>Equipas!N167</f>
        <v>0</v>
      </c>
      <c r="K80">
        <f>Equipas!O167</f>
        <v>0</v>
      </c>
      <c r="AB80">
        <f t="shared" si="2"/>
        <v>0</v>
      </c>
      <c r="AG80">
        <v>0</v>
      </c>
      <c r="AI80" t="str">
        <f t="array" ref="AI80">IFERROR(INDEX(AG80:AG178,MATCH(0,COUNTIF($AI$1:AI79,AG80:AG178),0)),"")</f>
        <v/>
      </c>
    </row>
    <row r="81" spans="1:35" x14ac:dyDescent="0.25">
      <c r="A81" s="87">
        <f>Equipas!B168</f>
        <v>0</v>
      </c>
      <c r="B81">
        <f>Equipas!C168</f>
        <v>0</v>
      </c>
      <c r="C81">
        <f>Equipas!D168</f>
        <v>0</v>
      </c>
      <c r="D81">
        <f>Equipas!H166</f>
        <v>0</v>
      </c>
      <c r="E81">
        <f>Equipas!F168</f>
        <v>0</v>
      </c>
      <c r="F81">
        <f>Equipas!J168</f>
        <v>0</v>
      </c>
      <c r="G81">
        <f>Equipas!K168</f>
        <v>0</v>
      </c>
      <c r="H81">
        <f>Equipas!L168</f>
        <v>0</v>
      </c>
      <c r="I81">
        <f>Equipas!M168</f>
        <v>0</v>
      </c>
      <c r="J81">
        <f>Equipas!N168</f>
        <v>0</v>
      </c>
      <c r="K81">
        <f>Equipas!O168</f>
        <v>0</v>
      </c>
      <c r="AB81">
        <f t="shared" si="2"/>
        <v>0</v>
      </c>
      <c r="AG81">
        <v>0</v>
      </c>
      <c r="AI81" t="str">
        <f t="array" ref="AI81">IFERROR(INDEX(AG81:AG179,MATCH(0,COUNTIF($AI$1:AI80,AG81:AG179),0)),"")</f>
        <v/>
      </c>
    </row>
    <row r="82" spans="1:35" x14ac:dyDescent="0.25">
      <c r="A82" s="87">
        <f>Equipas!B169</f>
        <v>0</v>
      </c>
      <c r="B82">
        <f>Equipas!C169</f>
        <v>0</v>
      </c>
      <c r="C82">
        <f>Equipas!D169</f>
        <v>0</v>
      </c>
      <c r="D82">
        <f>Equipas!H167</f>
        <v>0</v>
      </c>
      <c r="E82">
        <f>Equipas!F169</f>
        <v>0</v>
      </c>
      <c r="F82">
        <f>Equipas!J169</f>
        <v>0</v>
      </c>
      <c r="G82">
        <f>Equipas!K169</f>
        <v>0</v>
      </c>
      <c r="H82">
        <f>Equipas!L169</f>
        <v>0</v>
      </c>
      <c r="I82">
        <f>Equipas!M169</f>
        <v>0</v>
      </c>
      <c r="J82">
        <f>Equipas!N169</f>
        <v>0</v>
      </c>
      <c r="K82">
        <f>Equipas!O169</f>
        <v>0</v>
      </c>
      <c r="AB82">
        <f t="shared" si="2"/>
        <v>0</v>
      </c>
      <c r="AG82">
        <v>0</v>
      </c>
      <c r="AI82" t="str">
        <f t="array" ref="AI82">IFERROR(INDEX(AG82:AG180,MATCH(0,COUNTIF($AI$1:AI81,AG82:AG180),0)),"")</f>
        <v/>
      </c>
    </row>
    <row r="83" spans="1:35" x14ac:dyDescent="0.25">
      <c r="A83" s="87">
        <f>Equipas!B170</f>
        <v>0</v>
      </c>
      <c r="B83">
        <f>Equipas!C170</f>
        <v>0</v>
      </c>
      <c r="C83">
        <f>Equipas!D170</f>
        <v>0</v>
      </c>
      <c r="D83">
        <f>Equipas!H168</f>
        <v>0</v>
      </c>
      <c r="E83">
        <f>Equipas!F170</f>
        <v>0</v>
      </c>
      <c r="F83">
        <f>Equipas!J170</f>
        <v>0</v>
      </c>
      <c r="G83">
        <f>Equipas!K170</f>
        <v>0</v>
      </c>
      <c r="H83">
        <f>Equipas!L170</f>
        <v>0</v>
      </c>
      <c r="I83">
        <f>Equipas!M170</f>
        <v>0</v>
      </c>
      <c r="J83">
        <f>Equipas!N170</f>
        <v>0</v>
      </c>
      <c r="K83">
        <f>Equipas!O170</f>
        <v>0</v>
      </c>
      <c r="AB83">
        <f t="shared" si="2"/>
        <v>0</v>
      </c>
      <c r="AG83">
        <v>0</v>
      </c>
      <c r="AI83" t="str">
        <f t="array" ref="AI83">IFERROR(INDEX(AG83:AG181,MATCH(0,COUNTIF($AI$1:AI82,AG83:AG181),0)),"")</f>
        <v/>
      </c>
    </row>
    <row r="84" spans="1:35" x14ac:dyDescent="0.25">
      <c r="A84" s="87">
        <f>Equipas!B171</f>
        <v>0</v>
      </c>
      <c r="B84">
        <f>Equipas!C171</f>
        <v>0</v>
      </c>
      <c r="C84">
        <f>Equipas!D171</f>
        <v>0</v>
      </c>
      <c r="D84">
        <f>Equipas!H169</f>
        <v>0</v>
      </c>
      <c r="E84">
        <f>Equipas!F171</f>
        <v>0</v>
      </c>
      <c r="F84">
        <f>Equipas!J171</f>
        <v>0</v>
      </c>
      <c r="G84">
        <f>Equipas!K171</f>
        <v>0</v>
      </c>
      <c r="H84">
        <f>Equipas!L171</f>
        <v>0</v>
      </c>
      <c r="I84">
        <f>Equipas!M171</f>
        <v>0</v>
      </c>
      <c r="J84">
        <f>Equipas!N171</f>
        <v>0</v>
      </c>
      <c r="K84">
        <f>Equipas!O171</f>
        <v>0</v>
      </c>
      <c r="AB84">
        <f t="shared" si="2"/>
        <v>0</v>
      </c>
      <c r="AG84">
        <v>0</v>
      </c>
      <c r="AI84" t="str">
        <f t="array" ref="AI84">IFERROR(INDEX(AG84:AG182,MATCH(0,COUNTIF($AI$1:AI83,AG84:AG182),0)),"")</f>
        <v/>
      </c>
    </row>
    <row r="85" spans="1:35" x14ac:dyDescent="0.25">
      <c r="A85" s="87">
        <f>Equipas!B172</f>
        <v>0</v>
      </c>
      <c r="B85">
        <f>Equipas!C172</f>
        <v>0</v>
      </c>
      <c r="C85">
        <f>Equipas!D172</f>
        <v>0</v>
      </c>
      <c r="D85">
        <f>Equipas!H170</f>
        <v>0</v>
      </c>
      <c r="E85">
        <f>Equipas!F172</f>
        <v>0</v>
      </c>
      <c r="F85">
        <f>Equipas!J172</f>
        <v>0</v>
      </c>
      <c r="G85">
        <f>Equipas!K172</f>
        <v>0</v>
      </c>
      <c r="H85">
        <f>Equipas!L172</f>
        <v>0</v>
      </c>
      <c r="I85">
        <f>Equipas!M172</f>
        <v>0</v>
      </c>
      <c r="J85">
        <f>Equipas!N172</f>
        <v>0</v>
      </c>
      <c r="K85">
        <f>Equipas!O172</f>
        <v>0</v>
      </c>
      <c r="AB85">
        <f t="shared" si="2"/>
        <v>0</v>
      </c>
      <c r="AG85">
        <v>0</v>
      </c>
      <c r="AI85" t="str">
        <f t="array" ref="AI85">IFERROR(INDEX(AG85:AG183,MATCH(0,COUNTIF($AI$1:AI84,AG85:AG183),0)),"")</f>
        <v/>
      </c>
    </row>
    <row r="86" spans="1:35" x14ac:dyDescent="0.25">
      <c r="A86" s="87">
        <f>Equipas!B173</f>
        <v>0</v>
      </c>
      <c r="B86">
        <f>Equipas!C173</f>
        <v>0</v>
      </c>
      <c r="C86">
        <f>Equipas!D173</f>
        <v>0</v>
      </c>
      <c r="D86">
        <f>Equipas!H171</f>
        <v>0</v>
      </c>
      <c r="E86">
        <f>Equipas!F173</f>
        <v>0</v>
      </c>
      <c r="F86">
        <f>Equipas!J173</f>
        <v>0</v>
      </c>
      <c r="G86">
        <f>Equipas!K173</f>
        <v>0</v>
      </c>
      <c r="H86">
        <f>Equipas!L173</f>
        <v>0</v>
      </c>
      <c r="I86">
        <f>Equipas!M173</f>
        <v>0</v>
      </c>
      <c r="J86">
        <f>Equipas!N173</f>
        <v>0</v>
      </c>
      <c r="K86">
        <f>Equipas!O173</f>
        <v>0</v>
      </c>
      <c r="AB86">
        <f t="shared" si="2"/>
        <v>0</v>
      </c>
      <c r="AG86">
        <v>0</v>
      </c>
      <c r="AI86" t="str">
        <f t="array" ref="AI86">IFERROR(INDEX(AG86:AG184,MATCH(0,COUNTIF($AI$1:AI85,AG86:AG184),0)),"")</f>
        <v/>
      </c>
    </row>
    <row r="87" spans="1:35" x14ac:dyDescent="0.25">
      <c r="A87" s="87">
        <f>Equipas!B174</f>
        <v>0</v>
      </c>
      <c r="B87">
        <f>Equipas!C174</f>
        <v>0</v>
      </c>
      <c r="C87">
        <f>Equipas!D174</f>
        <v>0</v>
      </c>
      <c r="D87">
        <f>Equipas!H172</f>
        <v>0</v>
      </c>
      <c r="E87">
        <f>Equipas!F174</f>
        <v>0</v>
      </c>
      <c r="F87">
        <f>Equipas!J174</f>
        <v>0</v>
      </c>
      <c r="G87">
        <f>Equipas!K174</f>
        <v>0</v>
      </c>
      <c r="H87">
        <f>Equipas!L174</f>
        <v>0</v>
      </c>
      <c r="I87">
        <f>Equipas!M174</f>
        <v>0</v>
      </c>
      <c r="J87">
        <f>Equipas!N174</f>
        <v>0</v>
      </c>
      <c r="K87">
        <f>Equipas!O174</f>
        <v>0</v>
      </c>
      <c r="AB87">
        <f t="shared" si="2"/>
        <v>0</v>
      </c>
      <c r="AG87">
        <v>0</v>
      </c>
      <c r="AI87" t="str">
        <f t="array" ref="AI87">IFERROR(INDEX(AG87:AG185,MATCH(0,COUNTIF($AI$1:AI86,AG87:AG185),0)),"")</f>
        <v/>
      </c>
    </row>
    <row r="88" spans="1:35" x14ac:dyDescent="0.25">
      <c r="A88" s="87">
        <f>Equipas!B175</f>
        <v>0</v>
      </c>
      <c r="B88">
        <f>Equipas!C175</f>
        <v>0</v>
      </c>
      <c r="C88">
        <f>Equipas!D175</f>
        <v>0</v>
      </c>
      <c r="D88">
        <f>Equipas!H173</f>
        <v>0</v>
      </c>
      <c r="E88">
        <f>Equipas!F175</f>
        <v>0</v>
      </c>
      <c r="F88">
        <f>Equipas!J175</f>
        <v>0</v>
      </c>
      <c r="G88">
        <f>Equipas!K175</f>
        <v>0</v>
      </c>
      <c r="H88">
        <f>Equipas!L175</f>
        <v>0</v>
      </c>
      <c r="I88">
        <f>Equipas!M175</f>
        <v>0</v>
      </c>
      <c r="J88">
        <f>Equipas!N175</f>
        <v>0</v>
      </c>
      <c r="K88">
        <f>Equipas!O175</f>
        <v>0</v>
      </c>
      <c r="AB88">
        <f t="shared" si="2"/>
        <v>0</v>
      </c>
      <c r="AG88">
        <v>0</v>
      </c>
      <c r="AI88" t="str">
        <f t="array" ref="AI88">IFERROR(INDEX(AG88:AG186,MATCH(0,COUNTIF($AI$1:AI87,AG88:AG186),0)),"")</f>
        <v/>
      </c>
    </row>
    <row r="89" spans="1:35" x14ac:dyDescent="0.25">
      <c r="A89" s="87">
        <f>Equipas!B176</f>
        <v>0</v>
      </c>
      <c r="B89">
        <f>Equipas!C176</f>
        <v>0</v>
      </c>
      <c r="C89">
        <f>Equipas!D176</f>
        <v>0</v>
      </c>
      <c r="D89">
        <f>Equipas!H174</f>
        <v>0</v>
      </c>
      <c r="E89">
        <f>Equipas!F176</f>
        <v>0</v>
      </c>
      <c r="F89">
        <f>Equipas!J176</f>
        <v>0</v>
      </c>
      <c r="G89">
        <f>Equipas!K176</f>
        <v>0</v>
      </c>
      <c r="H89">
        <f>Equipas!L176</f>
        <v>0</v>
      </c>
      <c r="I89">
        <f>Equipas!M176</f>
        <v>0</v>
      </c>
      <c r="J89">
        <f>Equipas!N176</f>
        <v>0</v>
      </c>
      <c r="K89">
        <f>Equipas!O176</f>
        <v>0</v>
      </c>
      <c r="AB89">
        <f t="shared" si="2"/>
        <v>0</v>
      </c>
      <c r="AG89">
        <v>0</v>
      </c>
      <c r="AI89" t="str">
        <f t="array" ref="AI89">IFERROR(INDEX(AG89:AG187,MATCH(0,COUNTIF($AI$1:AI88,AG89:AG187),0)),"")</f>
        <v/>
      </c>
    </row>
    <row r="90" spans="1:35" x14ac:dyDescent="0.25">
      <c r="A90" s="87">
        <f>Equipas!B177</f>
        <v>0</v>
      </c>
      <c r="B90">
        <f>Equipas!C177</f>
        <v>0</v>
      </c>
      <c r="C90">
        <f>Equipas!D177</f>
        <v>0</v>
      </c>
      <c r="D90">
        <f>Equipas!H175</f>
        <v>0</v>
      </c>
      <c r="E90">
        <f>Equipas!F177</f>
        <v>0</v>
      </c>
      <c r="F90">
        <f>Equipas!J177</f>
        <v>0</v>
      </c>
      <c r="G90">
        <f>Equipas!K177</f>
        <v>0</v>
      </c>
      <c r="H90">
        <f>Equipas!L177</f>
        <v>0</v>
      </c>
      <c r="I90">
        <f>Equipas!M177</f>
        <v>0</v>
      </c>
      <c r="J90">
        <f>Equipas!N177</f>
        <v>0</v>
      </c>
      <c r="K90">
        <f>Equipas!O177</f>
        <v>0</v>
      </c>
      <c r="AB90">
        <f t="shared" si="2"/>
        <v>0</v>
      </c>
      <c r="AG90">
        <v>0</v>
      </c>
      <c r="AI90" t="str">
        <f t="array" ref="AI90">IFERROR(INDEX(AG90:AG188,MATCH(0,COUNTIF($AI$1:AI89,AG90:AG188),0)),"")</f>
        <v/>
      </c>
    </row>
    <row r="91" spans="1:35" x14ac:dyDescent="0.25">
      <c r="A91" s="87">
        <f>Equipas!B178</f>
        <v>0</v>
      </c>
      <c r="B91">
        <f>Equipas!C178</f>
        <v>0</v>
      </c>
      <c r="C91">
        <f>Equipas!D178</f>
        <v>0</v>
      </c>
      <c r="D91">
        <f>Equipas!H176</f>
        <v>0</v>
      </c>
      <c r="E91">
        <f>Equipas!F178</f>
        <v>0</v>
      </c>
      <c r="F91">
        <f>Equipas!J178</f>
        <v>0</v>
      </c>
      <c r="G91">
        <f>Equipas!K178</f>
        <v>0</v>
      </c>
      <c r="H91">
        <f>Equipas!L178</f>
        <v>0</v>
      </c>
      <c r="I91">
        <f>Equipas!M178</f>
        <v>0</v>
      </c>
      <c r="J91">
        <f>Equipas!N178</f>
        <v>0</v>
      </c>
      <c r="K91">
        <f>Equipas!O178</f>
        <v>0</v>
      </c>
      <c r="AB91">
        <f t="shared" si="2"/>
        <v>0</v>
      </c>
      <c r="AG91">
        <v>0</v>
      </c>
      <c r="AI91" t="str">
        <f t="array" ref="AI91">IFERROR(INDEX(AG91:AG189,MATCH(0,COUNTIF($AI$1:AI90,AG91:AG189),0)),"")</f>
        <v/>
      </c>
    </row>
    <row r="92" spans="1:35" x14ac:dyDescent="0.25">
      <c r="A92" s="87">
        <f>Equipas!B179</f>
        <v>0</v>
      </c>
      <c r="B92">
        <f>Equipas!C179</f>
        <v>0</v>
      </c>
      <c r="C92">
        <f>Equipas!D179</f>
        <v>0</v>
      </c>
      <c r="D92">
        <f>Equipas!H177</f>
        <v>0</v>
      </c>
      <c r="E92">
        <f>Equipas!F179</f>
        <v>0</v>
      </c>
      <c r="F92">
        <f>Equipas!J179</f>
        <v>0</v>
      </c>
      <c r="G92">
        <f>Equipas!K179</f>
        <v>0</v>
      </c>
      <c r="H92">
        <f>Equipas!L179</f>
        <v>0</v>
      </c>
      <c r="I92">
        <f>Equipas!M179</f>
        <v>0</v>
      </c>
      <c r="J92">
        <f>Equipas!N179</f>
        <v>0</v>
      </c>
      <c r="K92">
        <f>Equipas!O179</f>
        <v>0</v>
      </c>
      <c r="AB92">
        <f t="shared" si="2"/>
        <v>0</v>
      </c>
      <c r="AG92">
        <v>0</v>
      </c>
      <c r="AI92" t="str">
        <f t="array" ref="AI92">IFERROR(INDEX(AG92:AG190,MATCH(0,COUNTIF($AI$1:AI91,AG92:AG190),0)),"")</f>
        <v/>
      </c>
    </row>
    <row r="93" spans="1:35" x14ac:dyDescent="0.25">
      <c r="A93" s="87">
        <f>Equipas!B180</f>
        <v>0</v>
      </c>
      <c r="B93">
        <f>Equipas!C180</f>
        <v>0</v>
      </c>
      <c r="C93">
        <f>Equipas!D180</f>
        <v>0</v>
      </c>
      <c r="D93">
        <f>Equipas!H178</f>
        <v>0</v>
      </c>
      <c r="E93">
        <f>Equipas!F180</f>
        <v>0</v>
      </c>
      <c r="F93">
        <f>Equipas!J180</f>
        <v>0</v>
      </c>
      <c r="G93">
        <f>Equipas!K180</f>
        <v>0</v>
      </c>
      <c r="H93">
        <f>Equipas!L180</f>
        <v>0</v>
      </c>
      <c r="I93">
        <f>Equipas!M180</f>
        <v>0</v>
      </c>
      <c r="J93">
        <f>Equipas!N180</f>
        <v>0</v>
      </c>
      <c r="K93">
        <f>Equipas!O180</f>
        <v>0</v>
      </c>
      <c r="AB93">
        <f t="shared" si="2"/>
        <v>0</v>
      </c>
      <c r="AG93">
        <v>0</v>
      </c>
      <c r="AI93" t="str">
        <f t="array" ref="AI93">IFERROR(INDEX(AG93:AG191,MATCH(0,COUNTIF($AI$1:AI92,AG93:AG191),0)),"")</f>
        <v/>
      </c>
    </row>
    <row r="94" spans="1:35" x14ac:dyDescent="0.25">
      <c r="A94" s="87">
        <f>Equipas!B181</f>
        <v>0</v>
      </c>
      <c r="B94">
        <f>Equipas!C181</f>
        <v>0</v>
      </c>
      <c r="C94">
        <f>Equipas!D181</f>
        <v>0</v>
      </c>
      <c r="D94">
        <f>Equipas!H179</f>
        <v>0</v>
      </c>
      <c r="E94">
        <f>Equipas!F181</f>
        <v>0</v>
      </c>
      <c r="F94">
        <f>Equipas!J181</f>
        <v>0</v>
      </c>
      <c r="G94">
        <f>Equipas!K181</f>
        <v>0</v>
      </c>
      <c r="H94">
        <f>Equipas!L181</f>
        <v>0</v>
      </c>
      <c r="I94">
        <f>Equipas!M181</f>
        <v>0</v>
      </c>
      <c r="J94">
        <f>Equipas!N181</f>
        <v>0</v>
      </c>
      <c r="K94">
        <f>Equipas!O181</f>
        <v>0</v>
      </c>
      <c r="AB94">
        <f t="shared" si="2"/>
        <v>0</v>
      </c>
      <c r="AG94">
        <v>0</v>
      </c>
      <c r="AI94" t="str">
        <f t="array" ref="AI94">IFERROR(INDEX(AG94:AG192,MATCH(0,COUNTIF($AI$1:AI93,AG94:AG192),0)),"")</f>
        <v/>
      </c>
    </row>
    <row r="95" spans="1:35" x14ac:dyDescent="0.25">
      <c r="A95" s="87">
        <f>Equipas!B182</f>
        <v>0</v>
      </c>
      <c r="B95">
        <f>Equipas!C182</f>
        <v>0</v>
      </c>
      <c r="C95">
        <f>Equipas!D182</f>
        <v>0</v>
      </c>
      <c r="D95">
        <f>Equipas!H180</f>
        <v>0</v>
      </c>
      <c r="E95">
        <f>Equipas!F182</f>
        <v>0</v>
      </c>
      <c r="F95">
        <f>Equipas!J182</f>
        <v>0</v>
      </c>
      <c r="G95">
        <f>Equipas!K182</f>
        <v>0</v>
      </c>
      <c r="H95">
        <f>Equipas!L182</f>
        <v>0</v>
      </c>
      <c r="I95">
        <f>Equipas!M182</f>
        <v>0</v>
      </c>
      <c r="J95">
        <f>Equipas!N182</f>
        <v>0</v>
      </c>
      <c r="K95">
        <f>Equipas!O182</f>
        <v>0</v>
      </c>
      <c r="AB95">
        <f t="shared" si="2"/>
        <v>0</v>
      </c>
      <c r="AG95">
        <v>0</v>
      </c>
      <c r="AI95" t="str">
        <f t="array" ref="AI95">IFERROR(INDEX(AG95:AG193,MATCH(0,COUNTIF($AI$1:AI94,AG95:AG193),0)),"")</f>
        <v/>
      </c>
    </row>
    <row r="96" spans="1:35" x14ac:dyDescent="0.25">
      <c r="A96" s="87">
        <f>Equipas!B183</f>
        <v>0</v>
      </c>
      <c r="B96">
        <f>Equipas!C183</f>
        <v>0</v>
      </c>
      <c r="C96">
        <f>Equipas!D183</f>
        <v>0</v>
      </c>
      <c r="D96">
        <f>Equipas!H181</f>
        <v>0</v>
      </c>
      <c r="E96">
        <f>Equipas!F183</f>
        <v>0</v>
      </c>
      <c r="F96">
        <f>Equipas!J183</f>
        <v>0</v>
      </c>
      <c r="G96">
        <f>Equipas!K183</f>
        <v>0</v>
      </c>
      <c r="H96">
        <f>Equipas!L183</f>
        <v>0</v>
      </c>
      <c r="I96">
        <f>Equipas!M183</f>
        <v>0</v>
      </c>
      <c r="J96">
        <f>Equipas!N183</f>
        <v>0</v>
      </c>
      <c r="K96">
        <f>Equipas!O183</f>
        <v>0</v>
      </c>
      <c r="AB96">
        <f t="shared" si="2"/>
        <v>0</v>
      </c>
      <c r="AG96">
        <v>0</v>
      </c>
      <c r="AI96" t="str">
        <f t="array" ref="AI96">IFERROR(INDEX(AG96:AG194,MATCH(0,COUNTIF($AI$1:AI95,AG96:AG194),0)),"")</f>
        <v/>
      </c>
    </row>
    <row r="97" spans="1:35" x14ac:dyDescent="0.25">
      <c r="A97" s="87">
        <f>Equipas!B184</f>
        <v>0</v>
      </c>
      <c r="B97">
        <f>Equipas!C184</f>
        <v>0</v>
      </c>
      <c r="C97">
        <f>Equipas!D184</f>
        <v>0</v>
      </c>
      <c r="D97">
        <f>Equipas!H182</f>
        <v>0</v>
      </c>
      <c r="E97">
        <f>Equipas!F184</f>
        <v>0</v>
      </c>
      <c r="F97">
        <f>Equipas!J184</f>
        <v>0</v>
      </c>
      <c r="G97">
        <f>Equipas!K184</f>
        <v>0</v>
      </c>
      <c r="H97">
        <f>Equipas!L184</f>
        <v>0</v>
      </c>
      <c r="I97">
        <f>Equipas!M184</f>
        <v>0</v>
      </c>
      <c r="J97">
        <f>Equipas!N184</f>
        <v>0</v>
      </c>
      <c r="K97">
        <f>Equipas!O184</f>
        <v>0</v>
      </c>
      <c r="AB97">
        <f t="shared" si="2"/>
        <v>0</v>
      </c>
      <c r="AG97">
        <v>0</v>
      </c>
      <c r="AI97" t="str">
        <f t="array" ref="AI97">IFERROR(INDEX(AG97:AG195,MATCH(0,COUNTIF($AI$1:AI96,AG97:AG195),0)),"")</f>
        <v/>
      </c>
    </row>
    <row r="98" spans="1:35" x14ac:dyDescent="0.25">
      <c r="A98" s="87">
        <f>Equipas!B185</f>
        <v>0</v>
      </c>
      <c r="B98">
        <f>Equipas!C185</f>
        <v>0</v>
      </c>
      <c r="C98">
        <f>Equipas!D185</f>
        <v>0</v>
      </c>
      <c r="D98">
        <f>Equipas!H183</f>
        <v>0</v>
      </c>
      <c r="E98">
        <f>Equipas!F185</f>
        <v>0</v>
      </c>
      <c r="F98">
        <f>Equipas!J185</f>
        <v>0</v>
      </c>
      <c r="G98">
        <f>Equipas!K185</f>
        <v>0</v>
      </c>
      <c r="H98">
        <f>Equipas!L185</f>
        <v>0</v>
      </c>
      <c r="I98">
        <f>Equipas!M185</f>
        <v>0</v>
      </c>
      <c r="J98">
        <f>Equipas!N185</f>
        <v>0</v>
      </c>
      <c r="K98">
        <f>Equipas!O185</f>
        <v>0</v>
      </c>
      <c r="AB98">
        <f t="shared" si="2"/>
        <v>0</v>
      </c>
      <c r="AG98">
        <v>0</v>
      </c>
      <c r="AI98" t="str">
        <f t="array" ref="AI98">IFERROR(INDEX(AG98:AG196,MATCH(0,COUNTIF($AI$1:AI97,AG98:AG196),0)),"")</f>
        <v/>
      </c>
    </row>
    <row r="99" spans="1:35" x14ac:dyDescent="0.25">
      <c r="A99" s="87">
        <f>Equipas!B186</f>
        <v>0</v>
      </c>
      <c r="B99">
        <f>Equipas!C186</f>
        <v>0</v>
      </c>
      <c r="C99">
        <f>Equipas!D186</f>
        <v>0</v>
      </c>
      <c r="D99">
        <f>Equipas!H184</f>
        <v>0</v>
      </c>
      <c r="E99">
        <f>Equipas!F186</f>
        <v>0</v>
      </c>
      <c r="F99">
        <f>Equipas!J186</f>
        <v>0</v>
      </c>
      <c r="G99">
        <f>Equipas!K186</f>
        <v>0</v>
      </c>
      <c r="H99">
        <f>Equipas!L186</f>
        <v>0</v>
      </c>
      <c r="I99">
        <f>Equipas!M186</f>
        <v>0</v>
      </c>
      <c r="J99">
        <f>Equipas!N186</f>
        <v>0</v>
      </c>
      <c r="K99">
        <f>Equipas!O186</f>
        <v>0</v>
      </c>
      <c r="AB99">
        <f t="shared" si="2"/>
        <v>0</v>
      </c>
      <c r="AG99">
        <v>0</v>
      </c>
      <c r="AI99" t="str">
        <f t="array" ref="AI99">IFERROR(INDEX(AG99:AG197,MATCH(0,COUNTIF($AI$1:AI98,AG99:AG197),0)),"")</f>
        <v/>
      </c>
    </row>
    <row r="100" spans="1:35" ht="15.75" thickBot="1" x14ac:dyDescent="0.3">
      <c r="A100" s="87">
        <f>Equipas!B187</f>
        <v>0</v>
      </c>
      <c r="B100">
        <f>Equipas!C187</f>
        <v>0</v>
      </c>
      <c r="C100">
        <f>Equipas!D187</f>
        <v>0</v>
      </c>
      <c r="D100">
        <f>Equipas!H185</f>
        <v>0</v>
      </c>
      <c r="E100">
        <f>Equipas!F187</f>
        <v>0</v>
      </c>
      <c r="F100">
        <f>Equipas!J187</f>
        <v>0</v>
      </c>
      <c r="G100">
        <f>Equipas!K187</f>
        <v>0</v>
      </c>
      <c r="H100">
        <f>Equipas!L187</f>
        <v>0</v>
      </c>
      <c r="I100">
        <f>Equipas!M187</f>
        <v>0</v>
      </c>
      <c r="J100">
        <f>Equipas!N187</f>
        <v>0</v>
      </c>
      <c r="K100">
        <f>Equipas!O187</f>
        <v>0</v>
      </c>
      <c r="AB100">
        <f t="shared" si="2"/>
        <v>0</v>
      </c>
      <c r="AG100" s="106"/>
      <c r="AH100" s="106"/>
      <c r="AI100" t="str">
        <f t="array" ref="AI100">IFERROR(INDEX(AG100:AG198,MATCH(0,COUNTIF($AI$1:AI99,AG100:AG198),0)),"")</f>
        <v/>
      </c>
    </row>
    <row r="101" spans="1:35" x14ac:dyDescent="0.25">
      <c r="A101" s="87"/>
      <c r="B101" s="64">
        <f>COUNTIF(Tabela8[Turma(s)],"&lt;&gt; 0")</f>
        <v>0</v>
      </c>
      <c r="C101" s="64">
        <f>SUM(Tabela8[N.º de Alunos])</f>
        <v>0</v>
      </c>
      <c r="D101" s="64">
        <f>COUNTIF(Tabela8[Professores],"&gt;""0")</f>
        <v>0</v>
      </c>
      <c r="E101" s="64"/>
      <c r="G101">
        <f>COUNTIFS(Tabela8[QE],"VERDADEIRO",Tabela8[QE],"VERDADEIRO")</f>
        <v>0</v>
      </c>
      <c r="H101">
        <f>COUNTIFS(Tabela8[QZP],"VERDADEIRO",Tabela8[QZP],"VERDADEIRO")</f>
        <v>0</v>
      </c>
      <c r="I101">
        <f>COUNTIFS(Tabela8[CTR],"VERDADEIRO",Tabela8[CTR],"VERDADEIRO")</f>
        <v>0</v>
      </c>
      <c r="J101">
        <f>COUNTIF(Tabela8[Mobilidade],"&gt;""0")</f>
        <v>0</v>
      </c>
      <c r="K101">
        <f>SUM(Tabela8[Nº de tempos letivos semanais])</f>
        <v>0</v>
      </c>
      <c r="AB101" s="105"/>
      <c r="AC101" s="105"/>
      <c r="AD101" s="105"/>
      <c r="AE101" s="105"/>
      <c r="AF101" s="105"/>
      <c r="AI101">
        <f>COUNTIF(AI2:AI100,"&gt;""")</f>
        <v>0</v>
      </c>
    </row>
  </sheetData>
  <sheetProtection selectLockedCells="1" selectUnlockedCells="1"/>
  <mergeCells count="6">
    <mergeCell ref="B1:F1"/>
    <mergeCell ref="O10:Q10"/>
    <mergeCell ref="AG1:AI1"/>
    <mergeCell ref="AB1:AD1"/>
    <mergeCell ref="G1:J1"/>
    <mergeCell ref="S1:V1"/>
  </mergeCell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o m q 0 U u k P w g W j A A A A 9 Q A A A B I A H A B D b 2 5 m a W c v U G F j a 2 F n Z S 5 4 b W w g o h g A K K A U A A A A A A A A A A A A A A A A A A A A A A A A A A A A h Y + x D o I w G I R f h X S n L c i g 5 K c M r p K Q a I x r U y o 0 Q C G 0 W N 7 N w U f y F c Q o 6 m Z y y 9 1 9 w 9 3 9 e o N 0 a h v v I g e j O p 2 g A F P k S S 2 6 Q u k y Q a M 9 + 2 u U M s i 5 q H k p v R n W J p 5 M k a D K 2 j 4 m x D m H 3 Q p 3 Q 0 l C S g N y y n Z 7 U c m W o w + s / s O + 0 s Z y L S R i c H y N Y S H e z I o i T I E s G W R K f / t w n v t s f 0 L Y j o 0 d B 8 l 6 6 + c H I I s F 8 r 7 A H l B L A w Q U A A I A C A C i a r R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o m q 0 U i i K R 7 g O A A A A E Q A A A B M A H A B G b 3 J t d W x h c y 9 T Z W N 0 a W 9 u M S 5 t I K I Y A C i g F A A A A A A A A A A A A A A A A A A A A A A A A A A A A C t O T S 7 J z M 9 T C I b Q h t Y A U E s B A i 0 A F A A C A A g A o m q 0 U u k P w g W j A A A A 9 Q A A A B I A A A A A A A A A A A A A A A A A A A A A A E N v b m Z p Z y 9 Q Y W N r Y W d l L n h t b F B L A Q I t A B Q A A g A I A K J q t F I P y u m r p A A A A O k A A A A T A A A A A A A A A A A A A A A A A O 8 A A A B b Q 2 9 u d G V u d F 9 U e X B l c 1 0 u e G 1 s U E s B A i 0 A F A A C A A g A o m q 0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I s n U c 8 D M H Z F l y N w n d y q + S w A A A A A A g A A A A A A E G Y A A A A B A A A g A A A A v 2 0 b 5 L / X Y x C M Y 3 F I H s 9 e M b 7 k X + o t / k i z k 5 E y k M c h C V M A A A A A D o A A A A A C A A A g A A A A S 9 3 Y 4 c P g U + 5 i X e n S Z Q / R b v S x C 0 M p I m u + p i W B B k l J e T F Q A A A A 8 b E 0 G O Y 5 h u 1 9 r b S 9 M 5 H 1 7 W O a a q L R j l g Q 0 o P + H i W Z 5 3 c h W 1 S p u H R F P t V K D z 3 I 5 h U c + R M x i m U R k / 7 K j C F o K 0 j F 5 g 9 s 6 U d Q j 6 B z z / q C I L C D Y L J A A A A A Q l Z 0 M n Y 5 G E 0 r g R D t 8 y C A Q / 2 m w H U a g Q U S H + j a A S p X O 0 R z b x B l S N I i D z g z s b Y C 3 X z j 4 H e w F Z E z W l u T V + O q z a 1 8 X g = = < / D a t a M a s h u p > 
</file>

<file path=customXml/itemProps1.xml><?xml version="1.0" encoding="utf-8"?>
<ds:datastoreItem xmlns:ds="http://schemas.openxmlformats.org/officeDocument/2006/customXml" ds:itemID="{95611EAC-9362-4716-A503-58C2652CB00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7</vt:i4>
      </vt:variant>
    </vt:vector>
  </HeadingPairs>
  <TitlesOfParts>
    <vt:vector size="7" baseType="lpstr">
      <vt:lpstr>Ínicio</vt:lpstr>
      <vt:lpstr>Candidaturas</vt:lpstr>
      <vt:lpstr>Equipas</vt:lpstr>
      <vt:lpstr>Instruções candidatura</vt:lpstr>
      <vt:lpstr>Instruções equipas</vt:lpstr>
      <vt:lpstr>Dashboard</vt:lpstr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rute moedas</dc:creator>
  <cp:lastModifiedBy>Gabriela Magalhaes Silva</cp:lastModifiedBy>
  <cp:lastPrinted>2021-06-07T11:26:41Z</cp:lastPrinted>
  <dcterms:created xsi:type="dcterms:W3CDTF">2020-10-22T12:47:41Z</dcterms:created>
  <dcterms:modified xsi:type="dcterms:W3CDTF">2021-06-24T08:23:14Z</dcterms:modified>
</cp:coreProperties>
</file>