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0"/>
  <workbookPr defaultThemeVersion="124226"/>
  <mc:AlternateContent xmlns:mc="http://schemas.openxmlformats.org/markup-compatibility/2006">
    <mc:Choice Requires="x15">
      <x15ac:absPath xmlns:x15ac="http://schemas.microsoft.com/office/spreadsheetml/2010/11/ac" url="C:\Users\miguel.ponte\Downloads\"/>
    </mc:Choice>
  </mc:AlternateContent>
  <xr:revisionPtr revIDLastSave="0" documentId="13_ncr:1_{5E5D5272-9329-4393-A1DE-E703BB558DE5}" xr6:coauthVersionLast="36" xr6:coauthVersionMax="36" xr10:uidLastSave="{00000000-0000-0000-0000-000000000000}"/>
  <bookViews>
    <workbookView xWindow="0" yWindow="0" windowWidth="28800" windowHeight="12225" tabRatio="347" xr2:uid="{00000000-000D-0000-FFFF-FFFF00000000}"/>
  </bookViews>
  <sheets>
    <sheet name="Ponderação" sheetId="1" r:id="rId1"/>
  </sheets>
  <definedNames>
    <definedName name="_xlnm.Print_Area" localSheetId="0">Ponderação!$A$1:$G$83</definedName>
  </definedNames>
  <calcPr calcId="191029"/>
</workbook>
</file>

<file path=xl/calcChain.xml><?xml version="1.0" encoding="utf-8"?>
<calcChain xmlns="http://schemas.openxmlformats.org/spreadsheetml/2006/main">
  <c r="F51" i="1" l="1"/>
  <c r="F63" i="1"/>
  <c r="F59" i="1" l="1"/>
  <c r="F45" i="1"/>
  <c r="F34" i="1"/>
  <c r="F52" i="1" l="1"/>
  <c r="F79" i="1"/>
  <c r="F67" i="1"/>
  <c r="F68" i="1" s="1"/>
  <c r="G56" i="1" l="1"/>
  <c r="F20" i="1" s="1"/>
  <c r="G39" i="1"/>
  <c r="F19" i="1" s="1"/>
  <c r="G74" i="1"/>
  <c r="F21" i="1" s="1"/>
  <c r="G29" i="1"/>
  <c r="F18" i="1" s="1"/>
  <c r="G52" i="1" l="1"/>
  <c r="G34" i="1"/>
  <c r="G18" i="1" s="1"/>
  <c r="G68" i="1"/>
  <c r="G20" i="1" s="1"/>
  <c r="G79" i="1"/>
  <c r="G21" i="1" s="1"/>
  <c r="G19" i="1" l="1"/>
  <c r="G22" i="1" s="1"/>
</calcChain>
</file>

<file path=xl/sharedStrings.xml><?xml version="1.0" encoding="utf-8"?>
<sst xmlns="http://schemas.openxmlformats.org/spreadsheetml/2006/main" count="111" uniqueCount="86">
  <si>
    <t>Valoração</t>
  </si>
  <si>
    <t>10 valores</t>
  </si>
  <si>
    <t>8,5 valores</t>
  </si>
  <si>
    <t>7,5 valores</t>
  </si>
  <si>
    <t>6,5 valores</t>
  </si>
  <si>
    <t>Pontuação</t>
  </si>
  <si>
    <t>Ponderação</t>
  </si>
  <si>
    <t xml:space="preserve">B) EXPERIÊNCIA PROFISSIONAL </t>
  </si>
  <si>
    <t xml:space="preserve">D) EXERCÍCIO DE CARGOS DIRIGENTES OU OUTROS CARGOS OU FUNÇÕES DE RECONHECIDO INTERESSE PÚBLICO OU RELEVANTE INTERESSE SOCIAL </t>
  </si>
  <si>
    <t>Desempenho de funções durante a totalidade do ciclo de avaliação</t>
  </si>
  <si>
    <t>Parâmetros</t>
  </si>
  <si>
    <t>C) VALORIZAÇÃO CURRICULAR</t>
  </si>
  <si>
    <r>
      <t xml:space="preserve">Pontuação 
</t>
    </r>
    <r>
      <rPr>
        <sz val="7"/>
        <color theme="1"/>
        <rFont val="Calibri"/>
        <family val="2"/>
        <scheme val="minor"/>
      </rPr>
      <t>(X)</t>
    </r>
  </si>
  <si>
    <t>Sem desempenho de cargos</t>
  </si>
  <si>
    <t>1 valor</t>
  </si>
  <si>
    <t>0,2 valores</t>
  </si>
  <si>
    <t>0,1 valores</t>
  </si>
  <si>
    <t>0,4 valores</t>
  </si>
  <si>
    <r>
      <t xml:space="preserve">Pontuação 
</t>
    </r>
    <r>
      <rPr>
        <sz val="6"/>
        <color theme="1"/>
        <rFont val="Calibri"/>
        <family val="2"/>
        <scheme val="minor"/>
      </rPr>
      <t>(X ou n.º de horas, obras ou artigos)</t>
    </r>
  </si>
  <si>
    <t>a</t>
  </si>
  <si>
    <t>Grupo de recrutamento:</t>
  </si>
  <si>
    <t>Classificação da avaliação:</t>
  </si>
  <si>
    <t>Nome do docente:</t>
  </si>
  <si>
    <r>
      <t xml:space="preserve">O docente exerceu, durante o ciclo avaliativo, algum cargo dirigente ou outro cargo ou função de reconhecido interesse público ou relevante interesse social? </t>
    </r>
    <r>
      <rPr>
        <b/>
        <sz val="9"/>
        <color rgb="FFFF0000"/>
        <rFont val="Calibri"/>
        <family val="2"/>
        <scheme val="minor"/>
      </rPr>
      <t>|2|</t>
    </r>
  </si>
  <si>
    <r>
      <t xml:space="preserve">O docente encontrou-se em situação de equiparação a bolseiro por um período superior a metade do tempo estabelecido para o respetivo escalão da carreira docente? </t>
    </r>
    <r>
      <rPr>
        <b/>
        <sz val="9"/>
        <color rgb="FFFF0000"/>
        <rFont val="Calibri"/>
        <family val="2"/>
        <scheme val="minor"/>
      </rPr>
      <t>|1|</t>
    </r>
  </si>
  <si>
    <r>
      <rPr>
        <b/>
        <sz val="8"/>
        <color rgb="FFFF0000"/>
        <rFont val="Calibri"/>
        <family val="2"/>
        <scheme val="minor"/>
      </rPr>
      <t>|3|</t>
    </r>
    <r>
      <rPr>
        <sz val="8"/>
        <color theme="1"/>
        <rFont val="Calibri"/>
        <family val="2"/>
        <scheme val="minor"/>
      </rPr>
      <t xml:space="preserve"> Desde que não seja aplicável outro sistema de avaliação do desempenho, nomeadamente o Sistema Integrado de Gestão e Avaliação do Desempenho da Administração Pública. </t>
    </r>
  </si>
  <si>
    <r>
      <rPr>
        <b/>
        <sz val="9"/>
        <color theme="1"/>
        <rFont val="Calibri"/>
        <family val="2"/>
        <scheme val="minor"/>
      </rPr>
      <t xml:space="preserve">B) Experiência profissional </t>
    </r>
    <r>
      <rPr>
        <b/>
        <sz val="8"/>
        <color theme="1"/>
        <rFont val="Calibri"/>
        <family val="2"/>
        <scheme val="minor"/>
      </rPr>
      <t xml:space="preserve">
</t>
    </r>
    <r>
      <rPr>
        <sz val="8"/>
        <color theme="1" tint="0.499984740745262"/>
        <rFont val="Calibri"/>
        <family val="2"/>
        <scheme val="minor"/>
      </rPr>
      <t>Pondera o desempenho de funções ou atividades, incluindo as desenvolvidas no exercício dos cargos, nomeadamente ações ou projetos de relevante interesse todos aqueles que envolvam a designação e participação em grupos de trabalho, estudos ou projetos, estabelecidos como tal por despacho do Secretário Regional da Educação e Recursos Humanos, bem como a atividade certificada nos termos legais como formador e a realização de conferências, palestras e outras atividades de idêntica natureza.</t>
    </r>
  </si>
  <si>
    <r>
      <rPr>
        <b/>
        <sz val="9"/>
        <color theme="1"/>
        <rFont val="Calibri"/>
        <family val="2"/>
        <scheme val="minor"/>
      </rPr>
      <t xml:space="preserve">D) Exercício de cargos dirigentes ou outros cargos ou funções de reconhecido interesse público ou relevante interesse social </t>
    </r>
    <r>
      <rPr>
        <b/>
        <sz val="8"/>
        <color rgb="FFFF0000"/>
        <rFont val="Calibri"/>
        <family val="2"/>
        <scheme val="minor"/>
      </rPr>
      <t>|3|</t>
    </r>
    <r>
      <rPr>
        <b/>
        <sz val="8"/>
        <color theme="1"/>
        <rFont val="Calibri"/>
        <family val="2"/>
        <scheme val="minor"/>
      </rPr>
      <t xml:space="preserve">
</t>
    </r>
    <r>
      <rPr>
        <sz val="8"/>
        <color theme="1" tint="0.499984740745262"/>
        <rFont val="Calibri"/>
        <family val="2"/>
        <scheme val="minor"/>
      </rPr>
      <t>Pondera o exercício dos cargos de titular de órgão de soberania, titular de outros cargos políticos, cargos dirigentes na Administração Pública, cargos ou funções em gabinetes de apoio aos membros do Governo ou equiparados, cargos ou funções em gabinetes de apoio aos titulares dos demais órgãos de soberania, cargos ou funções em gabinetes de apoio dos órgãos de governo próprio das Regiões Autónomas dos Açores e da Madeira, outros cargos ou funções cujo relevante interesse público seja reconhecido no respetivo instrumento de designação ou de vinculação.
É ponderado ainda o exercício de cargos ou funções em organizações representativas dos trabalhadores que exercem funções públicas, designadamente a atividade de dirigente sindical, cargos em associações públicas ou instituições particulares de solidariedade social, outros cargos cujo relevante interesse social seja reconhecido no respetivo instrumento de designação ou vinculação.</t>
    </r>
  </si>
  <si>
    <r>
      <t xml:space="preserve">Escalão: </t>
    </r>
    <r>
      <rPr>
        <sz val="8"/>
        <color theme="0" tint="-0.34998626667073579"/>
        <rFont val="Calibri"/>
        <family val="2"/>
        <scheme val="minor"/>
      </rPr>
      <t>(se aplicável)</t>
    </r>
  </si>
  <si>
    <t>Período em avaliação:</t>
  </si>
  <si>
    <t>ANEXO I</t>
  </si>
  <si>
    <t>Escola:</t>
  </si>
  <si>
    <t>Tipo de vínculo:</t>
  </si>
  <si>
    <t>Parciais</t>
  </si>
  <si>
    <t>Desempenho de funções durante mais de 90 (5.ª escalão) ou 180 dias (restantes escalões)</t>
  </si>
  <si>
    <r>
      <t xml:space="preserve">A) HABILITAÇÕES ACADÉMICAS E PROFISSIONAIS LEGALMENTE EXIGÍVEIS À DATA DO INGRESSO NA CARREIRA DOCENTE </t>
    </r>
    <r>
      <rPr>
        <b/>
        <sz val="9"/>
        <color rgb="FFFF0000"/>
        <rFont val="Calibri"/>
        <family val="2"/>
        <scheme val="minor"/>
      </rPr>
      <t>|4|</t>
    </r>
  </si>
  <si>
    <r>
      <rPr>
        <b/>
        <sz val="9"/>
        <color theme="1"/>
        <rFont val="Calibri"/>
        <family val="2"/>
        <scheme val="minor"/>
      </rPr>
      <t>A) Habilitações académicas e profissionais legalmente exigíveis à data do ingresso na carreira</t>
    </r>
    <r>
      <rPr>
        <b/>
        <sz val="8"/>
        <color theme="1"/>
        <rFont val="Calibri"/>
        <family val="2"/>
        <scheme val="minor"/>
      </rPr>
      <t xml:space="preserve">
</t>
    </r>
    <r>
      <rPr>
        <sz val="8"/>
        <color theme="1" tint="0.499984740745262"/>
        <rFont val="Calibri"/>
        <family val="2"/>
        <scheme val="minor"/>
      </rPr>
      <t>Pondera as habilitações legalmente exigíveis à data da integração do docente na carreira.</t>
    </r>
  </si>
  <si>
    <r>
      <rPr>
        <b/>
        <sz val="8"/>
        <color rgb="FFFF0000"/>
        <rFont val="Calibri"/>
        <family val="2"/>
        <scheme val="minor"/>
      </rPr>
      <t>|1|</t>
    </r>
    <r>
      <rPr>
        <sz val="8"/>
        <color rgb="FFFF0000"/>
        <rFont val="Calibri"/>
        <family val="2"/>
        <scheme val="minor"/>
      </rPr>
      <t xml:space="preserve"> </t>
    </r>
    <r>
      <rPr>
        <sz val="8"/>
        <color theme="1"/>
        <rFont val="Calibri"/>
        <family val="2"/>
        <scheme val="minor"/>
      </rPr>
      <t>Se o docente se encontrou numa situação de equiparação a bolseiro é aplicável a seguinte ponderação: A) Habilitações académicas e profissionais legalmente exigíveis à data do ingresso na carreira 15%; B) Experiência profissional   50%; C) Valorização curricular 35%; Não é aplicável a alínea D).</t>
    </r>
  </si>
  <si>
    <r>
      <rPr>
        <b/>
        <sz val="8"/>
        <color rgb="FFFF0000"/>
        <rFont val="Calibri"/>
        <family val="2"/>
        <scheme val="minor"/>
      </rPr>
      <t>|2|</t>
    </r>
    <r>
      <rPr>
        <sz val="8"/>
        <color rgb="FFFF0000"/>
        <rFont val="Calibri"/>
        <family val="2"/>
        <scheme val="minor"/>
      </rPr>
      <t xml:space="preserve"> </t>
    </r>
    <r>
      <rPr>
        <sz val="8"/>
        <color theme="1"/>
        <rFont val="Calibri"/>
        <family val="2"/>
        <scheme val="minor"/>
      </rPr>
      <t>Se o docente não exercer qualquer cargo é aplicável a seguinte ponderação: A) Habilitações académicas e profissionais legalmente exigíveis à data do ingresso na carreira 10%; B) Experiência profissional   45%; C) Valorização curricular 35%; D) Exercício de cargos dirigentes ou outros cargos ou funções de reconhecido interesse público ou relevante interesse social 10%, sendo atribuído 1 valor a este parâmetro.</t>
    </r>
  </si>
  <si>
    <r>
      <rPr>
        <b/>
        <sz val="9"/>
        <color theme="1"/>
        <rFont val="Calibri"/>
        <family val="2"/>
        <scheme val="minor"/>
      </rPr>
      <t>C) Valorização curricular</t>
    </r>
    <r>
      <rPr>
        <b/>
        <sz val="8"/>
        <color theme="1"/>
        <rFont val="Calibri"/>
        <family val="2"/>
        <scheme val="minor"/>
      </rPr>
      <t xml:space="preserve">
</t>
    </r>
    <r>
      <rPr>
        <sz val="8"/>
        <color theme="1" tint="0.499984740745262"/>
        <rFont val="Calibri"/>
        <family val="2"/>
        <scheme val="minor"/>
      </rPr>
      <t>Pondera as habilitações académicas superiores às legalmente exigíveis à data da integração do docente na carreira.
Pondera ainda a conclusão, com aproveitamento, de unidades curriculares de cursos de mestrado ou doutoramento, pós-graduações, e a participação em ações de formação, estágios, congressos, seminários, publicações científicas ou pedagógicas ou oficinas de trabalho, desde que não sejam abrangidas pela alínea a) e não tenham conferido ao docente uma redução de tempo de serviço para efeitos de progressão, nelas se incluindo as frequentadas no exercício dos cargos, funções ou outras atividades.</t>
    </r>
  </si>
  <si>
    <r>
      <rPr>
        <b/>
        <sz val="8"/>
        <color rgb="FFFF0000"/>
        <rFont val="Calibri"/>
        <family val="2"/>
        <scheme val="minor"/>
      </rPr>
      <t>|5|</t>
    </r>
    <r>
      <rPr>
        <sz val="8"/>
        <color theme="1"/>
        <rFont val="Calibri"/>
        <family val="2"/>
        <scheme val="minor"/>
      </rPr>
      <t xml:space="preserve"> Apenas aplicável aos docentes contratados a termo resolutivo.</t>
    </r>
  </si>
  <si>
    <r>
      <t xml:space="preserve">Habilitação própria </t>
    </r>
    <r>
      <rPr>
        <b/>
        <sz val="8"/>
        <color rgb="FFFF0000"/>
        <rFont val="Calibri"/>
        <family val="2"/>
        <scheme val="minor"/>
      </rPr>
      <t>|5|</t>
    </r>
  </si>
  <si>
    <r>
      <t xml:space="preserve">Outra habilitação </t>
    </r>
    <r>
      <rPr>
        <b/>
        <sz val="8"/>
        <color rgb="FFFF0000"/>
        <rFont val="Calibri"/>
        <family val="2"/>
        <scheme val="minor"/>
      </rPr>
      <t>|5|</t>
    </r>
  </si>
  <si>
    <r>
      <rPr>
        <b/>
        <sz val="8"/>
        <color rgb="FFFF0000"/>
        <rFont val="Calibri"/>
        <family val="2"/>
        <scheme val="minor"/>
      </rPr>
      <t>|4|</t>
    </r>
    <r>
      <rPr>
        <sz val="8"/>
        <color theme="1"/>
        <rFont val="Calibri"/>
        <family val="2"/>
        <scheme val="minor"/>
      </rPr>
      <t xml:space="preserve"> No caso dos docentes contratados a termo resolutivo é considerada a habilitação detida aquando do primeiro contrato.</t>
    </r>
  </si>
  <si>
    <t>Participação pontual em grupos de trabalho, estudos ou projetos</t>
  </si>
  <si>
    <t>10  valores</t>
  </si>
  <si>
    <t>8  valores</t>
  </si>
  <si>
    <t>0,6 valores</t>
  </si>
  <si>
    <t>Habilitação dois  níveis superior à habilitação profissional exível à data do ingresso ou doutoramento</t>
  </si>
  <si>
    <t>Habilitação um nível superior à habilitação profissional exível à data do ingresso</t>
  </si>
  <si>
    <t>Sem qualquer experiência nos termos acima referidos</t>
  </si>
  <si>
    <r>
      <t xml:space="preserve">Coordenação de outros grupos de trabalho, estudos ou projetos </t>
    </r>
    <r>
      <rPr>
        <b/>
        <sz val="8"/>
        <color rgb="FFFF0000"/>
        <rFont val="Calibri"/>
        <family val="2"/>
        <scheme val="minor"/>
      </rPr>
      <t>|6|</t>
    </r>
  </si>
  <si>
    <t>Participação em outros grupos de trabalho, estudos ou projetos</t>
  </si>
  <si>
    <t>Habilitação do mesmo nível da habilitação profissional exigível à data do ingresso ou bacharelato que confira habilitação profissional</t>
  </si>
  <si>
    <t>Desempenho de funções durante metade do ciclo de avaliação (1 ano no 5.º escalão ou 2 anos nos restantes escalões)</t>
  </si>
  <si>
    <t>Por cada conferências, palestras e outras atividades de idêntica natureza  com um mínimo de 6 horas, designadamente colóquios, congressos, simpósios e seminários, desde que validadas pela Direção Regional de Educação</t>
  </si>
  <si>
    <t>Desempenho de funções durante mais de metade do ciclo de avaliação (mais de 1 ano no 5.º escalão ou mais de 2 anos nos restantes escalões)</t>
  </si>
  <si>
    <t>7,5  valores</t>
  </si>
  <si>
    <t>8,5  valores</t>
  </si>
  <si>
    <t>9,5  valores</t>
  </si>
  <si>
    <r>
      <t xml:space="preserve">Pontuação 
</t>
    </r>
    <r>
      <rPr>
        <sz val="6"/>
        <color theme="1"/>
        <rFont val="Calibri"/>
        <family val="2"/>
        <scheme val="minor"/>
      </rPr>
      <t>(X)</t>
    </r>
  </si>
  <si>
    <r>
      <t xml:space="preserve">Pontuação 
</t>
    </r>
    <r>
      <rPr>
        <sz val="6"/>
        <color theme="1"/>
        <rFont val="Calibri"/>
        <family val="2"/>
        <scheme val="minor"/>
      </rPr>
      <t>(X ou n.º ações)</t>
    </r>
  </si>
  <si>
    <t>4,5 valores</t>
  </si>
  <si>
    <r>
      <rPr>
        <b/>
        <sz val="8"/>
        <color rgb="FFFF0000"/>
        <rFont val="Calibri"/>
        <family val="2"/>
        <scheme val="minor"/>
      </rPr>
      <t>|6|</t>
    </r>
    <r>
      <rPr>
        <sz val="8"/>
        <color theme="1"/>
        <rFont val="Calibri"/>
        <family val="2"/>
        <scheme val="minor"/>
      </rPr>
      <t xml:space="preserve"> Neste parâmetro também são de contabilizar os treinadores principais de atletas que integram seleções nacionais e treinadores de atletas olímpicos e de alto rendimento.</t>
    </r>
  </si>
  <si>
    <r>
      <t xml:space="preserve">Habilitação atual dois  níveis superior à habilitação de ingresso ou doutoramento </t>
    </r>
    <r>
      <rPr>
        <b/>
        <sz val="8"/>
        <color rgb="FFFF0000"/>
        <rFont val="Calibri"/>
        <family val="2"/>
        <scheme val="minor"/>
      </rPr>
      <t>|7|</t>
    </r>
  </si>
  <si>
    <r>
      <t xml:space="preserve">Habilitação atual igual à habilitação de ingresso ou bacharelato </t>
    </r>
    <r>
      <rPr>
        <b/>
        <sz val="8"/>
        <color rgb="FFFF0000"/>
        <rFont val="Calibri"/>
        <family val="2"/>
        <scheme val="minor"/>
      </rPr>
      <t>|7|</t>
    </r>
  </si>
  <si>
    <r>
      <t xml:space="preserve">Habilitação atual um nível superior à habilitação de ingresso </t>
    </r>
    <r>
      <rPr>
        <b/>
        <sz val="8"/>
        <color rgb="FFFF0000"/>
        <rFont val="Calibri"/>
        <family val="2"/>
        <scheme val="minor"/>
      </rPr>
      <t>|7|</t>
    </r>
  </si>
  <si>
    <r>
      <rPr>
        <b/>
        <sz val="8"/>
        <color rgb="FFFF0000"/>
        <rFont val="Calibri"/>
        <family val="2"/>
        <scheme val="minor"/>
      </rPr>
      <t xml:space="preserve">|7| </t>
    </r>
    <r>
      <rPr>
        <sz val="7"/>
        <rFont val="Calibri"/>
        <family val="2"/>
        <scheme val="minor"/>
      </rPr>
      <t>No caso dos docentes com contrato a termo resolutivo considerar a habilitação atual e habilitação detida aquando do primeiro contrato.</t>
    </r>
  </si>
  <si>
    <t>Pela primeira ação certificada como formador do ciclo avaliativo com o mínimo de 25 horas</t>
  </si>
  <si>
    <t>Por cada 25 horas de atividade certificada como formador após as primeiras 25 horas</t>
  </si>
  <si>
    <t>7,3 valores</t>
  </si>
  <si>
    <t>6 valores</t>
  </si>
  <si>
    <t>Não</t>
  </si>
  <si>
    <t>a que se refere o n.º 1 do Despacho n.º 113-A/2013, de 12 de julho</t>
  </si>
  <si>
    <t>Coordenação de grupos de trabalho, estudos ou projetos, estabelecidos por despacho do Secretário Regional da Educação</t>
  </si>
  <si>
    <t>Participação em grupos de trabalho, estudos ou projetos, estabelecidos por despacho do Secretário Regional da Educação</t>
  </si>
  <si>
    <t>O avaliado:   ____________________________________</t>
  </si>
  <si>
    <t>Data: ____/____/_________</t>
  </si>
  <si>
    <t>O Presidente da SAD:  ____________________________________</t>
  </si>
  <si>
    <r>
      <t xml:space="preserve">Por cada 25 horas completas de formação acreditada ou validada pela Direção Regional de Educação no âmbito do regime jurídico de formação contínua (inclui unidades curriculares de cursos de mestrado, doutoramento ou pós-graduações  </t>
    </r>
    <r>
      <rPr>
        <b/>
        <sz val="8"/>
        <color rgb="FFFF0000"/>
        <rFont val="Calibri"/>
        <family val="2"/>
        <scheme val="minor"/>
      </rPr>
      <t>|8|</t>
    </r>
    <r>
      <rPr>
        <sz val="8"/>
        <rFont val="Calibri"/>
        <family val="2"/>
        <scheme val="minor"/>
      </rPr>
      <t>, cursos de formação de formadores, oficinas de trabalho, estágios, congressos, seminários ou outras ações de formação)</t>
    </r>
  </si>
  <si>
    <r>
      <rPr>
        <b/>
        <sz val="8"/>
        <color rgb="FFFF0000"/>
        <rFont val="Calibri"/>
        <family val="2"/>
        <scheme val="minor"/>
      </rPr>
      <t xml:space="preserve">|8| </t>
    </r>
    <r>
      <rPr>
        <sz val="7"/>
        <rFont val="Calibri"/>
        <family val="2"/>
        <scheme val="minor"/>
      </rPr>
      <t>Desde que não tenham conferido ao docente uma redução de tempo de serviço para efeitos de progressão.</t>
    </r>
  </si>
  <si>
    <r>
      <t xml:space="preserve">Por cada obra (autoria ou co-autoria de manuais, livros ou programas) </t>
    </r>
    <r>
      <rPr>
        <b/>
        <sz val="8"/>
        <color rgb="FFFF0000"/>
        <rFont val="Calibri"/>
        <family val="2"/>
        <scheme val="minor"/>
      </rPr>
      <t>|9|</t>
    </r>
  </si>
  <si>
    <r>
      <t xml:space="preserve">Por cada artigo (autoria) </t>
    </r>
    <r>
      <rPr>
        <b/>
        <sz val="8"/>
        <color rgb="FFFF0000"/>
        <rFont val="Calibri"/>
        <family val="2"/>
        <scheme val="minor"/>
      </rPr>
      <t>|9|</t>
    </r>
  </si>
  <si>
    <r>
      <rPr>
        <b/>
        <sz val="8"/>
        <color rgb="FFFF0000"/>
        <rFont val="Calibri"/>
        <family val="2"/>
        <scheme val="minor"/>
      </rPr>
      <t xml:space="preserve">|9| </t>
    </r>
    <r>
      <rPr>
        <sz val="7"/>
        <rFont val="Calibri"/>
        <family val="2"/>
        <scheme val="minor"/>
      </rPr>
      <t>Considerar apenas obras com ISBN ou ISSN.</t>
    </r>
  </si>
  <si>
    <t>Partindo da nota obtida no ponto anterior, é atribuída a seguinte valoração adicional à atividade certificada de formador, até ao máximo de 10 valores (colocar n.º total de horas):</t>
  </si>
  <si>
    <t>Partindo da nota obtida na valorização curricular, é atribuída a seguinte valoração adicional por cada 25 horas completas de formação e pela publicação de obras ou artigos da respetiva área científica ou pedagógica, realizadas ou concluidas no decurso do ciclo avaliativo, até ao máximo de 10 valores (colocar n.º total de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</si>
</sst>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1"/>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7"/>
      <color theme="1"/>
      <name val="Calibri"/>
      <family val="2"/>
      <scheme val="minor"/>
    </font>
    <font>
      <sz val="8"/>
      <color rgb="FFFF0000"/>
      <name val="Calibri"/>
      <family val="2"/>
      <scheme val="minor"/>
    </font>
    <font>
      <b/>
      <sz val="8"/>
      <color rgb="FFFF0000"/>
      <name val="Calibri"/>
      <family val="2"/>
      <scheme val="minor"/>
    </font>
    <font>
      <sz val="7"/>
      <name val="Calibri"/>
      <family val="2"/>
      <scheme val="minor"/>
    </font>
    <font>
      <b/>
      <sz val="10"/>
      <color theme="1"/>
      <name val="Calibri"/>
      <family val="2"/>
      <scheme val="minor"/>
    </font>
    <font>
      <sz val="8"/>
      <color theme="0" tint="-0.249977111117893"/>
      <name val="Calibri"/>
      <family val="2"/>
      <scheme val="minor"/>
    </font>
    <font>
      <b/>
      <sz val="8"/>
      <color theme="0" tint="-0.249977111117893"/>
      <name val="Calibri"/>
      <family val="2"/>
      <scheme val="minor"/>
    </font>
    <font>
      <sz val="6"/>
      <color theme="1"/>
      <name val="Calibri"/>
      <family val="2"/>
      <scheme val="minor"/>
    </font>
    <font>
      <b/>
      <sz val="10"/>
      <name val="Calibri"/>
      <family val="2"/>
      <scheme val="minor"/>
    </font>
    <font>
      <b/>
      <sz val="9"/>
      <color rgb="FFFF0000"/>
      <name val="Calibri"/>
      <family val="2"/>
      <scheme val="minor"/>
    </font>
    <font>
      <sz val="8"/>
      <color theme="1" tint="0.499984740745262"/>
      <name val="Calibri"/>
      <family val="2"/>
      <scheme val="minor"/>
    </font>
    <font>
      <sz val="8"/>
      <color theme="0" tint="-0.34998626667073579"/>
      <name val="Calibri"/>
      <family val="2"/>
      <scheme val="minor"/>
    </font>
    <font>
      <b/>
      <sz val="10"/>
      <color theme="1"/>
      <name val="Book Antiqua"/>
      <family val="1"/>
    </font>
    <font>
      <sz val="8"/>
      <color theme="1"/>
      <name val="Book Antiqua"/>
      <family val="1"/>
    </font>
    <font>
      <sz val="8"/>
      <name val="Calibri"/>
      <family val="2"/>
      <scheme val="minor"/>
    </font>
    <font>
      <sz val="10"/>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14996795556505021"/>
      </bottom>
      <diagonal/>
    </border>
    <border>
      <left style="thin">
        <color theme="0" tint="-0.14996795556505021"/>
      </left>
      <right style="thin">
        <color theme="0" tint="-0.34998626667073579"/>
      </right>
      <top style="thin">
        <color theme="0" tint="-0.34998626667073579"/>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34998626667073579"/>
      </right>
      <top style="thin">
        <color theme="0" tint="-0.14996795556505021"/>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34998626667073579"/>
      </top>
      <bottom/>
      <diagonal/>
    </border>
    <border>
      <left style="thin">
        <color theme="0" tint="-0.34998626667073579"/>
      </left>
      <right/>
      <top style="thin">
        <color theme="0" tint="-0.14996795556505021"/>
      </top>
      <bottom style="thin">
        <color theme="0" tint="-0.34998626667073579"/>
      </bottom>
      <diagonal/>
    </border>
    <border>
      <left/>
      <right/>
      <top style="thin">
        <color theme="0" tint="-0.14996795556505021"/>
      </top>
      <bottom style="thin">
        <color theme="0" tint="-0.34998626667073579"/>
      </bottom>
      <diagonal/>
    </border>
    <border>
      <left/>
      <right style="thin">
        <color theme="0" tint="-0.34998626667073579"/>
      </right>
      <top style="thin">
        <color theme="0" tint="-0.14996795556505021"/>
      </top>
      <bottom style="thin">
        <color theme="0" tint="-0.34998626667073579"/>
      </bottom>
      <diagonal/>
    </border>
    <border>
      <left style="thin">
        <color theme="0" tint="-0.34998626667073579"/>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34998626667073579"/>
      </top>
      <bottom style="thin">
        <color theme="0" tint="-0.14996795556505021"/>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24994659260841701"/>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34998626667073579"/>
      </left>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24994659260841701"/>
      </right>
      <top style="thin">
        <color theme="0" tint="-0.34998626667073579"/>
      </top>
      <bottom style="thin">
        <color theme="0" tint="-0.24994659260841701"/>
      </bottom>
      <diagonal/>
    </border>
    <border>
      <left style="thin">
        <color theme="0" tint="-0.14996795556505021"/>
      </left>
      <right style="thin">
        <color theme="0" tint="-0.34998626667073579"/>
      </right>
      <top style="thin">
        <color theme="0" tint="-0.14996795556505021"/>
      </top>
      <bottom/>
      <diagonal/>
    </border>
    <border>
      <left style="thin">
        <color theme="0" tint="-0.14996795556505021"/>
      </left>
      <right style="thin">
        <color theme="0" tint="-0.34998626667073579"/>
      </right>
      <top/>
      <bottom/>
      <diagonal/>
    </border>
    <border>
      <left style="thin">
        <color theme="0" tint="-0.14996795556505021"/>
      </left>
      <right style="thin">
        <color theme="0" tint="-0.34998626667073579"/>
      </right>
      <top/>
      <bottom style="thin">
        <color theme="0" tint="-0.14996795556505021"/>
      </bottom>
      <diagonal/>
    </border>
    <border>
      <left/>
      <right style="thin">
        <color theme="0" tint="-0.14996795556505021"/>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s>
  <cellStyleXfs count="1">
    <xf numFmtId="0" fontId="0" fillId="0" borderId="0"/>
  </cellStyleXfs>
  <cellXfs count="93">
    <xf numFmtId="0" fontId="0" fillId="0" borderId="0" xfId="0"/>
    <xf numFmtId="0" fontId="2" fillId="0" borderId="1" xfId="0" applyFont="1" applyBorder="1" applyAlignment="1" applyProtection="1">
      <alignment horizontal="left" vertical="center" indent="1"/>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0" xfId="0" applyFont="1" applyProtection="1"/>
    <xf numFmtId="0" fontId="2" fillId="0" borderId="0" xfId="0" applyFont="1" applyAlignment="1" applyProtection="1">
      <alignment horizontal="center" vertical="top"/>
    </xf>
    <xf numFmtId="0" fontId="17" fillId="0" borderId="0" xfId="0" applyFont="1" applyAlignment="1" applyProtection="1">
      <alignment horizontal="center" vertical="top"/>
    </xf>
    <xf numFmtId="0" fontId="1" fillId="2" borderId="2" xfId="0" applyFont="1" applyFill="1" applyBorder="1" applyAlignment="1" applyProtection="1">
      <alignment horizontal="left" vertical="center" wrapText="1" indent="1"/>
    </xf>
    <xf numFmtId="0" fontId="2" fillId="0" borderId="20" xfId="0" applyFont="1" applyBorder="1" applyAlignment="1" applyProtection="1">
      <alignment vertical="center"/>
    </xf>
    <xf numFmtId="0" fontId="2" fillId="0" borderId="20" xfId="0" applyFont="1" applyBorder="1" applyAlignment="1" applyProtection="1">
      <alignment horizontal="center" vertical="center"/>
    </xf>
    <xf numFmtId="0" fontId="2" fillId="0" borderId="0" xfId="0" applyFont="1" applyAlignment="1" applyProtection="1">
      <alignment horizontal="center" vertical="center"/>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9" fontId="8" fillId="0" borderId="27" xfId="0" applyNumberFormat="1"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9" fontId="8" fillId="0" borderId="30" xfId="0" applyNumberFormat="1" applyFont="1" applyBorder="1" applyAlignment="1" applyProtection="1">
      <alignment horizontal="center" vertical="center" wrapText="1"/>
    </xf>
    <xf numFmtId="0" fontId="19" fillId="0" borderId="31"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0" xfId="0" applyFont="1" applyAlignment="1" applyProtection="1">
      <alignment vertical="center"/>
    </xf>
    <xf numFmtId="164" fontId="0" fillId="0" borderId="0" xfId="0" applyNumberFormat="1" applyFont="1" applyAlignment="1" applyProtection="1">
      <alignment horizontal="center" vertical="center"/>
    </xf>
    <xf numFmtId="0" fontId="9" fillId="3" borderId="13" xfId="0" applyFont="1" applyFill="1" applyBorder="1" applyAlignment="1" applyProtection="1">
      <alignment vertical="center" wrapText="1"/>
    </xf>
    <xf numFmtId="0" fontId="9" fillId="3" borderId="14" xfId="0" applyFont="1" applyFill="1" applyBorder="1" applyAlignment="1" applyProtection="1">
      <alignment vertical="center" wrapText="1"/>
    </xf>
    <xf numFmtId="0" fontId="9" fillId="3" borderId="14" xfId="0" applyFont="1" applyFill="1" applyBorder="1" applyAlignment="1" applyProtection="1">
      <alignment horizontal="right" vertical="center" wrapText="1" indent="1"/>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xf>
    <xf numFmtId="164" fontId="0" fillId="0" borderId="0" xfId="0" applyNumberFormat="1" applyFont="1" applyAlignment="1" applyProtection="1">
      <alignment horizontal="center"/>
    </xf>
    <xf numFmtId="0" fontId="9" fillId="3" borderId="9" xfId="0" applyFont="1" applyFill="1" applyBorder="1" applyAlignment="1" applyProtection="1">
      <alignment vertical="center" wrapText="1"/>
    </xf>
    <xf numFmtId="0" fontId="9" fillId="3" borderId="10" xfId="0" applyFont="1" applyFill="1" applyBorder="1" applyAlignment="1" applyProtection="1">
      <alignment vertical="center" wrapText="1"/>
    </xf>
    <xf numFmtId="0" fontId="9" fillId="3" borderId="41" xfId="0" applyFont="1" applyFill="1" applyBorder="1" applyAlignment="1" applyProtection="1">
      <alignment vertical="center" wrapText="1"/>
    </xf>
    <xf numFmtId="0" fontId="9" fillId="3" borderId="41" xfId="0" applyFont="1" applyFill="1" applyBorder="1" applyAlignment="1" applyProtection="1">
      <alignment horizontal="right" vertical="center" wrapText="1" indent="1"/>
    </xf>
    <xf numFmtId="0" fontId="10" fillId="3" borderId="40"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0" fillId="0" borderId="0" xfId="0" applyProtection="1"/>
    <xf numFmtId="0" fontId="0" fillId="0" borderId="0" xfId="0" applyFont="1" applyAlignment="1" applyProtection="1">
      <alignment horizontal="left" vertical="center" indent="1"/>
    </xf>
    <xf numFmtId="0" fontId="2" fillId="0" borderId="7" xfId="0" applyFont="1" applyFill="1" applyBorder="1" applyAlignment="1" applyProtection="1">
      <alignment horizontal="center" vertical="center" wrapText="1"/>
    </xf>
    <xf numFmtId="0" fontId="0" fillId="0" borderId="0" xfId="0" applyFill="1" applyProtection="1"/>
    <xf numFmtId="0" fontId="0" fillId="4" borderId="0" xfId="0" applyFill="1" applyProtection="1"/>
    <xf numFmtId="0" fontId="12" fillId="3" borderId="22" xfId="0" applyFont="1" applyFill="1" applyBorder="1" applyAlignment="1" applyProtection="1">
      <alignment horizontal="center" vertical="center"/>
    </xf>
    <xf numFmtId="0" fontId="1" fillId="2" borderId="2" xfId="0" applyFont="1" applyFill="1" applyBorder="1" applyAlignment="1" applyProtection="1">
      <alignment horizontal="left" vertical="center" wrapText="1" indent="1"/>
    </xf>
    <xf numFmtId="0" fontId="19" fillId="0" borderId="0" xfId="0" applyFont="1" applyProtection="1"/>
    <xf numFmtId="0" fontId="19" fillId="0" borderId="0" xfId="0" applyFont="1" applyAlignment="1" applyProtection="1">
      <alignment horizontal="right"/>
    </xf>
    <xf numFmtId="0" fontId="2" fillId="0" borderId="9" xfId="0" applyFont="1" applyBorder="1" applyAlignment="1" applyProtection="1">
      <alignment horizontal="left" vertical="center" wrapText="1" indent="1"/>
    </xf>
    <xf numFmtId="0" fontId="2" fillId="0" borderId="10" xfId="0" applyFont="1" applyBorder="1" applyAlignment="1" applyProtection="1">
      <alignment horizontal="left" vertical="center" wrapText="1" indent="1"/>
    </xf>
    <xf numFmtId="0" fontId="2" fillId="0" borderId="11" xfId="0" applyFont="1" applyBorder="1" applyAlignment="1" applyProtection="1">
      <alignment horizontal="left" vertical="center" wrapText="1" indent="1"/>
    </xf>
    <xf numFmtId="0" fontId="4" fillId="0" borderId="0" xfId="0" applyFont="1" applyBorder="1" applyAlignment="1" applyProtection="1">
      <alignment horizontal="justify" vertical="center" wrapText="1"/>
    </xf>
    <xf numFmtId="0" fontId="1" fillId="2" borderId="32" xfId="0" applyFont="1" applyFill="1" applyBorder="1" applyAlignment="1" applyProtection="1">
      <alignment horizontal="left" vertical="center" wrapText="1" indent="1"/>
    </xf>
    <xf numFmtId="0" fontId="1" fillId="2" borderId="33" xfId="0" applyFont="1" applyFill="1" applyBorder="1" applyAlignment="1" applyProtection="1">
      <alignment horizontal="left" vertical="center" wrapText="1" indent="1"/>
    </xf>
    <xf numFmtId="0" fontId="1" fillId="2" borderId="19" xfId="0" applyFont="1" applyFill="1" applyBorder="1" applyAlignment="1" applyProtection="1">
      <alignment horizontal="left" vertical="center" wrapText="1" indent="1"/>
    </xf>
    <xf numFmtId="0" fontId="0" fillId="0" borderId="10" xfId="0" applyBorder="1" applyProtection="1"/>
    <xf numFmtId="0" fontId="0" fillId="0" borderId="11" xfId="0" applyBorder="1" applyProtection="1"/>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3" borderId="9" xfId="0" applyFont="1" applyFill="1" applyBorder="1" applyAlignment="1" applyProtection="1">
      <alignment horizontal="left" vertical="center" wrapText="1" indent="1"/>
    </xf>
    <xf numFmtId="0" fontId="2" fillId="3" borderId="10" xfId="0" applyFont="1" applyFill="1" applyBorder="1" applyAlignment="1" applyProtection="1">
      <alignment horizontal="left" vertical="center" wrapText="1" indent="1"/>
    </xf>
    <xf numFmtId="0" fontId="2" fillId="3" borderId="11" xfId="0" applyFont="1" applyFill="1" applyBorder="1" applyAlignment="1" applyProtection="1">
      <alignment horizontal="left" vertical="center" wrapText="1" indent="1"/>
    </xf>
    <xf numFmtId="0" fontId="4" fillId="0" borderId="12" xfId="0" applyFont="1" applyBorder="1" applyAlignment="1" applyProtection="1">
      <alignment horizontal="left" vertical="center" wrapText="1"/>
    </xf>
    <xf numFmtId="0" fontId="16" fillId="0" borderId="0" xfId="0" applyFont="1" applyAlignment="1" applyProtection="1">
      <alignment horizontal="center"/>
    </xf>
    <xf numFmtId="9" fontId="8" fillId="0" borderId="37" xfId="0" applyNumberFormat="1" applyFont="1" applyBorder="1" applyAlignment="1" applyProtection="1">
      <alignment horizontal="center" vertical="center" wrapText="1"/>
    </xf>
    <xf numFmtId="9" fontId="8" fillId="0" borderId="38" xfId="0" applyNumberFormat="1" applyFont="1" applyBorder="1" applyAlignment="1" applyProtection="1">
      <alignment horizontal="center" vertical="center" wrapText="1"/>
    </xf>
    <xf numFmtId="9" fontId="8" fillId="0" borderId="39" xfId="0" applyNumberFormat="1" applyFont="1" applyBorder="1" applyAlignment="1" applyProtection="1">
      <alignment horizontal="center" vertical="center" wrapText="1"/>
    </xf>
    <xf numFmtId="0" fontId="1" fillId="2" borderId="1" xfId="0" applyFont="1" applyFill="1" applyBorder="1" applyAlignment="1" applyProtection="1">
      <alignment horizontal="left" vertical="center" wrapText="1" indent="1"/>
    </xf>
    <xf numFmtId="0" fontId="1" fillId="2" borderId="2" xfId="0" applyFont="1" applyFill="1" applyBorder="1" applyAlignment="1" applyProtection="1">
      <alignment horizontal="left" vertical="center" wrapText="1" indent="1"/>
    </xf>
    <xf numFmtId="0" fontId="1" fillId="2" borderId="3" xfId="0" applyFont="1" applyFill="1" applyBorder="1" applyAlignment="1" applyProtection="1">
      <alignment horizontal="left" vertical="center" wrapText="1" indent="1"/>
    </xf>
    <xf numFmtId="0" fontId="1" fillId="2" borderId="4" xfId="0" applyFont="1" applyFill="1" applyBorder="1" applyAlignment="1" applyProtection="1">
      <alignment horizontal="left" vertical="center" wrapText="1" indent="1"/>
    </xf>
    <xf numFmtId="0" fontId="3" fillId="0" borderId="26" xfId="0" applyFont="1" applyBorder="1" applyAlignment="1" applyProtection="1">
      <alignment horizontal="left" vertical="center" wrapText="1" indent="1"/>
    </xf>
    <xf numFmtId="0" fontId="3" fillId="0" borderId="27" xfId="0" applyFont="1" applyBorder="1" applyAlignment="1" applyProtection="1">
      <alignment horizontal="left" vertical="center" wrapText="1" indent="1"/>
    </xf>
    <xf numFmtId="0" fontId="1" fillId="2" borderId="3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0" xfId="0" applyFont="1" applyAlignment="1" applyProtection="1">
      <alignment horizontal="justify" vertical="center" wrapText="1"/>
    </xf>
    <xf numFmtId="0" fontId="2" fillId="0" borderId="9" xfId="0" applyFont="1" applyFill="1" applyBorder="1" applyAlignment="1" applyProtection="1">
      <alignment horizontal="left" vertical="center" wrapText="1" indent="1"/>
    </xf>
    <xf numFmtId="0" fontId="2" fillId="0" borderId="10" xfId="0" applyFont="1" applyFill="1" applyBorder="1" applyAlignment="1" applyProtection="1">
      <alignment horizontal="left" vertical="center" wrapText="1" indent="1"/>
    </xf>
    <xf numFmtId="0" fontId="2" fillId="0" borderId="11" xfId="0" applyFont="1" applyFill="1" applyBorder="1" applyAlignment="1" applyProtection="1">
      <alignment horizontal="left" vertical="center" wrapText="1" indent="1"/>
    </xf>
    <xf numFmtId="0" fontId="2" fillId="0" borderId="0" xfId="0" applyFont="1" applyAlignment="1" applyProtection="1">
      <alignment horizontal="left" vertical="center" wrapText="1"/>
    </xf>
    <xf numFmtId="0" fontId="12" fillId="3" borderId="21" xfId="0" applyFont="1" applyFill="1" applyBorder="1" applyAlignment="1" applyProtection="1">
      <alignment horizontal="right" vertical="center" wrapText="1" indent="1"/>
    </xf>
    <xf numFmtId="0" fontId="12" fillId="3" borderId="23" xfId="0" applyFont="1" applyFill="1" applyBorder="1" applyAlignment="1" applyProtection="1">
      <alignment horizontal="right" vertical="center" wrapText="1" indent="1"/>
    </xf>
    <xf numFmtId="0" fontId="3" fillId="0" borderId="29" xfId="0" applyFont="1" applyBorder="1" applyAlignment="1" applyProtection="1">
      <alignment horizontal="left" vertical="center" wrapText="1" indent="1"/>
    </xf>
    <xf numFmtId="0" fontId="3" fillId="0" borderId="30" xfId="0" applyFont="1" applyBorder="1" applyAlignment="1" applyProtection="1">
      <alignment horizontal="left" vertical="center" wrapText="1" indent="1"/>
    </xf>
    <xf numFmtId="9" fontId="12" fillId="0" borderId="8" xfId="0" applyNumberFormat="1" applyFont="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4"/>
  <sheetViews>
    <sheetView showGridLines="0" showRowColHeaders="0" tabSelected="1" zoomScaleNormal="100" zoomScaleSheetLayoutView="100" workbookViewId="0">
      <selection activeCell="C3" sqref="C3:G3"/>
    </sheetView>
  </sheetViews>
  <sheetFormatPr defaultRowHeight="15" x14ac:dyDescent="0.25"/>
  <cols>
    <col min="1" max="1" width="1" style="4" customWidth="1"/>
    <col min="2" max="2" width="34.7109375" style="4" customWidth="1"/>
    <col min="3" max="3" width="24.140625" style="4" customWidth="1"/>
    <col min="4" max="4" width="6.42578125" style="4" customWidth="1"/>
    <col min="5" max="5" width="9.140625" style="4" customWidth="1"/>
    <col min="6" max="7" width="10.28515625" style="4" customWidth="1"/>
    <col min="8" max="9" width="9.140625" style="4"/>
    <col min="10" max="10" width="12.7109375" style="4" customWidth="1"/>
    <col min="11" max="16384" width="9.140625" style="4"/>
  </cols>
  <sheetData>
    <row r="1" spans="2:7" ht="15" customHeight="1" x14ac:dyDescent="0.3">
      <c r="B1" s="62" t="s">
        <v>30</v>
      </c>
      <c r="C1" s="62"/>
      <c r="D1" s="62"/>
      <c r="E1" s="62"/>
      <c r="F1" s="62"/>
      <c r="G1" s="62"/>
    </row>
    <row r="2" spans="2:7" ht="20.25" customHeight="1" x14ac:dyDescent="0.25">
      <c r="B2" s="5"/>
      <c r="C2" s="6" t="s">
        <v>73</v>
      </c>
      <c r="D2" s="5"/>
      <c r="E2" s="5"/>
      <c r="F2" s="5"/>
      <c r="G2" s="5"/>
    </row>
    <row r="3" spans="2:7" ht="22.5" customHeight="1" x14ac:dyDescent="0.25">
      <c r="B3" s="7" t="s">
        <v>22</v>
      </c>
      <c r="C3" s="75"/>
      <c r="D3" s="76"/>
      <c r="E3" s="76"/>
      <c r="F3" s="76"/>
      <c r="G3" s="77"/>
    </row>
    <row r="4" spans="2:7" ht="4.5" customHeight="1" x14ac:dyDescent="0.25">
      <c r="B4" s="5"/>
      <c r="C4" s="5"/>
      <c r="D4" s="5"/>
      <c r="E4" s="5"/>
      <c r="F4" s="5"/>
      <c r="G4" s="5"/>
    </row>
    <row r="5" spans="2:7" ht="22.5" customHeight="1" x14ac:dyDescent="0.25">
      <c r="B5" s="40" t="s">
        <v>31</v>
      </c>
      <c r="C5" s="75"/>
      <c r="D5" s="76"/>
      <c r="E5" s="76"/>
      <c r="F5" s="76"/>
      <c r="G5" s="77"/>
    </row>
    <row r="6" spans="2:7" ht="4.5" customHeight="1" x14ac:dyDescent="0.25">
      <c r="B6" s="5"/>
      <c r="C6" s="5"/>
      <c r="D6" s="5"/>
      <c r="E6" s="5"/>
      <c r="F6" s="5"/>
      <c r="G6" s="5"/>
    </row>
    <row r="7" spans="2:7" ht="22.5" customHeight="1" x14ac:dyDescent="0.25">
      <c r="B7" s="7" t="s">
        <v>32</v>
      </c>
      <c r="C7" s="75"/>
      <c r="D7" s="76"/>
      <c r="E7" s="76"/>
      <c r="F7" s="76"/>
      <c r="G7" s="77"/>
    </row>
    <row r="8" spans="2:7" ht="4.5" customHeight="1" x14ac:dyDescent="0.25">
      <c r="B8" s="5"/>
      <c r="C8" s="5"/>
      <c r="D8" s="5"/>
      <c r="E8" s="5"/>
      <c r="F8" s="5"/>
      <c r="G8" s="5"/>
    </row>
    <row r="9" spans="2:7" ht="22.5" customHeight="1" x14ac:dyDescent="0.25">
      <c r="B9" s="40" t="s">
        <v>28</v>
      </c>
      <c r="C9" s="1"/>
      <c r="D9" s="8"/>
      <c r="E9" s="81" t="s">
        <v>20</v>
      </c>
      <c r="F9" s="82"/>
      <c r="G9" s="2"/>
    </row>
    <row r="10" spans="2:7" ht="4.5" customHeight="1" x14ac:dyDescent="0.25">
      <c r="B10" s="5"/>
      <c r="C10" s="5"/>
      <c r="D10" s="5"/>
      <c r="E10" s="5"/>
      <c r="F10" s="5"/>
      <c r="G10" s="5"/>
    </row>
    <row r="11" spans="2:7" ht="22.5" customHeight="1" x14ac:dyDescent="0.25">
      <c r="B11" s="40" t="s">
        <v>29</v>
      </c>
      <c r="C11" s="2"/>
      <c r="D11" s="9" t="s">
        <v>19</v>
      </c>
      <c r="E11" s="78"/>
      <c r="F11" s="79"/>
      <c r="G11" s="80"/>
    </row>
    <row r="12" spans="2:7" ht="4.5" customHeight="1" x14ac:dyDescent="0.25">
      <c r="B12" s="10"/>
      <c r="C12" s="10"/>
      <c r="D12" s="10"/>
      <c r="E12" s="10"/>
      <c r="F12" s="10"/>
      <c r="G12" s="10"/>
    </row>
    <row r="13" spans="2:7" ht="29.25" customHeight="1" x14ac:dyDescent="0.25">
      <c r="B13" s="67" t="s">
        <v>24</v>
      </c>
      <c r="C13" s="68"/>
      <c r="D13" s="68"/>
      <c r="E13" s="68"/>
      <c r="F13" s="69"/>
      <c r="G13" s="2" t="s">
        <v>72</v>
      </c>
    </row>
    <row r="14" spans="2:7" ht="4.5" customHeight="1" x14ac:dyDescent="0.25">
      <c r="B14" s="10"/>
      <c r="C14" s="10"/>
      <c r="D14" s="10"/>
      <c r="E14" s="10"/>
      <c r="F14" s="10"/>
      <c r="G14" s="10"/>
    </row>
    <row r="15" spans="2:7" ht="29.25" customHeight="1" x14ac:dyDescent="0.25">
      <c r="B15" s="66" t="s">
        <v>23</v>
      </c>
      <c r="C15" s="66"/>
      <c r="D15" s="66"/>
      <c r="E15" s="66"/>
      <c r="F15" s="66"/>
      <c r="G15" s="2" t="s">
        <v>72</v>
      </c>
    </row>
    <row r="17" spans="2:10" ht="21" customHeight="1" x14ac:dyDescent="0.25">
      <c r="B17" s="72" t="s">
        <v>10</v>
      </c>
      <c r="C17" s="73"/>
      <c r="D17" s="73"/>
      <c r="E17" s="74"/>
      <c r="F17" s="11" t="s">
        <v>6</v>
      </c>
      <c r="G17" s="12" t="s">
        <v>5</v>
      </c>
    </row>
    <row r="18" spans="2:10" ht="41.25" customHeight="1" x14ac:dyDescent="0.25">
      <c r="B18" s="70" t="s">
        <v>36</v>
      </c>
      <c r="C18" s="71"/>
      <c r="D18" s="71"/>
      <c r="E18" s="71"/>
      <c r="F18" s="13">
        <f>G29</f>
        <v>0.1</v>
      </c>
      <c r="G18" s="14">
        <f>G34</f>
        <v>0</v>
      </c>
    </row>
    <row r="19" spans="2:10" ht="80.25" customHeight="1" x14ac:dyDescent="0.25">
      <c r="B19" s="70" t="s">
        <v>26</v>
      </c>
      <c r="C19" s="71"/>
      <c r="D19" s="71"/>
      <c r="E19" s="71"/>
      <c r="F19" s="13">
        <f>G39</f>
        <v>0.45</v>
      </c>
      <c r="G19" s="14">
        <f>G52</f>
        <v>0</v>
      </c>
    </row>
    <row r="20" spans="2:10" ht="104.25" customHeight="1" x14ac:dyDescent="0.25">
      <c r="B20" s="70" t="s">
        <v>39</v>
      </c>
      <c r="C20" s="71"/>
      <c r="D20" s="71"/>
      <c r="E20" s="71"/>
      <c r="F20" s="13">
        <f>G56</f>
        <v>0.35</v>
      </c>
      <c r="G20" s="14">
        <f>G68</f>
        <v>0</v>
      </c>
    </row>
    <row r="21" spans="2:10" ht="146.25" customHeight="1" x14ac:dyDescent="0.25">
      <c r="B21" s="90" t="s">
        <v>27</v>
      </c>
      <c r="C21" s="91"/>
      <c r="D21" s="91"/>
      <c r="E21" s="91"/>
      <c r="F21" s="15">
        <f>G74</f>
        <v>0.1</v>
      </c>
      <c r="G21" s="16">
        <f>IF(G13="Sim","-",G79)</f>
        <v>0</v>
      </c>
    </row>
    <row r="22" spans="2:10" ht="27.75" customHeight="1" x14ac:dyDescent="0.25">
      <c r="B22" s="88" t="s">
        <v>21</v>
      </c>
      <c r="C22" s="89"/>
      <c r="D22" s="89"/>
      <c r="E22" s="89"/>
      <c r="F22" s="89"/>
      <c r="G22" s="39" t="str">
        <f>IF(OR(G18=0,G19=0,G20=0),"",IF(IF(G13="Sim",TRUNC(SUM(G18:G20),1),TRUNC(SUM(G18:G21),1))&lt;6.5,6.5,IF(G13="Sim",TRUNC(SUM(G18:G20),1),TRUNC(SUM(G18:G21),1))))</f>
        <v/>
      </c>
    </row>
    <row r="23" spans="2:10" ht="6" customHeight="1" x14ac:dyDescent="0.25"/>
    <row r="24" spans="2:10" ht="38.25" customHeight="1" x14ac:dyDescent="0.25">
      <c r="B24" s="83" t="s">
        <v>37</v>
      </c>
      <c r="C24" s="83"/>
      <c r="D24" s="83"/>
      <c r="E24" s="83"/>
      <c r="F24" s="83"/>
      <c r="G24" s="83"/>
    </row>
    <row r="25" spans="2:10" ht="33.75" customHeight="1" x14ac:dyDescent="0.25">
      <c r="B25" s="83" t="s">
        <v>38</v>
      </c>
      <c r="C25" s="83"/>
      <c r="D25" s="83"/>
      <c r="E25" s="83"/>
      <c r="F25" s="83"/>
      <c r="G25" s="83"/>
    </row>
    <row r="26" spans="2:10" ht="29.25" customHeight="1" x14ac:dyDescent="0.25">
      <c r="B26" s="83" t="s">
        <v>25</v>
      </c>
      <c r="C26" s="83"/>
      <c r="D26" s="83"/>
      <c r="E26" s="83"/>
      <c r="F26" s="83"/>
      <c r="G26" s="83"/>
    </row>
    <row r="27" spans="2:10" ht="21" customHeight="1" x14ac:dyDescent="0.25"/>
    <row r="28" spans="2:10" ht="29.25" customHeight="1" x14ac:dyDescent="0.25">
      <c r="B28" s="47" t="s">
        <v>35</v>
      </c>
      <c r="C28" s="48"/>
      <c r="D28" s="49"/>
      <c r="E28" s="17" t="s">
        <v>0</v>
      </c>
      <c r="F28" s="17" t="s">
        <v>12</v>
      </c>
      <c r="G28" s="18" t="s">
        <v>6</v>
      </c>
    </row>
    <row r="29" spans="2:10" s="20" customFormat="1" ht="26.25" customHeight="1" x14ac:dyDescent="0.25">
      <c r="B29" s="43" t="s">
        <v>48</v>
      </c>
      <c r="C29" s="44"/>
      <c r="D29" s="45"/>
      <c r="E29" s="19" t="s">
        <v>1</v>
      </c>
      <c r="F29" s="3"/>
      <c r="G29" s="63">
        <f>IF(G13="Sim",0.15,0.1)</f>
        <v>0.1</v>
      </c>
    </row>
    <row r="30" spans="2:10" s="20" customFormat="1" ht="26.25" customHeight="1" x14ac:dyDescent="0.25">
      <c r="B30" s="43" t="s">
        <v>49</v>
      </c>
      <c r="C30" s="50"/>
      <c r="D30" s="51"/>
      <c r="E30" s="36" t="s">
        <v>2</v>
      </c>
      <c r="F30" s="3"/>
      <c r="G30" s="64"/>
    </row>
    <row r="31" spans="2:10" s="20" customFormat="1" ht="26.25" customHeight="1" x14ac:dyDescent="0.25">
      <c r="B31" s="43" t="s">
        <v>53</v>
      </c>
      <c r="C31" s="50"/>
      <c r="D31" s="51"/>
      <c r="E31" s="36" t="s">
        <v>70</v>
      </c>
      <c r="F31" s="3"/>
      <c r="G31" s="64"/>
      <c r="J31" s="21"/>
    </row>
    <row r="32" spans="2:10" s="20" customFormat="1" ht="26.25" customHeight="1" x14ac:dyDescent="0.25">
      <c r="B32" s="43" t="s">
        <v>41</v>
      </c>
      <c r="C32" s="50"/>
      <c r="D32" s="51"/>
      <c r="E32" s="36" t="s">
        <v>71</v>
      </c>
      <c r="F32" s="3"/>
      <c r="G32" s="64"/>
    </row>
    <row r="33" spans="2:10" s="20" customFormat="1" ht="26.25" customHeight="1" x14ac:dyDescent="0.25">
      <c r="B33" s="43" t="s">
        <v>42</v>
      </c>
      <c r="C33" s="50"/>
      <c r="D33" s="51"/>
      <c r="E33" s="36" t="s">
        <v>62</v>
      </c>
      <c r="F33" s="3"/>
      <c r="G33" s="65"/>
    </row>
    <row r="34" spans="2:10" x14ac:dyDescent="0.25">
      <c r="B34" s="22"/>
      <c r="C34" s="23"/>
      <c r="D34" s="23"/>
      <c r="E34" s="24" t="s">
        <v>33</v>
      </c>
      <c r="F34" s="25">
        <f>IF(F29="X",10,IF(F30="X",8.5,IF(F31="X",7.3,IF(F32="X",6,IF(F33="X",4.5,)))))</f>
        <v>0</v>
      </c>
      <c r="G34" s="26">
        <f>F34*G29</f>
        <v>0</v>
      </c>
      <c r="J34" s="27"/>
    </row>
    <row r="35" spans="2:10" ht="17.25" customHeight="1" x14ac:dyDescent="0.25">
      <c r="B35" s="87" t="s">
        <v>43</v>
      </c>
      <c r="C35" s="87"/>
      <c r="D35" s="87"/>
      <c r="E35" s="87"/>
      <c r="F35" s="87"/>
      <c r="G35" s="87"/>
    </row>
    <row r="36" spans="2:10" ht="17.25" customHeight="1" x14ac:dyDescent="0.25">
      <c r="B36" s="87" t="s">
        <v>40</v>
      </c>
      <c r="C36" s="87"/>
      <c r="D36" s="87"/>
      <c r="E36" s="87"/>
      <c r="F36" s="87"/>
      <c r="G36" s="87"/>
    </row>
    <row r="37" spans="2:10" ht="6" customHeight="1" x14ac:dyDescent="0.25"/>
    <row r="38" spans="2:10" ht="39" customHeight="1" x14ac:dyDescent="0.25">
      <c r="B38" s="47" t="s">
        <v>7</v>
      </c>
      <c r="C38" s="48"/>
      <c r="D38" s="49"/>
      <c r="E38" s="17" t="s">
        <v>0</v>
      </c>
      <c r="F38" s="17" t="s">
        <v>61</v>
      </c>
      <c r="G38" s="18" t="s">
        <v>6</v>
      </c>
    </row>
    <row r="39" spans="2:10" s="20" customFormat="1" ht="26.25" customHeight="1" x14ac:dyDescent="0.25">
      <c r="B39" s="84" t="s">
        <v>74</v>
      </c>
      <c r="C39" s="85"/>
      <c r="D39" s="86"/>
      <c r="E39" s="19" t="s">
        <v>45</v>
      </c>
      <c r="F39" s="3"/>
      <c r="G39" s="63">
        <f>IF(G13="Sim",0.5,IF(G15="Não",0.45,0.4))</f>
        <v>0.45</v>
      </c>
    </row>
    <row r="40" spans="2:10" s="20" customFormat="1" ht="26.25" customHeight="1" x14ac:dyDescent="0.25">
      <c r="B40" s="84" t="s">
        <v>75</v>
      </c>
      <c r="C40" s="85"/>
      <c r="D40" s="86"/>
      <c r="E40" s="36" t="s">
        <v>59</v>
      </c>
      <c r="F40" s="3"/>
      <c r="G40" s="64"/>
    </row>
    <row r="41" spans="2:10" s="20" customFormat="1" ht="26.25" customHeight="1" x14ac:dyDescent="0.25">
      <c r="B41" s="84" t="s">
        <v>51</v>
      </c>
      <c r="C41" s="85"/>
      <c r="D41" s="86"/>
      <c r="E41" s="36" t="s">
        <v>58</v>
      </c>
      <c r="F41" s="3"/>
      <c r="G41" s="64"/>
    </row>
    <row r="42" spans="2:10" s="20" customFormat="1" ht="26.25" customHeight="1" x14ac:dyDescent="0.25">
      <c r="B42" s="84" t="s">
        <v>52</v>
      </c>
      <c r="C42" s="85"/>
      <c r="D42" s="86"/>
      <c r="E42" s="36" t="s">
        <v>46</v>
      </c>
      <c r="F42" s="3"/>
      <c r="G42" s="64"/>
    </row>
    <row r="43" spans="2:10" s="20" customFormat="1" ht="26.25" customHeight="1" x14ac:dyDescent="0.25">
      <c r="B43" s="84" t="s">
        <v>44</v>
      </c>
      <c r="C43" s="85"/>
      <c r="D43" s="86"/>
      <c r="E43" s="36" t="s">
        <v>57</v>
      </c>
      <c r="F43" s="3"/>
      <c r="G43" s="64"/>
    </row>
    <row r="44" spans="2:10" s="20" customFormat="1" ht="26.25" customHeight="1" x14ac:dyDescent="0.25">
      <c r="B44" s="43" t="s">
        <v>50</v>
      </c>
      <c r="C44" s="44"/>
      <c r="D44" s="45"/>
      <c r="E44" s="36" t="s">
        <v>70</v>
      </c>
      <c r="F44" s="3"/>
      <c r="G44" s="64"/>
    </row>
    <row r="45" spans="2:10" x14ac:dyDescent="0.25">
      <c r="B45" s="28"/>
      <c r="C45" s="29"/>
      <c r="D45" s="30"/>
      <c r="E45" s="31" t="s">
        <v>33</v>
      </c>
      <c r="F45" s="32">
        <f>IF(F39="X",10,IF(F40="X",9.5,IF(F41="X",8.5,IF(F42="X",8,IF(F43="X",7.5,IF(F44="X",7.3,))))))</f>
        <v>0</v>
      </c>
      <c r="G45" s="64"/>
      <c r="J45" s="27"/>
    </row>
    <row r="46" spans="2:10" ht="3.75" customHeight="1" x14ac:dyDescent="0.25">
      <c r="B46" s="52"/>
      <c r="C46" s="53"/>
      <c r="D46" s="53"/>
      <c r="E46" s="53"/>
      <c r="F46" s="54"/>
      <c r="G46" s="64"/>
      <c r="J46" s="27"/>
    </row>
    <row r="47" spans="2:10" ht="25.5" customHeight="1" x14ac:dyDescent="0.25">
      <c r="B47" s="58" t="s">
        <v>84</v>
      </c>
      <c r="C47" s="59"/>
      <c r="D47" s="59"/>
      <c r="E47" s="59"/>
      <c r="F47" s="60"/>
      <c r="G47" s="64"/>
      <c r="J47" s="27"/>
    </row>
    <row r="48" spans="2:10" ht="26.25" customHeight="1" x14ac:dyDescent="0.25">
      <c r="B48" s="43" t="s">
        <v>68</v>
      </c>
      <c r="C48" s="44"/>
      <c r="D48" s="45"/>
      <c r="E48" s="19" t="s">
        <v>47</v>
      </c>
      <c r="F48" s="3"/>
      <c r="G48" s="64"/>
      <c r="H48" s="38"/>
      <c r="J48" s="27"/>
    </row>
    <row r="49" spans="2:10" ht="26.25" customHeight="1" x14ac:dyDescent="0.25">
      <c r="B49" s="43" t="s">
        <v>69</v>
      </c>
      <c r="C49" s="44"/>
      <c r="D49" s="45"/>
      <c r="E49" s="19" t="s">
        <v>15</v>
      </c>
      <c r="F49" s="3"/>
      <c r="G49" s="64"/>
      <c r="H49" s="38"/>
      <c r="J49" s="27"/>
    </row>
    <row r="50" spans="2:10" ht="37.5" customHeight="1" x14ac:dyDescent="0.25">
      <c r="B50" s="43" t="s">
        <v>55</v>
      </c>
      <c r="C50" s="44"/>
      <c r="D50" s="45"/>
      <c r="E50" s="19" t="s">
        <v>16</v>
      </c>
      <c r="F50" s="3"/>
      <c r="G50" s="64"/>
      <c r="J50" s="27"/>
    </row>
    <row r="51" spans="2:10" x14ac:dyDescent="0.25">
      <c r="B51" s="28"/>
      <c r="C51" s="29"/>
      <c r="D51" s="29"/>
      <c r="E51" s="31" t="s">
        <v>33</v>
      </c>
      <c r="F51" s="32">
        <f>IF((TRUNC(F48/25)*0.6+TRUNC(F49/25)*0.2+TRUNC(F50/6)*0.1)&gt;10,10,(TRUNC(F48/25)*0.6+TRUNC(F49/25)*0.2+TRUNC(F50/6)*0.1))</f>
        <v>0</v>
      </c>
      <c r="G51" s="65"/>
      <c r="J51" s="27"/>
    </row>
    <row r="52" spans="2:10" x14ac:dyDescent="0.25">
      <c r="B52" s="22"/>
      <c r="C52" s="23"/>
      <c r="D52" s="23"/>
      <c r="E52" s="24" t="s">
        <v>33</v>
      </c>
      <c r="F52" s="25">
        <f>IF(F45+F51&gt;10,10,F45+F51)</f>
        <v>0</v>
      </c>
      <c r="G52" s="26">
        <f>F52*G39</f>
        <v>0</v>
      </c>
      <c r="J52" s="27"/>
    </row>
    <row r="53" spans="2:10" ht="22.5" customHeight="1" x14ac:dyDescent="0.25">
      <c r="B53" s="87" t="s">
        <v>63</v>
      </c>
      <c r="C53" s="87"/>
      <c r="D53" s="87"/>
      <c r="E53" s="87"/>
      <c r="F53" s="87"/>
      <c r="G53" s="87"/>
    </row>
    <row r="55" spans="2:10" ht="33.75" customHeight="1" x14ac:dyDescent="0.25">
      <c r="B55" s="47" t="s">
        <v>11</v>
      </c>
      <c r="C55" s="48"/>
      <c r="D55" s="49"/>
      <c r="E55" s="17" t="s">
        <v>0</v>
      </c>
      <c r="F55" s="17" t="s">
        <v>18</v>
      </c>
      <c r="G55" s="18" t="s">
        <v>6</v>
      </c>
    </row>
    <row r="56" spans="2:10" ht="26.25" customHeight="1" x14ac:dyDescent="0.25">
      <c r="B56" s="43" t="s">
        <v>64</v>
      </c>
      <c r="C56" s="44"/>
      <c r="D56" s="45"/>
      <c r="E56" s="19" t="s">
        <v>1</v>
      </c>
      <c r="F56" s="3"/>
      <c r="G56" s="63">
        <f>IF(OR(G13="Sim",G15="Não"),0.35,0.3)</f>
        <v>0.35</v>
      </c>
      <c r="J56" s="27"/>
    </row>
    <row r="57" spans="2:10" ht="26.25" customHeight="1" x14ac:dyDescent="0.25">
      <c r="B57" s="43" t="s">
        <v>66</v>
      </c>
      <c r="C57" s="50"/>
      <c r="D57" s="51"/>
      <c r="E57" s="36" t="s">
        <v>2</v>
      </c>
      <c r="F57" s="3"/>
      <c r="G57" s="64"/>
      <c r="H57" s="37"/>
    </row>
    <row r="58" spans="2:10" ht="26.25" customHeight="1" x14ac:dyDescent="0.25">
      <c r="B58" s="43" t="s">
        <v>65</v>
      </c>
      <c r="C58" s="44"/>
      <c r="D58" s="45"/>
      <c r="E58" s="36" t="s">
        <v>70</v>
      </c>
      <c r="F58" s="3"/>
      <c r="G58" s="64"/>
    </row>
    <row r="59" spans="2:10" x14ac:dyDescent="0.25">
      <c r="B59" s="28"/>
      <c r="C59" s="29"/>
      <c r="D59" s="30"/>
      <c r="E59" s="31" t="s">
        <v>33</v>
      </c>
      <c r="F59" s="32">
        <f>IF(F56="X",10,IF(F57="X",8.5,IF(F58="X",7.3,)))</f>
        <v>0</v>
      </c>
      <c r="G59" s="64"/>
      <c r="J59" s="27"/>
    </row>
    <row r="60" spans="2:10" ht="3.75" customHeight="1" x14ac:dyDescent="0.25">
      <c r="B60" s="52"/>
      <c r="C60" s="53"/>
      <c r="D60" s="53"/>
      <c r="E60" s="53"/>
      <c r="F60" s="54"/>
      <c r="G60" s="64"/>
      <c r="J60" s="27"/>
    </row>
    <row r="61" spans="2:10" ht="35.25" customHeight="1" x14ac:dyDescent="0.25">
      <c r="B61" s="58" t="s">
        <v>85</v>
      </c>
      <c r="C61" s="59"/>
      <c r="D61" s="59"/>
      <c r="E61" s="59"/>
      <c r="F61" s="60"/>
      <c r="G61" s="64"/>
      <c r="J61" s="27"/>
    </row>
    <row r="62" spans="2:10" ht="63" customHeight="1" x14ac:dyDescent="0.25">
      <c r="B62" s="43" t="s">
        <v>79</v>
      </c>
      <c r="C62" s="44"/>
      <c r="D62" s="45"/>
      <c r="E62" s="19" t="s">
        <v>17</v>
      </c>
      <c r="F62" s="3"/>
      <c r="G62" s="64"/>
      <c r="J62" s="27"/>
    </row>
    <row r="63" spans="2:10" x14ac:dyDescent="0.25">
      <c r="B63" s="28"/>
      <c r="C63" s="29"/>
      <c r="D63" s="29"/>
      <c r="E63" s="31" t="s">
        <v>33</v>
      </c>
      <c r="F63" s="33">
        <f>TRUNC(F62/25,0)*0.4</f>
        <v>0</v>
      </c>
      <c r="G63" s="64"/>
      <c r="J63" s="27"/>
    </row>
    <row r="64" spans="2:10" ht="3.75" customHeight="1" x14ac:dyDescent="0.25">
      <c r="B64" s="55"/>
      <c r="C64" s="56"/>
      <c r="D64" s="56"/>
      <c r="E64" s="56"/>
      <c r="F64" s="57"/>
      <c r="G64" s="64"/>
      <c r="J64" s="27"/>
    </row>
    <row r="65" spans="2:10" ht="26.25" customHeight="1" x14ac:dyDescent="0.25">
      <c r="B65" s="43" t="s">
        <v>81</v>
      </c>
      <c r="C65" s="44"/>
      <c r="D65" s="45"/>
      <c r="E65" s="19" t="s">
        <v>47</v>
      </c>
      <c r="F65" s="3"/>
      <c r="G65" s="64"/>
      <c r="J65" s="27"/>
    </row>
    <row r="66" spans="2:10" ht="26.25" customHeight="1" x14ac:dyDescent="0.25">
      <c r="B66" s="43" t="s">
        <v>82</v>
      </c>
      <c r="C66" s="44"/>
      <c r="D66" s="45"/>
      <c r="E66" s="19" t="s">
        <v>15</v>
      </c>
      <c r="F66" s="3"/>
      <c r="G66" s="64"/>
      <c r="J66" s="27"/>
    </row>
    <row r="67" spans="2:10" x14ac:dyDescent="0.25">
      <c r="B67" s="28"/>
      <c r="C67" s="29"/>
      <c r="D67" s="29"/>
      <c r="E67" s="31" t="s">
        <v>33</v>
      </c>
      <c r="F67" s="33">
        <f>F65*0.6+F66*0.2</f>
        <v>0</v>
      </c>
      <c r="G67" s="65"/>
      <c r="J67" s="27"/>
    </row>
    <row r="68" spans="2:10" x14ac:dyDescent="0.25">
      <c r="B68" s="22"/>
      <c r="C68" s="23"/>
      <c r="D68" s="23"/>
      <c r="E68" s="24" t="s">
        <v>33</v>
      </c>
      <c r="F68" s="25">
        <f>IF(F59+F63+F67&gt;10,10,F59+F63+F67)</f>
        <v>0</v>
      </c>
      <c r="G68" s="26">
        <f>F68*G56</f>
        <v>0</v>
      </c>
      <c r="J68" s="27"/>
    </row>
    <row r="69" spans="2:10" ht="15.75" customHeight="1" x14ac:dyDescent="0.25">
      <c r="B69" s="61" t="s">
        <v>67</v>
      </c>
      <c r="C69" s="61"/>
      <c r="D69" s="61"/>
      <c r="E69" s="61"/>
      <c r="F69" s="61"/>
      <c r="G69" s="61"/>
      <c r="I69" s="34"/>
      <c r="J69" s="27"/>
    </row>
    <row r="70" spans="2:10" ht="15.75" customHeight="1" x14ac:dyDescent="0.25">
      <c r="B70" s="46" t="s">
        <v>80</v>
      </c>
      <c r="C70" s="46"/>
      <c r="D70" s="46"/>
      <c r="E70" s="46"/>
      <c r="F70" s="46"/>
      <c r="G70" s="46"/>
      <c r="J70" s="27"/>
    </row>
    <row r="71" spans="2:10" ht="15.75" customHeight="1" x14ac:dyDescent="0.25">
      <c r="B71" s="46" t="s">
        <v>83</v>
      </c>
      <c r="C71" s="46"/>
      <c r="D71" s="46"/>
      <c r="E71" s="46"/>
      <c r="F71" s="46"/>
      <c r="G71" s="46"/>
      <c r="J71" s="27"/>
    </row>
    <row r="72" spans="2:10" ht="11.25" customHeight="1" x14ac:dyDescent="0.25"/>
    <row r="73" spans="2:10" ht="39" customHeight="1" x14ac:dyDescent="0.25">
      <c r="B73" s="47" t="s">
        <v>8</v>
      </c>
      <c r="C73" s="48"/>
      <c r="D73" s="49"/>
      <c r="E73" s="17" t="s">
        <v>0</v>
      </c>
      <c r="F73" s="17" t="s">
        <v>60</v>
      </c>
      <c r="G73" s="18" t="s">
        <v>6</v>
      </c>
    </row>
    <row r="74" spans="2:10" s="35" customFormat="1" ht="26.25" customHeight="1" x14ac:dyDescent="0.25">
      <c r="B74" s="43" t="s">
        <v>9</v>
      </c>
      <c r="C74" s="44"/>
      <c r="D74" s="45"/>
      <c r="E74" s="19" t="s">
        <v>1</v>
      </c>
      <c r="F74" s="3"/>
      <c r="G74" s="92">
        <f>IF(G13="Sim","-",IF(G15="Não",0.1,0.2))</f>
        <v>0.1</v>
      </c>
    </row>
    <row r="75" spans="2:10" s="35" customFormat="1" ht="26.25" customHeight="1" x14ac:dyDescent="0.25">
      <c r="B75" s="43" t="s">
        <v>56</v>
      </c>
      <c r="C75" s="44"/>
      <c r="D75" s="45"/>
      <c r="E75" s="19" t="s">
        <v>2</v>
      </c>
      <c r="F75" s="3"/>
      <c r="G75" s="92"/>
    </row>
    <row r="76" spans="2:10" s="35" customFormat="1" ht="26.25" customHeight="1" x14ac:dyDescent="0.25">
      <c r="B76" s="43" t="s">
        <v>54</v>
      </c>
      <c r="C76" s="44"/>
      <c r="D76" s="45"/>
      <c r="E76" s="19" t="s">
        <v>3</v>
      </c>
      <c r="F76" s="3"/>
      <c r="G76" s="92"/>
    </row>
    <row r="77" spans="2:10" s="35" customFormat="1" ht="26.25" customHeight="1" x14ac:dyDescent="0.25">
      <c r="B77" s="43" t="s">
        <v>34</v>
      </c>
      <c r="C77" s="44"/>
      <c r="D77" s="45"/>
      <c r="E77" s="19" t="s">
        <v>4</v>
      </c>
      <c r="F77" s="3"/>
      <c r="G77" s="92"/>
    </row>
    <row r="78" spans="2:10" s="35" customFormat="1" ht="26.25" customHeight="1" x14ac:dyDescent="0.25">
      <c r="B78" s="43" t="s">
        <v>13</v>
      </c>
      <c r="C78" s="44"/>
      <c r="D78" s="45"/>
      <c r="E78" s="19" t="s">
        <v>14</v>
      </c>
      <c r="F78" s="3"/>
      <c r="G78" s="92"/>
    </row>
    <row r="79" spans="2:10" x14ac:dyDescent="0.25">
      <c r="B79" s="22"/>
      <c r="C79" s="23"/>
      <c r="D79" s="23"/>
      <c r="E79" s="24" t="s">
        <v>33</v>
      </c>
      <c r="F79" s="25">
        <f>IF(F74="X",10,IF(F75="X",8.5,IF(F76="X",7.5,IF(F77="X",6.5,IF(F78="X",1,)))))</f>
        <v>0</v>
      </c>
      <c r="G79" s="26">
        <f>F79*G74</f>
        <v>0</v>
      </c>
    </row>
    <row r="81" spans="2:8" ht="29.25" customHeight="1" x14ac:dyDescent="0.25">
      <c r="B81" s="42" t="s">
        <v>77</v>
      </c>
      <c r="D81" s="41"/>
      <c r="F81" s="41"/>
      <c r="G81" s="42" t="s">
        <v>78</v>
      </c>
      <c r="H81" s="41"/>
    </row>
    <row r="82" spans="2:8" ht="24" customHeight="1" x14ac:dyDescent="0.25">
      <c r="B82" s="42" t="s">
        <v>77</v>
      </c>
      <c r="D82" s="41"/>
      <c r="F82" s="41"/>
      <c r="G82" s="42" t="s">
        <v>76</v>
      </c>
      <c r="H82" s="41"/>
    </row>
    <row r="83" spans="2:8" ht="24" customHeight="1" x14ac:dyDescent="0.25"/>
    <row r="84" spans="2:8" ht="24" customHeight="1" x14ac:dyDescent="0.25"/>
  </sheetData>
  <sheetProtection sheet="1" selectLockedCells="1"/>
  <mergeCells count="61">
    <mergeCell ref="G74:G78"/>
    <mergeCell ref="C7:G7"/>
    <mergeCell ref="B46:F46"/>
    <mergeCell ref="G39:G51"/>
    <mergeCell ref="B20:E20"/>
    <mergeCell ref="B19:E19"/>
    <mergeCell ref="B47:F47"/>
    <mergeCell ref="B48:D48"/>
    <mergeCell ref="B50:D50"/>
    <mergeCell ref="B33:D33"/>
    <mergeCell ref="B36:G36"/>
    <mergeCell ref="B41:D41"/>
    <mergeCell ref="B42:D42"/>
    <mergeCell ref="B78:D78"/>
    <mergeCell ref="B77:D77"/>
    <mergeCell ref="B76:D76"/>
    <mergeCell ref="B75:D75"/>
    <mergeCell ref="B74:D74"/>
    <mergeCell ref="B73:D73"/>
    <mergeCell ref="B22:F22"/>
    <mergeCell ref="B21:E21"/>
    <mergeCell ref="B35:G35"/>
    <mergeCell ref="B25:G25"/>
    <mergeCell ref="B44:D44"/>
    <mergeCell ref="B40:D40"/>
    <mergeCell ref="B39:D39"/>
    <mergeCell ref="B38:D38"/>
    <mergeCell ref="B32:D32"/>
    <mergeCell ref="B31:D31"/>
    <mergeCell ref="B30:D30"/>
    <mergeCell ref="B29:D29"/>
    <mergeCell ref="B66:D66"/>
    <mergeCell ref="B1:G1"/>
    <mergeCell ref="G56:G67"/>
    <mergeCell ref="B15:F15"/>
    <mergeCell ref="B13:F13"/>
    <mergeCell ref="B18:E18"/>
    <mergeCell ref="B17:E17"/>
    <mergeCell ref="C3:G3"/>
    <mergeCell ref="C5:G5"/>
    <mergeCell ref="E11:G11"/>
    <mergeCell ref="E9:F9"/>
    <mergeCell ref="B24:G24"/>
    <mergeCell ref="B26:G26"/>
    <mergeCell ref="B28:D28"/>
    <mergeCell ref="G29:G33"/>
    <mergeCell ref="B43:D43"/>
    <mergeCell ref="B53:G53"/>
    <mergeCell ref="B49:D49"/>
    <mergeCell ref="B71:G71"/>
    <mergeCell ref="B55:D55"/>
    <mergeCell ref="B57:D57"/>
    <mergeCell ref="B56:D56"/>
    <mergeCell ref="B60:F60"/>
    <mergeCell ref="B64:F64"/>
    <mergeCell ref="B65:D65"/>
    <mergeCell ref="B62:D62"/>
    <mergeCell ref="B70:G70"/>
    <mergeCell ref="B58:D58"/>
    <mergeCell ref="B61:F61"/>
    <mergeCell ref="B69:G69"/>
  </mergeCells>
  <dataValidations count="3">
    <dataValidation type="list" allowBlank="1" showInputMessage="1" showErrorMessage="1" sqref="F74:F78 F39:F44 F29:F33 F56:F58" xr:uid="{00000000-0002-0000-0000-000000000000}">
      <formula1>"X"</formula1>
    </dataValidation>
    <dataValidation type="list" allowBlank="1" showInputMessage="1" showErrorMessage="1" sqref="G15 G13" xr:uid="{00000000-0002-0000-0000-000001000000}">
      <formula1>"Sim,Não"</formula1>
    </dataValidation>
    <dataValidation type="list" allowBlank="1" showInputMessage="1" showErrorMessage="1" sqref="C7:G7" xr:uid="{00000000-0002-0000-0000-000002000000}">
      <formula1>"Contrato por tempo indeterminado,Contrato a termo resolutivo"</formula1>
    </dataValidation>
  </dataValidations>
  <printOptions horizontalCentered="1"/>
  <pageMargins left="0.19685039370078741" right="0.19685039370078741" top="0.31496062992125984" bottom="0.31496062992125984" header="0.31496062992125984" footer="0.31496062992125984"/>
  <pageSetup paperSize="9" orientation="portrait" verticalDpi="300"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Ponderação</vt:lpstr>
      <vt:lpstr>Ponderação!Área_de_Impressão</vt:lpstr>
    </vt:vector>
  </TitlesOfParts>
  <Company>SREC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joao.pereira</dc:creator>
  <cp:lastModifiedBy>Carlos Miguel Vasconcelos Ponte</cp:lastModifiedBy>
  <cp:lastPrinted>2013-07-18T11:16:52Z</cp:lastPrinted>
  <dcterms:created xsi:type="dcterms:W3CDTF">2013-05-23T15:07:23Z</dcterms:created>
  <dcterms:modified xsi:type="dcterms:W3CDTF">2021-08-03T14:07:31Z</dcterms:modified>
</cp:coreProperties>
</file>