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ponte\Downloads\"/>
    </mc:Choice>
  </mc:AlternateContent>
  <xr:revisionPtr revIDLastSave="0" documentId="13_ncr:1_{F2F33924-9772-4744-8898-88C2CAD5977C}" xr6:coauthVersionLast="47" xr6:coauthVersionMax="47" xr10:uidLastSave="{00000000-0000-0000-0000-000000000000}"/>
  <bookViews>
    <workbookView xWindow="-120" yWindow="-120" windowWidth="29040" windowHeight="15720" tabRatio="538" xr2:uid="{E28D240A-70AE-9B44-9F5A-382CDC57AC4F}"/>
  </bookViews>
  <sheets>
    <sheet name="Identificação" sheetId="7" r:id="rId1"/>
    <sheet name="Objetivos" sheetId="3" r:id="rId2"/>
    <sheet name="Competências" sheetId="10" r:id="rId3"/>
    <sheet name="Contratualização" sheetId="11" r:id="rId4"/>
    <sheet name="Avaliação Global" sheetId="8" r:id="rId5"/>
    <sheet name="Dados suporte" sheetId="12" state="hidden" r:id="rId6"/>
  </sheets>
  <definedNames>
    <definedName name="_xlnm.Print_Area" localSheetId="4">'Avaliação Global'!$A$1:$H$128</definedName>
    <definedName name="_xlnm.Print_Area" localSheetId="2">Competências!$B$2:$F$63</definedName>
    <definedName name="_xlnm.Print_Area" localSheetId="3">Contratualização!$A$1:$H$28</definedName>
    <definedName name="_xlnm.Print_Area" localSheetId="0">Identificação!$B$2:$J$74</definedName>
    <definedName name="_xlnm.Print_Area" localSheetId="1">Objetivos!$B$2:$O$55</definedName>
    <definedName name="categoria">Identificação!$D$20</definedName>
    <definedName name="categorias">'Dados suporte'!$A$36:$A$49</definedName>
    <definedName name="categorias_graus">'Dados suporte'!$A$36:$B$49</definedName>
    <definedName name="class">'Dados suporte'!$A$27:$A$29</definedName>
    <definedName name="competencias">'Dados suporte'!$A$1:$A$20</definedName>
    <definedName name="cruz">'Dados suporte'!$A$31</definedName>
    <definedName name="Grau1">'Dados suporte'!#REF!</definedName>
    <definedName name="Grau2">'Dados suporte'!#REF!</definedName>
    <definedName name="Grau3">'Dados suporte'!#REF!</definedName>
    <definedName name="tabela_competencias_comportamentos">'Dados suporte'!$A$1:$D$20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0" l="1"/>
  <c r="F45" i="10"/>
  <c r="F39" i="10"/>
  <c r="F33" i="10"/>
  <c r="F27" i="10"/>
  <c r="F21" i="10"/>
  <c r="F15" i="10"/>
  <c r="F9" i="10"/>
  <c r="P20" i="3"/>
  <c r="P16" i="3" l="1"/>
  <c r="P24" i="3"/>
  <c r="P28" i="3"/>
  <c r="Q20" i="3" l="1"/>
  <c r="Q24" i="3"/>
  <c r="D53" i="10"/>
  <c r="D52" i="10"/>
  <c r="D51" i="10"/>
  <c r="D47" i="10"/>
  <c r="D46" i="10"/>
  <c r="D45" i="10"/>
  <c r="D41" i="10"/>
  <c r="D40" i="10"/>
  <c r="D39" i="10"/>
  <c r="D35" i="10"/>
  <c r="D34" i="10"/>
  <c r="D33" i="10"/>
  <c r="D29" i="10"/>
  <c r="D28" i="10"/>
  <c r="D27" i="10"/>
  <c r="D23" i="10"/>
  <c r="D22" i="10"/>
  <c r="D21" i="10"/>
  <c r="D17" i="10"/>
  <c r="D16" i="10"/>
  <c r="D15" i="10"/>
  <c r="D11" i="10"/>
  <c r="D10" i="10"/>
  <c r="D9" i="10"/>
  <c r="P12" i="3"/>
  <c r="Q28" i="3" s="1"/>
  <c r="O31" i="3" l="1"/>
  <c r="F56" i="10"/>
  <c r="E10" i="8" s="1"/>
  <c r="G10" i="8" l="1"/>
  <c r="E9" i="8" l="1"/>
  <c r="G9" i="8" s="1"/>
  <c r="G11" i="8" s="1"/>
  <c r="G16" i="8" s="1"/>
  <c r="G17" i="8" l="1"/>
  <c r="G18" i="8"/>
  <c r="G19" i="8"/>
</calcChain>
</file>

<file path=xl/sharedStrings.xml><?xml version="1.0" encoding="utf-8"?>
<sst xmlns="http://schemas.openxmlformats.org/spreadsheetml/2006/main" count="281" uniqueCount="196">
  <si>
    <t>AVALIAÇÃO DO DESEMPENHO</t>
  </si>
  <si>
    <t>FICHA DE AVALIAÇÃO</t>
  </si>
  <si>
    <t>1. ELEMENTOS DE IDENTIFICAÇÃO</t>
  </si>
  <si>
    <t>ÁREA GOVERNATIVA</t>
  </si>
  <si>
    <t>SERVIÇO</t>
  </si>
  <si>
    <t>NIF</t>
  </si>
  <si>
    <t>(A preencher pelo avaliador)</t>
  </si>
  <si>
    <t>Avaliador</t>
  </si>
  <si>
    <t>Cargo</t>
  </si>
  <si>
    <t>Avaliado</t>
  </si>
  <si>
    <t>Unidade Orgânica</t>
  </si>
  <si>
    <t>Período em avaliação</t>
  </si>
  <si>
    <t>a</t>
  </si>
  <si>
    <t>2. INDICAÇÃO DE SUCESSÃO DE AVALIADORES</t>
  </si>
  <si>
    <t>Sucessão de avaliadores</t>
  </si>
  <si>
    <t>SIM</t>
  </si>
  <si>
    <t>NÃO</t>
  </si>
  <si>
    <t>Obs: Verificando-se sucessão de avaliadores, preencher "ficha de elementos para avaliação em caso de sucessão de avaliadores"</t>
  </si>
  <si>
    <t>(A preencher pelo novo avaliador)</t>
  </si>
  <si>
    <t>O avaliador tomou conhecimento dos parâmetros contratualizados com o avaliado em ____/____/________</t>
  </si>
  <si>
    <t xml:space="preserve">O avaliador </t>
  </si>
  <si>
    <t>3. OBJETIVOS DA UNIDADE ORGÂNICA</t>
  </si>
  <si>
    <t>Descrição dos objectivos da unidade orgânica:</t>
  </si>
  <si>
    <t>4. PARÂMETROS DA AVALIAÇÃO</t>
  </si>
  <si>
    <t>4.1 RESULTADOS</t>
  </si>
  <si>
    <t>(A preencher no início do período de avaliação)</t>
  </si>
  <si>
    <t xml:space="preserve">DESCRIÇÃO DO OBJETIVO
DETERMINAÇÃO DO(S) INDICADOR(ES) DE MEDIDA E CRITÉRIOS DE SUPERAÇÃO                                                                                                                                    </t>
  </si>
  <si>
    <t>AVALIAÇÃO</t>
  </si>
  <si>
    <t>Objetivo 
superado
(Pontuação 5)</t>
  </si>
  <si>
    <t>Objetivo 
atingido
(Pontuação 3)</t>
  </si>
  <si>
    <t>Objetivo 
não atingido
(Pontuação 1)</t>
  </si>
  <si>
    <t>Objetivo</t>
  </si>
  <si>
    <t>Indicador(es) de medida</t>
  </si>
  <si>
    <t>Critério(s) de superação</t>
  </si>
  <si>
    <t>Pontuação do parâmetro</t>
  </si>
  <si>
    <t>4.1.1 IDENTIFICAÇÃO DOS MOTIVOS DE DISCORDÂNCIA SOBRE A CONTRATUALIZAÇÃO DO PARÂMETRO DE AVALIAÇÃO</t>
  </si>
  <si>
    <t>Objetivo n.º (s):</t>
  </si>
  <si>
    <t>Motivos de discordância:</t>
  </si>
  <si>
    <t>4.1.2 REFORMULAÇÃO DE OBJETIVO(S)</t>
  </si>
  <si>
    <t xml:space="preserve">Os objetivos n.º (s)_________ foram reformulados em ___ / ___ / ______ constando de anexo a esta ficha. </t>
  </si>
  <si>
    <t>O avaliador, em ___ / ___ / ______ , _________________________________________________</t>
  </si>
  <si>
    <t>O avaliado, em ___ / ___ / ______ , __________________________________________________</t>
  </si>
  <si>
    <t>4.2 COMPETÊNCIAS:</t>
  </si>
  <si>
    <t>(A preencher no final do período de avaliação)</t>
  </si>
  <si>
    <t>COMPETÊNCIAS ESCOLHIDAS</t>
  </si>
  <si>
    <t>N.º</t>
  </si>
  <si>
    <t>DESIGNAÇÃO DA COMPETÊNCIA</t>
  </si>
  <si>
    <r>
      <t xml:space="preserve">PONTUAÇÃO DE COMPORTAMENTOS
</t>
    </r>
    <r>
      <rPr>
        <b/>
        <sz val="8"/>
        <rFont val="Arial"/>
        <family val="2"/>
      </rPr>
      <t>(1="insuficiente face ao padrão médio exigível", 3="corresponde ao padrão médio exigível" ou 5="supera o padrão médio exigível")</t>
    </r>
  </si>
  <si>
    <t>AVALIAÇÃO COMPETÊNCIA</t>
  </si>
  <si>
    <t>DESIGNAÇÃO DOS COMPORTAMENTOS ASSOCIADOS</t>
  </si>
  <si>
    <t>A</t>
  </si>
  <si>
    <t>Sim</t>
  </si>
  <si>
    <t>B</t>
  </si>
  <si>
    <t>Não</t>
  </si>
  <si>
    <t>C</t>
  </si>
  <si>
    <t>4.2.1 IDENTIFICAÇÃO DOS MOTIVOS DE DISCORDÂNCIA SOBRE A CONTRATUALIZAÇÃO DO PARÂMETRO DE AVALIAÇÃO</t>
  </si>
  <si>
    <t>Competência n.º (s):</t>
  </si>
  <si>
    <t>Motivos:</t>
  </si>
  <si>
    <t>4.3 CONTRATUALIZAÇÃO DOS PARÂMETROS DE AVALIAÇÃO</t>
  </si>
  <si>
    <t xml:space="preserve">
Os parâmetros de avaliação foram contratualizados em reunião realizada em  _____/_____/__________.
O avaliador, __________________________________________________
O avaliado, __________________________________________________
</t>
  </si>
  <si>
    <t>4.4 CONTROLO DO CUMPRIMENTO DA CONTRATUALIZAÇÃO DOS PARâMETROS DE AVALIAÇÃO</t>
  </si>
  <si>
    <t>(A preencher pelo Conselho Coordenador de Avaliação após reunião de avaliação, em conformidade com o determinado no artigo 65.º-A da Lei n.º 66-B/2007, de 28 de dezembro</t>
  </si>
  <si>
    <t xml:space="preserve">
O Conselho Coordenador de Avaliação verificou o cumprimento da contratualização dos parâmetros de avaliação em   
_____/_____/__________.
O responsável pelos recursos humanos, em representação do Conselho Coordenador de Avaliação, 
__________________________________________________
</t>
  </si>
  <si>
    <t>5. AVALIAÇÃO GLOBAL DO DESEMPENHO</t>
  </si>
  <si>
    <t>5.1. PONTUAÇÃO DOS PARÂMETROS DE AVALIAÇÃO</t>
  </si>
  <si>
    <t>PARÂMETROS DA AVALIAÇÃO</t>
  </si>
  <si>
    <t>C (A x B)</t>
  </si>
  <si>
    <t>PONTUAÇÃO</t>
  </si>
  <si>
    <t>PONDERAÇÃO</t>
  </si>
  <si>
    <t>PONTUAÇÃO PONDERADA</t>
  </si>
  <si>
    <t>RESULTADOS</t>
  </si>
  <si>
    <t>COMPETÊNCIAS</t>
  </si>
  <si>
    <t>Obs: Em caso de sucessão de avaliadores, foram tidos em conta os contributos constantes na "ficha de elementos para avaliação em caso de sucessão de avaliadores".</t>
  </si>
  <si>
    <t>5.2. AVALIAÇÃO FINAL</t>
  </si>
  <si>
    <t>AVALIAÇÃO FINAL - MENÇÃO QUALITATIVA</t>
  </si>
  <si>
    <t>DESEMPENHO MUITO BOM</t>
  </si>
  <si>
    <t>DESEMPENHO BOM</t>
  </si>
  <si>
    <t>DESEMPENHO REGULAR</t>
  </si>
  <si>
    <t>DESEMPENHO INADEQUADO</t>
  </si>
  <si>
    <t>6. FUNDAMENTAÇÃO DA MENÇÃO DE DESEMPENHO BOM</t>
  </si>
  <si>
    <t>A avaliação com "Desempenho Bom":</t>
  </si>
  <si>
    <r>
      <rPr>
        <b/>
        <sz val="9"/>
        <rFont val="Arial"/>
        <family val="2"/>
      </rPr>
      <t>Foi validada</t>
    </r>
    <r>
      <rPr>
        <sz val="9"/>
        <rFont val="Arial"/>
        <family val="2"/>
      </rPr>
      <t xml:space="preserve"> em reunião do Conselho Coordenador de Avaliação realizada em ___/___/______, conforme consta da respetiva ata.</t>
    </r>
  </si>
  <si>
    <r>
      <rPr>
        <b/>
        <sz val="9"/>
        <rFont val="Arial"/>
        <family val="2"/>
      </rPr>
      <t>Não foi validada</t>
    </r>
    <r>
      <rPr>
        <sz val="9"/>
        <rFont val="Arial"/>
        <family val="2"/>
      </rPr>
      <t xml:space="preserve"> em reunião do Conselho Coordenador de Avaliação realizada em ___/___/______, conforme consta da respetiva ata, de cuja parte relevante se anexa cópia, tendo sido atribuída a menção de Desempenho _______________________________, correspondente a _______.</t>
    </r>
  </si>
  <si>
    <t>7. FUNDAMENTAÇÃO DA MENÇÃO DE DESEMPENHO MUITO BOM</t>
  </si>
  <si>
    <t>A avaliação com "Desempenho Muito Bom":</t>
  </si>
  <si>
    <t>8. FUNDAMENTAÇÃO DA PROPOSTA DO MÉRITO (DESEMPENHO EXCELENTE)</t>
  </si>
  <si>
    <t>A proposta será apreciada pelo Conselho Coordenador de Avaliação com a validação da menção de "Desempenho Muito Bom"</t>
  </si>
  <si>
    <t>Foi reconhecido mérito (Desempenho Excelente) em reunião do Conselho Coordenador da Avaliação realizada em _____/_____/_________, com os fundamentos que constam da respetiva ata, de cuja parte relevante se anexa cópia.</t>
  </si>
  <si>
    <t>9. FUNDAMENTAÇÃO DA MENÇÃO DE DESEMPENHO INADEQUADO</t>
  </si>
  <si>
    <t>Parâmetro Resultados:</t>
  </si>
  <si>
    <t>Parâmetro Competências:</t>
  </si>
  <si>
    <t>A avaliação com "Desempenho Inadequado":</t>
  </si>
  <si>
    <r>
      <rPr>
        <b/>
        <sz val="9"/>
        <rFont val="Arial"/>
        <family val="2"/>
      </rPr>
      <t>Foi validada</t>
    </r>
    <r>
      <rPr>
        <sz val="9"/>
        <rFont val="Arial"/>
        <family val="2"/>
      </rPr>
      <t xml:space="preserve"> em reunião do Conselho Coordenador de Avaliação realizada em ____/____/_______, conforme consta da respetiva ata.</t>
    </r>
  </si>
  <si>
    <r>
      <rPr>
        <b/>
        <sz val="9"/>
        <rFont val="Arial"/>
        <family val="2"/>
      </rPr>
      <t>Não foi validada</t>
    </r>
    <r>
      <rPr>
        <sz val="9"/>
        <rFont val="Arial"/>
        <family val="2"/>
      </rPr>
      <t xml:space="preserve"> em reunião do Conselho Coordenador de Avaliação realizada em ____/____/_______, conforme consta da respetiva ata, de cuja parte relevante se anexa cópia, tendo sido atribuída a menção de Desempenho _______________________________, correspondente a _______.</t>
    </r>
  </si>
  <si>
    <t>10. COMUNICAÇÃO DA AVALIAÇÃO AO AVALIADO, APÓS VALIDAÇÃO/NÃO VALIDAÇÃO PELO CONSELHO COORDENADOR DA AVALIAÇÃO</t>
  </si>
  <si>
    <t xml:space="preserve">
Tomei conhecimento da avaliação após validação/Não validação pelo Conselho Coordenador da Avaliação, em  ____/____/________
O avaliado, ___________________________________________________
Observações:</t>
  </si>
  <si>
    <t xml:space="preserve">11. DIAGNÓSTICO DE NECESSIDADES DE FORMAÇÃO </t>
  </si>
  <si>
    <t>Áreas a desenvolver</t>
  </si>
  <si>
    <t>Acções de formação profissional a considerar</t>
  </si>
  <si>
    <t>Aos _____/_____/_________, __________________________________________________</t>
  </si>
  <si>
    <t>Tomei conhecimento da homologação/despacho do dirigente de nível superior relativo à minha avaliação 
em _____/_____/__________</t>
  </si>
  <si>
    <t xml:space="preserve">O avaliado, _____________________________________________________________________ </t>
  </si>
  <si>
    <t>Foi apresentada reclamação?</t>
  </si>
  <si>
    <t>Decisão da reclamação:</t>
  </si>
  <si>
    <t>Foi apresentado recurso hierárquico/tutelar?</t>
  </si>
  <si>
    <t>Decisão da recurso:</t>
  </si>
  <si>
    <t>Obs. Campo para inscrição dos motivos impeditivos da realização da avaliação de desempenho</t>
  </si>
  <si>
    <t>Relevância para efeitos da respetiva carreira, da última avaliação obtida</t>
  </si>
  <si>
    <t>Foi avaliado por ponderação curricular</t>
  </si>
  <si>
    <t>Antecipa possíveis dificuldades para a realização do trabalho e a conclusão dos projetos, envolvendo a equipa na procura de soluções para mitigar os riscos.</t>
  </si>
  <si>
    <t>class</t>
  </si>
  <si>
    <t>x</t>
  </si>
  <si>
    <t>Obs: A demonstração dos comportamentos associados à competência constantes
 das Listas de Competências, referem-se ao padrão médio exigível que corresponde
 à demonstração do comportamento com caráter de regularidade, de modo consistente e eficaz.</t>
  </si>
  <si>
    <t>DIRIGENTES INTERMÉDIOS (SIADAP 2)</t>
  </si>
  <si>
    <t>12. HOMOLOGAÇÃO/DESPACHO DO DIRIGENTE MÁXIMO DO SERVIÇO</t>
  </si>
  <si>
    <t>13. CONHECIMENTO DA AVALIAÇÃO APÓS A HOMOLOGAÇÃO/DESPACHO DO DIRIGENTE MÁXIMO DO SERVIÇO</t>
  </si>
  <si>
    <t>14. RECLAMAÇÃO/DECISÃO DA RECLAMAÇÃO</t>
  </si>
  <si>
    <t>15. RECURSO HIERÁRQUICO/TUTELAR</t>
  </si>
  <si>
    <t>16. JUSTIFICAÇÃO DE NÃO AVALIAÇÃO</t>
  </si>
  <si>
    <t>Define e ou assegura as normas e os procedimentos para garantir padrões elevados de conduta ética na organização, consistentes com os princípios e valores da AP.</t>
  </si>
  <si>
    <t>Desenvolve, propõe e controla o alinhamento organizacional com os pressupostos do interesse público.</t>
  </si>
  <si>
    <t>Gere as atividades de equipas, unidade(s) orgânica(s) ou entidade, garantindo um padrão de conduta organizacional consistente com a missão da AP.</t>
  </si>
  <si>
    <t>Cria oportunidades de colaboração ou parceria entre pessoas, setores, serviços e/ou Instituições.</t>
  </si>
  <si>
    <t>Proporciona os recursos, ferramentas e apoio necessários à colaboração e cooperação, criando sistemas de reconhecimento dos contributos para os resultados coletivos.</t>
  </si>
  <si>
    <t>Define metas partilhadas e realistas e o processo colaborativo para as alcançar.</t>
  </si>
  <si>
    <t>Promove uma cultura de inovação, assegurando a participação e a gestão de processos de mudança.</t>
  </si>
  <si>
    <t>Promove a troca de ideias, estimulando a discussão e apoiando a contribuição dos outros com vista à inovação.</t>
  </si>
  <si>
    <t>Lidera o desenvolvimento e a implementação de novas soluções, considerando riscos, benefícios e garantindo o alinhamento estratégico.</t>
  </si>
  <si>
    <t>Estabelece metas ambiciosas, mas realistas, e garante que são postas em prática ações preventivas/corretivas para que os resultados sejam alcançados.</t>
  </si>
  <si>
    <t>Cria procedimentos e práticas que incentivam a utilização eficiente dos recursos e realiza avaliações periódicas sobre a sustentabilidade das operações.</t>
  </si>
  <si>
    <t>Concebe metas específicas e mensuráveis para a qualidade, acompanhando o progresso através de métricas e indicadores de desempenho.</t>
  </si>
  <si>
    <t>Avalia riscos e oportunidades, antecipando focos de tensão e de oposição à implementação de novas soluções.</t>
  </si>
  <si>
    <t>Estabelece relações entre variáveis complexas, apresentando conclusões de nível sistémico com incidência em processos globais.</t>
  </si>
  <si>
    <t>Concebe e implementa soluções necessárias à resolução de problemas promovendo a respetiva testagem, tendo em conta a avaliação do seu impacto.</t>
  </si>
  <si>
    <t>Avalia soluções em linha com o levantamento de necessidades de desenvolvimento da organização, e disponibiliza os recursos necessários.</t>
  </si>
  <si>
    <t>Promove a difusão, interna e externa, do conhecimento, tendo em vista o desenvolvimento dos processos e procedimentos das organizações.</t>
  </si>
  <si>
    <t>Valoriza e promove a aprendizagem contínua, a colaboração e a disseminação do conhecimento como parte integrante das práticas quotidianas.</t>
  </si>
  <si>
    <t>Comunica os objetivos e as decisões da gestão de modo claro, para alinhar o desempenho nas equipas que coordena.</t>
  </si>
  <si>
    <t>Adapta a linguagem e utiliza diferentes canais de comunicação de modo a viabilizar projetos e difundir orientações ou mensagens estratégicas.</t>
  </si>
  <si>
    <t>Concebe e implementa processos que visam a melhoria do fluxo de informação no contexto global da organização, criando condições para a fluidez da comunicação.</t>
  </si>
  <si>
    <t>Age de forma rápida e decisiva em situações de crise ou perante circunstâncias inesperadas, ajustando a estratégia e assegurando a continuidade e eficiência das atividades.</t>
  </si>
  <si>
    <t>Coordena equipas com autonomia, identificando e agindo proativamente em relação a oportunidades de melhoria.</t>
  </si>
  <si>
    <t>Cria uma cultura de incentivo à assunção de desafios e à exploração de novos métodos e técnicas, para alcançar os objetivos.</t>
  </si>
  <si>
    <t>Mostra dominar os assuntos que aborda e evidencia uma postura confiante, influenciando positivamente o funcionamento das áreas que lidera.</t>
  </si>
  <si>
    <t>Lida eficazmente com situações politicamente sensíveis, antecipa preocupações, objeções e necessidades das partes envolvidas e resolve os desacordos de forma construtiva.</t>
  </si>
  <si>
    <t>Mostra perseverança perante desafios na construção de consensos, identifica interesses comuns e cria opções de ganhos mútuos.</t>
  </si>
  <si>
    <t>Alinha os planos de atividade da(s) unidade(s) orgânica(s)/entidade que lidera, incluindo o estudo e avaliação da afetação otimizada de recursos, para garantir o seu bom funcionamento.</t>
  </si>
  <si>
    <t>Estabelece planos de contingência em função dos obstáculos e dificuldades que antecipa.</t>
  </si>
  <si>
    <t>Coordena projetos de acordo com os objetivos estratégicos da(s) unidade(s) orgânica(s)/entidade, definindo o cronograma, recursos necessários, orçamentos e padrões de qualidade, tendo em conta as expectativas das partes interessadas.</t>
  </si>
  <si>
    <t>Implementa políticas, procedimentos e canais de atendimento para garantir a diversidade, inclusão e igualdade de oportunidades na prestação dos serviços públicos.</t>
  </si>
  <si>
    <t>Cria nas equipas um ambiente de trabalho colaborativo e inclusivo, integrando as diferentes perspetivas na tomada de decisões, valorizando as contribuições e o potencial de cada um.</t>
  </si>
  <si>
    <t>Implementa políticas, procedimentos e canais que promovem a acessibilidade física e/ou a acessibilidade e usabilidade digital na prestação de serviços públicos.</t>
  </si>
  <si>
    <t>Implementa iniciativas para o envolvimento dos cidadãos, agentes económicos e trabalhadores no âmbito das suas atividades.</t>
  </si>
  <si>
    <t>Identifica canais de comunicação para interagir com os cidadãos, agentes económicos e trabalhadores no âmbito das atividades que coordena.</t>
  </si>
  <si>
    <t>Implementa alterações nas atividades que coordena, tendo em conta as preocupações, sugestões e questões dos cidadãos, dos agentes económicos e dos trabalhadores.</t>
  </si>
  <si>
    <t>Desenha estratégias que promovam a adesão ao cumprimento consistente de regulamentos e procedimentos de segurança e de confidencialidade nas áreas que coordena.</t>
  </si>
  <si>
    <t>Implementa estratégias de mitigação de riscos, assegurando um clima de segurança e de respeito pela confidencialidade.</t>
  </si>
  <si>
    <t>Garante a priorização dos protocolos de segurança e confidencialidade, de forma consistente e ajustada nos processos que coordena.</t>
  </si>
  <si>
    <t>Avalia as situações e toma decisões difíceis com impacto na(s) unidade(s) orgânica(s)/entidade que lidera e nos seus resultados, mesmo que envolvam riscos e escolhas impopulares.</t>
  </si>
  <si>
    <t>Na tomada de decisão, considera os benefícios e os aspetos negativos das opções, tendo em conta os potenciais impactos na(s) unidade(s) orgânica(s)/entidade que lidera e nos resultados a longo a prazo.</t>
  </si>
  <si>
    <t>Assume a responsabilidade pelas atividades e pelos resultados da(s) unidade(s) orgânica(s)/entidade que coordena.</t>
  </si>
  <si>
    <t>Promove um ambiente facilitador da expressão construtiva das emoções pelos membros da organização.</t>
  </si>
  <si>
    <t>Garante que as necessidades emocionais das pessoas que lidera estão salvaguardadas e que lhes são disponibilizados recursos de suporte em momentos críticos ou difíceis.</t>
  </si>
  <si>
    <t>Antecipa as implicações emocionais das suas opções na(s) unidade(s) orgânica(s)/entidade que lidera, tomando decisões através de uma abordagem racional e orientada para a solução.</t>
  </si>
  <si>
    <t>Orientação para o serviço público</t>
  </si>
  <si>
    <t>Orientação para a colaboração</t>
  </si>
  <si>
    <t>Orientação para a mudança e inovação</t>
  </si>
  <si>
    <t>Orientação para os resultados</t>
  </si>
  <si>
    <t xml:space="preserve"> Análise crítica e resolução de problemas</t>
  </si>
  <si>
    <t>Gestão do conhecimento</t>
  </si>
  <si>
    <t>Comunicação</t>
  </si>
  <si>
    <t>Iniciativa</t>
  </si>
  <si>
    <t>Negociação e influência</t>
  </si>
  <si>
    <t>Organização, planeamento e gestão de projetos</t>
  </si>
  <si>
    <t>Orientação para a inclusão</t>
  </si>
  <si>
    <t>Orientação para a participação</t>
  </si>
  <si>
    <t>Orientação para a segurança</t>
  </si>
  <si>
    <t>Tomada de decisão</t>
  </si>
  <si>
    <t>Inteligência emocional</t>
  </si>
  <si>
    <t>Coordenação de equipas</t>
  </si>
  <si>
    <t>Gestão e direção da organização</t>
  </si>
  <si>
    <t>Liderança</t>
  </si>
  <si>
    <t>Representação institucional</t>
  </si>
  <si>
    <t>Visão estratégica</t>
  </si>
  <si>
    <t>Reforça a autonomia e promove a delegação de autoridade e responsabilidade em todos os níveis da(s) unidade(s), orgânica(s)/entidade que lidera.</t>
  </si>
  <si>
    <t>Cria estratégias e programas que contribuem para o desenvolvimento contínuo dos trabalhadores, alinhado com as melhores práticas e necessidades futuras.</t>
  </si>
  <si>
    <t>Fomenta uma cultura de elevado desempenho e motivação, desenvolvendo uma visão partilhada e inspiradora do valor da missão e objetivos da(s) unidade(s) orgânica(s)/entidade que gere e promovendo um ambiente empoderador.</t>
  </si>
  <si>
    <t>Colabora na definição de estruturas organizacionais que considerem as necessidades e dinâmicas de partes específicas da organização.</t>
  </si>
  <si>
    <t>Fomenta a otimização de processos na(s) unidade(s) orgânica(s) que gere e antecipa melhorias necessárias, concebendo soluções de otimização com impacto noutra(s) unidade(s) orgânica(s).</t>
  </si>
  <si>
    <t>Estima de forma realista e faz uma gestão rigorosa e eficiente dos recursos financeiros, materiais e humanos necessários na(s) unidade(s) orgânica(s) que gere, considerando os princípios de um desenvolvimento sustentável.</t>
  </si>
  <si>
    <t>Veicula informação alinhada com a missão, objetivos estratégicos e metas da(s) unidade(s) orgânica(s) que representa.</t>
  </si>
  <si>
    <t>Demonstra um domínio aprofundado dos temas, interdependências e tendências de evolução no ecossistema em que se insere, sendo visto(a) como uma referência na sua área.</t>
  </si>
  <si>
    <t>Prioriza e defende ativamente os interesses da organização que representa sustentando-se em informação credível e argumentação consistente e com impacto positivo na imagem institucional.</t>
  </si>
  <si>
    <t>Demonstra uma perspetiva abrangente dos assuntos relacionados com o seu âmbito de atuação, identificando problemas e oportunidades com impacto no sucesso atual e na sustentabilidade futura.</t>
  </si>
  <si>
    <t>Desenvolve estratégias de forma participativa e com base em evidências, para maximizar os resultados a curto, médio e longo prazo da organização, tendo em conta necessidades, desafios e oportunidades identificadas.</t>
  </si>
  <si>
    <t>Comunica às equipas as linhas orientadoras estratégicas, assegurando o alinhamento na(s) unidade(s) orgânica(s) que gere, e identifica as conexões, redes relacionais e parcerias que possam ter um papel facilitador na sua concretização.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</si>
</sst>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\ \ \ \ \ \ #\ \ \ \ \ \ \ #\ \ \ \ \ \ \ #\ \ \ \ \ \ \ #\ \ \ \ \ \ \ \ #\ \ \ \ \ \ \ #\ \ \ \ \ \ \ #\ \ \ \ \ \ \ #"/>
    <numFmt numFmtId="165" formatCode="0.000"/>
    <numFmt numFmtId="166" formatCode="\ 0\ \ \|\ \ 0\ \|\ \ 0\ \|\ \ 0\ \|\ \ 0\ \|\ \ 0\ \|\ \ 0\ \|\ \ 0\ \|\ \ 0\ "/>
    <numFmt numFmtId="167" formatCode="dd\ \/\ mm\ \/\ yyyy;@"/>
  </numFmts>
  <fonts count="24" x14ac:knownFonts="1">
    <font>
      <sz val="10"/>
      <name val="Arial"/>
    </font>
    <font>
      <sz val="8"/>
      <name val="Arial"/>
      <family val="2"/>
    </font>
    <font>
      <sz val="10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1"/>
      <color rgb="FFFF0000"/>
      <name val="Garamond"/>
      <family val="1"/>
    </font>
    <font>
      <sz val="10"/>
      <color rgb="FFFF0000"/>
      <name val="Garamond"/>
      <family val="1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color indexed="63"/>
      <name val="Arial"/>
      <family val="2"/>
    </font>
    <font>
      <sz val="9"/>
      <color rgb="FFFF0000"/>
      <name val="Arial"/>
      <family val="2"/>
    </font>
    <font>
      <sz val="9"/>
      <color indexed="63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11"/>
      <color theme="0"/>
      <name val="Garamond"/>
      <family val="1"/>
    </font>
    <font>
      <sz val="10"/>
      <color theme="0"/>
      <name val="Arial"/>
      <family val="2"/>
    </font>
    <font>
      <sz val="11"/>
      <color rgb="FF272B3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indent="1"/>
    </xf>
    <xf numFmtId="16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1" fillId="0" borderId="0" xfId="0" applyFont="1"/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left" vertical="center" inden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166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top"/>
    </xf>
    <xf numFmtId="0" fontId="13" fillId="0" borderId="0" xfId="0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 indent="1"/>
    </xf>
    <xf numFmtId="0" fontId="14" fillId="0" borderId="0" xfId="0" applyFont="1"/>
    <xf numFmtId="165" fontId="1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inden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4" fillId="0" borderId="2" xfId="0" applyFont="1" applyBorder="1"/>
    <xf numFmtId="0" fontId="13" fillId="0" borderId="2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7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9" fillId="0" borderId="0" xfId="0" applyNumberFormat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13" fillId="0" borderId="13" xfId="0" applyFont="1" applyBorder="1"/>
    <xf numFmtId="0" fontId="13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165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indent="1"/>
    </xf>
    <xf numFmtId="0" fontId="21" fillId="0" borderId="0" xfId="0" applyFont="1"/>
    <xf numFmtId="0" fontId="21" fillId="0" borderId="8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 indent="1"/>
    </xf>
    <xf numFmtId="0" fontId="13" fillId="0" borderId="1" xfId="0" applyFont="1" applyBorder="1"/>
    <xf numFmtId="0" fontId="13" fillId="0" borderId="2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indent="1"/>
    </xf>
    <xf numFmtId="0" fontId="13" fillId="0" borderId="8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8" xfId="0" applyFont="1" applyBorder="1" applyAlignment="1">
      <alignment horizontal="left" vertical="center" indent="1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indent="1"/>
    </xf>
    <xf numFmtId="0" fontId="22" fillId="0" borderId="0" xfId="0" applyFont="1"/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left"/>
    </xf>
    <xf numFmtId="0" fontId="8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indent="1"/>
    </xf>
    <xf numFmtId="0" fontId="8" fillId="0" borderId="0" xfId="0" applyFont="1" applyAlignment="1"/>
    <xf numFmtId="0" fontId="23" fillId="0" borderId="0" xfId="0" applyFont="1" applyAlignment="1"/>
    <xf numFmtId="0" fontId="0" fillId="0" borderId="0" xfId="0" applyAlignment="1"/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166" fontId="8" fillId="0" borderId="12" xfId="0" applyNumberFormat="1" applyFont="1" applyBorder="1" applyAlignment="1" applyProtection="1">
      <alignment horizontal="center" vertical="center" shrinkToFit="1"/>
      <protection locked="0"/>
    </xf>
    <xf numFmtId="166" fontId="8" fillId="0" borderId="10" xfId="0" applyNumberFormat="1" applyFont="1" applyBorder="1" applyAlignment="1" applyProtection="1">
      <alignment horizontal="center" vertical="center" shrinkToFit="1"/>
      <protection locked="0"/>
    </xf>
    <xf numFmtId="166" fontId="8" fillId="0" borderId="11" xfId="0" applyNumberFormat="1" applyFont="1" applyBorder="1" applyAlignment="1" applyProtection="1">
      <alignment horizontal="center" vertical="center" shrinkToFit="1"/>
      <protection locked="0"/>
    </xf>
    <xf numFmtId="167" fontId="8" fillId="0" borderId="12" xfId="0" applyNumberFormat="1" applyFont="1" applyBorder="1" applyAlignment="1" applyProtection="1">
      <alignment horizontal="center" vertical="center"/>
      <protection locked="0"/>
    </xf>
    <xf numFmtId="167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3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top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center" wrapText="1" inden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top" wrapText="1" indent="1"/>
      <protection locked="0"/>
    </xf>
    <xf numFmtId="0" fontId="13" fillId="0" borderId="5" xfId="0" applyFont="1" applyBorder="1" applyAlignment="1" applyProtection="1">
      <alignment horizontal="left" vertical="top" wrapText="1" indent="1"/>
      <protection locked="0"/>
    </xf>
    <xf numFmtId="0" fontId="13" fillId="0" borderId="6" xfId="0" applyFont="1" applyBorder="1" applyAlignment="1" applyProtection="1">
      <alignment horizontal="left" vertical="top" wrapText="1" indent="1"/>
      <protection locked="0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 indent="1"/>
      <protection locked="0"/>
    </xf>
    <xf numFmtId="0" fontId="13" fillId="0" borderId="10" xfId="0" applyFont="1" applyBorder="1" applyAlignment="1" applyProtection="1">
      <alignment horizontal="left" vertical="top" indent="1"/>
      <protection locked="0"/>
    </xf>
    <xf numFmtId="0" fontId="13" fillId="0" borderId="11" xfId="0" applyFont="1" applyBorder="1" applyAlignment="1" applyProtection="1">
      <alignment horizontal="left" vertical="top" indent="1"/>
      <protection locked="0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 wrapText="1" indent="1"/>
    </xf>
    <xf numFmtId="0" fontId="13" fillId="0" borderId="7" xfId="0" applyFont="1" applyBorder="1" applyAlignment="1" applyProtection="1">
      <alignment horizontal="left" vertical="top" indent="1"/>
      <protection locked="0"/>
    </xf>
    <xf numFmtId="0" fontId="13" fillId="0" borderId="7" xfId="0" applyFont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top" wrapText="1" indent="1"/>
      <protection locked="0"/>
    </xf>
    <xf numFmtId="0" fontId="13" fillId="0" borderId="1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indent="1"/>
    </xf>
    <xf numFmtId="0" fontId="13" fillId="0" borderId="2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indent="1"/>
    </xf>
    <xf numFmtId="0" fontId="13" fillId="0" borderId="5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12" xfId="0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13" fillId="0" borderId="4" xfId="0" applyFont="1" applyBorder="1" applyAlignment="1" applyProtection="1">
      <alignment horizontal="left" vertical="top" indent="1"/>
      <protection locked="0"/>
    </xf>
    <xf numFmtId="0" fontId="13" fillId="0" borderId="5" xfId="0" applyFont="1" applyBorder="1" applyAlignment="1" applyProtection="1">
      <alignment horizontal="left" vertical="top" indent="1"/>
      <protection locked="0"/>
    </xf>
    <xf numFmtId="0" fontId="13" fillId="0" borderId="6" xfId="0" applyFont="1" applyBorder="1" applyAlignment="1" applyProtection="1">
      <alignment horizontal="left" vertical="top" indent="1"/>
      <protection locked="0"/>
    </xf>
    <xf numFmtId="0" fontId="13" fillId="0" borderId="12" xfId="0" applyFont="1" applyBorder="1" applyAlignment="1" applyProtection="1">
      <alignment horizontal="left" vertical="top" indent="1"/>
      <protection locked="0"/>
    </xf>
    <xf numFmtId="0" fontId="13" fillId="0" borderId="10" xfId="0" applyFont="1" applyBorder="1" applyAlignment="1" applyProtection="1">
      <alignment horizontal="left" vertical="center" indent="1"/>
      <protection locked="0"/>
    </xf>
    <xf numFmtId="0" fontId="13" fillId="0" borderId="8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3" fillId="0" borderId="1" xfId="0" applyFont="1" applyBorder="1" applyAlignment="1" applyProtection="1">
      <alignment horizontal="left" vertical="top" indent="1"/>
      <protection locked="0"/>
    </xf>
    <xf numFmtId="0" fontId="13" fillId="0" borderId="2" xfId="0" applyFont="1" applyBorder="1" applyAlignment="1" applyProtection="1">
      <alignment horizontal="left" vertical="top" indent="1"/>
      <protection locked="0"/>
    </xf>
    <xf numFmtId="0" fontId="13" fillId="0" borderId="3" xfId="0" applyFont="1" applyBorder="1" applyAlignment="1" applyProtection="1">
      <alignment horizontal="left" vertical="top" indent="1"/>
      <protection locked="0"/>
    </xf>
    <xf numFmtId="0" fontId="12" fillId="0" borderId="0" xfId="0" applyFont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16</xdr:row>
      <xdr:rowOff>0</xdr:rowOff>
    </xdr:from>
    <xdr:to>
      <xdr:col>3</xdr:col>
      <xdr:colOff>330200</xdr:colOff>
      <xdr:row>16</xdr:row>
      <xdr:rowOff>0</xdr:rowOff>
    </xdr:to>
    <xdr:sp macro="" textlink="">
      <xdr:nvSpPr>
        <xdr:cNvPr id="6283" name="Line 91">
          <a:extLst>
            <a:ext uri="{FF2B5EF4-FFF2-40B4-BE49-F238E27FC236}">
              <a16:creationId xmlns:a16="http://schemas.microsoft.com/office/drawing/2014/main" id="{5AE3E4EF-EC42-E91D-C416-5BA3D89601DF}"/>
            </a:ext>
          </a:extLst>
        </xdr:cNvPr>
        <xdr:cNvSpPr>
          <a:spLocks noChangeShapeType="1"/>
        </xdr:cNvSpPr>
      </xdr:nvSpPr>
      <xdr:spPr bwMode="auto">
        <a:xfrm>
          <a:off x="28448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711200</xdr:colOff>
      <xdr:row>16</xdr:row>
      <xdr:rowOff>0</xdr:rowOff>
    </xdr:from>
    <xdr:to>
      <xdr:col>3</xdr:col>
      <xdr:colOff>711200</xdr:colOff>
      <xdr:row>16</xdr:row>
      <xdr:rowOff>0</xdr:rowOff>
    </xdr:to>
    <xdr:sp macro="" textlink="">
      <xdr:nvSpPr>
        <xdr:cNvPr id="6284" name="Line 92">
          <a:extLst>
            <a:ext uri="{FF2B5EF4-FFF2-40B4-BE49-F238E27FC236}">
              <a16:creationId xmlns:a16="http://schemas.microsoft.com/office/drawing/2014/main" id="{BB2A20AD-48BE-3AB2-024F-069EF56BC9F5}"/>
            </a:ext>
          </a:extLst>
        </xdr:cNvPr>
        <xdr:cNvSpPr>
          <a:spLocks noChangeShapeType="1"/>
        </xdr:cNvSpPr>
      </xdr:nvSpPr>
      <xdr:spPr bwMode="auto">
        <a:xfrm>
          <a:off x="32258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254000</xdr:colOff>
      <xdr:row>16</xdr:row>
      <xdr:rowOff>0</xdr:rowOff>
    </xdr:from>
    <xdr:to>
      <xdr:col>4</xdr:col>
      <xdr:colOff>254000</xdr:colOff>
      <xdr:row>16</xdr:row>
      <xdr:rowOff>0</xdr:rowOff>
    </xdr:to>
    <xdr:sp macro="" textlink="">
      <xdr:nvSpPr>
        <xdr:cNvPr id="6285" name="Line 93">
          <a:extLst>
            <a:ext uri="{FF2B5EF4-FFF2-40B4-BE49-F238E27FC236}">
              <a16:creationId xmlns:a16="http://schemas.microsoft.com/office/drawing/2014/main" id="{F0B6B922-6364-CD30-C847-2775486DCD88}"/>
            </a:ext>
          </a:extLst>
        </xdr:cNvPr>
        <xdr:cNvSpPr>
          <a:spLocks noChangeShapeType="1"/>
        </xdr:cNvSpPr>
      </xdr:nvSpPr>
      <xdr:spPr bwMode="auto">
        <a:xfrm>
          <a:off x="36322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635000</xdr:colOff>
      <xdr:row>16</xdr:row>
      <xdr:rowOff>0</xdr:rowOff>
    </xdr:from>
    <xdr:to>
      <xdr:col>4</xdr:col>
      <xdr:colOff>635000</xdr:colOff>
      <xdr:row>16</xdr:row>
      <xdr:rowOff>0</xdr:rowOff>
    </xdr:to>
    <xdr:sp macro="" textlink="">
      <xdr:nvSpPr>
        <xdr:cNvPr id="6286" name="Line 94">
          <a:extLst>
            <a:ext uri="{FF2B5EF4-FFF2-40B4-BE49-F238E27FC236}">
              <a16:creationId xmlns:a16="http://schemas.microsoft.com/office/drawing/2014/main" id="{6981BC9C-37C6-5EA7-9F8F-AF1B24705520}"/>
            </a:ext>
          </a:extLst>
        </xdr:cNvPr>
        <xdr:cNvSpPr>
          <a:spLocks noChangeShapeType="1"/>
        </xdr:cNvSpPr>
      </xdr:nvSpPr>
      <xdr:spPr bwMode="auto">
        <a:xfrm>
          <a:off x="40132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177800</xdr:colOff>
      <xdr:row>16</xdr:row>
      <xdr:rowOff>0</xdr:rowOff>
    </xdr:from>
    <xdr:to>
      <xdr:col>5</xdr:col>
      <xdr:colOff>177800</xdr:colOff>
      <xdr:row>16</xdr:row>
      <xdr:rowOff>0</xdr:rowOff>
    </xdr:to>
    <xdr:sp macro="" textlink="">
      <xdr:nvSpPr>
        <xdr:cNvPr id="6287" name="Line 95">
          <a:extLst>
            <a:ext uri="{FF2B5EF4-FFF2-40B4-BE49-F238E27FC236}">
              <a16:creationId xmlns:a16="http://schemas.microsoft.com/office/drawing/2014/main" id="{75FA3762-5ED1-CF9A-1A10-C1BDC113F951}"/>
            </a:ext>
          </a:extLst>
        </xdr:cNvPr>
        <xdr:cNvSpPr>
          <a:spLocks noChangeShapeType="1"/>
        </xdr:cNvSpPr>
      </xdr:nvSpPr>
      <xdr:spPr bwMode="auto">
        <a:xfrm>
          <a:off x="44196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101600</xdr:colOff>
      <xdr:row>16</xdr:row>
      <xdr:rowOff>0</xdr:rowOff>
    </xdr:from>
    <xdr:to>
      <xdr:col>6</xdr:col>
      <xdr:colOff>101600</xdr:colOff>
      <xdr:row>16</xdr:row>
      <xdr:rowOff>0</xdr:rowOff>
    </xdr:to>
    <xdr:sp macro="" textlink="">
      <xdr:nvSpPr>
        <xdr:cNvPr id="6288" name="Line 97">
          <a:extLst>
            <a:ext uri="{FF2B5EF4-FFF2-40B4-BE49-F238E27FC236}">
              <a16:creationId xmlns:a16="http://schemas.microsoft.com/office/drawing/2014/main" id="{B04C91BA-7AE7-2ADF-F5B4-A67F9235A025}"/>
            </a:ext>
          </a:extLst>
        </xdr:cNvPr>
        <xdr:cNvSpPr>
          <a:spLocks noChangeShapeType="1"/>
        </xdr:cNvSpPr>
      </xdr:nvSpPr>
      <xdr:spPr bwMode="auto">
        <a:xfrm>
          <a:off x="52070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16</xdr:row>
      <xdr:rowOff>0</xdr:rowOff>
    </xdr:from>
    <xdr:to>
      <xdr:col>6</xdr:col>
      <xdr:colOff>482600</xdr:colOff>
      <xdr:row>16</xdr:row>
      <xdr:rowOff>0</xdr:rowOff>
    </xdr:to>
    <xdr:sp macro="" textlink="">
      <xdr:nvSpPr>
        <xdr:cNvPr id="6289" name="Line 98">
          <a:extLst>
            <a:ext uri="{FF2B5EF4-FFF2-40B4-BE49-F238E27FC236}">
              <a16:creationId xmlns:a16="http://schemas.microsoft.com/office/drawing/2014/main" id="{31513D4E-D6D7-9033-FA16-2612317EB971}"/>
            </a:ext>
          </a:extLst>
        </xdr:cNvPr>
        <xdr:cNvSpPr>
          <a:spLocks noChangeShapeType="1"/>
        </xdr:cNvSpPr>
      </xdr:nvSpPr>
      <xdr:spPr bwMode="auto">
        <a:xfrm>
          <a:off x="55880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330200</xdr:colOff>
      <xdr:row>22</xdr:row>
      <xdr:rowOff>0</xdr:rowOff>
    </xdr:from>
    <xdr:to>
      <xdr:col>3</xdr:col>
      <xdr:colOff>330200</xdr:colOff>
      <xdr:row>22</xdr:row>
      <xdr:rowOff>0</xdr:rowOff>
    </xdr:to>
    <xdr:sp macro="" textlink="">
      <xdr:nvSpPr>
        <xdr:cNvPr id="6290" name="Line 101">
          <a:extLst>
            <a:ext uri="{FF2B5EF4-FFF2-40B4-BE49-F238E27FC236}">
              <a16:creationId xmlns:a16="http://schemas.microsoft.com/office/drawing/2014/main" id="{96EC3C00-6FC8-A65B-1A85-C8BE05F88531}"/>
            </a:ext>
          </a:extLst>
        </xdr:cNvPr>
        <xdr:cNvSpPr>
          <a:spLocks noChangeShapeType="1"/>
        </xdr:cNvSpPr>
      </xdr:nvSpPr>
      <xdr:spPr bwMode="auto">
        <a:xfrm>
          <a:off x="28448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711200</xdr:colOff>
      <xdr:row>22</xdr:row>
      <xdr:rowOff>0</xdr:rowOff>
    </xdr:from>
    <xdr:to>
      <xdr:col>3</xdr:col>
      <xdr:colOff>711200</xdr:colOff>
      <xdr:row>22</xdr:row>
      <xdr:rowOff>0</xdr:rowOff>
    </xdr:to>
    <xdr:sp macro="" textlink="">
      <xdr:nvSpPr>
        <xdr:cNvPr id="6291" name="Line 102">
          <a:extLst>
            <a:ext uri="{FF2B5EF4-FFF2-40B4-BE49-F238E27FC236}">
              <a16:creationId xmlns:a16="http://schemas.microsoft.com/office/drawing/2014/main" id="{5FE22E6D-94AD-0DFD-1D09-8C7F1A7E6985}"/>
            </a:ext>
          </a:extLst>
        </xdr:cNvPr>
        <xdr:cNvSpPr>
          <a:spLocks noChangeShapeType="1"/>
        </xdr:cNvSpPr>
      </xdr:nvSpPr>
      <xdr:spPr bwMode="auto">
        <a:xfrm>
          <a:off x="32258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254000</xdr:colOff>
      <xdr:row>22</xdr:row>
      <xdr:rowOff>0</xdr:rowOff>
    </xdr:from>
    <xdr:to>
      <xdr:col>4</xdr:col>
      <xdr:colOff>254000</xdr:colOff>
      <xdr:row>22</xdr:row>
      <xdr:rowOff>0</xdr:rowOff>
    </xdr:to>
    <xdr:sp macro="" textlink="">
      <xdr:nvSpPr>
        <xdr:cNvPr id="6292" name="Line 103">
          <a:extLst>
            <a:ext uri="{FF2B5EF4-FFF2-40B4-BE49-F238E27FC236}">
              <a16:creationId xmlns:a16="http://schemas.microsoft.com/office/drawing/2014/main" id="{7B09DAF6-1B87-2424-45A1-21DB9EF97936}"/>
            </a:ext>
          </a:extLst>
        </xdr:cNvPr>
        <xdr:cNvSpPr>
          <a:spLocks noChangeShapeType="1"/>
        </xdr:cNvSpPr>
      </xdr:nvSpPr>
      <xdr:spPr bwMode="auto">
        <a:xfrm>
          <a:off x="36322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635000</xdr:colOff>
      <xdr:row>22</xdr:row>
      <xdr:rowOff>0</xdr:rowOff>
    </xdr:from>
    <xdr:to>
      <xdr:col>4</xdr:col>
      <xdr:colOff>635000</xdr:colOff>
      <xdr:row>22</xdr:row>
      <xdr:rowOff>0</xdr:rowOff>
    </xdr:to>
    <xdr:sp macro="" textlink="">
      <xdr:nvSpPr>
        <xdr:cNvPr id="6293" name="Line 104">
          <a:extLst>
            <a:ext uri="{FF2B5EF4-FFF2-40B4-BE49-F238E27FC236}">
              <a16:creationId xmlns:a16="http://schemas.microsoft.com/office/drawing/2014/main" id="{24ECECA2-3CBA-2A60-AA31-3273EEC0EF3F}"/>
            </a:ext>
          </a:extLst>
        </xdr:cNvPr>
        <xdr:cNvSpPr>
          <a:spLocks noChangeShapeType="1"/>
        </xdr:cNvSpPr>
      </xdr:nvSpPr>
      <xdr:spPr bwMode="auto">
        <a:xfrm>
          <a:off x="40132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177800</xdr:colOff>
      <xdr:row>22</xdr:row>
      <xdr:rowOff>0</xdr:rowOff>
    </xdr:from>
    <xdr:to>
      <xdr:col>5</xdr:col>
      <xdr:colOff>177800</xdr:colOff>
      <xdr:row>22</xdr:row>
      <xdr:rowOff>0</xdr:rowOff>
    </xdr:to>
    <xdr:sp macro="" textlink="">
      <xdr:nvSpPr>
        <xdr:cNvPr id="6294" name="Line 105">
          <a:extLst>
            <a:ext uri="{FF2B5EF4-FFF2-40B4-BE49-F238E27FC236}">
              <a16:creationId xmlns:a16="http://schemas.microsoft.com/office/drawing/2014/main" id="{1B465928-C77A-E53F-318E-D2041A424030}"/>
            </a:ext>
          </a:extLst>
        </xdr:cNvPr>
        <xdr:cNvSpPr>
          <a:spLocks noChangeShapeType="1"/>
        </xdr:cNvSpPr>
      </xdr:nvSpPr>
      <xdr:spPr bwMode="auto">
        <a:xfrm>
          <a:off x="44196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101600</xdr:colOff>
      <xdr:row>22</xdr:row>
      <xdr:rowOff>0</xdr:rowOff>
    </xdr:from>
    <xdr:to>
      <xdr:col>6</xdr:col>
      <xdr:colOff>101600</xdr:colOff>
      <xdr:row>22</xdr:row>
      <xdr:rowOff>0</xdr:rowOff>
    </xdr:to>
    <xdr:sp macro="" textlink="">
      <xdr:nvSpPr>
        <xdr:cNvPr id="6295" name="Line 107">
          <a:extLst>
            <a:ext uri="{FF2B5EF4-FFF2-40B4-BE49-F238E27FC236}">
              <a16:creationId xmlns:a16="http://schemas.microsoft.com/office/drawing/2014/main" id="{2C277957-21AB-9E86-5150-C23505BFB545}"/>
            </a:ext>
          </a:extLst>
        </xdr:cNvPr>
        <xdr:cNvSpPr>
          <a:spLocks noChangeShapeType="1"/>
        </xdr:cNvSpPr>
      </xdr:nvSpPr>
      <xdr:spPr bwMode="auto">
        <a:xfrm>
          <a:off x="52070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22</xdr:row>
      <xdr:rowOff>0</xdr:rowOff>
    </xdr:from>
    <xdr:to>
      <xdr:col>6</xdr:col>
      <xdr:colOff>482600</xdr:colOff>
      <xdr:row>22</xdr:row>
      <xdr:rowOff>0</xdr:rowOff>
    </xdr:to>
    <xdr:sp macro="" textlink="">
      <xdr:nvSpPr>
        <xdr:cNvPr id="6296" name="Line 108">
          <a:extLst>
            <a:ext uri="{FF2B5EF4-FFF2-40B4-BE49-F238E27FC236}">
              <a16:creationId xmlns:a16="http://schemas.microsoft.com/office/drawing/2014/main" id="{55261B98-3413-1308-6D88-AA6275953AAD}"/>
            </a:ext>
          </a:extLst>
        </xdr:cNvPr>
        <xdr:cNvSpPr>
          <a:spLocks noChangeShapeType="1"/>
        </xdr:cNvSpPr>
      </xdr:nvSpPr>
      <xdr:spPr bwMode="auto">
        <a:xfrm>
          <a:off x="55880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330200</xdr:colOff>
      <xdr:row>34</xdr:row>
      <xdr:rowOff>0</xdr:rowOff>
    </xdr:from>
    <xdr:to>
      <xdr:col>3</xdr:col>
      <xdr:colOff>330200</xdr:colOff>
      <xdr:row>34</xdr:row>
      <xdr:rowOff>0</xdr:rowOff>
    </xdr:to>
    <xdr:sp macro="" textlink="">
      <xdr:nvSpPr>
        <xdr:cNvPr id="2" name="Line 91">
          <a:extLst>
            <a:ext uri="{FF2B5EF4-FFF2-40B4-BE49-F238E27FC236}">
              <a16:creationId xmlns:a16="http://schemas.microsoft.com/office/drawing/2014/main" id="{E4DF0CA2-0775-4180-8E4F-F95C93306C80}"/>
            </a:ext>
          </a:extLst>
        </xdr:cNvPr>
        <xdr:cNvSpPr>
          <a:spLocks noChangeShapeType="1"/>
        </xdr:cNvSpPr>
      </xdr:nvSpPr>
      <xdr:spPr bwMode="auto">
        <a:xfrm>
          <a:off x="2530475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711200</xdr:colOff>
      <xdr:row>34</xdr:row>
      <xdr:rowOff>0</xdr:rowOff>
    </xdr:from>
    <xdr:to>
      <xdr:col>3</xdr:col>
      <xdr:colOff>711200</xdr:colOff>
      <xdr:row>34</xdr:row>
      <xdr:rowOff>0</xdr:rowOff>
    </xdr:to>
    <xdr:sp macro="" textlink="">
      <xdr:nvSpPr>
        <xdr:cNvPr id="3" name="Line 92">
          <a:extLst>
            <a:ext uri="{FF2B5EF4-FFF2-40B4-BE49-F238E27FC236}">
              <a16:creationId xmlns:a16="http://schemas.microsoft.com/office/drawing/2014/main" id="{4286D8CB-A66A-4310-A247-9712876A21C1}"/>
            </a:ext>
          </a:extLst>
        </xdr:cNvPr>
        <xdr:cNvSpPr>
          <a:spLocks noChangeShapeType="1"/>
        </xdr:cNvSpPr>
      </xdr:nvSpPr>
      <xdr:spPr bwMode="auto">
        <a:xfrm>
          <a:off x="2911475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254000</xdr:colOff>
      <xdr:row>34</xdr:row>
      <xdr:rowOff>0</xdr:rowOff>
    </xdr:from>
    <xdr:to>
      <xdr:col>4</xdr:col>
      <xdr:colOff>254000</xdr:colOff>
      <xdr:row>34</xdr:row>
      <xdr:rowOff>0</xdr:rowOff>
    </xdr:to>
    <xdr:sp macro="" textlink="">
      <xdr:nvSpPr>
        <xdr:cNvPr id="4" name="Line 93">
          <a:extLst>
            <a:ext uri="{FF2B5EF4-FFF2-40B4-BE49-F238E27FC236}">
              <a16:creationId xmlns:a16="http://schemas.microsoft.com/office/drawing/2014/main" id="{6AD573A2-F576-47F0-841E-CE2C45160D44}"/>
            </a:ext>
          </a:extLst>
        </xdr:cNvPr>
        <xdr:cNvSpPr>
          <a:spLocks noChangeShapeType="1"/>
        </xdr:cNvSpPr>
      </xdr:nvSpPr>
      <xdr:spPr bwMode="auto">
        <a:xfrm>
          <a:off x="3206750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635000</xdr:colOff>
      <xdr:row>34</xdr:row>
      <xdr:rowOff>0</xdr:rowOff>
    </xdr:from>
    <xdr:to>
      <xdr:col>4</xdr:col>
      <xdr:colOff>635000</xdr:colOff>
      <xdr:row>34</xdr:row>
      <xdr:rowOff>0</xdr:rowOff>
    </xdr:to>
    <xdr:sp macro="" textlink="">
      <xdr:nvSpPr>
        <xdr:cNvPr id="5" name="Line 94">
          <a:extLst>
            <a:ext uri="{FF2B5EF4-FFF2-40B4-BE49-F238E27FC236}">
              <a16:creationId xmlns:a16="http://schemas.microsoft.com/office/drawing/2014/main" id="{99AF5389-006F-4985-A37F-818DE1C82CDF}"/>
            </a:ext>
          </a:extLst>
        </xdr:cNvPr>
        <xdr:cNvSpPr>
          <a:spLocks noChangeShapeType="1"/>
        </xdr:cNvSpPr>
      </xdr:nvSpPr>
      <xdr:spPr bwMode="auto">
        <a:xfrm>
          <a:off x="3587750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177800</xdr:colOff>
      <xdr:row>34</xdr:row>
      <xdr:rowOff>0</xdr:rowOff>
    </xdr:from>
    <xdr:to>
      <xdr:col>5</xdr:col>
      <xdr:colOff>177800</xdr:colOff>
      <xdr:row>34</xdr:row>
      <xdr:rowOff>0</xdr:rowOff>
    </xdr:to>
    <xdr:sp macro="" textlink="">
      <xdr:nvSpPr>
        <xdr:cNvPr id="6" name="Line 95">
          <a:extLst>
            <a:ext uri="{FF2B5EF4-FFF2-40B4-BE49-F238E27FC236}">
              <a16:creationId xmlns:a16="http://schemas.microsoft.com/office/drawing/2014/main" id="{2D38EE1B-DDFB-40E9-9A2D-6CDA0C0917B0}"/>
            </a:ext>
          </a:extLst>
        </xdr:cNvPr>
        <xdr:cNvSpPr>
          <a:spLocks noChangeShapeType="1"/>
        </xdr:cNvSpPr>
      </xdr:nvSpPr>
      <xdr:spPr bwMode="auto">
        <a:xfrm>
          <a:off x="3883025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101600</xdr:colOff>
      <xdr:row>34</xdr:row>
      <xdr:rowOff>0</xdr:rowOff>
    </xdr:from>
    <xdr:to>
      <xdr:col>6</xdr:col>
      <xdr:colOff>101600</xdr:colOff>
      <xdr:row>34</xdr:row>
      <xdr:rowOff>0</xdr:rowOff>
    </xdr:to>
    <xdr:sp macro="" textlink="">
      <xdr:nvSpPr>
        <xdr:cNvPr id="7" name="Line 97">
          <a:extLst>
            <a:ext uri="{FF2B5EF4-FFF2-40B4-BE49-F238E27FC236}">
              <a16:creationId xmlns:a16="http://schemas.microsoft.com/office/drawing/2014/main" id="{A2A66ADE-BF5B-47AE-B6D1-98CCFCCE9994}"/>
            </a:ext>
          </a:extLst>
        </xdr:cNvPr>
        <xdr:cNvSpPr>
          <a:spLocks noChangeShapeType="1"/>
        </xdr:cNvSpPr>
      </xdr:nvSpPr>
      <xdr:spPr bwMode="auto">
        <a:xfrm>
          <a:off x="4559300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34</xdr:row>
      <xdr:rowOff>0</xdr:rowOff>
    </xdr:from>
    <xdr:to>
      <xdr:col>6</xdr:col>
      <xdr:colOff>482600</xdr:colOff>
      <xdr:row>34</xdr:row>
      <xdr:rowOff>0</xdr:rowOff>
    </xdr:to>
    <xdr:sp macro="" textlink="">
      <xdr:nvSpPr>
        <xdr:cNvPr id="8" name="Line 98">
          <a:extLst>
            <a:ext uri="{FF2B5EF4-FFF2-40B4-BE49-F238E27FC236}">
              <a16:creationId xmlns:a16="http://schemas.microsoft.com/office/drawing/2014/main" id="{D4E6B053-DAD7-4246-AED0-268160C33823}"/>
            </a:ext>
          </a:extLst>
        </xdr:cNvPr>
        <xdr:cNvSpPr>
          <a:spLocks noChangeShapeType="1"/>
        </xdr:cNvSpPr>
      </xdr:nvSpPr>
      <xdr:spPr bwMode="auto">
        <a:xfrm>
          <a:off x="4940300" y="380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EF01-22A4-D040-B985-376FDEC40CC9}">
  <sheetPr>
    <tabColor indexed="22"/>
    <pageSetUpPr autoPageBreaks="0" fitToPage="1"/>
  </sheetPr>
  <dimension ref="B2:J118"/>
  <sheetViews>
    <sheetView showGridLines="0" showRowColHeaders="0" tabSelected="1" zoomScaleNormal="100" zoomScaleSheetLayoutView="100" workbookViewId="0">
      <selection activeCell="D19" sqref="D19:I19"/>
    </sheetView>
  </sheetViews>
  <sheetFormatPr defaultColWidth="9.140625" defaultRowHeight="15.75" customHeight="1" x14ac:dyDescent="0.2"/>
  <cols>
    <col min="1" max="1" width="2" style="8" customWidth="1"/>
    <col min="2" max="2" width="1.42578125" style="8" customWidth="1"/>
    <col min="3" max="3" width="25.85546875" style="8" customWidth="1"/>
    <col min="4" max="9" width="11.28515625" style="8" customWidth="1"/>
    <col min="10" max="10" width="1.7109375" style="8" customWidth="1"/>
    <col min="11" max="16384" width="9.140625" style="8"/>
  </cols>
  <sheetData>
    <row r="2" spans="3:9" ht="15.75" customHeight="1" x14ac:dyDescent="0.2">
      <c r="C2" s="122"/>
      <c r="D2" s="122"/>
      <c r="E2" s="122"/>
      <c r="F2" s="122"/>
      <c r="G2" s="122"/>
      <c r="H2" s="122"/>
      <c r="I2" s="122"/>
    </row>
    <row r="3" spans="3:9" ht="15.75" customHeight="1" x14ac:dyDescent="0.2">
      <c r="C3" s="123"/>
      <c r="D3" s="123"/>
      <c r="E3" s="123"/>
      <c r="F3" s="123"/>
      <c r="G3" s="123"/>
      <c r="H3" s="123"/>
      <c r="I3" s="123"/>
    </row>
    <row r="4" spans="3:9" ht="15.75" customHeight="1" x14ac:dyDescent="0.2">
      <c r="C4" s="122" t="s">
        <v>0</v>
      </c>
      <c r="D4" s="122"/>
      <c r="E4" s="122"/>
      <c r="F4" s="122"/>
      <c r="G4" s="122"/>
      <c r="H4" s="122"/>
      <c r="I4" s="122"/>
    </row>
    <row r="5" spans="3:9" ht="15.75" customHeight="1" x14ac:dyDescent="0.2">
      <c r="C5" s="122" t="s">
        <v>113</v>
      </c>
      <c r="D5" s="122"/>
      <c r="E5" s="122"/>
      <c r="F5" s="122"/>
      <c r="G5" s="122"/>
      <c r="H5" s="122"/>
      <c r="I5" s="122"/>
    </row>
    <row r="6" spans="3:9" ht="15.75" customHeight="1" x14ac:dyDescent="0.2">
      <c r="C6" s="124" t="s">
        <v>1</v>
      </c>
      <c r="D6" s="124"/>
      <c r="E6" s="124"/>
      <c r="F6" s="124"/>
      <c r="G6" s="124"/>
      <c r="H6" s="124"/>
      <c r="I6" s="124"/>
    </row>
    <row r="7" spans="3:9" ht="15.75" customHeight="1" x14ac:dyDescent="0.2">
      <c r="C7" s="10"/>
    </row>
    <row r="8" spans="3:9" ht="21" customHeight="1" x14ac:dyDescent="0.2">
      <c r="C8" s="23" t="s">
        <v>2</v>
      </c>
      <c r="D8" s="20"/>
      <c r="E8" s="20"/>
      <c r="F8" s="20"/>
      <c r="G8" s="20"/>
      <c r="H8" s="20"/>
      <c r="I8" s="20"/>
    </row>
    <row r="9" spans="3:9" ht="21" customHeight="1" x14ac:dyDescent="0.2">
      <c r="C9" s="24" t="s">
        <v>3</v>
      </c>
      <c r="D9" s="125"/>
      <c r="E9" s="125"/>
      <c r="F9" s="125"/>
      <c r="G9" s="125"/>
      <c r="H9" s="125"/>
      <c r="I9" s="125"/>
    </row>
    <row r="10" spans="3:9" ht="21" customHeight="1" x14ac:dyDescent="0.2">
      <c r="C10" s="24" t="s">
        <v>4</v>
      </c>
      <c r="D10" s="126"/>
      <c r="E10" s="126"/>
      <c r="F10" s="126"/>
      <c r="G10" s="126"/>
      <c r="H10" s="126"/>
      <c r="I10" s="126"/>
    </row>
    <row r="11" spans="3:9" ht="21" customHeight="1" x14ac:dyDescent="0.2">
      <c r="C11" s="10"/>
    </row>
    <row r="12" spans="3:9" ht="21" customHeight="1" x14ac:dyDescent="0.2">
      <c r="C12" s="22" t="s">
        <v>5</v>
      </c>
      <c r="D12" s="109"/>
      <c r="E12" s="110"/>
      <c r="F12" s="111"/>
      <c r="G12" s="11"/>
    </row>
    <row r="13" spans="3:9" ht="21" customHeight="1" x14ac:dyDescent="0.2">
      <c r="C13" s="10"/>
    </row>
    <row r="14" spans="3:9" ht="21" customHeight="1" x14ac:dyDescent="0.2">
      <c r="C14" s="29" t="s">
        <v>6</v>
      </c>
    </row>
    <row r="15" spans="3:9" ht="21" customHeight="1" x14ac:dyDescent="0.2">
      <c r="C15" s="19" t="s">
        <v>7</v>
      </c>
      <c r="D15" s="107"/>
      <c r="E15" s="107"/>
      <c r="F15" s="107"/>
      <c r="G15" s="107"/>
      <c r="H15" s="107"/>
      <c r="I15" s="108"/>
    </row>
    <row r="16" spans="3:9" ht="21" customHeight="1" x14ac:dyDescent="0.2">
      <c r="C16" s="19" t="s">
        <v>8</v>
      </c>
      <c r="D16" s="107"/>
      <c r="E16" s="107"/>
      <c r="F16" s="107"/>
      <c r="G16" s="107"/>
      <c r="H16" s="107"/>
      <c r="I16" s="108"/>
    </row>
    <row r="17" spans="3:10" ht="21" customHeight="1" x14ac:dyDescent="0.2">
      <c r="C17" s="19" t="s">
        <v>5</v>
      </c>
      <c r="D17" s="109"/>
      <c r="E17" s="110"/>
      <c r="F17" s="111"/>
      <c r="G17" s="11"/>
    </row>
    <row r="18" spans="3:10" ht="21" customHeight="1" x14ac:dyDescent="0.2">
      <c r="C18" s="10"/>
    </row>
    <row r="19" spans="3:10" ht="21" customHeight="1" x14ac:dyDescent="0.2">
      <c r="C19" s="19" t="s">
        <v>9</v>
      </c>
      <c r="D19" s="107"/>
      <c r="E19" s="107"/>
      <c r="F19" s="107"/>
      <c r="G19" s="107"/>
      <c r="H19" s="107"/>
      <c r="I19" s="108"/>
    </row>
    <row r="20" spans="3:10" ht="21" customHeight="1" x14ac:dyDescent="0.2">
      <c r="C20" s="19" t="s">
        <v>8</v>
      </c>
      <c r="D20" s="107"/>
      <c r="E20" s="107"/>
      <c r="F20" s="107"/>
      <c r="G20" s="107"/>
      <c r="H20" s="107"/>
      <c r="I20" s="108"/>
      <c r="J20" s="91"/>
    </row>
    <row r="21" spans="3:10" ht="21" customHeight="1" x14ac:dyDescent="0.2">
      <c r="C21" s="19" t="s">
        <v>10</v>
      </c>
      <c r="D21" s="107"/>
      <c r="E21" s="107"/>
      <c r="F21" s="107"/>
      <c r="G21" s="107"/>
      <c r="H21" s="107"/>
      <c r="I21" s="108"/>
    </row>
    <row r="22" spans="3:10" ht="21" customHeight="1" x14ac:dyDescent="0.2">
      <c r="C22" s="19" t="s">
        <v>5</v>
      </c>
      <c r="D22" s="109"/>
      <c r="E22" s="110"/>
      <c r="F22" s="111"/>
      <c r="G22" s="11"/>
    </row>
    <row r="23" spans="3:10" ht="21" customHeight="1" x14ac:dyDescent="0.2">
      <c r="C23" s="13"/>
    </row>
    <row r="24" spans="3:10" ht="21" customHeight="1" x14ac:dyDescent="0.2">
      <c r="C24" s="114" t="s">
        <v>11</v>
      </c>
      <c r="D24" s="115"/>
      <c r="E24" s="112"/>
      <c r="F24" s="113"/>
      <c r="G24" s="14" t="s">
        <v>12</v>
      </c>
      <c r="H24" s="112"/>
      <c r="I24" s="113"/>
    </row>
    <row r="25" spans="3:10" ht="21" customHeight="1" x14ac:dyDescent="0.2">
      <c r="G25" s="14"/>
    </row>
    <row r="26" spans="3:10" ht="21" customHeight="1" x14ac:dyDescent="0.2">
      <c r="C26" s="23" t="s">
        <v>13</v>
      </c>
      <c r="D26" s="20"/>
      <c r="E26" s="20"/>
      <c r="F26" s="20"/>
      <c r="G26" s="20"/>
      <c r="H26" s="20"/>
      <c r="I26" s="20"/>
    </row>
    <row r="27" spans="3:10" ht="21" customHeight="1" x14ac:dyDescent="0.2">
      <c r="C27" s="116" t="s">
        <v>14</v>
      </c>
      <c r="D27" s="117"/>
      <c r="E27" s="25" t="s">
        <v>15</v>
      </c>
      <c r="F27" s="99"/>
    </row>
    <row r="28" spans="3:10" ht="21" customHeight="1" x14ac:dyDescent="0.2">
      <c r="C28" s="118"/>
      <c r="D28" s="119"/>
      <c r="E28" s="25" t="s">
        <v>16</v>
      </c>
      <c r="F28" s="99"/>
    </row>
    <row r="29" spans="3:10" s="12" customFormat="1" ht="21" customHeight="1" x14ac:dyDescent="0.2">
      <c r="C29" s="120" t="s">
        <v>17</v>
      </c>
      <c r="D29" s="120"/>
      <c r="E29" s="120"/>
      <c r="F29" s="120"/>
      <c r="G29" s="120"/>
      <c r="H29" s="120"/>
      <c r="I29" s="120"/>
    </row>
    <row r="30" spans="3:10" s="12" customFormat="1" ht="21" customHeight="1" x14ac:dyDescent="0.2">
      <c r="C30" s="120"/>
      <c r="D30" s="120"/>
      <c r="E30" s="120"/>
      <c r="F30" s="120"/>
      <c r="G30" s="120"/>
      <c r="H30" s="120"/>
      <c r="I30" s="120"/>
    </row>
    <row r="32" spans="3:10" ht="21" customHeight="1" x14ac:dyDescent="0.2">
      <c r="C32" s="29" t="s">
        <v>18</v>
      </c>
    </row>
    <row r="33" spans="3:9" ht="21" customHeight="1" x14ac:dyDescent="0.2">
      <c r="C33" s="19" t="s">
        <v>7</v>
      </c>
      <c r="D33" s="107"/>
      <c r="E33" s="107"/>
      <c r="F33" s="107"/>
      <c r="G33" s="107"/>
      <c r="H33" s="107"/>
      <c r="I33" s="108"/>
    </row>
    <row r="34" spans="3:9" ht="21" customHeight="1" x14ac:dyDescent="0.2">
      <c r="C34" s="19" t="s">
        <v>8</v>
      </c>
      <c r="D34" s="107"/>
      <c r="E34" s="107"/>
      <c r="F34" s="107"/>
      <c r="G34" s="107"/>
      <c r="H34" s="107"/>
      <c r="I34" s="108"/>
    </row>
    <row r="35" spans="3:9" ht="21" customHeight="1" x14ac:dyDescent="0.2">
      <c r="C35" s="19" t="s">
        <v>5</v>
      </c>
      <c r="D35" s="109"/>
      <c r="E35" s="110"/>
      <c r="F35" s="111"/>
      <c r="G35" s="11"/>
    </row>
    <row r="36" spans="3:9" ht="21" customHeight="1" x14ac:dyDescent="0.2">
      <c r="C36" s="10"/>
      <c r="D36" s="28"/>
      <c r="E36" s="28"/>
      <c r="F36" s="28"/>
      <c r="G36" s="11"/>
    </row>
    <row r="37" spans="3:9" ht="21" customHeight="1" x14ac:dyDescent="0.2">
      <c r="C37" s="88" t="s">
        <v>19</v>
      </c>
    </row>
    <row r="38" spans="3:9" ht="21" customHeight="1" x14ac:dyDescent="0.2">
      <c r="C38" s="89"/>
    </row>
    <row r="39" spans="3:9" ht="21" customHeight="1" x14ac:dyDescent="0.2">
      <c r="C39" s="90" t="s">
        <v>20</v>
      </c>
      <c r="D39" s="121"/>
      <c r="E39" s="121"/>
      <c r="F39" s="121"/>
      <c r="G39" s="121"/>
      <c r="H39" s="121"/>
      <c r="I39" s="121"/>
    </row>
    <row r="40" spans="3:9" ht="21" customHeight="1" x14ac:dyDescent="0.2">
      <c r="C40" s="88"/>
    </row>
    <row r="41" spans="3:9" ht="21" customHeight="1" x14ac:dyDescent="0.2">
      <c r="C41" s="23" t="s">
        <v>21</v>
      </c>
      <c r="D41" s="18"/>
      <c r="E41" s="18"/>
      <c r="F41" s="18"/>
      <c r="G41" s="18"/>
      <c r="H41" s="18"/>
      <c r="I41" s="18"/>
    </row>
    <row r="42" spans="3:9" ht="21" customHeight="1" x14ac:dyDescent="0.2">
      <c r="C42" s="21" t="s">
        <v>22</v>
      </c>
      <c r="D42" s="18"/>
      <c r="E42" s="18"/>
      <c r="F42" s="18"/>
      <c r="G42" s="18"/>
      <c r="H42" s="18"/>
      <c r="I42" s="18"/>
    </row>
    <row r="43" spans="3:9" ht="21" customHeight="1" x14ac:dyDescent="0.2">
      <c r="C43" s="106"/>
      <c r="D43" s="106"/>
      <c r="E43" s="106"/>
      <c r="F43" s="106"/>
      <c r="G43" s="106"/>
      <c r="H43" s="106"/>
      <c r="I43" s="106"/>
    </row>
    <row r="44" spans="3:9" ht="21" customHeight="1" x14ac:dyDescent="0.2">
      <c r="C44" s="106"/>
      <c r="D44" s="106"/>
      <c r="E44" s="106"/>
      <c r="F44" s="106"/>
      <c r="G44" s="106"/>
      <c r="H44" s="106"/>
      <c r="I44" s="106"/>
    </row>
    <row r="45" spans="3:9" ht="21" customHeight="1" x14ac:dyDescent="0.2">
      <c r="C45" s="106"/>
      <c r="D45" s="106"/>
      <c r="E45" s="106"/>
      <c r="F45" s="106"/>
      <c r="G45" s="106"/>
      <c r="H45" s="106"/>
      <c r="I45" s="106"/>
    </row>
    <row r="46" spans="3:9" ht="21" customHeight="1" x14ac:dyDescent="0.2">
      <c r="C46" s="106"/>
      <c r="D46" s="106"/>
      <c r="E46" s="106"/>
      <c r="F46" s="106"/>
      <c r="G46" s="106"/>
      <c r="H46" s="106"/>
      <c r="I46" s="106"/>
    </row>
    <row r="47" spans="3:9" ht="21" customHeight="1" x14ac:dyDescent="0.2">
      <c r="C47" s="106"/>
      <c r="D47" s="106"/>
      <c r="E47" s="106"/>
      <c r="F47" s="106"/>
      <c r="G47" s="106"/>
      <c r="H47" s="106"/>
      <c r="I47" s="106"/>
    </row>
    <row r="48" spans="3:9" ht="21" customHeight="1" x14ac:dyDescent="0.2">
      <c r="C48" s="106"/>
      <c r="D48" s="106"/>
      <c r="E48" s="106"/>
      <c r="F48" s="106"/>
      <c r="G48" s="106"/>
      <c r="H48" s="106"/>
      <c r="I48" s="106"/>
    </row>
    <row r="49" spans="3:9" ht="21" customHeight="1" x14ac:dyDescent="0.2">
      <c r="C49" s="106"/>
      <c r="D49" s="106"/>
      <c r="E49" s="106"/>
      <c r="F49" s="106"/>
      <c r="G49" s="106"/>
      <c r="H49" s="106"/>
      <c r="I49" s="106"/>
    </row>
    <row r="50" spans="3:9" ht="21" customHeight="1" x14ac:dyDescent="0.2">
      <c r="C50" s="106"/>
      <c r="D50" s="106"/>
      <c r="E50" s="106"/>
      <c r="F50" s="106"/>
      <c r="G50" s="106"/>
      <c r="H50" s="106"/>
      <c r="I50" s="106"/>
    </row>
    <row r="51" spans="3:9" ht="21" customHeight="1" x14ac:dyDescent="0.2">
      <c r="C51" s="106"/>
      <c r="D51" s="106"/>
      <c r="E51" s="106"/>
      <c r="F51" s="106"/>
      <c r="G51" s="106"/>
      <c r="H51" s="106"/>
      <c r="I51" s="106"/>
    </row>
    <row r="52" spans="3:9" ht="21" customHeight="1" x14ac:dyDescent="0.2">
      <c r="C52" s="106"/>
      <c r="D52" s="106"/>
      <c r="E52" s="106"/>
      <c r="F52" s="106"/>
      <c r="G52" s="106"/>
      <c r="H52" s="106"/>
      <c r="I52" s="106"/>
    </row>
    <row r="53" spans="3:9" ht="21" customHeight="1" x14ac:dyDescent="0.2">
      <c r="C53" s="106"/>
      <c r="D53" s="106"/>
      <c r="E53" s="106"/>
      <c r="F53" s="106"/>
      <c r="G53" s="106"/>
      <c r="H53" s="106"/>
      <c r="I53" s="106"/>
    </row>
    <row r="54" spans="3:9" ht="21" customHeight="1" x14ac:dyDescent="0.2">
      <c r="C54" s="106"/>
      <c r="D54" s="106"/>
      <c r="E54" s="106"/>
      <c r="F54" s="106"/>
      <c r="G54" s="106"/>
      <c r="H54" s="106"/>
      <c r="I54" s="106"/>
    </row>
    <row r="55" spans="3:9" ht="21" customHeight="1" x14ac:dyDescent="0.2">
      <c r="C55" s="106"/>
      <c r="D55" s="106"/>
      <c r="E55" s="106"/>
      <c r="F55" s="106"/>
      <c r="G55" s="106"/>
      <c r="H55" s="106"/>
      <c r="I55" s="106"/>
    </row>
    <row r="56" spans="3:9" ht="21" customHeight="1" x14ac:dyDescent="0.2">
      <c r="C56" s="106"/>
      <c r="D56" s="106"/>
      <c r="E56" s="106"/>
      <c r="F56" s="106"/>
      <c r="G56" s="106"/>
      <c r="H56" s="106"/>
      <c r="I56" s="106"/>
    </row>
    <row r="57" spans="3:9" ht="21" customHeight="1" x14ac:dyDescent="0.2">
      <c r="C57" s="106"/>
      <c r="D57" s="106"/>
      <c r="E57" s="106"/>
      <c r="F57" s="106"/>
      <c r="G57" s="106"/>
      <c r="H57" s="106"/>
      <c r="I57" s="106"/>
    </row>
    <row r="58" spans="3:9" ht="21" customHeight="1" x14ac:dyDescent="0.2">
      <c r="C58" s="106"/>
      <c r="D58" s="106"/>
      <c r="E58" s="106"/>
      <c r="F58" s="106"/>
      <c r="G58" s="106"/>
      <c r="H58" s="106"/>
      <c r="I58" s="106"/>
    </row>
    <row r="59" spans="3:9" ht="21" customHeight="1" x14ac:dyDescent="0.2">
      <c r="C59" s="106"/>
      <c r="D59" s="106"/>
      <c r="E59" s="106"/>
      <c r="F59" s="106"/>
      <c r="G59" s="106"/>
      <c r="H59" s="106"/>
      <c r="I59" s="106"/>
    </row>
    <row r="60" spans="3:9" ht="15.75" customHeight="1" x14ac:dyDescent="0.2">
      <c r="C60" s="106"/>
      <c r="D60" s="106"/>
      <c r="E60" s="106"/>
      <c r="F60" s="106"/>
      <c r="G60" s="106"/>
      <c r="H60" s="106"/>
      <c r="I60" s="106"/>
    </row>
    <row r="61" spans="3:9" ht="15.75" customHeight="1" x14ac:dyDescent="0.2">
      <c r="C61" s="106"/>
      <c r="D61" s="106"/>
      <c r="E61" s="106"/>
      <c r="F61" s="106"/>
      <c r="G61" s="106"/>
      <c r="H61" s="106"/>
      <c r="I61" s="106"/>
    </row>
    <row r="62" spans="3:9" ht="15.75" customHeight="1" x14ac:dyDescent="0.2">
      <c r="C62" s="106"/>
      <c r="D62" s="106"/>
      <c r="E62" s="106"/>
      <c r="F62" s="106"/>
      <c r="G62" s="106"/>
      <c r="H62" s="106"/>
      <c r="I62" s="106"/>
    </row>
    <row r="63" spans="3:9" ht="15.75" customHeight="1" x14ac:dyDescent="0.2">
      <c r="C63" s="106"/>
      <c r="D63" s="106"/>
      <c r="E63" s="106"/>
      <c r="F63" s="106"/>
      <c r="G63" s="106"/>
      <c r="H63" s="106"/>
      <c r="I63" s="106"/>
    </row>
    <row r="64" spans="3:9" ht="15.75" customHeight="1" x14ac:dyDescent="0.2">
      <c r="C64" s="106"/>
      <c r="D64" s="106"/>
      <c r="E64" s="106"/>
      <c r="F64" s="106"/>
      <c r="G64" s="106"/>
      <c r="H64" s="106"/>
      <c r="I64" s="106"/>
    </row>
    <row r="65" spans="3:9" ht="15.75" customHeight="1" x14ac:dyDescent="0.2">
      <c r="C65" s="106"/>
      <c r="D65" s="106"/>
      <c r="E65" s="106"/>
      <c r="F65" s="106"/>
      <c r="G65" s="106"/>
      <c r="H65" s="106"/>
      <c r="I65" s="106"/>
    </row>
    <row r="66" spans="3:9" ht="15.75" customHeight="1" x14ac:dyDescent="0.2">
      <c r="C66" s="106"/>
      <c r="D66" s="106"/>
      <c r="E66" s="106"/>
      <c r="F66" s="106"/>
      <c r="G66" s="106"/>
      <c r="H66" s="106"/>
      <c r="I66" s="106"/>
    </row>
    <row r="67" spans="3:9" ht="15.75" customHeight="1" x14ac:dyDescent="0.2">
      <c r="C67" s="106"/>
      <c r="D67" s="106"/>
      <c r="E67" s="106"/>
      <c r="F67" s="106"/>
      <c r="G67" s="106"/>
      <c r="H67" s="106"/>
      <c r="I67" s="106"/>
    </row>
    <row r="68" spans="3:9" ht="15.75" customHeight="1" x14ac:dyDescent="0.2">
      <c r="C68" s="106"/>
      <c r="D68" s="106"/>
      <c r="E68" s="106"/>
      <c r="F68" s="106"/>
      <c r="G68" s="106"/>
      <c r="H68" s="106"/>
      <c r="I68" s="106"/>
    </row>
    <row r="69" spans="3:9" ht="15.75" customHeight="1" x14ac:dyDescent="0.2">
      <c r="C69" s="106"/>
      <c r="D69" s="106"/>
      <c r="E69" s="106"/>
      <c r="F69" s="106"/>
      <c r="G69" s="106"/>
      <c r="H69" s="106"/>
      <c r="I69" s="106"/>
    </row>
    <row r="70" spans="3:9" ht="15.75" customHeight="1" x14ac:dyDescent="0.2">
      <c r="C70" s="106"/>
      <c r="D70" s="106"/>
      <c r="E70" s="106"/>
      <c r="F70" s="106"/>
      <c r="G70" s="106"/>
      <c r="H70" s="106"/>
      <c r="I70" s="106"/>
    </row>
    <row r="71" spans="3:9" ht="15.75" customHeight="1" x14ac:dyDescent="0.2">
      <c r="C71" s="106"/>
      <c r="D71" s="106"/>
      <c r="E71" s="106"/>
      <c r="F71" s="106"/>
      <c r="G71" s="106"/>
      <c r="H71" s="106"/>
      <c r="I71" s="106"/>
    </row>
    <row r="72" spans="3:9" ht="15.75" customHeight="1" x14ac:dyDescent="0.2">
      <c r="C72" s="106"/>
      <c r="D72" s="106"/>
      <c r="E72" s="106"/>
      <c r="F72" s="106"/>
      <c r="G72" s="106"/>
      <c r="H72" s="106"/>
      <c r="I72" s="106"/>
    </row>
    <row r="73" spans="3:9" ht="15.75" customHeight="1" x14ac:dyDescent="0.2">
      <c r="C73" s="106"/>
      <c r="D73" s="106"/>
      <c r="E73" s="106"/>
      <c r="F73" s="106"/>
      <c r="G73" s="106"/>
      <c r="H73" s="106"/>
      <c r="I73" s="106"/>
    </row>
    <row r="74" spans="3:9" ht="15.75" customHeight="1" x14ac:dyDescent="0.2">
      <c r="C74" s="106"/>
      <c r="D74" s="106"/>
      <c r="E74" s="106"/>
      <c r="F74" s="106"/>
      <c r="G74" s="106"/>
      <c r="H74" s="106"/>
      <c r="I74" s="106"/>
    </row>
    <row r="118" spans="2:10" ht="15.75" customHeight="1" x14ac:dyDescent="0.2">
      <c r="B118" s="17"/>
      <c r="C118" s="17"/>
      <c r="D118" s="17"/>
      <c r="E118" s="17"/>
      <c r="F118" s="17"/>
      <c r="G118" s="17"/>
      <c r="H118" s="17"/>
      <c r="I118" s="17"/>
      <c r="J118" s="17"/>
    </row>
  </sheetData>
  <sheetProtection algorithmName="SHA-512" hashValue="HUW4P7EDTuJQGjoDQWzbf9QdrjeQkGiccQnkfH5lW9UVdZCijqyEEl0AWgngNAESURYkK52IqmDrLufzALpaaw==" saltValue="/ZblpSBj0VCfxvEaK4KW+g==" spinCount="100000" sheet="1" objects="1" scenarios="1" selectLockedCells="1"/>
  <mergeCells count="25">
    <mergeCell ref="D15:I15"/>
    <mergeCell ref="D16:I16"/>
    <mergeCell ref="C2:I2"/>
    <mergeCell ref="C3:I3"/>
    <mergeCell ref="D12:F12"/>
    <mergeCell ref="C4:I4"/>
    <mergeCell ref="C5:I5"/>
    <mergeCell ref="C6:I6"/>
    <mergeCell ref="D9:I9"/>
    <mergeCell ref="D10:I10"/>
    <mergeCell ref="C43:I74"/>
    <mergeCell ref="D19:I19"/>
    <mergeCell ref="D22:F22"/>
    <mergeCell ref="D17:F17"/>
    <mergeCell ref="H24:I24"/>
    <mergeCell ref="D20:I20"/>
    <mergeCell ref="D21:I21"/>
    <mergeCell ref="C24:D24"/>
    <mergeCell ref="E24:F24"/>
    <mergeCell ref="C27:D28"/>
    <mergeCell ref="C29:I30"/>
    <mergeCell ref="D33:I33"/>
    <mergeCell ref="D34:I34"/>
    <mergeCell ref="D35:F35"/>
    <mergeCell ref="D39:I39"/>
  </mergeCells>
  <phoneticPr fontId="1" type="noConversion"/>
  <dataValidations count="2">
    <dataValidation showInputMessage="1" showErrorMessage="1" errorTitle="Erro!" error="Preencher por favor o campo destinado ao Número de Identificação Fiscal (NIF) do Avaliador." sqref="F23 E11:F11 E13:F16 I21:I23 C1:I5 G21:H25 E7:I8 D21:D26 I25 F25:F26 C6:C27 B1:B30 J1:IV30 C29 J29:XFD30 E32:F34 C32:C38 E37:I38 G32:I38 E40:I42 C40:C43 E21:F21 D32:D42 J32:IV1048576 B32:B1048576 E23:E28 G26:I28 D7:D19 G11:I19 E18:F19 C75:I65541 D20:I20" xr:uid="{BC036767-7320-2F44-8BA6-EC98282D7E98}"/>
    <dataValidation type="custom" showInputMessage="1" showErrorMessage="1" errorTitle="Erro!" error="Preencher por favor o campo destinado ao Número de Identificação Fiscal (NIF) do Avaliador." sqref="F27:F28" xr:uid="{2BEAE153-C2D8-884A-9DCC-3470AA7ECF1E}">
      <formula1>IF(F27="x",TRUE,FALSE)</formula1>
    </dataValidation>
  </dataValidations>
  <printOptions horizontalCentered="1"/>
  <pageMargins left="0.39370078740157483" right="0.39370078740157483" top="1.1811023622047245" bottom="0.59055118110236227" header="0.39370078740157483" footer="0.39370078740157483"/>
  <pageSetup paperSize="9" fitToHeight="0" orientation="portrait" verticalDpi="300" r:id="rId1"/>
  <headerFooter alignWithMargins="0"/>
  <rowBreaks count="1" manualBreakCount="1">
    <brk id="36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9E7C-AFBB-5047-8CD3-EB0535BDDF82}">
  <sheetPr>
    <tabColor indexed="55"/>
    <pageSetUpPr autoPageBreaks="0" fitToPage="1"/>
  </sheetPr>
  <dimension ref="C1:X58"/>
  <sheetViews>
    <sheetView showGridLines="0" showRowColHeaders="0" zoomScaleNormal="100" zoomScaleSheetLayoutView="100" workbookViewId="0">
      <selection activeCell="C36" sqref="C36:O36"/>
    </sheetView>
  </sheetViews>
  <sheetFormatPr defaultColWidth="9.140625" defaultRowHeight="21" customHeight="1" x14ac:dyDescent="0.25"/>
  <cols>
    <col min="1" max="1" width="2.42578125" style="3" customWidth="1"/>
    <col min="2" max="2" width="1.7109375" style="3" customWidth="1"/>
    <col min="3" max="3" width="9.140625" style="3"/>
    <col min="4" max="4" width="15.85546875" style="3" customWidth="1"/>
    <col min="5" max="11" width="11.85546875" style="2" customWidth="1"/>
    <col min="12" max="12" width="4.42578125" style="3" customWidth="1"/>
    <col min="13" max="15" width="15.7109375" style="3" customWidth="1"/>
    <col min="16" max="16384" width="9.140625" style="3"/>
  </cols>
  <sheetData>
    <row r="1" spans="3:24" ht="21" customHeight="1" x14ac:dyDescent="0.25">
      <c r="C1" s="9"/>
      <c r="D1" s="9"/>
      <c r="E1" s="31"/>
      <c r="F1" s="31"/>
      <c r="G1" s="31"/>
      <c r="H1" s="31"/>
      <c r="I1" s="31"/>
      <c r="J1" s="31"/>
      <c r="K1" s="31"/>
      <c r="L1" s="9"/>
      <c r="M1" s="9"/>
      <c r="N1" s="9"/>
      <c r="O1" s="9"/>
      <c r="P1" s="73"/>
      <c r="Q1" s="73"/>
      <c r="R1" s="73"/>
    </row>
    <row r="2" spans="3:24" ht="21" customHeight="1" x14ac:dyDescent="0.25">
      <c r="C2" s="23" t="s">
        <v>23</v>
      </c>
      <c r="D2" s="15"/>
      <c r="E2" s="31"/>
      <c r="F2" s="31"/>
      <c r="G2" s="31"/>
      <c r="H2" s="31"/>
      <c r="I2" s="31"/>
      <c r="J2" s="31"/>
      <c r="K2" s="31"/>
      <c r="L2" s="9"/>
      <c r="M2" s="9"/>
      <c r="N2" s="9"/>
      <c r="O2" s="9"/>
      <c r="P2" s="73"/>
      <c r="Q2" s="73"/>
      <c r="R2" s="73"/>
    </row>
    <row r="3" spans="3:24" ht="21" customHeight="1" x14ac:dyDescent="0.25">
      <c r="C3" s="15"/>
      <c r="D3" s="15"/>
      <c r="E3" s="31"/>
      <c r="F3" s="31"/>
      <c r="G3" s="31"/>
      <c r="H3" s="31"/>
      <c r="I3" s="31"/>
      <c r="J3" s="31"/>
      <c r="K3" s="31"/>
      <c r="L3" s="9"/>
      <c r="M3" s="9"/>
      <c r="N3" s="9"/>
      <c r="O3" s="9"/>
      <c r="P3" s="73"/>
      <c r="Q3" s="73"/>
      <c r="R3" s="73"/>
    </row>
    <row r="4" spans="3:24" ht="21" customHeight="1" x14ac:dyDescent="0.25">
      <c r="C4" s="23" t="s">
        <v>24</v>
      </c>
      <c r="D4" s="15"/>
      <c r="E4" s="31"/>
      <c r="F4" s="31"/>
      <c r="G4" s="31"/>
      <c r="H4" s="31"/>
      <c r="I4" s="31"/>
      <c r="J4" s="31"/>
      <c r="K4" s="31"/>
      <c r="L4" s="9"/>
      <c r="M4" s="9"/>
      <c r="N4" s="9"/>
      <c r="O4" s="9"/>
      <c r="P4" s="73"/>
      <c r="Q4" s="73"/>
      <c r="R4" s="73"/>
    </row>
    <row r="5" spans="3:24" ht="21" customHeight="1" x14ac:dyDescent="0.25">
      <c r="C5" s="29" t="s">
        <v>25</v>
      </c>
      <c r="D5" s="16"/>
      <c r="E5" s="31"/>
      <c r="F5" s="31"/>
      <c r="G5" s="31"/>
      <c r="H5" s="31"/>
      <c r="I5" s="31"/>
      <c r="J5" s="31"/>
      <c r="K5" s="31"/>
      <c r="L5" s="9"/>
      <c r="M5" s="9"/>
      <c r="N5" s="26" t="s">
        <v>25</v>
      </c>
      <c r="O5" s="9"/>
      <c r="P5" s="73"/>
      <c r="Q5" s="73"/>
      <c r="R5" s="73"/>
    </row>
    <row r="6" spans="3:24" ht="21" customHeight="1" x14ac:dyDescent="0.25">
      <c r="C6" s="9"/>
      <c r="D6" s="9"/>
      <c r="E6" s="31"/>
      <c r="F6" s="31"/>
      <c r="G6" s="31"/>
      <c r="H6" s="31"/>
      <c r="I6" s="31"/>
      <c r="J6" s="31"/>
      <c r="K6" s="31"/>
      <c r="L6" s="9"/>
      <c r="M6" s="127"/>
      <c r="N6" s="127"/>
      <c r="O6" s="127"/>
      <c r="P6" s="73"/>
      <c r="Q6" s="73"/>
      <c r="R6" s="73"/>
      <c r="S6" s="5"/>
      <c r="T6" s="5"/>
      <c r="U6" s="5"/>
      <c r="V6" s="5"/>
      <c r="W6" s="5"/>
      <c r="X6" s="5"/>
    </row>
    <row r="7" spans="3:24" ht="21" customHeight="1" x14ac:dyDescent="0.25">
      <c r="C7" s="131" t="s">
        <v>26</v>
      </c>
      <c r="D7" s="132"/>
      <c r="E7" s="132"/>
      <c r="F7" s="132"/>
      <c r="G7" s="132"/>
      <c r="H7" s="132"/>
      <c r="I7" s="132"/>
      <c r="J7" s="132"/>
      <c r="K7" s="133"/>
      <c r="L7" s="32"/>
      <c r="M7" s="129" t="s">
        <v>27</v>
      </c>
      <c r="N7" s="129"/>
      <c r="O7" s="129"/>
      <c r="P7" s="73"/>
      <c r="Q7" s="73"/>
      <c r="R7" s="73"/>
      <c r="S7" s="5"/>
      <c r="T7" s="5"/>
      <c r="U7" s="5"/>
      <c r="V7" s="5"/>
      <c r="W7" s="5"/>
      <c r="X7" s="5"/>
    </row>
    <row r="8" spans="3:24" ht="66" customHeight="1" x14ac:dyDescent="0.25">
      <c r="C8" s="134"/>
      <c r="D8" s="135"/>
      <c r="E8" s="135"/>
      <c r="F8" s="135"/>
      <c r="G8" s="135"/>
      <c r="H8" s="135"/>
      <c r="I8" s="135"/>
      <c r="J8" s="135"/>
      <c r="K8" s="136"/>
      <c r="L8" s="32"/>
      <c r="M8" s="33" t="s">
        <v>28</v>
      </c>
      <c r="N8" s="33" t="s">
        <v>29</v>
      </c>
      <c r="O8" s="33" t="s">
        <v>30</v>
      </c>
      <c r="P8" s="74"/>
      <c r="Q8" s="73"/>
      <c r="R8" s="73"/>
      <c r="S8" s="5"/>
      <c r="T8" s="5"/>
      <c r="U8" s="5"/>
      <c r="V8" s="5"/>
      <c r="W8" s="5"/>
      <c r="X8" s="5"/>
    </row>
    <row r="9" spans="3:24" ht="21" customHeight="1" x14ac:dyDescent="0.25">
      <c r="C9" s="30"/>
      <c r="D9" s="30"/>
      <c r="E9" s="34"/>
      <c r="F9" s="24"/>
      <c r="G9" s="24"/>
      <c r="H9" s="24"/>
      <c r="I9" s="24"/>
      <c r="J9" s="24"/>
      <c r="K9" s="24"/>
      <c r="L9" s="32"/>
      <c r="M9" s="30"/>
      <c r="N9" s="30"/>
      <c r="O9" s="30"/>
      <c r="P9" s="73"/>
      <c r="Q9" s="73"/>
      <c r="R9" s="73"/>
      <c r="S9" s="5"/>
      <c r="T9" s="5"/>
      <c r="U9" s="5"/>
      <c r="V9" s="5"/>
      <c r="W9" s="5"/>
      <c r="X9" s="5"/>
    </row>
    <row r="10" spans="3:24" ht="63" customHeight="1" x14ac:dyDescent="0.25">
      <c r="C10" s="138">
        <v>1</v>
      </c>
      <c r="D10" s="35" t="s">
        <v>31</v>
      </c>
      <c r="E10" s="137"/>
      <c r="F10" s="137"/>
      <c r="G10" s="137"/>
      <c r="H10" s="137"/>
      <c r="I10" s="137"/>
      <c r="J10" s="137"/>
      <c r="K10" s="137"/>
      <c r="L10" s="30"/>
      <c r="M10" s="128"/>
      <c r="N10" s="128"/>
      <c r="O10" s="128"/>
      <c r="P10" s="64"/>
      <c r="Q10" s="64"/>
      <c r="R10" s="73"/>
      <c r="S10" s="5"/>
      <c r="T10" s="5"/>
      <c r="U10" s="5"/>
      <c r="V10" s="5"/>
      <c r="W10" s="5"/>
      <c r="X10" s="5"/>
    </row>
    <row r="11" spans="3:24" ht="63" customHeight="1" x14ac:dyDescent="0.25">
      <c r="C11" s="138"/>
      <c r="D11" s="35" t="s">
        <v>32</v>
      </c>
      <c r="E11" s="137"/>
      <c r="F11" s="137"/>
      <c r="G11" s="137"/>
      <c r="H11" s="137"/>
      <c r="I11" s="137"/>
      <c r="J11" s="137"/>
      <c r="K11" s="137"/>
      <c r="L11" s="30"/>
      <c r="M11" s="128"/>
      <c r="N11" s="128"/>
      <c r="O11" s="128"/>
      <c r="P11" s="64"/>
      <c r="Q11" s="64"/>
      <c r="R11" s="73"/>
      <c r="S11" s="5"/>
      <c r="T11" s="5"/>
      <c r="U11" s="5"/>
      <c r="V11" s="5"/>
      <c r="W11" s="5"/>
      <c r="X11" s="5"/>
    </row>
    <row r="12" spans="3:24" ht="63" customHeight="1" x14ac:dyDescent="0.25">
      <c r="C12" s="138"/>
      <c r="D12" s="35" t="s">
        <v>33</v>
      </c>
      <c r="E12" s="137"/>
      <c r="F12" s="137"/>
      <c r="G12" s="137"/>
      <c r="H12" s="137"/>
      <c r="I12" s="137"/>
      <c r="J12" s="137"/>
      <c r="K12" s="137"/>
      <c r="L12" s="30"/>
      <c r="M12" s="128"/>
      <c r="N12" s="128"/>
      <c r="O12" s="128"/>
      <c r="P12" s="64" t="str">
        <f>IF(M10="X",5,IF(N10="X",3,IF(O10="X",1,"")))</f>
        <v/>
      </c>
      <c r="Q12" s="64"/>
      <c r="R12" s="73"/>
      <c r="S12" s="5"/>
      <c r="T12" s="5"/>
      <c r="U12" s="5"/>
      <c r="V12" s="5"/>
      <c r="W12" s="5"/>
      <c r="X12" s="5"/>
    </row>
    <row r="13" spans="3:24" ht="21" customHeight="1" x14ac:dyDescent="0.25">
      <c r="C13" s="30"/>
      <c r="D13" s="30"/>
      <c r="E13" s="27"/>
      <c r="F13" s="27"/>
      <c r="G13" s="27"/>
      <c r="H13" s="27"/>
      <c r="I13" s="27"/>
      <c r="J13" s="27"/>
      <c r="K13" s="27"/>
      <c r="L13" s="30"/>
      <c r="M13" s="30"/>
      <c r="N13" s="30"/>
      <c r="O13" s="30"/>
      <c r="P13" s="64"/>
      <c r="Q13" s="64"/>
      <c r="R13" s="73"/>
      <c r="S13" s="5"/>
      <c r="T13" s="5"/>
      <c r="U13" s="5"/>
      <c r="V13" s="5"/>
      <c r="W13" s="5"/>
      <c r="X13" s="5"/>
    </row>
    <row r="14" spans="3:24" ht="63" customHeight="1" x14ac:dyDescent="0.25">
      <c r="C14" s="138">
        <v>2</v>
      </c>
      <c r="D14" s="35" t="s">
        <v>31</v>
      </c>
      <c r="E14" s="137"/>
      <c r="F14" s="137"/>
      <c r="G14" s="137"/>
      <c r="H14" s="137"/>
      <c r="I14" s="137"/>
      <c r="J14" s="137"/>
      <c r="K14" s="137"/>
      <c r="L14" s="30"/>
      <c r="M14" s="128"/>
      <c r="N14" s="128"/>
      <c r="O14" s="128"/>
      <c r="P14" s="64"/>
      <c r="Q14" s="64"/>
      <c r="R14" s="73"/>
      <c r="S14" s="5"/>
      <c r="T14" s="5"/>
      <c r="U14" s="5"/>
      <c r="V14" s="5"/>
      <c r="W14" s="5"/>
      <c r="X14" s="5"/>
    </row>
    <row r="15" spans="3:24" ht="63" customHeight="1" x14ac:dyDescent="0.25">
      <c r="C15" s="138"/>
      <c r="D15" s="35" t="s">
        <v>32</v>
      </c>
      <c r="E15" s="137"/>
      <c r="F15" s="137"/>
      <c r="G15" s="137"/>
      <c r="H15" s="137"/>
      <c r="I15" s="137"/>
      <c r="J15" s="137"/>
      <c r="K15" s="137"/>
      <c r="L15" s="30"/>
      <c r="M15" s="128"/>
      <c r="N15" s="128"/>
      <c r="O15" s="128"/>
      <c r="P15" s="64"/>
      <c r="Q15" s="64"/>
      <c r="R15" s="73"/>
      <c r="S15" s="5"/>
      <c r="T15" s="5"/>
      <c r="U15" s="5"/>
      <c r="V15" s="5"/>
      <c r="W15" s="5"/>
      <c r="X15" s="5"/>
    </row>
    <row r="16" spans="3:24" ht="63" customHeight="1" x14ac:dyDescent="0.25">
      <c r="C16" s="138"/>
      <c r="D16" s="35" t="s">
        <v>33</v>
      </c>
      <c r="E16" s="137"/>
      <c r="F16" s="137"/>
      <c r="G16" s="137"/>
      <c r="H16" s="137"/>
      <c r="I16" s="137"/>
      <c r="J16" s="137"/>
      <c r="K16" s="137"/>
      <c r="L16" s="30"/>
      <c r="M16" s="128"/>
      <c r="N16" s="128"/>
      <c r="O16" s="128"/>
      <c r="P16" s="64" t="str">
        <f>IF(M14="X",5,IF(N14="X",3,IF(O14="X",1,"")))</f>
        <v/>
      </c>
      <c r="Q16" s="64"/>
      <c r="R16" s="73"/>
      <c r="S16" s="5"/>
      <c r="T16" s="5"/>
      <c r="U16" s="5"/>
      <c r="V16" s="5"/>
      <c r="W16" s="5"/>
      <c r="X16" s="5"/>
    </row>
    <row r="17" spans="3:24" ht="21" customHeight="1" x14ac:dyDescent="0.25">
      <c r="C17" s="30"/>
      <c r="D17" s="30"/>
      <c r="E17" s="27"/>
      <c r="F17" s="27"/>
      <c r="G17" s="27"/>
      <c r="H17" s="27"/>
      <c r="I17" s="27"/>
      <c r="J17" s="27"/>
      <c r="K17" s="27"/>
      <c r="L17" s="30"/>
      <c r="M17" s="30"/>
      <c r="N17" s="30"/>
      <c r="O17" s="30"/>
      <c r="P17" s="64"/>
      <c r="Q17" s="64"/>
      <c r="R17" s="73"/>
      <c r="S17" s="5"/>
      <c r="T17" s="5"/>
      <c r="U17" s="5"/>
      <c r="V17" s="5"/>
      <c r="W17" s="5"/>
      <c r="X17" s="5"/>
    </row>
    <row r="18" spans="3:24" ht="63" customHeight="1" x14ac:dyDescent="0.25">
      <c r="C18" s="138">
        <v>3</v>
      </c>
      <c r="D18" s="35" t="s">
        <v>31</v>
      </c>
      <c r="E18" s="137"/>
      <c r="F18" s="137"/>
      <c r="G18" s="137"/>
      <c r="H18" s="137"/>
      <c r="I18" s="137"/>
      <c r="J18" s="137"/>
      <c r="K18" s="137"/>
      <c r="L18" s="30"/>
      <c r="M18" s="128"/>
      <c r="N18" s="128"/>
      <c r="O18" s="128"/>
      <c r="P18" s="64"/>
      <c r="Q18" s="64"/>
      <c r="R18" s="73"/>
      <c r="S18" s="5"/>
      <c r="T18" s="5"/>
      <c r="U18" s="5"/>
      <c r="V18" s="5"/>
      <c r="W18" s="5"/>
      <c r="X18" s="5"/>
    </row>
    <row r="19" spans="3:24" ht="63" customHeight="1" x14ac:dyDescent="0.25">
      <c r="C19" s="138"/>
      <c r="D19" s="35" t="s">
        <v>32</v>
      </c>
      <c r="E19" s="137"/>
      <c r="F19" s="137"/>
      <c r="G19" s="137"/>
      <c r="H19" s="137"/>
      <c r="I19" s="137"/>
      <c r="J19" s="137"/>
      <c r="K19" s="137"/>
      <c r="L19" s="30"/>
      <c r="M19" s="128"/>
      <c r="N19" s="128"/>
      <c r="O19" s="128"/>
      <c r="P19" s="64"/>
      <c r="Q19" s="64"/>
      <c r="R19" s="73"/>
      <c r="S19" s="5"/>
      <c r="T19" s="5"/>
      <c r="U19" s="5"/>
      <c r="V19" s="5"/>
      <c r="W19" s="5"/>
      <c r="X19" s="5"/>
    </row>
    <row r="20" spans="3:24" ht="63" customHeight="1" x14ac:dyDescent="0.25">
      <c r="C20" s="138"/>
      <c r="D20" s="35" t="s">
        <v>33</v>
      </c>
      <c r="E20" s="137"/>
      <c r="F20" s="137"/>
      <c r="G20" s="137"/>
      <c r="H20" s="137"/>
      <c r="I20" s="137"/>
      <c r="J20" s="137"/>
      <c r="K20" s="137"/>
      <c r="L20" s="30"/>
      <c r="M20" s="128"/>
      <c r="N20" s="128"/>
      <c r="O20" s="128"/>
      <c r="P20" s="64" t="str">
        <f>IF(M18="X",5,IF(N18="X",3,IF(O18="X",1,"")))</f>
        <v/>
      </c>
      <c r="Q20" s="64" t="str">
        <f>IF(AND(P24="",P20&lt;&gt;""),TRUNC(SUM(P10:P20)/3,3),"")</f>
        <v/>
      </c>
      <c r="R20" s="73"/>
      <c r="S20" s="5"/>
      <c r="T20" s="5"/>
      <c r="U20" s="5"/>
      <c r="V20" s="5"/>
      <c r="W20" s="5"/>
      <c r="X20" s="5"/>
    </row>
    <row r="21" spans="3:24" ht="21" customHeight="1" x14ac:dyDescent="0.25">
      <c r="C21" s="30"/>
      <c r="D21" s="30"/>
      <c r="E21" s="27"/>
      <c r="F21" s="27"/>
      <c r="G21" s="27"/>
      <c r="H21" s="27"/>
      <c r="I21" s="27"/>
      <c r="J21" s="27"/>
      <c r="K21" s="27"/>
      <c r="L21" s="30"/>
      <c r="M21" s="30"/>
      <c r="N21" s="30"/>
      <c r="O21" s="30"/>
      <c r="P21" s="64"/>
      <c r="Q21" s="64"/>
      <c r="R21" s="73"/>
      <c r="S21" s="5"/>
      <c r="T21" s="5"/>
      <c r="U21" s="5"/>
      <c r="V21" s="5"/>
      <c r="W21" s="5"/>
      <c r="X21" s="5"/>
    </row>
    <row r="22" spans="3:24" ht="63" customHeight="1" x14ac:dyDescent="0.25">
      <c r="C22" s="142">
        <v>4</v>
      </c>
      <c r="D22" s="35" t="s">
        <v>31</v>
      </c>
      <c r="E22" s="137"/>
      <c r="F22" s="137"/>
      <c r="G22" s="137"/>
      <c r="H22" s="137"/>
      <c r="I22" s="137"/>
      <c r="J22" s="137"/>
      <c r="K22" s="137"/>
      <c r="L22" s="30"/>
      <c r="M22" s="128"/>
      <c r="N22" s="128"/>
      <c r="O22" s="128"/>
      <c r="P22" s="64"/>
      <c r="Q22" s="64"/>
      <c r="R22" s="73"/>
      <c r="S22" s="5"/>
      <c r="T22" s="5"/>
      <c r="U22" s="5"/>
      <c r="V22" s="5"/>
      <c r="W22" s="5"/>
      <c r="X22" s="5"/>
    </row>
    <row r="23" spans="3:24" ht="63" customHeight="1" x14ac:dyDescent="0.25">
      <c r="C23" s="142"/>
      <c r="D23" s="35" t="s">
        <v>32</v>
      </c>
      <c r="E23" s="137"/>
      <c r="F23" s="137"/>
      <c r="G23" s="137"/>
      <c r="H23" s="137"/>
      <c r="I23" s="137"/>
      <c r="J23" s="137"/>
      <c r="K23" s="137"/>
      <c r="L23" s="30"/>
      <c r="M23" s="128"/>
      <c r="N23" s="128"/>
      <c r="O23" s="128"/>
      <c r="P23" s="64"/>
      <c r="Q23" s="64"/>
      <c r="R23" s="73"/>
      <c r="S23" s="5"/>
      <c r="T23" s="5"/>
      <c r="U23" s="5"/>
      <c r="V23" s="5"/>
      <c r="W23" s="5"/>
      <c r="X23" s="5"/>
    </row>
    <row r="24" spans="3:24" ht="63" customHeight="1" x14ac:dyDescent="0.25">
      <c r="C24" s="142"/>
      <c r="D24" s="35" t="s">
        <v>33</v>
      </c>
      <c r="E24" s="137"/>
      <c r="F24" s="137"/>
      <c r="G24" s="137"/>
      <c r="H24" s="137"/>
      <c r="I24" s="137"/>
      <c r="J24" s="137"/>
      <c r="K24" s="137"/>
      <c r="L24" s="30"/>
      <c r="M24" s="128"/>
      <c r="N24" s="128"/>
      <c r="O24" s="128"/>
      <c r="P24" s="64" t="str">
        <f>IF(M22="X",5,IF(N22="X",3,IF(O22="X",1,"")))</f>
        <v/>
      </c>
      <c r="Q24" s="64" t="str">
        <f>IF(AND(P28="",P24&lt;&gt;""),TRUNC(SUM(P10:P24)/4,3),"")</f>
        <v/>
      </c>
      <c r="R24" s="73"/>
      <c r="S24" s="5"/>
      <c r="T24" s="5"/>
      <c r="U24" s="5"/>
      <c r="V24" s="5"/>
      <c r="W24" s="5"/>
      <c r="X24" s="5"/>
    </row>
    <row r="25" spans="3:24" ht="21" customHeight="1" x14ac:dyDescent="0.25">
      <c r="C25" s="30"/>
      <c r="D25" s="30"/>
      <c r="E25" s="27"/>
      <c r="F25" s="27"/>
      <c r="G25" s="27"/>
      <c r="H25" s="27"/>
      <c r="I25" s="27"/>
      <c r="J25" s="27"/>
      <c r="K25" s="27"/>
      <c r="L25" s="30"/>
      <c r="M25" s="30"/>
      <c r="N25" s="30"/>
      <c r="O25" s="30"/>
      <c r="P25" s="64"/>
      <c r="Q25" s="64"/>
      <c r="R25" s="73"/>
      <c r="S25" s="5"/>
      <c r="T25" s="5"/>
      <c r="U25" s="5"/>
      <c r="V25" s="5"/>
      <c r="W25" s="5"/>
      <c r="X25" s="5"/>
    </row>
    <row r="26" spans="3:24" ht="63" customHeight="1" x14ac:dyDescent="0.25">
      <c r="C26" s="139">
        <v>5</v>
      </c>
      <c r="D26" s="35" t="s">
        <v>31</v>
      </c>
      <c r="E26" s="137"/>
      <c r="F26" s="137"/>
      <c r="G26" s="137"/>
      <c r="H26" s="137"/>
      <c r="I26" s="137"/>
      <c r="J26" s="137"/>
      <c r="K26" s="137"/>
      <c r="L26" s="30"/>
      <c r="M26" s="128"/>
      <c r="N26" s="128"/>
      <c r="O26" s="128"/>
      <c r="P26" s="64"/>
      <c r="Q26" s="64"/>
      <c r="R26" s="73"/>
      <c r="S26" s="5"/>
      <c r="T26" s="5"/>
      <c r="U26" s="5"/>
      <c r="V26" s="5"/>
      <c r="W26" s="5"/>
      <c r="X26" s="5"/>
    </row>
    <row r="27" spans="3:24" ht="63" customHeight="1" x14ac:dyDescent="0.25">
      <c r="C27" s="140"/>
      <c r="D27" s="35" t="s">
        <v>32</v>
      </c>
      <c r="E27" s="137"/>
      <c r="F27" s="137"/>
      <c r="G27" s="137"/>
      <c r="H27" s="137"/>
      <c r="I27" s="137"/>
      <c r="J27" s="137"/>
      <c r="K27" s="137"/>
      <c r="L27" s="30"/>
      <c r="M27" s="128"/>
      <c r="N27" s="128"/>
      <c r="O27" s="128"/>
      <c r="P27" s="64"/>
      <c r="Q27" s="64"/>
      <c r="R27" s="73"/>
      <c r="S27" s="5"/>
      <c r="T27" s="5"/>
      <c r="U27" s="5"/>
      <c r="V27" s="5"/>
      <c r="W27" s="5"/>
      <c r="X27" s="5"/>
    </row>
    <row r="28" spans="3:24" ht="63" customHeight="1" x14ac:dyDescent="0.25">
      <c r="C28" s="141"/>
      <c r="D28" s="35" t="s">
        <v>33</v>
      </c>
      <c r="E28" s="137"/>
      <c r="F28" s="137"/>
      <c r="G28" s="137"/>
      <c r="H28" s="137"/>
      <c r="I28" s="137"/>
      <c r="J28" s="137"/>
      <c r="K28" s="137"/>
      <c r="L28" s="30"/>
      <c r="M28" s="128"/>
      <c r="N28" s="128"/>
      <c r="O28" s="128"/>
      <c r="P28" s="64" t="str">
        <f>IF(M26="X",5,IF(N26="X",3,IF(O26="X",1,"")))</f>
        <v/>
      </c>
      <c r="Q28" s="64" t="str">
        <f>IF(AND(P28&lt;&gt;""),TRUNC(SUM(P10:P28)/5,3),"")</f>
        <v/>
      </c>
      <c r="R28" s="73"/>
      <c r="S28" s="5"/>
      <c r="T28" s="5"/>
      <c r="U28" s="5"/>
      <c r="V28" s="5"/>
      <c r="W28" s="5"/>
      <c r="X28" s="5"/>
    </row>
    <row r="29" spans="3:24" ht="21" customHeight="1" x14ac:dyDescent="0.25">
      <c r="C29" s="30"/>
      <c r="D29" s="30"/>
      <c r="E29" s="27"/>
      <c r="F29" s="27"/>
      <c r="G29" s="27"/>
      <c r="H29" s="27"/>
      <c r="I29" s="27"/>
      <c r="J29" s="27"/>
      <c r="K29" s="27"/>
      <c r="L29" s="30"/>
      <c r="M29" s="30"/>
      <c r="N29" s="30"/>
      <c r="O29" s="30"/>
      <c r="P29" s="6"/>
      <c r="Q29" s="6"/>
      <c r="R29" s="5"/>
      <c r="S29" s="5"/>
      <c r="T29" s="5"/>
      <c r="U29" s="5"/>
      <c r="V29" s="5"/>
      <c r="W29" s="5"/>
      <c r="X29" s="5"/>
    </row>
    <row r="30" spans="3:24" ht="21" customHeight="1" x14ac:dyDescent="0.25">
      <c r="C30" s="30"/>
      <c r="D30" s="30"/>
      <c r="E30" s="27"/>
      <c r="F30" s="27"/>
      <c r="G30" s="27"/>
      <c r="H30" s="27"/>
      <c r="I30" s="27"/>
      <c r="J30" s="27"/>
      <c r="K30" s="27"/>
      <c r="L30" s="30"/>
      <c r="M30" s="30"/>
      <c r="N30" s="30"/>
      <c r="O30" s="30"/>
      <c r="P30" s="6"/>
      <c r="Q30" s="5"/>
      <c r="R30" s="5"/>
      <c r="S30" s="5"/>
      <c r="T30" s="5"/>
      <c r="U30" s="5"/>
      <c r="V30" s="5"/>
      <c r="W30" s="5"/>
      <c r="X30" s="5"/>
    </row>
    <row r="31" spans="3:24" ht="21" customHeight="1" x14ac:dyDescent="0.25">
      <c r="C31" s="27"/>
      <c r="D31" s="27"/>
      <c r="E31" s="27"/>
      <c r="F31" s="27"/>
      <c r="G31" s="27"/>
      <c r="H31" s="30"/>
      <c r="I31" s="30"/>
      <c r="J31" s="30"/>
      <c r="K31" s="30"/>
      <c r="L31" s="36"/>
      <c r="M31" s="146" t="s">
        <v>34</v>
      </c>
      <c r="N31" s="146"/>
      <c r="O31" s="37" t="str">
        <f>IF(Q20&lt;&gt;"",Q20,IF(Q24&lt;&gt;"",Q24,IF(Q28&lt;&gt;"",Q28,"")))</f>
        <v/>
      </c>
      <c r="P31" s="5"/>
      <c r="Q31" s="5"/>
      <c r="R31" s="5"/>
      <c r="S31" s="5"/>
      <c r="T31" s="5"/>
      <c r="U31" s="5"/>
      <c r="V31" s="5"/>
      <c r="W31" s="5"/>
      <c r="X31" s="5"/>
    </row>
    <row r="32" spans="3:24" ht="21" customHeight="1" x14ac:dyDescent="0.25">
      <c r="C32" s="27"/>
      <c r="D32" s="27"/>
      <c r="E32" s="27"/>
      <c r="F32" s="27"/>
      <c r="G32" s="27"/>
      <c r="H32" s="30"/>
      <c r="I32" s="30"/>
      <c r="J32" s="30"/>
      <c r="K32" s="30"/>
      <c r="L32" s="36"/>
      <c r="M32" s="32"/>
      <c r="N32" s="32"/>
      <c r="O32" s="41"/>
      <c r="P32" s="5"/>
      <c r="Q32" s="5"/>
      <c r="R32" s="5"/>
      <c r="S32" s="5"/>
      <c r="T32" s="5"/>
      <c r="U32" s="5"/>
      <c r="V32" s="5"/>
      <c r="W32" s="5"/>
      <c r="X32" s="5"/>
    </row>
    <row r="33" spans="3:24" ht="21" customHeight="1" x14ac:dyDescent="0.25">
      <c r="C33" s="27"/>
      <c r="D33" s="27"/>
      <c r="E33" s="27"/>
      <c r="F33" s="27"/>
      <c r="G33" s="27"/>
      <c r="H33" s="30"/>
      <c r="I33" s="30"/>
      <c r="J33" s="30"/>
      <c r="K33" s="30"/>
      <c r="L33" s="36"/>
      <c r="M33" s="32"/>
      <c r="N33" s="32"/>
      <c r="O33" s="41"/>
      <c r="P33" s="5"/>
      <c r="Q33" s="5"/>
      <c r="R33" s="5"/>
      <c r="S33" s="5"/>
      <c r="T33" s="5"/>
      <c r="U33" s="5"/>
      <c r="V33" s="5"/>
      <c r="W33" s="5"/>
      <c r="X33" s="5"/>
    </row>
    <row r="34" spans="3:24" ht="21" customHeight="1" x14ac:dyDescent="0.25">
      <c r="C34" s="23" t="s">
        <v>35</v>
      </c>
      <c r="D34" s="27"/>
      <c r="E34" s="27"/>
      <c r="F34" s="27"/>
      <c r="G34" s="27"/>
      <c r="H34" s="30"/>
      <c r="I34" s="30"/>
      <c r="J34" s="30"/>
      <c r="K34" s="30"/>
      <c r="L34" s="36"/>
      <c r="M34" s="32"/>
      <c r="N34" s="32"/>
      <c r="O34" s="41"/>
      <c r="P34" s="5"/>
      <c r="Q34" s="5"/>
      <c r="R34" s="5"/>
      <c r="S34" s="5"/>
      <c r="T34" s="5"/>
      <c r="U34" s="5"/>
      <c r="V34" s="5"/>
      <c r="W34" s="5"/>
      <c r="X34" s="5"/>
    </row>
    <row r="35" spans="3:24" ht="21" customHeight="1" x14ac:dyDescent="0.25">
      <c r="C35" s="100" t="s">
        <v>36</v>
      </c>
      <c r="D35" s="43"/>
      <c r="E35" s="43"/>
      <c r="F35" s="43"/>
      <c r="G35" s="43"/>
      <c r="H35" s="44"/>
      <c r="I35" s="44"/>
      <c r="J35" s="44"/>
      <c r="K35" s="44"/>
      <c r="L35" s="45"/>
      <c r="M35" s="46"/>
      <c r="N35" s="46"/>
      <c r="O35" s="47"/>
      <c r="P35" s="5"/>
      <c r="Q35" s="5"/>
      <c r="R35" s="5"/>
      <c r="S35" s="5"/>
      <c r="T35" s="5"/>
      <c r="U35" s="5"/>
      <c r="V35" s="5"/>
      <c r="W35" s="5"/>
      <c r="X35" s="5"/>
    </row>
    <row r="36" spans="3:24" ht="63" customHeight="1" x14ac:dyDescent="0.25">
      <c r="C36" s="14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5"/>
      <c r="P36" s="6"/>
      <c r="Q36" s="5"/>
      <c r="R36" s="5"/>
      <c r="S36" s="5"/>
      <c r="T36" s="5"/>
      <c r="U36" s="5"/>
      <c r="V36" s="5"/>
      <c r="W36" s="5"/>
    </row>
    <row r="37" spans="3:24" ht="21" customHeight="1" x14ac:dyDescent="0.25">
      <c r="C37" s="100" t="s">
        <v>37</v>
      </c>
      <c r="D37" s="43"/>
      <c r="E37" s="43"/>
      <c r="F37" s="43"/>
      <c r="G37" s="43"/>
      <c r="H37" s="44"/>
      <c r="I37" s="44"/>
      <c r="J37" s="44"/>
      <c r="K37" s="44"/>
      <c r="L37" s="45"/>
      <c r="M37" s="46"/>
      <c r="N37" s="46"/>
      <c r="O37" s="47"/>
      <c r="P37" s="5"/>
      <c r="Q37" s="5"/>
      <c r="R37" s="5"/>
      <c r="S37" s="5"/>
      <c r="T37" s="5"/>
      <c r="U37" s="5"/>
      <c r="V37" s="5"/>
      <c r="W37" s="5"/>
      <c r="X37" s="5"/>
    </row>
    <row r="38" spans="3:24" ht="63" customHeight="1" x14ac:dyDescent="0.25">
      <c r="C38" s="143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5"/>
      <c r="P38" s="6"/>
      <c r="Q38" s="5"/>
      <c r="R38" s="5"/>
      <c r="S38" s="5"/>
      <c r="T38" s="5"/>
      <c r="U38" s="5"/>
      <c r="V38" s="5"/>
      <c r="W38" s="5"/>
    </row>
    <row r="39" spans="3:24" ht="21" customHeight="1" x14ac:dyDescent="0.25">
      <c r="C39" s="27"/>
      <c r="D39" s="27"/>
      <c r="E39" s="27"/>
      <c r="F39" s="27"/>
      <c r="G39" s="27"/>
      <c r="H39" s="30"/>
      <c r="I39" s="30"/>
      <c r="J39" s="30"/>
      <c r="K39" s="30"/>
      <c r="L39" s="36"/>
      <c r="M39" s="32"/>
      <c r="N39" s="32"/>
      <c r="O39" s="41"/>
      <c r="P39" s="5"/>
      <c r="Q39" s="5"/>
      <c r="R39" s="5"/>
      <c r="S39" s="5"/>
      <c r="T39" s="5"/>
      <c r="U39" s="5"/>
      <c r="V39" s="5"/>
      <c r="W39" s="5"/>
      <c r="X39" s="5"/>
    </row>
    <row r="40" spans="3:24" ht="21" customHeight="1" x14ac:dyDescent="0.25">
      <c r="C40" s="27"/>
      <c r="D40" s="27"/>
      <c r="E40" s="27"/>
      <c r="F40" s="27"/>
      <c r="G40" s="27"/>
      <c r="H40" s="30"/>
      <c r="I40" s="30"/>
      <c r="J40" s="30"/>
      <c r="K40" s="30"/>
      <c r="L40" s="36"/>
      <c r="M40" s="32"/>
      <c r="N40" s="32"/>
      <c r="O40" s="41"/>
      <c r="P40" s="5"/>
      <c r="Q40" s="5"/>
      <c r="R40" s="5"/>
      <c r="S40" s="5"/>
      <c r="T40" s="5"/>
      <c r="U40" s="5"/>
      <c r="V40" s="5"/>
      <c r="W40" s="5"/>
      <c r="X40" s="5"/>
    </row>
    <row r="41" spans="3:24" s="23" customFormat="1" ht="21" customHeight="1" x14ac:dyDescent="0.2"/>
    <row r="42" spans="3:24" ht="21" customHeight="1" x14ac:dyDescent="0.25">
      <c r="C42" s="23" t="s">
        <v>38</v>
      </c>
      <c r="D42" s="27"/>
      <c r="E42" s="27"/>
      <c r="F42" s="27"/>
      <c r="G42" s="27"/>
      <c r="H42" s="30"/>
      <c r="I42" s="30"/>
      <c r="J42" s="30"/>
      <c r="K42" s="30"/>
      <c r="L42" s="36"/>
      <c r="M42" s="32"/>
      <c r="N42" s="32"/>
      <c r="O42" s="41"/>
      <c r="P42" s="5"/>
      <c r="Q42" s="5"/>
      <c r="R42" s="5"/>
      <c r="S42" s="5"/>
      <c r="T42" s="5"/>
      <c r="U42" s="5"/>
      <c r="V42" s="5"/>
      <c r="W42" s="5"/>
      <c r="X42" s="5"/>
    </row>
    <row r="43" spans="3:24" ht="21" customHeight="1" x14ac:dyDescent="0.25">
      <c r="C43" s="23"/>
      <c r="D43" s="27"/>
      <c r="E43" s="27"/>
      <c r="F43" s="27"/>
      <c r="G43" s="27"/>
      <c r="H43" s="30"/>
      <c r="I43" s="30"/>
      <c r="J43" s="30"/>
      <c r="K43" s="30"/>
      <c r="L43" s="36"/>
      <c r="M43" s="32"/>
      <c r="N43" s="32"/>
      <c r="O43" s="41"/>
      <c r="P43" s="5"/>
      <c r="Q43" s="5"/>
      <c r="R43" s="5"/>
      <c r="S43" s="5"/>
      <c r="T43" s="5"/>
      <c r="U43" s="5"/>
      <c r="V43" s="5"/>
      <c r="W43" s="5"/>
      <c r="X43" s="5"/>
    </row>
    <row r="44" spans="3:24" ht="21" customHeight="1" x14ac:dyDescent="0.25">
      <c r="C44" s="49" t="s">
        <v>39</v>
      </c>
      <c r="D44" s="30"/>
      <c r="E44" s="27"/>
      <c r="F44" s="27"/>
      <c r="G44" s="27"/>
      <c r="H44" s="27"/>
      <c r="I44" s="27"/>
      <c r="J44" s="27"/>
      <c r="K44" s="27"/>
      <c r="L44" s="30"/>
      <c r="M44" s="30"/>
      <c r="N44" s="30"/>
      <c r="O44" s="30"/>
    </row>
    <row r="45" spans="3:24" ht="21" customHeight="1" x14ac:dyDescent="0.25">
      <c r="C45" s="38"/>
      <c r="D45" s="30"/>
      <c r="E45" s="27"/>
      <c r="F45" s="27"/>
      <c r="G45" s="27"/>
      <c r="H45" s="27"/>
      <c r="I45" s="27"/>
      <c r="J45" s="27"/>
      <c r="K45" s="27"/>
      <c r="L45" s="30"/>
      <c r="M45" s="30"/>
      <c r="N45" s="30"/>
      <c r="O45" s="30"/>
    </row>
    <row r="46" spans="3:24" ht="21" customHeight="1" x14ac:dyDescent="0.25">
      <c r="C46" s="48" t="s">
        <v>40</v>
      </c>
      <c r="D46" s="30"/>
      <c r="E46" s="27"/>
      <c r="F46" s="27"/>
      <c r="G46" s="27"/>
      <c r="H46" s="27"/>
      <c r="I46" s="27"/>
      <c r="J46" s="27"/>
      <c r="K46" s="27"/>
      <c r="L46" s="30"/>
      <c r="M46" s="30"/>
      <c r="N46" s="30"/>
      <c r="O46" s="30"/>
    </row>
    <row r="47" spans="3:24" ht="21" customHeight="1" x14ac:dyDescent="0.25">
      <c r="C47" s="38"/>
      <c r="D47" s="30"/>
      <c r="E47" s="27"/>
      <c r="F47" s="27"/>
      <c r="G47" s="27"/>
      <c r="H47" s="27"/>
      <c r="I47" s="27"/>
      <c r="J47" s="27"/>
      <c r="K47" s="27"/>
      <c r="L47" s="30"/>
      <c r="M47" s="30"/>
      <c r="N47" s="30"/>
      <c r="O47" s="30"/>
    </row>
    <row r="48" spans="3:24" ht="21" customHeight="1" x14ac:dyDescent="0.25">
      <c r="C48" s="48" t="s">
        <v>41</v>
      </c>
      <c r="D48" s="30"/>
      <c r="E48" s="27"/>
      <c r="F48" s="27"/>
      <c r="G48" s="27"/>
      <c r="H48" s="27"/>
      <c r="I48" s="27"/>
      <c r="J48" s="27"/>
      <c r="K48" s="27"/>
      <c r="L48" s="30"/>
      <c r="M48" s="30"/>
      <c r="N48" s="30"/>
      <c r="O48" s="30"/>
    </row>
    <row r="49" spans="3:15" ht="21" customHeight="1" x14ac:dyDescent="0.25">
      <c r="C49" s="30"/>
      <c r="D49" s="30"/>
      <c r="E49" s="27"/>
      <c r="F49" s="27"/>
      <c r="G49" s="27"/>
      <c r="H49" s="27"/>
      <c r="I49" s="27"/>
      <c r="J49" s="27"/>
      <c r="K49" s="27"/>
      <c r="L49" s="30"/>
      <c r="M49" s="30"/>
      <c r="N49" s="30"/>
      <c r="O49" s="30"/>
    </row>
    <row r="50" spans="3:15" ht="21" customHeight="1" x14ac:dyDescent="0.25"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3:15" ht="21" customHeight="1" x14ac:dyDescent="0.25">
      <c r="C51" s="30"/>
      <c r="D51" s="30"/>
      <c r="E51" s="27"/>
      <c r="F51" s="27"/>
      <c r="G51" s="27"/>
      <c r="H51" s="27"/>
      <c r="I51" s="27"/>
      <c r="J51" s="27"/>
      <c r="K51" s="27"/>
      <c r="L51" s="30"/>
      <c r="M51" s="30"/>
      <c r="N51" s="30"/>
      <c r="O51" s="30"/>
    </row>
    <row r="52" spans="3:15" ht="21" customHeight="1" x14ac:dyDescent="0.25">
      <c r="C52" s="30"/>
      <c r="D52" s="30"/>
      <c r="E52" s="27"/>
      <c r="F52" s="27"/>
      <c r="G52" s="27"/>
      <c r="H52" s="27"/>
      <c r="I52" s="27"/>
      <c r="J52" s="27"/>
      <c r="K52" s="27"/>
      <c r="L52" s="30"/>
      <c r="M52" s="30"/>
      <c r="N52" s="30"/>
      <c r="O52" s="30"/>
    </row>
    <row r="53" spans="3:15" ht="21" customHeight="1" x14ac:dyDescent="0.25">
      <c r="C53" s="30"/>
      <c r="D53" s="30"/>
      <c r="E53" s="27"/>
      <c r="F53" s="27"/>
      <c r="G53" s="27"/>
      <c r="H53" s="27"/>
      <c r="I53" s="27"/>
      <c r="J53" s="27"/>
      <c r="K53" s="27"/>
      <c r="L53" s="30"/>
      <c r="M53" s="30"/>
      <c r="N53" s="30"/>
      <c r="O53" s="30"/>
    </row>
    <row r="54" spans="3:15" ht="21" customHeight="1" x14ac:dyDescent="0.25">
      <c r="C54" s="30"/>
      <c r="D54" s="30"/>
      <c r="E54" s="27"/>
      <c r="F54" s="27"/>
      <c r="G54" s="27"/>
      <c r="H54" s="27"/>
      <c r="I54" s="27"/>
      <c r="J54" s="27"/>
      <c r="K54" s="27"/>
      <c r="L54" s="30"/>
      <c r="M54" s="30"/>
      <c r="N54" s="30"/>
      <c r="O54" s="30"/>
    </row>
    <row r="55" spans="3:15" ht="21" customHeight="1" x14ac:dyDescent="0.25">
      <c r="C55" s="30"/>
      <c r="D55" s="30"/>
      <c r="E55" s="27"/>
      <c r="F55" s="27"/>
      <c r="G55" s="27"/>
      <c r="H55" s="27"/>
      <c r="I55" s="27"/>
      <c r="J55" s="27"/>
      <c r="K55" s="27"/>
      <c r="L55" s="30"/>
      <c r="M55" s="30"/>
      <c r="N55" s="30"/>
      <c r="O55" s="30"/>
    </row>
    <row r="56" spans="3:15" ht="21" customHeight="1" x14ac:dyDescent="0.25">
      <c r="C56" s="30"/>
      <c r="D56" s="30"/>
      <c r="E56" s="27"/>
      <c r="F56" s="27"/>
      <c r="G56" s="27"/>
      <c r="H56" s="27"/>
      <c r="I56" s="27"/>
      <c r="J56" s="27"/>
      <c r="K56" s="27"/>
      <c r="L56" s="30"/>
      <c r="M56" s="30"/>
      <c r="N56" s="30"/>
      <c r="O56" s="30"/>
    </row>
    <row r="57" spans="3:15" ht="21" customHeight="1" x14ac:dyDescent="0.25">
      <c r="C57" s="9"/>
      <c r="D57" s="9"/>
      <c r="E57" s="31"/>
      <c r="F57" s="31"/>
      <c r="G57" s="31"/>
      <c r="H57" s="31"/>
      <c r="I57" s="31"/>
      <c r="J57" s="31"/>
      <c r="K57" s="31"/>
      <c r="L57" s="9"/>
      <c r="M57" s="9"/>
      <c r="N57" s="9"/>
      <c r="O57" s="9"/>
    </row>
    <row r="58" spans="3:15" ht="21" customHeight="1" x14ac:dyDescent="0.25">
      <c r="C58" s="9"/>
      <c r="D58" s="9"/>
      <c r="E58" s="31"/>
      <c r="F58" s="31"/>
      <c r="G58" s="31"/>
      <c r="H58" s="31"/>
      <c r="I58" s="31"/>
      <c r="J58" s="31"/>
      <c r="K58" s="31"/>
      <c r="L58" s="9"/>
      <c r="M58" s="9"/>
      <c r="N58" s="9"/>
      <c r="O58" s="9"/>
    </row>
  </sheetData>
  <sheetProtection algorithmName="SHA-512" hashValue="ScFQC1Jbt0GMWCAEDA5QWk2iMtAkPY06uCC8Osi35L1TnTItynZcwKhJkIgSVzuhvKSvjo5fSzvIXLtUxgKhrA==" saltValue="phbgscf0RWbLIOJ4ziaa7g==" spinCount="100000" sheet="1" objects="1" scenarios="1" selectLockedCells="1"/>
  <mergeCells count="42">
    <mergeCell ref="C18:C20"/>
    <mergeCell ref="E18:K18"/>
    <mergeCell ref="M18:M20"/>
    <mergeCell ref="N18:N20"/>
    <mergeCell ref="O18:O20"/>
    <mergeCell ref="E19:K19"/>
    <mergeCell ref="E20:K20"/>
    <mergeCell ref="E22:K22"/>
    <mergeCell ref="O26:O28"/>
    <mergeCell ref="N26:N28"/>
    <mergeCell ref="C36:O36"/>
    <mergeCell ref="C38:O38"/>
    <mergeCell ref="M22:M24"/>
    <mergeCell ref="N22:N24"/>
    <mergeCell ref="E28:K28"/>
    <mergeCell ref="E23:K23"/>
    <mergeCell ref="E24:K24"/>
    <mergeCell ref="M26:M28"/>
    <mergeCell ref="E26:K26"/>
    <mergeCell ref="E27:K27"/>
    <mergeCell ref="M31:N31"/>
    <mergeCell ref="C50:O50"/>
    <mergeCell ref="C7:K8"/>
    <mergeCell ref="M10:M12"/>
    <mergeCell ref="N10:N12"/>
    <mergeCell ref="O10:O12"/>
    <mergeCell ref="E12:K12"/>
    <mergeCell ref="E11:K11"/>
    <mergeCell ref="E10:K10"/>
    <mergeCell ref="C10:C12"/>
    <mergeCell ref="E14:K14"/>
    <mergeCell ref="C14:C16"/>
    <mergeCell ref="C26:C28"/>
    <mergeCell ref="E15:K15"/>
    <mergeCell ref="E16:K16"/>
    <mergeCell ref="C22:C24"/>
    <mergeCell ref="O22:O24"/>
    <mergeCell ref="M6:O6"/>
    <mergeCell ref="M14:M16"/>
    <mergeCell ref="N14:N16"/>
    <mergeCell ref="O14:O16"/>
    <mergeCell ref="M7:O7"/>
  </mergeCells>
  <phoneticPr fontId="1" type="noConversion"/>
  <dataValidations count="2">
    <dataValidation showInputMessage="1" showErrorMessage="1" errorTitle="Erro!" error="Preencher por favor o campo destinado ao Número de Identificação Fiscal (NIF) do Avaliador." sqref="C2 C4 C34 A41:XFD41 C42:C43" xr:uid="{E4DBFF55-ECFC-49CE-AAA4-1A69206AB191}"/>
    <dataValidation type="custom" showInputMessage="1" showErrorMessage="1" errorTitle="Erro!" error="Selecione apenas um nível de avaliação utilizando um X" sqref="M10:O12 M26:O28 M14:O24" xr:uid="{8E79057C-B881-AC41-A5F6-0C31D94ECD16}">
      <formula1>IF(M10="x",TRUE,FALSE)</formula1>
    </dataValidation>
  </dataValidations>
  <printOptions horizontalCentered="1"/>
  <pageMargins left="0.49" right="0.49" top="0.61" bottom="0.59055118110236227" header="0.19685039370078741" footer="0.21"/>
  <pageSetup paperSize="9" scale="86" fitToHeight="0" orientation="landscape" horizontalDpi="300" verticalDpi="300" r:id="rId1"/>
  <headerFooter alignWithMargins="0"/>
  <rowBreaks count="3" manualBreakCount="3">
    <brk id="13" min="1" max="14" man="1"/>
    <brk id="24" min="1" max="14" man="1"/>
    <brk id="41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FDB1-579B-41BB-81CD-AC940BD4554A}">
  <sheetPr>
    <tabColor indexed="23"/>
    <pageSetUpPr autoPageBreaks="0" fitToPage="1"/>
  </sheetPr>
  <dimension ref="C1:AF69"/>
  <sheetViews>
    <sheetView showGridLines="0" showRowColHeaders="0" zoomScaleNormal="100" zoomScaleSheetLayoutView="100" workbookViewId="0">
      <selection activeCell="C13" sqref="C13:D13"/>
    </sheetView>
  </sheetViews>
  <sheetFormatPr defaultColWidth="9.140625" defaultRowHeight="12" x14ac:dyDescent="0.2"/>
  <cols>
    <col min="1" max="2" width="2.42578125" style="30" customWidth="1"/>
    <col min="3" max="3" width="6.7109375" style="30" customWidth="1"/>
    <col min="4" max="4" width="115.28515625" style="30" customWidth="1"/>
    <col min="5" max="6" width="21" style="30" customWidth="1"/>
    <col min="7" max="7" width="4.7109375" style="30" customWidth="1"/>
    <col min="8" max="8" width="14.85546875" style="30" customWidth="1"/>
    <col min="9" max="9" width="10.7109375" style="30" customWidth="1"/>
    <col min="10" max="10" width="4.7109375" style="30" customWidth="1"/>
    <col min="11" max="11" width="1.7109375" style="30" customWidth="1"/>
    <col min="12" max="12" width="10.7109375" style="30" customWidth="1"/>
    <col min="13" max="13" width="4.7109375" style="30" customWidth="1"/>
    <col min="14" max="14" width="1.7109375" style="30" customWidth="1"/>
    <col min="15" max="15" width="15.7109375" style="30" customWidth="1"/>
    <col min="16" max="16" width="1.42578125" style="30" customWidth="1"/>
    <col min="17" max="16384" width="9.140625" style="30"/>
  </cols>
  <sheetData>
    <row r="1" spans="3:32" ht="16.5" customHeight="1" x14ac:dyDescent="0.2"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3:32" ht="16.5" customHeight="1" x14ac:dyDescent="0.2">
      <c r="C2" s="59" t="s">
        <v>42</v>
      </c>
      <c r="P2" s="51"/>
      <c r="Q2" s="51"/>
      <c r="R2" s="51"/>
      <c r="S2" s="51"/>
      <c r="T2" s="51"/>
      <c r="U2" s="51"/>
      <c r="X2" s="51"/>
      <c r="Y2" s="51"/>
      <c r="Z2" s="51"/>
      <c r="AA2" s="51"/>
      <c r="AB2" s="51"/>
      <c r="AC2" s="51"/>
      <c r="AD2" s="51"/>
      <c r="AE2" s="51"/>
      <c r="AF2" s="51"/>
    </row>
    <row r="3" spans="3:32" ht="16.5" customHeight="1" x14ac:dyDescent="0.2">
      <c r="C3" s="27" t="s">
        <v>25</v>
      </c>
      <c r="P3" s="51"/>
      <c r="Q3" s="51"/>
      <c r="R3" s="51"/>
      <c r="S3" s="51"/>
      <c r="T3" s="51"/>
      <c r="U3" s="51"/>
      <c r="X3" s="51"/>
      <c r="Y3" s="51"/>
      <c r="Z3" s="51"/>
      <c r="AA3" s="51"/>
      <c r="AB3" s="51"/>
      <c r="AC3" s="51"/>
      <c r="AD3" s="51"/>
      <c r="AE3" s="51"/>
      <c r="AF3" s="51"/>
    </row>
    <row r="4" spans="3:32" ht="16.5" customHeight="1" x14ac:dyDescent="0.2">
      <c r="E4" s="156" t="s">
        <v>43</v>
      </c>
      <c r="F4" s="156"/>
      <c r="G4" s="94"/>
      <c r="H4" s="94"/>
      <c r="I4" s="94"/>
      <c r="J4" s="94"/>
      <c r="K4" s="94"/>
      <c r="L4" s="94"/>
      <c r="M4" s="94"/>
      <c r="N4" s="94"/>
      <c r="O4" s="94"/>
      <c r="P4" s="51"/>
      <c r="Q4" s="52"/>
      <c r="R4" s="52"/>
      <c r="S4" s="52"/>
      <c r="T4" s="52"/>
      <c r="U4" s="52"/>
      <c r="V4" s="52"/>
      <c r="X4" s="51"/>
      <c r="Y4" s="51"/>
      <c r="Z4" s="51"/>
      <c r="AA4" s="51"/>
      <c r="AB4" s="51"/>
      <c r="AC4" s="51"/>
      <c r="AD4" s="51"/>
      <c r="AE4" s="51"/>
      <c r="AF4" s="51"/>
    </row>
    <row r="5" spans="3:32" ht="34.5" customHeight="1" x14ac:dyDescent="0.2">
      <c r="C5" s="150" t="s">
        <v>44</v>
      </c>
      <c r="D5" s="151"/>
      <c r="E5" s="92"/>
      <c r="F5" s="93"/>
      <c r="G5" s="51"/>
      <c r="H5" s="53"/>
      <c r="I5" s="53"/>
      <c r="J5" s="53"/>
      <c r="K5" s="52"/>
      <c r="L5" s="52"/>
      <c r="M5" s="52"/>
      <c r="O5" s="51"/>
      <c r="P5" s="51"/>
      <c r="Q5" s="51"/>
      <c r="R5" s="51"/>
      <c r="S5" s="51"/>
      <c r="T5" s="51"/>
      <c r="U5" s="51"/>
      <c r="V5" s="51"/>
      <c r="W5" s="51"/>
    </row>
    <row r="6" spans="3:32" ht="34.5" customHeight="1" x14ac:dyDescent="0.2">
      <c r="C6" s="54" t="s">
        <v>45</v>
      </c>
      <c r="D6" s="55" t="s">
        <v>46</v>
      </c>
      <c r="E6" s="152" t="s">
        <v>47</v>
      </c>
      <c r="F6" s="152" t="s">
        <v>48</v>
      </c>
      <c r="G6" s="51"/>
      <c r="H6" s="53"/>
      <c r="I6" s="53"/>
      <c r="J6" s="53"/>
      <c r="K6" s="52"/>
      <c r="L6" s="52"/>
      <c r="M6" s="52"/>
      <c r="O6" s="51"/>
      <c r="P6" s="51"/>
      <c r="Q6" s="51"/>
      <c r="R6" s="51"/>
      <c r="S6" s="51"/>
      <c r="T6" s="51"/>
      <c r="U6" s="51"/>
      <c r="V6" s="51"/>
      <c r="W6" s="51"/>
    </row>
    <row r="7" spans="3:32" ht="34.5" customHeight="1" x14ac:dyDescent="0.2">
      <c r="C7" s="148"/>
      <c r="D7" s="149"/>
      <c r="E7" s="153"/>
      <c r="F7" s="153"/>
      <c r="G7" s="51"/>
      <c r="H7" s="53"/>
      <c r="I7" s="56"/>
      <c r="J7" s="53"/>
      <c r="K7" s="52"/>
      <c r="L7" s="52"/>
      <c r="M7" s="52"/>
      <c r="O7" s="51"/>
      <c r="P7" s="51"/>
      <c r="Q7" s="51"/>
      <c r="R7" s="51"/>
      <c r="S7" s="51"/>
      <c r="T7" s="51"/>
      <c r="U7" s="51"/>
      <c r="V7" s="51"/>
      <c r="W7" s="51"/>
    </row>
    <row r="8" spans="3:32" ht="34.5" customHeight="1" x14ac:dyDescent="0.2">
      <c r="C8" s="150" t="s">
        <v>49</v>
      </c>
      <c r="D8" s="151"/>
      <c r="E8" s="154"/>
      <c r="F8" s="154"/>
      <c r="G8" s="51"/>
      <c r="H8" s="53"/>
      <c r="I8" s="56"/>
      <c r="J8" s="53"/>
      <c r="K8" s="52"/>
      <c r="L8" s="52"/>
      <c r="M8" s="52"/>
      <c r="O8" s="51"/>
      <c r="P8" s="51"/>
      <c r="Q8" s="51"/>
      <c r="R8" s="51"/>
      <c r="S8" s="51"/>
      <c r="T8" s="51"/>
      <c r="U8" s="51"/>
      <c r="V8" s="51"/>
      <c r="W8" s="51"/>
    </row>
    <row r="9" spans="3:32" ht="34.5" customHeight="1" x14ac:dyDescent="0.2">
      <c r="C9" s="54" t="s">
        <v>50</v>
      </c>
      <c r="D9" s="63" t="str">
        <f>IF(C7&lt;&gt;"",VLOOKUP(C7,tabela_competencias_comportamentos,2,FALSE),"")</f>
        <v/>
      </c>
      <c r="E9" s="40"/>
      <c r="F9" s="152" t="str">
        <f>IF(AND(E9&lt;&gt;"",E10&lt;&gt;"",E11&lt;&gt;""),IF(COUNTIF(E9:E11,1)=3,1,IF(COUNTIF(E9:E11,1)=1,3,IF(COUNTIF(E9:E11,1)&gt;1,1,IF(COUNTIF(E9:E11,3)&gt;=2,3,IF(COUNTIF(E9:E11,5)&gt;=2,5,3))))),"")</f>
        <v/>
      </c>
      <c r="G9" s="51"/>
      <c r="H9" s="53"/>
      <c r="I9" s="56"/>
      <c r="J9" s="53"/>
      <c r="K9" s="52"/>
      <c r="L9" s="52"/>
      <c r="M9" s="52"/>
      <c r="O9" s="51"/>
      <c r="P9" s="51"/>
      <c r="Q9" s="51"/>
      <c r="R9" s="51"/>
      <c r="S9" s="51"/>
      <c r="T9" s="51"/>
      <c r="U9" s="51"/>
      <c r="V9" s="51"/>
      <c r="W9" s="51"/>
    </row>
    <row r="10" spans="3:32" ht="34.5" customHeight="1" x14ac:dyDescent="0.2">
      <c r="C10" s="54" t="s">
        <v>52</v>
      </c>
      <c r="D10" s="63" t="str">
        <f>IF(C7&lt;&gt;"",VLOOKUP(C7,tabela_competencias_comportamentos,3,FALSE),"")</f>
        <v/>
      </c>
      <c r="E10" s="40"/>
      <c r="F10" s="153"/>
      <c r="G10" s="51"/>
      <c r="H10" s="53"/>
      <c r="I10" s="56"/>
      <c r="J10" s="53"/>
      <c r="K10" s="52"/>
      <c r="L10" s="52"/>
      <c r="M10" s="52"/>
      <c r="O10" s="51"/>
      <c r="P10" s="51"/>
      <c r="Q10" s="51"/>
      <c r="R10" s="51"/>
      <c r="S10" s="51"/>
      <c r="T10" s="51"/>
      <c r="U10" s="51"/>
      <c r="V10" s="51"/>
      <c r="W10" s="51"/>
    </row>
    <row r="11" spans="3:32" ht="34.5" customHeight="1" x14ac:dyDescent="0.2">
      <c r="C11" s="54" t="s">
        <v>54</v>
      </c>
      <c r="D11" s="63" t="str">
        <f>IF(C7&lt;&gt;"",VLOOKUP(C7,tabela_competencias_comportamentos,4,FALSE),"")</f>
        <v/>
      </c>
      <c r="E11" s="40"/>
      <c r="F11" s="154"/>
      <c r="G11" s="51"/>
      <c r="H11" s="53"/>
      <c r="I11" s="56"/>
      <c r="J11" s="53"/>
      <c r="K11" s="52"/>
      <c r="L11" s="52"/>
      <c r="M11" s="52"/>
      <c r="O11" s="51"/>
      <c r="P11" s="51"/>
      <c r="Q11" s="51"/>
      <c r="R11" s="51"/>
      <c r="S11" s="51"/>
      <c r="T11" s="51"/>
      <c r="U11" s="51"/>
      <c r="V11" s="51"/>
      <c r="W11" s="51"/>
    </row>
    <row r="12" spans="3:32" ht="34.5" customHeight="1" x14ac:dyDescent="0.2">
      <c r="C12" s="54" t="s">
        <v>45</v>
      </c>
      <c r="D12" s="55" t="s">
        <v>46</v>
      </c>
      <c r="E12" s="152" t="s">
        <v>47</v>
      </c>
      <c r="F12" s="152" t="s">
        <v>48</v>
      </c>
      <c r="G12" s="51"/>
      <c r="H12" s="53"/>
      <c r="I12" s="53"/>
      <c r="J12" s="53"/>
      <c r="K12" s="52"/>
      <c r="L12" s="52"/>
      <c r="M12" s="52"/>
      <c r="O12" s="51"/>
      <c r="P12" s="51"/>
      <c r="Q12" s="51"/>
      <c r="R12" s="51"/>
      <c r="S12" s="51"/>
      <c r="T12" s="51"/>
      <c r="U12" s="51"/>
      <c r="V12" s="51"/>
      <c r="W12" s="51"/>
    </row>
    <row r="13" spans="3:32" ht="34.5" customHeight="1" x14ac:dyDescent="0.2">
      <c r="C13" s="148"/>
      <c r="D13" s="149"/>
      <c r="E13" s="153"/>
      <c r="F13" s="153"/>
      <c r="G13" s="51"/>
      <c r="H13" s="53"/>
      <c r="I13" s="56"/>
      <c r="J13" s="53"/>
      <c r="K13" s="52"/>
      <c r="L13" s="52"/>
      <c r="M13" s="52"/>
      <c r="O13" s="51"/>
      <c r="P13" s="51"/>
      <c r="Q13" s="51"/>
      <c r="R13" s="51"/>
      <c r="S13" s="51"/>
      <c r="T13" s="51"/>
      <c r="U13" s="51"/>
      <c r="V13" s="51"/>
      <c r="W13" s="51"/>
    </row>
    <row r="14" spans="3:32" ht="34.5" customHeight="1" x14ac:dyDescent="0.2">
      <c r="C14" s="150" t="s">
        <v>49</v>
      </c>
      <c r="D14" s="151"/>
      <c r="E14" s="154"/>
      <c r="F14" s="154"/>
      <c r="G14" s="51"/>
      <c r="H14" s="53"/>
      <c r="I14" s="56"/>
      <c r="J14" s="53"/>
      <c r="K14" s="52"/>
      <c r="L14" s="52"/>
      <c r="M14" s="52"/>
      <c r="O14" s="51"/>
      <c r="P14" s="51"/>
      <c r="Q14" s="51"/>
      <c r="R14" s="51"/>
      <c r="S14" s="51"/>
      <c r="T14" s="51"/>
      <c r="U14" s="51"/>
      <c r="V14" s="51"/>
      <c r="W14" s="51"/>
    </row>
    <row r="15" spans="3:32" ht="34.5" customHeight="1" x14ac:dyDescent="0.2">
      <c r="C15" s="54" t="s">
        <v>50</v>
      </c>
      <c r="D15" s="63" t="str">
        <f>IF(C13&lt;&gt;"",VLOOKUP(C13,tabela_competencias_comportamentos,2,FALSE),"")</f>
        <v/>
      </c>
      <c r="E15" s="40"/>
      <c r="F15" s="152" t="str">
        <f>IF(AND(E15&lt;&gt;"",E16&lt;&gt;"",E17&lt;&gt;""),IF(COUNTIF(E15:E17,1)=3,1,IF(COUNTIF(E15:E17,1)=1,3,IF(COUNTIF(E15:E17,1)&gt;1,1,IF(COUNTIF(E15:E17,3)&gt;=2,3,IF(COUNTIF(E15:E17,5)&gt;=2,5,3))))),"")</f>
        <v/>
      </c>
      <c r="G15" s="51"/>
      <c r="H15" s="53"/>
      <c r="I15" s="56"/>
      <c r="J15" s="53"/>
      <c r="K15" s="52"/>
      <c r="L15" s="52"/>
      <c r="M15" s="52"/>
      <c r="O15" s="51"/>
      <c r="P15" s="51"/>
      <c r="Q15" s="51"/>
      <c r="R15" s="51"/>
      <c r="S15" s="51"/>
      <c r="T15" s="51"/>
      <c r="U15" s="51"/>
      <c r="V15" s="51"/>
      <c r="W15" s="51"/>
    </row>
    <row r="16" spans="3:32" ht="34.5" customHeight="1" x14ac:dyDescent="0.2">
      <c r="C16" s="54" t="s">
        <v>52</v>
      </c>
      <c r="D16" s="63" t="str">
        <f>IF(C13&lt;&gt;"",VLOOKUP(C13,tabela_competencias_comportamentos,3,FALSE),"")</f>
        <v/>
      </c>
      <c r="E16" s="40"/>
      <c r="F16" s="153"/>
      <c r="G16" s="51"/>
      <c r="H16" s="53"/>
      <c r="I16" s="56"/>
      <c r="J16" s="53"/>
      <c r="K16" s="52"/>
      <c r="L16" s="52"/>
      <c r="M16" s="52"/>
      <c r="O16" s="51"/>
      <c r="P16" s="51"/>
      <c r="Q16" s="51"/>
      <c r="R16" s="51"/>
      <c r="S16" s="51"/>
      <c r="T16" s="51"/>
      <c r="U16" s="51"/>
      <c r="V16" s="51"/>
      <c r="W16" s="51"/>
    </row>
    <row r="17" spans="3:23" ht="34.5" customHeight="1" x14ac:dyDescent="0.2">
      <c r="C17" s="54" t="s">
        <v>54</v>
      </c>
      <c r="D17" s="63" t="str">
        <f>IF(C13&lt;&gt;"",VLOOKUP(C13,tabela_competencias_comportamentos,4,FALSE),"")</f>
        <v/>
      </c>
      <c r="E17" s="40"/>
      <c r="F17" s="154"/>
      <c r="G17" s="51"/>
      <c r="H17" s="53"/>
      <c r="I17" s="56"/>
      <c r="J17" s="53"/>
      <c r="K17" s="52"/>
      <c r="L17" s="52"/>
      <c r="M17" s="52"/>
      <c r="O17" s="51"/>
      <c r="P17" s="51"/>
      <c r="Q17" s="51"/>
      <c r="R17" s="51"/>
      <c r="S17" s="51"/>
      <c r="T17" s="51"/>
      <c r="U17" s="51"/>
      <c r="V17" s="51"/>
      <c r="W17" s="51"/>
    </row>
    <row r="18" spans="3:23" ht="34.5" customHeight="1" x14ac:dyDescent="0.2">
      <c r="C18" s="54" t="s">
        <v>45</v>
      </c>
      <c r="D18" s="55" t="s">
        <v>46</v>
      </c>
      <c r="E18" s="152" t="s">
        <v>47</v>
      </c>
      <c r="F18" s="152" t="s">
        <v>48</v>
      </c>
      <c r="G18" s="51"/>
      <c r="H18" s="53"/>
      <c r="I18" s="53"/>
      <c r="J18" s="53"/>
      <c r="K18" s="52"/>
      <c r="L18" s="52"/>
      <c r="M18" s="52"/>
      <c r="O18" s="51"/>
      <c r="P18" s="51"/>
      <c r="Q18" s="51"/>
      <c r="R18" s="51"/>
      <c r="S18" s="51"/>
      <c r="T18" s="51"/>
      <c r="U18" s="51"/>
      <c r="V18" s="51"/>
      <c r="W18" s="51"/>
    </row>
    <row r="19" spans="3:23" ht="34.5" customHeight="1" x14ac:dyDescent="0.2">
      <c r="C19" s="148"/>
      <c r="D19" s="149"/>
      <c r="E19" s="153"/>
      <c r="F19" s="153"/>
      <c r="G19" s="51"/>
      <c r="H19" s="53"/>
      <c r="I19" s="56"/>
      <c r="J19" s="53"/>
      <c r="K19" s="52"/>
      <c r="L19" s="52"/>
      <c r="M19" s="52"/>
      <c r="O19" s="51"/>
      <c r="P19" s="51"/>
      <c r="Q19" s="51"/>
      <c r="R19" s="51"/>
      <c r="S19" s="51"/>
      <c r="T19" s="51"/>
      <c r="U19" s="51"/>
      <c r="V19" s="51"/>
      <c r="W19" s="51"/>
    </row>
    <row r="20" spans="3:23" ht="34.5" customHeight="1" x14ac:dyDescent="0.2">
      <c r="C20" s="150" t="s">
        <v>49</v>
      </c>
      <c r="D20" s="151"/>
      <c r="E20" s="154"/>
      <c r="F20" s="154"/>
      <c r="G20" s="51"/>
      <c r="H20" s="53"/>
      <c r="I20" s="56"/>
      <c r="J20" s="53"/>
      <c r="K20" s="52"/>
      <c r="L20" s="52"/>
      <c r="M20" s="52"/>
      <c r="O20" s="51"/>
      <c r="P20" s="51"/>
      <c r="Q20" s="51"/>
      <c r="R20" s="51"/>
      <c r="S20" s="51"/>
      <c r="T20" s="51"/>
      <c r="U20" s="51"/>
      <c r="V20" s="51"/>
      <c r="W20" s="51"/>
    </row>
    <row r="21" spans="3:23" ht="34.5" customHeight="1" x14ac:dyDescent="0.2">
      <c r="C21" s="54" t="s">
        <v>50</v>
      </c>
      <c r="D21" s="63" t="str">
        <f>IF(C19&lt;&gt;"",VLOOKUP(C19,tabela_competencias_comportamentos,2,FALSE),"")</f>
        <v/>
      </c>
      <c r="E21" s="40"/>
      <c r="F21" s="152" t="str">
        <f>IF(AND(E21&lt;&gt;"",E22&lt;&gt;"",E23&lt;&gt;""),IF(COUNTIF(E21:E23,1)=3,1,IF(COUNTIF(E21:E23,1)=1,3,IF(COUNTIF(E21:E23,1)&gt;1,1,IF(COUNTIF(E21:E23,3)&gt;=2,3,IF(COUNTIF(E21:E23,5)&gt;=2,5,3))))),"")</f>
        <v/>
      </c>
      <c r="G21" s="51"/>
      <c r="H21" s="53"/>
      <c r="I21" s="56"/>
      <c r="J21" s="53"/>
      <c r="K21" s="52"/>
      <c r="L21" s="52"/>
      <c r="M21" s="52"/>
      <c r="O21" s="51"/>
      <c r="P21" s="51"/>
      <c r="Q21" s="51"/>
      <c r="R21" s="51"/>
      <c r="S21" s="51"/>
      <c r="T21" s="51"/>
      <c r="U21" s="51"/>
      <c r="V21" s="51"/>
      <c r="W21" s="51"/>
    </row>
    <row r="22" spans="3:23" ht="34.5" customHeight="1" x14ac:dyDescent="0.2">
      <c r="C22" s="54" t="s">
        <v>52</v>
      </c>
      <c r="D22" s="63" t="str">
        <f>IF(C19&lt;&gt;"",VLOOKUP(C19,tabela_competencias_comportamentos,3,FALSE),"")</f>
        <v/>
      </c>
      <c r="E22" s="40"/>
      <c r="F22" s="153"/>
      <c r="G22" s="51"/>
      <c r="H22" s="53"/>
      <c r="I22" s="56"/>
      <c r="J22" s="53"/>
      <c r="K22" s="52"/>
      <c r="L22" s="52"/>
      <c r="M22" s="52"/>
      <c r="O22" s="51"/>
      <c r="P22" s="51"/>
      <c r="Q22" s="51"/>
      <c r="R22" s="51"/>
      <c r="S22" s="51"/>
      <c r="T22" s="51"/>
      <c r="U22" s="51"/>
      <c r="V22" s="51"/>
      <c r="W22" s="51"/>
    </row>
    <row r="23" spans="3:23" ht="34.5" customHeight="1" x14ac:dyDescent="0.2">
      <c r="C23" s="54" t="s">
        <v>54</v>
      </c>
      <c r="D23" s="63" t="str">
        <f>IF(C19&lt;&gt;"",VLOOKUP(C19,tabela_competencias_comportamentos,4,FALSE),"")</f>
        <v/>
      </c>
      <c r="E23" s="40"/>
      <c r="F23" s="154"/>
      <c r="G23" s="51"/>
      <c r="H23" s="53"/>
      <c r="I23" s="56"/>
      <c r="J23" s="53"/>
      <c r="K23" s="52"/>
      <c r="L23" s="52"/>
      <c r="M23" s="52"/>
      <c r="O23" s="51"/>
      <c r="P23" s="51"/>
      <c r="Q23" s="51"/>
      <c r="R23" s="51"/>
      <c r="S23" s="51"/>
      <c r="T23" s="51"/>
      <c r="U23" s="51"/>
      <c r="V23" s="51"/>
      <c r="W23" s="51"/>
    </row>
    <row r="24" spans="3:23" ht="34.5" customHeight="1" x14ac:dyDescent="0.2">
      <c r="C24" s="54" t="s">
        <v>45</v>
      </c>
      <c r="D24" s="55" t="s">
        <v>46</v>
      </c>
      <c r="E24" s="152" t="s">
        <v>47</v>
      </c>
      <c r="F24" s="152" t="s">
        <v>48</v>
      </c>
      <c r="G24" s="51"/>
      <c r="H24" s="53"/>
      <c r="I24" s="53"/>
      <c r="J24" s="53"/>
      <c r="K24" s="52"/>
      <c r="L24" s="52"/>
      <c r="M24" s="52"/>
      <c r="O24" s="51"/>
      <c r="P24" s="51"/>
      <c r="Q24" s="51"/>
      <c r="R24" s="51"/>
      <c r="S24" s="51"/>
      <c r="T24" s="51"/>
      <c r="U24" s="51"/>
      <c r="V24" s="51"/>
      <c r="W24" s="51"/>
    </row>
    <row r="25" spans="3:23" ht="34.5" customHeight="1" x14ac:dyDescent="0.2">
      <c r="C25" s="148"/>
      <c r="D25" s="149"/>
      <c r="E25" s="153"/>
      <c r="F25" s="153"/>
      <c r="G25" s="51"/>
      <c r="H25" s="53"/>
      <c r="I25" s="56"/>
      <c r="J25" s="53"/>
      <c r="K25" s="52"/>
      <c r="L25" s="52"/>
      <c r="M25" s="52"/>
      <c r="O25" s="51"/>
      <c r="P25" s="51"/>
      <c r="Q25" s="51"/>
      <c r="R25" s="51"/>
      <c r="S25" s="51"/>
      <c r="T25" s="51"/>
      <c r="U25" s="51"/>
      <c r="V25" s="51"/>
      <c r="W25" s="51"/>
    </row>
    <row r="26" spans="3:23" ht="34.5" customHeight="1" x14ac:dyDescent="0.2">
      <c r="C26" s="150" t="s">
        <v>49</v>
      </c>
      <c r="D26" s="151"/>
      <c r="E26" s="154"/>
      <c r="F26" s="154"/>
      <c r="G26" s="51"/>
      <c r="H26" s="53"/>
      <c r="I26" s="56"/>
      <c r="J26" s="53"/>
      <c r="K26" s="52"/>
      <c r="L26" s="52"/>
      <c r="M26" s="52"/>
      <c r="O26" s="51"/>
      <c r="P26" s="51"/>
      <c r="Q26" s="51"/>
      <c r="R26" s="51"/>
      <c r="S26" s="51"/>
      <c r="T26" s="51"/>
      <c r="U26" s="51"/>
      <c r="V26" s="51"/>
      <c r="W26" s="51"/>
    </row>
    <row r="27" spans="3:23" ht="34.5" customHeight="1" x14ac:dyDescent="0.2">
      <c r="C27" s="54" t="s">
        <v>50</v>
      </c>
      <c r="D27" s="63" t="str">
        <f>IF(C25&lt;&gt;"",VLOOKUP(C25,tabela_competencias_comportamentos,2,FALSE),"")</f>
        <v/>
      </c>
      <c r="E27" s="40"/>
      <c r="F27" s="152" t="str">
        <f>IF(AND(E27&lt;&gt;"",E28&lt;&gt;"",E29&lt;&gt;""),IF(COUNTIF(E27:E29,1)=3,1,IF(COUNTIF(E27:E29,1)=1,3,IF(COUNTIF(E27:E29,1)&gt;1,1,IF(COUNTIF(E27:E29,3)&gt;=2,3,IF(COUNTIF(E27:E29,5)&gt;=2,5,3))))),"")</f>
        <v/>
      </c>
      <c r="G27" s="51"/>
      <c r="H27" s="53"/>
      <c r="I27" s="56"/>
      <c r="J27" s="53"/>
      <c r="K27" s="52"/>
      <c r="L27" s="52"/>
      <c r="M27" s="52"/>
      <c r="O27" s="51"/>
      <c r="P27" s="51"/>
      <c r="Q27" s="51"/>
      <c r="R27" s="51"/>
      <c r="S27" s="51"/>
      <c r="T27" s="51"/>
      <c r="U27" s="51"/>
      <c r="V27" s="51"/>
      <c r="W27" s="51"/>
    </row>
    <row r="28" spans="3:23" ht="34.5" customHeight="1" x14ac:dyDescent="0.2">
      <c r="C28" s="54" t="s">
        <v>52</v>
      </c>
      <c r="D28" s="63" t="str">
        <f>IF(C25&lt;&gt;"",VLOOKUP(C25,tabela_competencias_comportamentos,3,FALSE),"")</f>
        <v/>
      </c>
      <c r="E28" s="40"/>
      <c r="F28" s="153"/>
      <c r="G28" s="51"/>
      <c r="H28" s="53"/>
      <c r="I28" s="56"/>
      <c r="J28" s="53"/>
      <c r="K28" s="52"/>
      <c r="L28" s="52"/>
      <c r="M28" s="52"/>
      <c r="O28" s="51"/>
      <c r="P28" s="51"/>
      <c r="Q28" s="51"/>
      <c r="R28" s="51"/>
      <c r="S28" s="51"/>
      <c r="T28" s="51"/>
      <c r="U28" s="51"/>
      <c r="V28" s="51"/>
      <c r="W28" s="51"/>
    </row>
    <row r="29" spans="3:23" ht="34.5" customHeight="1" x14ac:dyDescent="0.2">
      <c r="C29" s="54" t="s">
        <v>54</v>
      </c>
      <c r="D29" s="63" t="str">
        <f>IF(C25&lt;&gt;"",VLOOKUP(C25,tabela_competencias_comportamentos,4,FALSE),"")</f>
        <v/>
      </c>
      <c r="E29" s="40"/>
      <c r="F29" s="154"/>
      <c r="G29" s="51"/>
      <c r="H29" s="53"/>
      <c r="I29" s="56"/>
      <c r="J29" s="53"/>
      <c r="K29" s="52"/>
      <c r="L29" s="52"/>
      <c r="M29" s="52"/>
      <c r="O29" s="51"/>
      <c r="P29" s="51"/>
      <c r="Q29" s="51"/>
      <c r="R29" s="51"/>
      <c r="S29" s="51"/>
      <c r="T29" s="51"/>
      <c r="U29" s="51"/>
      <c r="V29" s="51"/>
      <c r="W29" s="51"/>
    </row>
    <row r="30" spans="3:23" ht="34.5" customHeight="1" x14ac:dyDescent="0.2">
      <c r="C30" s="54" t="s">
        <v>45</v>
      </c>
      <c r="D30" s="55" t="s">
        <v>46</v>
      </c>
      <c r="E30" s="152" t="s">
        <v>47</v>
      </c>
      <c r="F30" s="152" t="s">
        <v>48</v>
      </c>
      <c r="G30" s="51"/>
      <c r="H30" s="53"/>
      <c r="I30" s="53"/>
      <c r="J30" s="53"/>
      <c r="K30" s="52"/>
      <c r="L30" s="52"/>
      <c r="M30" s="52"/>
      <c r="O30" s="51"/>
      <c r="P30" s="51"/>
      <c r="Q30" s="51"/>
      <c r="R30" s="51"/>
      <c r="S30" s="51"/>
      <c r="T30" s="51"/>
      <c r="U30" s="51"/>
      <c r="V30" s="51"/>
      <c r="W30" s="51"/>
    </row>
    <row r="31" spans="3:23" ht="34.5" customHeight="1" x14ac:dyDescent="0.2">
      <c r="C31" s="148"/>
      <c r="D31" s="149"/>
      <c r="E31" s="153"/>
      <c r="F31" s="153"/>
      <c r="G31" s="51"/>
      <c r="H31" s="53"/>
      <c r="I31" s="56"/>
      <c r="J31" s="53"/>
      <c r="K31" s="52"/>
      <c r="L31" s="52"/>
      <c r="M31" s="52"/>
      <c r="O31" s="51"/>
      <c r="P31" s="51"/>
      <c r="Q31" s="51"/>
      <c r="R31" s="51"/>
      <c r="S31" s="51"/>
      <c r="T31" s="51"/>
      <c r="U31" s="51"/>
      <c r="V31" s="51"/>
      <c r="W31" s="51"/>
    </row>
    <row r="32" spans="3:23" ht="34.5" customHeight="1" x14ac:dyDescent="0.2">
      <c r="C32" s="150" t="s">
        <v>49</v>
      </c>
      <c r="D32" s="151"/>
      <c r="E32" s="154"/>
      <c r="F32" s="154"/>
      <c r="G32" s="51"/>
      <c r="H32" s="53"/>
      <c r="I32" s="56"/>
      <c r="J32" s="53"/>
      <c r="K32" s="52"/>
      <c r="L32" s="52"/>
      <c r="M32" s="52"/>
      <c r="O32" s="51"/>
      <c r="P32" s="51"/>
      <c r="Q32" s="51"/>
      <c r="R32" s="51"/>
      <c r="S32" s="51"/>
      <c r="T32" s="51"/>
      <c r="U32" s="51"/>
      <c r="V32" s="51"/>
      <c r="W32" s="51"/>
    </row>
    <row r="33" spans="3:23" ht="34.5" customHeight="1" x14ac:dyDescent="0.2">
      <c r="C33" s="54" t="s">
        <v>50</v>
      </c>
      <c r="D33" s="63" t="str">
        <f>IF(C31&lt;&gt;"",VLOOKUP(C31,tabela_competencias_comportamentos,2,FALSE),"")</f>
        <v/>
      </c>
      <c r="E33" s="40"/>
      <c r="F33" s="152" t="str">
        <f>IF(AND(E33&lt;&gt;"",E34&lt;&gt;"",E35&lt;&gt;""),IF(COUNTIF(E33:E35,1)=3,1,IF(COUNTIF(E33:E35,1)=1,3,IF(COUNTIF(E33:E35,1)&gt;1,1,IF(COUNTIF(E33:E35,3)&gt;=2,3,IF(COUNTIF(E33:E35,5)&gt;=2,5,3))))),"")</f>
        <v/>
      </c>
      <c r="G33" s="51"/>
      <c r="H33" s="53"/>
      <c r="I33" s="56"/>
      <c r="J33" s="53"/>
      <c r="K33" s="52"/>
      <c r="L33" s="52"/>
      <c r="M33" s="52"/>
      <c r="O33" s="51"/>
      <c r="P33" s="51"/>
      <c r="Q33" s="51"/>
      <c r="R33" s="51"/>
      <c r="S33" s="51"/>
      <c r="T33" s="51"/>
      <c r="U33" s="51"/>
      <c r="V33" s="51"/>
      <c r="W33" s="51"/>
    </row>
    <row r="34" spans="3:23" ht="34.5" customHeight="1" x14ac:dyDescent="0.2">
      <c r="C34" s="54" t="s">
        <v>52</v>
      </c>
      <c r="D34" s="63" t="str">
        <f>IF(C31&lt;&gt;"",VLOOKUP(C31,tabela_competencias_comportamentos,3,FALSE),"")</f>
        <v/>
      </c>
      <c r="E34" s="40"/>
      <c r="F34" s="153"/>
      <c r="G34" s="51"/>
      <c r="H34" s="53"/>
      <c r="I34" s="56"/>
      <c r="J34" s="53"/>
      <c r="K34" s="52"/>
      <c r="L34" s="52"/>
      <c r="M34" s="52"/>
      <c r="O34" s="51"/>
      <c r="P34" s="51"/>
      <c r="Q34" s="51"/>
      <c r="R34" s="51"/>
      <c r="S34" s="51"/>
      <c r="T34" s="51"/>
      <c r="U34" s="51"/>
      <c r="V34" s="51"/>
      <c r="W34" s="51"/>
    </row>
    <row r="35" spans="3:23" ht="34.5" customHeight="1" x14ac:dyDescent="0.2">
      <c r="C35" s="54" t="s">
        <v>54</v>
      </c>
      <c r="D35" s="63" t="str">
        <f>IF(C31&lt;&gt;"",VLOOKUP(C31,tabela_competencias_comportamentos,4,FALSE),"")</f>
        <v/>
      </c>
      <c r="E35" s="40"/>
      <c r="F35" s="154"/>
      <c r="G35" s="51"/>
      <c r="H35" s="53"/>
      <c r="I35" s="56"/>
      <c r="J35" s="53"/>
      <c r="K35" s="52"/>
      <c r="L35" s="52"/>
      <c r="M35" s="52"/>
      <c r="O35" s="51"/>
      <c r="P35" s="51"/>
      <c r="Q35" s="51"/>
      <c r="R35" s="51"/>
      <c r="S35" s="51"/>
      <c r="T35" s="51"/>
      <c r="U35" s="51"/>
      <c r="V35" s="51"/>
      <c r="W35" s="51"/>
    </row>
    <row r="36" spans="3:23" ht="34.5" customHeight="1" x14ac:dyDescent="0.2">
      <c r="C36" s="54" t="s">
        <v>45</v>
      </c>
      <c r="D36" s="55" t="s">
        <v>46</v>
      </c>
      <c r="E36" s="152" t="s">
        <v>47</v>
      </c>
      <c r="F36" s="152" t="s">
        <v>48</v>
      </c>
      <c r="G36" s="51"/>
      <c r="H36" s="53"/>
      <c r="I36" s="53"/>
      <c r="J36" s="53"/>
      <c r="K36" s="52"/>
      <c r="L36" s="52"/>
      <c r="M36" s="52"/>
      <c r="O36" s="51"/>
      <c r="P36" s="51"/>
      <c r="Q36" s="51"/>
      <c r="R36" s="51"/>
      <c r="S36" s="51"/>
      <c r="T36" s="51"/>
      <c r="U36" s="51"/>
      <c r="V36" s="51"/>
      <c r="W36" s="51"/>
    </row>
    <row r="37" spans="3:23" ht="34.5" customHeight="1" x14ac:dyDescent="0.2">
      <c r="C37" s="148"/>
      <c r="D37" s="149"/>
      <c r="E37" s="153"/>
      <c r="F37" s="153"/>
      <c r="G37" s="51"/>
      <c r="H37" s="53"/>
      <c r="I37" s="56"/>
      <c r="J37" s="53"/>
      <c r="K37" s="52"/>
      <c r="L37" s="52"/>
      <c r="M37" s="52"/>
      <c r="O37" s="51"/>
      <c r="P37" s="51"/>
      <c r="Q37" s="51"/>
      <c r="R37" s="51"/>
      <c r="S37" s="51"/>
      <c r="T37" s="51"/>
      <c r="U37" s="51"/>
      <c r="V37" s="51"/>
      <c r="W37" s="51"/>
    </row>
    <row r="38" spans="3:23" ht="34.5" customHeight="1" x14ac:dyDescent="0.2">
      <c r="C38" s="150" t="s">
        <v>49</v>
      </c>
      <c r="D38" s="151"/>
      <c r="E38" s="154"/>
      <c r="F38" s="154"/>
      <c r="G38" s="51"/>
      <c r="H38" s="53"/>
      <c r="I38" s="56"/>
      <c r="J38" s="53"/>
      <c r="K38" s="52"/>
      <c r="L38" s="52"/>
      <c r="M38" s="52"/>
      <c r="O38" s="51"/>
      <c r="P38" s="51"/>
      <c r="Q38" s="51"/>
      <c r="R38" s="51"/>
      <c r="S38" s="51"/>
      <c r="T38" s="51"/>
      <c r="U38" s="51"/>
      <c r="V38" s="51"/>
      <c r="W38" s="51"/>
    </row>
    <row r="39" spans="3:23" ht="34.5" customHeight="1" x14ac:dyDescent="0.2">
      <c r="C39" s="54" t="s">
        <v>50</v>
      </c>
      <c r="D39" s="63" t="str">
        <f>IF(C37&lt;&gt;"",VLOOKUP(C37,tabela_competencias_comportamentos,2,FALSE),"")</f>
        <v/>
      </c>
      <c r="E39" s="40"/>
      <c r="F39" s="152" t="str">
        <f>IF(AND(E39&lt;&gt;"",E40&lt;&gt;"",E41&lt;&gt;""),IF(COUNTIF(E39:E41,1)=3,1,IF(COUNTIF(E39:E41,1)=1,3,IF(COUNTIF(E39:E41,1)&gt;1,1,IF(COUNTIF(E39:E41,3)&gt;=2,3,IF(COUNTIF(E39:E41,5)&gt;=2,5,3))))),"")</f>
        <v/>
      </c>
      <c r="G39" s="51"/>
      <c r="H39" s="53"/>
      <c r="I39" s="56"/>
      <c r="J39" s="53"/>
      <c r="K39" s="52"/>
      <c r="L39" s="52"/>
      <c r="M39" s="52"/>
      <c r="O39" s="51"/>
      <c r="P39" s="51"/>
      <c r="Q39" s="51"/>
      <c r="R39" s="51"/>
      <c r="S39" s="51"/>
      <c r="T39" s="51"/>
      <c r="U39" s="51"/>
      <c r="V39" s="51"/>
      <c r="W39" s="51"/>
    </row>
    <row r="40" spans="3:23" ht="34.5" customHeight="1" x14ac:dyDescent="0.2">
      <c r="C40" s="54" t="s">
        <v>52</v>
      </c>
      <c r="D40" s="63" t="str">
        <f>IF(C37&lt;&gt;"",VLOOKUP(C37,tabela_competencias_comportamentos,3,FALSE),"")</f>
        <v/>
      </c>
      <c r="E40" s="40"/>
      <c r="F40" s="153"/>
      <c r="G40" s="51"/>
      <c r="H40" s="53"/>
      <c r="I40" s="56"/>
      <c r="J40" s="53"/>
      <c r="K40" s="52"/>
      <c r="L40" s="52"/>
      <c r="M40" s="52"/>
      <c r="O40" s="51"/>
      <c r="P40" s="51"/>
      <c r="Q40" s="51"/>
      <c r="R40" s="51"/>
      <c r="S40" s="51"/>
      <c r="T40" s="51"/>
      <c r="U40" s="51"/>
      <c r="V40" s="51"/>
      <c r="W40" s="51"/>
    </row>
    <row r="41" spans="3:23" ht="34.5" customHeight="1" x14ac:dyDescent="0.2">
      <c r="C41" s="54" t="s">
        <v>54</v>
      </c>
      <c r="D41" s="63" t="str">
        <f>IF(C37&lt;&gt;"",VLOOKUP(C37,tabela_competencias_comportamentos,4,FALSE),"")</f>
        <v/>
      </c>
      <c r="E41" s="40"/>
      <c r="F41" s="154"/>
      <c r="G41" s="51"/>
      <c r="H41" s="53"/>
      <c r="I41" s="56"/>
      <c r="J41" s="53"/>
      <c r="K41" s="52"/>
      <c r="L41" s="52"/>
      <c r="M41" s="52"/>
      <c r="O41" s="51"/>
      <c r="P41" s="51"/>
      <c r="Q41" s="51"/>
      <c r="R41" s="51"/>
      <c r="S41" s="51"/>
      <c r="T41" s="51"/>
      <c r="U41" s="51"/>
      <c r="V41" s="51"/>
      <c r="W41" s="51"/>
    </row>
    <row r="42" spans="3:23" ht="34.5" customHeight="1" x14ac:dyDescent="0.2">
      <c r="C42" s="54" t="s">
        <v>45</v>
      </c>
      <c r="D42" s="55" t="s">
        <v>46</v>
      </c>
      <c r="E42" s="152" t="s">
        <v>47</v>
      </c>
      <c r="F42" s="152" t="s">
        <v>48</v>
      </c>
      <c r="G42" s="51"/>
      <c r="H42" s="53"/>
      <c r="I42" s="53"/>
      <c r="J42" s="53"/>
      <c r="K42" s="52"/>
      <c r="L42" s="52"/>
      <c r="M42" s="52"/>
      <c r="O42" s="51"/>
      <c r="P42" s="51"/>
      <c r="Q42" s="51"/>
      <c r="R42" s="51"/>
      <c r="S42" s="51"/>
      <c r="T42" s="51"/>
      <c r="U42" s="51"/>
      <c r="V42" s="51"/>
      <c r="W42" s="51"/>
    </row>
    <row r="43" spans="3:23" ht="34.5" customHeight="1" x14ac:dyDescent="0.2">
      <c r="C43" s="148"/>
      <c r="D43" s="149"/>
      <c r="E43" s="153"/>
      <c r="F43" s="153"/>
      <c r="G43" s="51"/>
      <c r="H43" s="53"/>
      <c r="I43" s="56"/>
      <c r="J43" s="53"/>
      <c r="K43" s="52"/>
      <c r="L43" s="52"/>
      <c r="M43" s="52"/>
      <c r="O43" s="51"/>
      <c r="P43" s="51"/>
      <c r="Q43" s="51"/>
      <c r="R43" s="51"/>
      <c r="S43" s="51"/>
      <c r="T43" s="51"/>
      <c r="U43" s="51"/>
      <c r="V43" s="51"/>
      <c r="W43" s="51"/>
    </row>
    <row r="44" spans="3:23" ht="34.5" customHeight="1" x14ac:dyDescent="0.2">
      <c r="C44" s="150" t="s">
        <v>49</v>
      </c>
      <c r="D44" s="151"/>
      <c r="E44" s="154"/>
      <c r="F44" s="154"/>
      <c r="G44" s="51"/>
      <c r="H44" s="53"/>
      <c r="I44" s="56"/>
      <c r="J44" s="53"/>
      <c r="K44" s="52"/>
      <c r="L44" s="52"/>
      <c r="M44" s="52"/>
      <c r="O44" s="51"/>
      <c r="P44" s="51"/>
      <c r="Q44" s="51"/>
      <c r="R44" s="51"/>
      <c r="S44" s="51"/>
      <c r="T44" s="51"/>
      <c r="U44" s="51"/>
      <c r="V44" s="51"/>
      <c r="W44" s="51"/>
    </row>
    <row r="45" spans="3:23" ht="34.5" customHeight="1" x14ac:dyDescent="0.2">
      <c r="C45" s="54" t="s">
        <v>50</v>
      </c>
      <c r="D45" s="63" t="str">
        <f>IF(C43&lt;&gt;"",VLOOKUP(C43,tabela_competencias_comportamentos,2,FALSE),"")</f>
        <v/>
      </c>
      <c r="E45" s="40"/>
      <c r="F45" s="152" t="str">
        <f>IF(AND(E45&lt;&gt;"",E46&lt;&gt;"",E47&lt;&gt;""),IF(COUNTIF(E45:E47,1)=3,1,IF(COUNTIF(E45:E47,1)=1,3,IF(COUNTIF(E45:E47,1)&gt;1,1,IF(COUNTIF(E45:E47,3)&gt;=2,3,IF(COUNTIF(E45:E47,5)&gt;=2,5,3))))),"")</f>
        <v/>
      </c>
      <c r="G45" s="51"/>
      <c r="H45" s="53"/>
      <c r="I45" s="56"/>
      <c r="J45" s="53"/>
      <c r="K45" s="52"/>
      <c r="L45" s="52"/>
      <c r="M45" s="52"/>
      <c r="O45" s="51"/>
      <c r="P45" s="51"/>
      <c r="Q45" s="51"/>
      <c r="R45" s="51"/>
      <c r="S45" s="51"/>
      <c r="T45" s="51"/>
      <c r="U45" s="51"/>
      <c r="V45" s="51"/>
      <c r="W45" s="51"/>
    </row>
    <row r="46" spans="3:23" ht="34.5" customHeight="1" x14ac:dyDescent="0.2">
      <c r="C46" s="54" t="s">
        <v>52</v>
      </c>
      <c r="D46" s="63" t="str">
        <f>IF(C43&lt;&gt;"",VLOOKUP(C43,tabela_competencias_comportamentos,3,FALSE),"")</f>
        <v/>
      </c>
      <c r="E46" s="40"/>
      <c r="F46" s="153"/>
      <c r="G46" s="51"/>
      <c r="H46" s="53"/>
      <c r="I46" s="56"/>
      <c r="J46" s="53"/>
      <c r="K46" s="52"/>
      <c r="L46" s="52"/>
      <c r="M46" s="52"/>
      <c r="O46" s="51"/>
      <c r="P46" s="51"/>
      <c r="Q46" s="51"/>
      <c r="R46" s="51"/>
      <c r="S46" s="51"/>
      <c r="T46" s="51"/>
      <c r="U46" s="51"/>
      <c r="V46" s="51"/>
      <c r="W46" s="51"/>
    </row>
    <row r="47" spans="3:23" ht="34.5" customHeight="1" x14ac:dyDescent="0.2">
      <c r="C47" s="54" t="s">
        <v>54</v>
      </c>
      <c r="D47" s="63" t="str">
        <f>IF(C43&lt;&gt;"",VLOOKUP(C43,tabela_competencias_comportamentos,4,FALSE),"")</f>
        <v/>
      </c>
      <c r="E47" s="40"/>
      <c r="F47" s="154"/>
      <c r="G47" s="51"/>
      <c r="H47" s="53"/>
      <c r="I47" s="56"/>
      <c r="J47" s="53"/>
      <c r="K47" s="52"/>
      <c r="L47" s="52"/>
      <c r="M47" s="52"/>
      <c r="O47" s="51"/>
      <c r="P47" s="51"/>
      <c r="Q47" s="51"/>
      <c r="R47" s="51"/>
      <c r="S47" s="51"/>
      <c r="T47" s="51"/>
      <c r="U47" s="51"/>
      <c r="V47" s="51"/>
      <c r="W47" s="51"/>
    </row>
    <row r="48" spans="3:23" ht="34.5" customHeight="1" x14ac:dyDescent="0.2">
      <c r="C48" s="54" t="s">
        <v>45</v>
      </c>
      <c r="D48" s="55" t="s">
        <v>46</v>
      </c>
      <c r="E48" s="152" t="s">
        <v>47</v>
      </c>
      <c r="F48" s="152" t="s">
        <v>48</v>
      </c>
      <c r="G48" s="51"/>
      <c r="H48" s="53"/>
      <c r="I48" s="53"/>
      <c r="J48" s="53"/>
      <c r="K48" s="52"/>
      <c r="L48" s="52"/>
      <c r="M48" s="52"/>
      <c r="O48" s="51"/>
      <c r="P48" s="51"/>
      <c r="Q48" s="51"/>
      <c r="R48" s="51"/>
      <c r="S48" s="51"/>
      <c r="T48" s="51"/>
      <c r="U48" s="51"/>
      <c r="V48" s="51"/>
      <c r="W48" s="51"/>
    </row>
    <row r="49" spans="3:24" ht="34.5" customHeight="1" x14ac:dyDescent="0.2">
      <c r="C49" s="148"/>
      <c r="D49" s="149"/>
      <c r="E49" s="153"/>
      <c r="F49" s="153"/>
      <c r="G49" s="51"/>
      <c r="H49" s="53"/>
      <c r="I49" s="56"/>
      <c r="J49" s="53"/>
      <c r="K49" s="52"/>
      <c r="L49" s="52"/>
      <c r="M49" s="52"/>
      <c r="O49" s="51"/>
      <c r="P49" s="51"/>
      <c r="Q49" s="51"/>
      <c r="R49" s="51"/>
      <c r="S49" s="51"/>
      <c r="T49" s="51"/>
      <c r="U49" s="51"/>
      <c r="V49" s="51"/>
      <c r="W49" s="51"/>
    </row>
    <row r="50" spans="3:24" ht="34.5" customHeight="1" x14ac:dyDescent="0.2">
      <c r="C50" s="150" t="s">
        <v>49</v>
      </c>
      <c r="D50" s="151"/>
      <c r="E50" s="154"/>
      <c r="F50" s="154"/>
      <c r="G50" s="51"/>
      <c r="H50" s="53"/>
      <c r="I50" s="56"/>
      <c r="J50" s="53"/>
      <c r="K50" s="52"/>
      <c r="L50" s="52"/>
      <c r="M50" s="52"/>
      <c r="O50" s="51"/>
      <c r="P50" s="51"/>
      <c r="Q50" s="51"/>
      <c r="R50" s="51"/>
      <c r="S50" s="51"/>
      <c r="T50" s="51"/>
      <c r="U50" s="51"/>
      <c r="V50" s="51"/>
      <c r="W50" s="51"/>
    </row>
    <row r="51" spans="3:24" ht="34.5" customHeight="1" x14ac:dyDescent="0.2">
      <c r="C51" s="54" t="s">
        <v>50</v>
      </c>
      <c r="D51" s="63" t="str">
        <f>IF(C49&lt;&gt;"",VLOOKUP(C49,tabela_competencias_comportamentos,2,FALSE),"")</f>
        <v/>
      </c>
      <c r="E51" s="40"/>
      <c r="F51" s="152" t="str">
        <f>IF(AND(E51&lt;&gt;"",E52&lt;&gt;"",E53&lt;&gt;""),IF(COUNTIF(E51:E53,1)=3,1,IF(COUNTIF(E51:E53,1)=1,3,IF(COUNTIF(E51:E53,1)&gt;1,1,IF(COUNTIF(E51:E53,3)&gt;=2,3,IF(COUNTIF(E51:E53,5)&gt;=2,5,3))))),"")</f>
        <v/>
      </c>
      <c r="G51" s="51"/>
      <c r="H51" s="53"/>
      <c r="I51" s="56"/>
      <c r="J51" s="53"/>
      <c r="K51" s="52"/>
      <c r="L51" s="52"/>
      <c r="M51" s="52"/>
      <c r="O51" s="51"/>
      <c r="P51" s="51"/>
      <c r="Q51" s="51"/>
      <c r="R51" s="51"/>
      <c r="S51" s="51"/>
      <c r="T51" s="51"/>
      <c r="U51" s="51"/>
      <c r="V51" s="51"/>
      <c r="W51" s="51"/>
    </row>
    <row r="52" spans="3:24" ht="34.5" customHeight="1" x14ac:dyDescent="0.2">
      <c r="C52" s="54" t="s">
        <v>52</v>
      </c>
      <c r="D52" s="63" t="str">
        <f>IF(C49&lt;&gt;"",VLOOKUP(C49,tabela_competencias_comportamentos,3,FALSE),"")</f>
        <v/>
      </c>
      <c r="E52" s="40"/>
      <c r="F52" s="153"/>
      <c r="G52" s="51"/>
      <c r="H52" s="53"/>
      <c r="I52" s="56"/>
      <c r="J52" s="53"/>
      <c r="K52" s="52"/>
      <c r="L52" s="52"/>
      <c r="M52" s="52"/>
      <c r="O52" s="51"/>
      <c r="P52" s="51"/>
      <c r="Q52" s="51"/>
      <c r="R52" s="51"/>
      <c r="S52" s="51"/>
      <c r="T52" s="51"/>
      <c r="U52" s="51"/>
      <c r="V52" s="51"/>
      <c r="W52" s="51"/>
    </row>
    <row r="53" spans="3:24" ht="34.5" customHeight="1" x14ac:dyDescent="0.2">
      <c r="C53" s="54" t="s">
        <v>54</v>
      </c>
      <c r="D53" s="63" t="str">
        <f>IF(C49&lt;&gt;"",VLOOKUP(C49,tabela_competencias_comportamentos,4,FALSE),"")</f>
        <v/>
      </c>
      <c r="E53" s="40"/>
      <c r="F53" s="154"/>
      <c r="G53" s="51"/>
      <c r="H53" s="53"/>
      <c r="I53" s="56"/>
      <c r="J53" s="53"/>
      <c r="K53" s="52"/>
      <c r="L53" s="52"/>
      <c r="M53" s="52"/>
      <c r="O53" s="51"/>
      <c r="P53" s="51"/>
      <c r="Q53" s="51"/>
      <c r="R53" s="51"/>
      <c r="S53" s="51"/>
      <c r="T53" s="51"/>
      <c r="U53" s="51"/>
      <c r="V53" s="51"/>
      <c r="W53" s="51"/>
    </row>
    <row r="54" spans="3:24" ht="21" customHeight="1" x14ac:dyDescent="0.2"/>
    <row r="55" spans="3:24" ht="21" customHeight="1" x14ac:dyDescent="0.2">
      <c r="C55" s="155" t="s">
        <v>112</v>
      </c>
      <c r="D55" s="155"/>
      <c r="E55" s="58"/>
    </row>
    <row r="56" spans="3:24" ht="21" customHeight="1" x14ac:dyDescent="0.2">
      <c r="C56" s="155"/>
      <c r="D56" s="155"/>
      <c r="E56" s="95" t="s">
        <v>34</v>
      </c>
      <c r="F56" s="37" t="str">
        <f>IF(SUM(F6:F53)=0,"",AVERAGE(F6:F53))</f>
        <v/>
      </c>
      <c r="J56" s="96"/>
      <c r="K56" s="96"/>
      <c r="L56" s="96"/>
      <c r="M56" s="96"/>
      <c r="N56" s="96"/>
    </row>
    <row r="57" spans="3:24" ht="21" customHeight="1" x14ac:dyDescent="0.2">
      <c r="C57" s="58"/>
      <c r="D57" s="58"/>
      <c r="E57" s="58"/>
    </row>
    <row r="58" spans="3:24" ht="21" customHeight="1" x14ac:dyDescent="0.2">
      <c r="C58" s="57"/>
      <c r="D58" s="57"/>
      <c r="E58" s="57"/>
    </row>
    <row r="59" spans="3:24" s="3" customFormat="1" ht="21" customHeight="1" x14ac:dyDescent="0.25">
      <c r="C59" s="23" t="s">
        <v>55</v>
      </c>
      <c r="D59" s="27"/>
      <c r="E59" s="27"/>
      <c r="F59" s="27"/>
      <c r="G59" s="2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3:24" s="3" customFormat="1" ht="21" customHeight="1" x14ac:dyDescent="0.25">
      <c r="C60" s="42" t="s">
        <v>56</v>
      </c>
      <c r="D60" s="43"/>
      <c r="E60" s="43"/>
      <c r="F60" s="98"/>
      <c r="G60" s="6"/>
      <c r="H60" s="5"/>
      <c r="I60" s="5"/>
      <c r="J60" s="5"/>
      <c r="K60" s="5"/>
      <c r="L60" s="5"/>
      <c r="M60" s="5"/>
      <c r="N60" s="5"/>
      <c r="O60" s="5"/>
    </row>
    <row r="61" spans="3:24" s="3" customFormat="1" ht="24.75" customHeight="1" x14ac:dyDescent="0.25">
      <c r="C61" s="97"/>
      <c r="D61" s="157"/>
      <c r="E61" s="157"/>
      <c r="F61" s="158"/>
      <c r="G61" s="5"/>
      <c r="H61" s="5"/>
      <c r="I61" s="5"/>
      <c r="J61" s="5"/>
      <c r="K61" s="5"/>
      <c r="L61" s="5"/>
      <c r="M61" s="5"/>
      <c r="N61" s="5"/>
    </row>
    <row r="62" spans="3:24" s="3" customFormat="1" ht="21" customHeight="1" x14ac:dyDescent="0.25">
      <c r="C62" s="42" t="s">
        <v>57</v>
      </c>
      <c r="D62" s="43"/>
      <c r="E62" s="43"/>
      <c r="F62" s="98"/>
      <c r="G62" s="6"/>
      <c r="H62" s="5"/>
      <c r="I62" s="5"/>
      <c r="J62" s="5"/>
      <c r="K62" s="5"/>
      <c r="L62" s="5"/>
      <c r="M62" s="5"/>
      <c r="N62" s="5"/>
      <c r="O62" s="5"/>
    </row>
    <row r="63" spans="3:24" s="3" customFormat="1" ht="63" customHeight="1" x14ac:dyDescent="0.25">
      <c r="C63" s="97"/>
      <c r="D63" s="157"/>
      <c r="E63" s="157"/>
      <c r="F63" s="158"/>
    </row>
    <row r="64" spans="3:24" ht="21" customHeight="1" x14ac:dyDescent="0.2">
      <c r="C64" s="58"/>
      <c r="D64" s="58"/>
      <c r="E64" s="58"/>
    </row>
    <row r="65" spans="3:5" ht="21" customHeight="1" x14ac:dyDescent="0.2">
      <c r="C65" s="155"/>
      <c r="D65" s="155"/>
      <c r="E65" s="155"/>
    </row>
    <row r="66" spans="3:5" x14ac:dyDescent="0.2">
      <c r="C66" s="58"/>
      <c r="D66" s="58"/>
      <c r="E66" s="58"/>
    </row>
    <row r="67" spans="3:5" x14ac:dyDescent="0.2">
      <c r="C67" s="58"/>
      <c r="D67" s="58"/>
      <c r="E67" s="58"/>
    </row>
    <row r="68" spans="3:5" x14ac:dyDescent="0.2">
      <c r="C68" s="58"/>
      <c r="D68" s="58"/>
      <c r="E68" s="58"/>
    </row>
    <row r="69" spans="3:5" x14ac:dyDescent="0.2">
      <c r="C69" s="147"/>
      <c r="D69" s="147"/>
    </row>
  </sheetData>
  <sheetProtection algorithmName="SHA-512" hashValue="UoJ5u7L1v/F/bzC1ZMwqXnpTA85tBNDhCKVXI/9W0DhwkjsnLOvK3fvIakpLR+Z5+rxuPFAhb2WIOaUF3GB66w==" saltValue="7q4taE9/gPO+pv5vEmZuvg==" spinCount="100000" sheet="1" objects="1" scenarios="1" selectLockedCells="1"/>
  <mergeCells count="47">
    <mergeCell ref="F15:F17"/>
    <mergeCell ref="F51:F53"/>
    <mergeCell ref="C55:D56"/>
    <mergeCell ref="D61:F61"/>
    <mergeCell ref="D63:F63"/>
    <mergeCell ref="F27:F29"/>
    <mergeCell ref="F36:F38"/>
    <mergeCell ref="F39:F41"/>
    <mergeCell ref="F42:F44"/>
    <mergeCell ref="F45:F47"/>
    <mergeCell ref="F48:F50"/>
    <mergeCell ref="F33:F35"/>
    <mergeCell ref="F30:F32"/>
    <mergeCell ref="C37:D37"/>
    <mergeCell ref="C38:D38"/>
    <mergeCell ref="C31:D31"/>
    <mergeCell ref="F24:F26"/>
    <mergeCell ref="C19:D19"/>
    <mergeCell ref="C20:D20"/>
    <mergeCell ref="E18:E20"/>
    <mergeCell ref="C25:D25"/>
    <mergeCell ref="C26:D26"/>
    <mergeCell ref="F18:F20"/>
    <mergeCell ref="F21:F23"/>
    <mergeCell ref="E4:F4"/>
    <mergeCell ref="C5:D5"/>
    <mergeCell ref="E12:E14"/>
    <mergeCell ref="C13:D13"/>
    <mergeCell ref="E6:E8"/>
    <mergeCell ref="C14:D14"/>
    <mergeCell ref="F6:F8"/>
    <mergeCell ref="F9:F11"/>
    <mergeCell ref="F12:F14"/>
    <mergeCell ref="C69:D69"/>
    <mergeCell ref="C7:D7"/>
    <mergeCell ref="C8:D8"/>
    <mergeCell ref="E36:E38"/>
    <mergeCell ref="E42:E44"/>
    <mergeCell ref="E24:E26"/>
    <mergeCell ref="C65:E65"/>
    <mergeCell ref="E48:E50"/>
    <mergeCell ref="C49:D49"/>
    <mergeCell ref="C50:D50"/>
    <mergeCell ref="C43:D43"/>
    <mergeCell ref="C44:D44"/>
    <mergeCell ref="E30:E32"/>
    <mergeCell ref="C32:D32"/>
  </mergeCells>
  <dataValidations count="5">
    <dataValidation allowBlank="1" showInputMessage="1" sqref="D9:D11 D45:D47 D15:D17 D21:D23 D27:D29 D33:D35 D39:D41 D51:D53" xr:uid="{6ACB92E5-5105-4345-91DF-FE6A463A4E88}"/>
    <dataValidation showInputMessage="1" showErrorMessage="1" errorTitle="Erro!" error="Preencher por favor o campo destinado ao Número de Identificação Fiscal (NIF) do Avaliador." sqref="C59" xr:uid="{49B3365A-9A21-47FD-8F6F-62BDB967A48F}"/>
    <dataValidation type="list" allowBlank="1" showInputMessage="1" showErrorMessage="1" sqref="E9:E11 E45:E47 E15:E17 E21:E23 E27:E29 E33:E35 E39:E41 E51:E53" xr:uid="{E3EAB6C0-2E3A-2D47-A9CB-99F3949DF6AF}">
      <formula1>class</formula1>
    </dataValidation>
    <dataValidation showInputMessage="1" showErrorMessage="1" errorTitle="Erro!" error="Selecione apenas um nível de avaliação:_x000a_Competência demonstrada a nível elevado (pontuação 5);_x000a_Competência demonstrada (pontuação 3);_x000a_Competência não demonstrada ou inexistente (pontuação 1)." sqref="F9 F45 F15 F21 F27 F33 F39 F51" xr:uid="{3564E74C-9649-EA48-A5B6-4B66032B7596}"/>
    <dataValidation type="list" allowBlank="1" showInputMessage="1" showErrorMessage="1" sqref="C7:D7 C13:D13 C19:D19 C25:D25 C31:D31 C37:D37 C43:D43 C49:D49" xr:uid="{B23E1090-981E-4606-AC02-2FC475EFD1E3}">
      <formula1>competencias</formula1>
    </dataValidation>
  </dataValidations>
  <printOptions horizontalCentered="1"/>
  <pageMargins left="0.39370078740157483" right="0.30208333333333331" top="1" bottom="0.91" header="0.4" footer="0.39370078740157483"/>
  <pageSetup paperSize="9" scale="86" fitToHeight="0" orientation="landscape" verticalDpi="300" r:id="rId1"/>
  <headerFooter alignWithMargins="0"/>
  <rowBreaks count="4" manualBreakCount="4">
    <brk id="17" min="1" max="5" man="1"/>
    <brk id="29" min="1" max="5" man="1"/>
    <brk id="41" min="1" max="5" man="1"/>
    <brk id="57" min="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643D-9495-48E1-81D9-E03A9B2A8BB7}">
  <sheetPr>
    <tabColor indexed="23"/>
    <pageSetUpPr autoPageBreaks="0" fitToPage="1"/>
  </sheetPr>
  <dimension ref="A1:X10"/>
  <sheetViews>
    <sheetView showGridLines="0" showRowColHeaders="0" zoomScaleNormal="100" zoomScaleSheetLayoutView="100" workbookViewId="0">
      <selection activeCell="B10" sqref="B10:G10"/>
    </sheetView>
  </sheetViews>
  <sheetFormatPr defaultColWidth="9.140625" defaultRowHeight="15" x14ac:dyDescent="0.25"/>
  <cols>
    <col min="1" max="1" width="2.42578125" style="3" customWidth="1"/>
    <col min="2" max="2" width="6.7109375" style="3" customWidth="1"/>
    <col min="3" max="3" width="54.85546875" style="4" customWidth="1"/>
    <col min="4" max="4" width="3" style="4" customWidth="1"/>
    <col min="5" max="7" width="14.140625" style="4" customWidth="1"/>
    <col min="8" max="8" width="1.42578125" style="4" customWidth="1"/>
    <col min="9" max="16384" width="9.140625" style="4"/>
  </cols>
  <sheetData>
    <row r="1" spans="2:24" x14ac:dyDescent="0.25">
      <c r="B1" s="1"/>
    </row>
    <row r="2" spans="2:24" x14ac:dyDescent="0.25">
      <c r="B2" s="59" t="s">
        <v>58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 ht="12" customHeight="1" x14ac:dyDescent="0.25">
      <c r="B3" s="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2:24" ht="150.94999999999999" customHeight="1" x14ac:dyDescent="0.25">
      <c r="B4" s="159" t="s">
        <v>59</v>
      </c>
      <c r="C4" s="160"/>
      <c r="D4" s="160"/>
      <c r="E4" s="160"/>
      <c r="F4" s="160"/>
      <c r="G4" s="16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x14ac:dyDescent="0.25">
      <c r="B5" s="1"/>
    </row>
    <row r="7" spans="2:24" ht="15.95" customHeight="1" x14ac:dyDescent="0.25">
      <c r="B7" s="59" t="s">
        <v>60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ht="45.95" customHeight="1" x14ac:dyDescent="0.25">
      <c r="B8" s="162" t="s">
        <v>61</v>
      </c>
      <c r="C8" s="162"/>
      <c r="D8" s="162"/>
      <c r="E8" s="162"/>
      <c r="F8" s="162"/>
      <c r="G8" s="162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2" customHeight="1" x14ac:dyDescent="0.25">
      <c r="B9" s="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2:24" ht="150.94999999999999" customHeight="1" x14ac:dyDescent="0.25">
      <c r="B10" s="159" t="s">
        <v>62</v>
      </c>
      <c r="C10" s="160"/>
      <c r="D10" s="160"/>
      <c r="E10" s="160"/>
      <c r="F10" s="160"/>
      <c r="G10" s="16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</sheetData>
  <sheetProtection algorithmName="SHA-512" hashValue="nTkvFMj12+Er3yM9SxB4hWiYtRy4Q2jEqHuRn7qLUoCUBb+B6kuSU5vfDLaUfLQregBgyS2uoTyoXmwvvhYL2A==" saltValue="NBUUpLVx5tz7+2fYz60NQg==" spinCount="100000" sheet="1" objects="1" scenarios="1" selectLockedCells="1"/>
  <mergeCells count="3">
    <mergeCell ref="B4:G4"/>
    <mergeCell ref="B10:G10"/>
    <mergeCell ref="B8:G8"/>
  </mergeCells>
  <printOptions horizontalCentered="1"/>
  <pageMargins left="0.39370078740157483" right="0.30208333333333331" top="1" bottom="0.91" header="0.4" footer="0.39370078740157483"/>
  <pageSetup paperSize="9" scale="88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9E0B-13E1-CA44-B35E-C6E2B2E3D304}">
  <sheetPr>
    <tabColor indexed="23"/>
    <pageSetUpPr autoPageBreaks="0" fitToPage="1"/>
  </sheetPr>
  <dimension ref="B2:X126"/>
  <sheetViews>
    <sheetView showGridLines="0" showRowColHeaders="0" zoomScaleNormal="100" zoomScaleSheetLayoutView="100" workbookViewId="0">
      <selection activeCell="B82" sqref="B82:C82"/>
    </sheetView>
  </sheetViews>
  <sheetFormatPr defaultColWidth="9.140625" defaultRowHeight="12" x14ac:dyDescent="0.2"/>
  <cols>
    <col min="1" max="1" width="2.42578125" style="30" customWidth="1"/>
    <col min="2" max="2" width="5.140625" style="30" customWidth="1"/>
    <col min="3" max="3" width="51.85546875" style="30" customWidth="1"/>
    <col min="4" max="4" width="6" style="30" customWidth="1"/>
    <col min="5" max="6" width="14.7109375" style="30" customWidth="1"/>
    <col min="7" max="7" width="16.28515625" style="30" customWidth="1"/>
    <col min="8" max="8" width="1.42578125" style="30" customWidth="1"/>
    <col min="9" max="16384" width="9.140625" style="30"/>
  </cols>
  <sheetData>
    <row r="2" spans="2:24" x14ac:dyDescent="0.2">
      <c r="B2" s="59" t="s">
        <v>63</v>
      </c>
      <c r="H2" s="51"/>
      <c r="I2" s="51"/>
      <c r="J2" s="51"/>
      <c r="K2" s="51"/>
      <c r="L2" s="51"/>
      <c r="M2" s="51"/>
      <c r="P2" s="51"/>
      <c r="Q2" s="51"/>
      <c r="R2" s="51"/>
      <c r="S2" s="51"/>
      <c r="T2" s="51"/>
      <c r="U2" s="51"/>
      <c r="V2" s="51"/>
      <c r="W2" s="51"/>
      <c r="X2" s="51"/>
    </row>
    <row r="3" spans="2:24" x14ac:dyDescent="0.2">
      <c r="B3" s="59"/>
      <c r="H3" s="51"/>
      <c r="I3" s="51"/>
      <c r="J3" s="51"/>
      <c r="K3" s="51"/>
      <c r="L3" s="51"/>
      <c r="M3" s="51"/>
      <c r="P3" s="51"/>
      <c r="Q3" s="51"/>
      <c r="R3" s="51"/>
      <c r="S3" s="51"/>
      <c r="T3" s="51"/>
      <c r="U3" s="51"/>
      <c r="V3" s="51"/>
      <c r="W3" s="51"/>
      <c r="X3" s="51"/>
    </row>
    <row r="4" spans="2:24" x14ac:dyDescent="0.2">
      <c r="B4" s="59"/>
      <c r="H4" s="51"/>
      <c r="I4" s="51"/>
      <c r="J4" s="51"/>
      <c r="K4" s="51"/>
      <c r="L4" s="51"/>
      <c r="M4" s="51"/>
      <c r="P4" s="51"/>
      <c r="Q4" s="51"/>
      <c r="R4" s="51"/>
      <c r="S4" s="51"/>
      <c r="T4" s="51"/>
      <c r="U4" s="51"/>
      <c r="V4" s="51"/>
      <c r="W4" s="51"/>
      <c r="X4" s="51"/>
    </row>
    <row r="5" spans="2:24" x14ac:dyDescent="0.2">
      <c r="B5" s="59" t="s">
        <v>64</v>
      </c>
      <c r="H5" s="51"/>
      <c r="I5" s="51"/>
      <c r="J5" s="51"/>
      <c r="K5" s="51"/>
      <c r="L5" s="51"/>
      <c r="M5" s="51"/>
      <c r="P5" s="51"/>
      <c r="Q5" s="51"/>
      <c r="R5" s="51"/>
      <c r="S5" s="51"/>
      <c r="T5" s="51"/>
      <c r="U5" s="51"/>
      <c r="V5" s="51"/>
      <c r="W5" s="51"/>
      <c r="X5" s="51"/>
    </row>
    <row r="6" spans="2:24" x14ac:dyDescent="0.2">
      <c r="H6" s="51"/>
      <c r="I6" s="51"/>
      <c r="J6" s="51"/>
      <c r="K6" s="51"/>
      <c r="L6" s="51"/>
      <c r="M6" s="51"/>
      <c r="P6" s="51"/>
      <c r="Q6" s="51"/>
      <c r="R6" s="51"/>
      <c r="S6" s="51"/>
      <c r="T6" s="51"/>
      <c r="U6" s="51"/>
      <c r="V6" s="51"/>
      <c r="W6" s="51"/>
      <c r="X6" s="51"/>
    </row>
    <row r="7" spans="2:24" s="66" customFormat="1" ht="35.1" customHeight="1" x14ac:dyDescent="0.2">
      <c r="B7" s="146" t="s">
        <v>65</v>
      </c>
      <c r="C7" s="146"/>
      <c r="D7" s="146"/>
      <c r="E7" s="54" t="s">
        <v>50</v>
      </c>
      <c r="F7" s="54" t="s">
        <v>52</v>
      </c>
      <c r="G7" s="54" t="s">
        <v>66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2:24" s="66" customFormat="1" ht="35.1" customHeight="1" x14ac:dyDescent="0.2">
      <c r="B8" s="146"/>
      <c r="C8" s="146"/>
      <c r="D8" s="146"/>
      <c r="E8" s="54" t="s">
        <v>67</v>
      </c>
      <c r="F8" s="54" t="s">
        <v>68</v>
      </c>
      <c r="G8" s="54" t="s">
        <v>69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2:24" s="66" customFormat="1" ht="27" customHeight="1" x14ac:dyDescent="0.2">
      <c r="B9" s="181" t="s">
        <v>70</v>
      </c>
      <c r="C9" s="181"/>
      <c r="D9" s="181"/>
      <c r="E9" s="68" t="str">
        <f>Objetivos!O31</f>
        <v/>
      </c>
      <c r="F9" s="69">
        <v>0.75</v>
      </c>
      <c r="G9" s="50" t="str">
        <f>IF(OR(E9="",F9=""),"",(E9*F9))</f>
        <v/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4" s="66" customFormat="1" ht="27" customHeight="1" x14ac:dyDescent="0.2">
      <c r="B10" s="182" t="s">
        <v>71</v>
      </c>
      <c r="C10" s="183"/>
      <c r="D10" s="184"/>
      <c r="E10" s="68" t="str">
        <f>Competências!F56</f>
        <v/>
      </c>
      <c r="F10" s="69">
        <v>0.25</v>
      </c>
      <c r="G10" s="50" t="str">
        <f>IF(OR(E10="",F10=""),"",(E10*F10))</f>
        <v/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2:24" ht="27" customHeight="1" x14ac:dyDescent="0.2">
      <c r="G11" s="68" t="str">
        <f>IF(OR(G9="",G10=""),"",TRUNC((G9+G10),3))</f>
        <v/>
      </c>
      <c r="H11" s="51"/>
      <c r="I11" s="7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2:24" ht="27" customHeight="1" x14ac:dyDescent="0.2">
      <c r="B12" s="171" t="s">
        <v>72</v>
      </c>
      <c r="C12" s="171"/>
      <c r="D12" s="171"/>
      <c r="E12" s="171"/>
      <c r="F12" s="171"/>
      <c r="G12" s="171"/>
      <c r="H12" s="51"/>
      <c r="I12" s="70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2:24" ht="27" customHeight="1" x14ac:dyDescent="0.2">
      <c r="B13" s="171"/>
      <c r="C13" s="171"/>
      <c r="D13" s="171"/>
      <c r="E13" s="171"/>
      <c r="F13" s="171"/>
      <c r="G13" s="171"/>
      <c r="H13" s="51"/>
      <c r="I13" s="7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2:24" ht="27" customHeight="1" x14ac:dyDescent="0.2">
      <c r="B14" s="59" t="s">
        <v>73</v>
      </c>
      <c r="G14" s="75"/>
      <c r="H14" s="51"/>
      <c r="I14" s="70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2:24" x14ac:dyDescent="0.2"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2:24" s="66" customFormat="1" ht="29.25" customHeight="1" x14ac:dyDescent="0.2">
      <c r="B16" s="185" t="s">
        <v>74</v>
      </c>
      <c r="C16" s="186"/>
      <c r="D16" s="187"/>
      <c r="E16" s="179" t="s">
        <v>75</v>
      </c>
      <c r="F16" s="180"/>
      <c r="G16" s="50" t="str">
        <f>IF(AND(G11&gt;=4,G11&lt;=5),"X","")</f>
        <v/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2:24" s="66" customFormat="1" ht="29.25" customHeight="1" x14ac:dyDescent="0.2">
      <c r="B17" s="188"/>
      <c r="C17" s="189"/>
      <c r="D17" s="190"/>
      <c r="E17" s="179" t="s">
        <v>76</v>
      </c>
      <c r="F17" s="180"/>
      <c r="G17" s="50" t="str">
        <f>IF(AND(G11&gt;=3.5,G11&lt;=3.999),"X","")</f>
        <v/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spans="2:24" s="66" customFormat="1" ht="29.25" customHeight="1" x14ac:dyDescent="0.2">
      <c r="B18" s="188"/>
      <c r="C18" s="189"/>
      <c r="D18" s="190"/>
      <c r="E18" s="179" t="s">
        <v>77</v>
      </c>
      <c r="F18" s="180"/>
      <c r="G18" s="50" t="str">
        <f>IF(AND(G11&gt;=2,G11&lt;=3.499),"X","")</f>
        <v/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2:24" s="66" customFormat="1" ht="29.25" customHeight="1" x14ac:dyDescent="0.2">
      <c r="B19" s="191"/>
      <c r="C19" s="192"/>
      <c r="D19" s="193"/>
      <c r="E19" s="179" t="s">
        <v>78</v>
      </c>
      <c r="F19" s="180"/>
      <c r="G19" s="50" t="str">
        <f>IF(AND(G11&gt;=1,G11&lt;=1.999),"X","")</f>
        <v/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2:24" s="66" customFormat="1" ht="14.25" customHeight="1" x14ac:dyDescent="0.2">
      <c r="B20" s="71"/>
      <c r="C20" s="71"/>
      <c r="D20" s="71"/>
      <c r="E20" s="71"/>
      <c r="F20" s="71"/>
      <c r="G20" s="71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2:24" x14ac:dyDescent="0.2"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2:24" x14ac:dyDescent="0.2">
      <c r="B22" s="59" t="s">
        <v>79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2:24" ht="12" customHeight="1" x14ac:dyDescent="0.2">
      <c r="B23" s="65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2:24" ht="138" customHeight="1" x14ac:dyDescent="0.2">
      <c r="B24" s="159"/>
      <c r="C24" s="160"/>
      <c r="D24" s="160"/>
      <c r="E24" s="160"/>
      <c r="F24" s="160"/>
      <c r="G24" s="16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2:24" x14ac:dyDescent="0.2">
      <c r="B25" s="65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2:24" x14ac:dyDescent="0.2">
      <c r="B26" s="59" t="s">
        <v>80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2:24" x14ac:dyDescent="0.2">
      <c r="B27" s="59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2:24" ht="23.1" customHeight="1" x14ac:dyDescent="0.2">
      <c r="B28" s="76"/>
      <c r="C28" s="66" t="s">
        <v>81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2:24" ht="23.1" customHeight="1" x14ac:dyDescent="0.2">
      <c r="B29" s="71"/>
      <c r="C29" s="38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2:24" ht="23.1" customHeight="1" x14ac:dyDescent="0.2">
      <c r="B30" s="71"/>
      <c r="C30" s="38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2:24" ht="27.95" customHeight="1" x14ac:dyDescent="0.2">
      <c r="B31" s="76"/>
      <c r="C31" s="168" t="s">
        <v>82</v>
      </c>
      <c r="D31" s="168"/>
      <c r="E31" s="168"/>
      <c r="F31" s="168"/>
      <c r="G31" s="6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2:24" x14ac:dyDescent="0.2">
      <c r="B32" s="65"/>
      <c r="C32" s="168"/>
      <c r="D32" s="168"/>
      <c r="E32" s="168"/>
      <c r="F32" s="168"/>
      <c r="G32" s="6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2:24" x14ac:dyDescent="0.2">
      <c r="B33" s="65"/>
      <c r="C33" s="77"/>
      <c r="D33" s="77"/>
      <c r="E33" s="77"/>
      <c r="F33" s="77"/>
      <c r="G33" s="6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2:24" x14ac:dyDescent="0.2">
      <c r="B34" s="65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2:24" x14ac:dyDescent="0.2">
      <c r="B35" s="59" t="s">
        <v>83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 spans="2:24" ht="9" customHeight="1" x14ac:dyDescent="0.2"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2:24" ht="138" customHeight="1" x14ac:dyDescent="0.2">
      <c r="B37" s="159"/>
      <c r="C37" s="160"/>
      <c r="D37" s="160"/>
      <c r="E37" s="160"/>
      <c r="F37" s="160"/>
      <c r="G37" s="16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 spans="2:24" x14ac:dyDescent="0.2">
      <c r="B38" s="65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 spans="2:24" x14ac:dyDescent="0.2">
      <c r="B39" s="59" t="s">
        <v>84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 spans="2:24" x14ac:dyDescent="0.2">
      <c r="B40" s="59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 spans="2:24" ht="27.95" customHeight="1" x14ac:dyDescent="0.2">
      <c r="B41" s="76"/>
      <c r="C41" s="66" t="s">
        <v>81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 spans="2:24" ht="23.1" customHeight="1" x14ac:dyDescent="0.2">
      <c r="B42" s="71"/>
      <c r="C42" s="38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 spans="2:24" ht="27.95" customHeight="1" x14ac:dyDescent="0.2">
      <c r="B43" s="76"/>
      <c r="C43" s="168" t="s">
        <v>82</v>
      </c>
      <c r="D43" s="168"/>
      <c r="E43" s="168"/>
      <c r="F43" s="168"/>
      <c r="G43" s="6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 spans="2:24" x14ac:dyDescent="0.2">
      <c r="B44" s="65"/>
      <c r="C44" s="168"/>
      <c r="D44" s="168"/>
      <c r="E44" s="168"/>
      <c r="F44" s="168"/>
      <c r="G44" s="6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 spans="2:24" x14ac:dyDescent="0.2">
      <c r="B45" s="65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 spans="2:24" x14ac:dyDescent="0.2">
      <c r="B46" s="65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8" spans="2:24" x14ac:dyDescent="0.2">
      <c r="B48" s="59" t="s">
        <v>85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 spans="2:24" x14ac:dyDescent="0.2">
      <c r="B49" s="59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 spans="2:24" x14ac:dyDescent="0.2">
      <c r="B50" s="27" t="s">
        <v>86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 spans="2:24" ht="9" customHeight="1" x14ac:dyDescent="0.2"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</row>
    <row r="52" spans="2:24" ht="138" customHeight="1" x14ac:dyDescent="0.2">
      <c r="B52" s="159"/>
      <c r="C52" s="160"/>
      <c r="D52" s="160"/>
      <c r="E52" s="160"/>
      <c r="F52" s="160"/>
      <c r="G52" s="16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</row>
    <row r="53" spans="2:24" x14ac:dyDescent="0.2">
      <c r="B53" s="65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</row>
    <row r="54" spans="2:24" ht="17.100000000000001" customHeight="1" x14ac:dyDescent="0.2">
      <c r="B54" s="171" t="s">
        <v>87</v>
      </c>
      <c r="C54" s="171"/>
      <c r="D54" s="171"/>
      <c r="E54" s="171"/>
      <c r="F54" s="171"/>
      <c r="G54" s="17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 spans="2:24" ht="29.1" customHeight="1" x14ac:dyDescent="0.2">
      <c r="B55" s="171"/>
      <c r="C55" s="171"/>
      <c r="D55" s="171"/>
      <c r="E55" s="171"/>
      <c r="F55" s="171"/>
      <c r="G55" s="17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 spans="2:24" x14ac:dyDescent="0.2">
      <c r="B56" s="65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</row>
    <row r="57" spans="2:24" x14ac:dyDescent="0.2">
      <c r="B57" s="65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9" spans="2:24" x14ac:dyDescent="0.2">
      <c r="B59" s="59" t="s">
        <v>88</v>
      </c>
    </row>
    <row r="60" spans="2:24" ht="6.75" customHeight="1" x14ac:dyDescent="0.2"/>
    <row r="61" spans="2:24" ht="15" customHeight="1" x14ac:dyDescent="0.2">
      <c r="B61" s="27" t="s">
        <v>89</v>
      </c>
      <c r="C61" s="24"/>
    </row>
    <row r="62" spans="2:24" ht="63.75" customHeight="1" x14ac:dyDescent="0.2">
      <c r="B62" s="204"/>
      <c r="C62" s="160"/>
      <c r="D62" s="160"/>
      <c r="E62" s="160"/>
      <c r="F62" s="160"/>
      <c r="G62" s="161"/>
    </row>
    <row r="63" spans="2:24" ht="21" customHeight="1" x14ac:dyDescent="0.2">
      <c r="B63" s="78" t="s">
        <v>90</v>
      </c>
      <c r="C63" s="79"/>
      <c r="D63" s="79"/>
      <c r="E63" s="79"/>
      <c r="F63" s="79"/>
      <c r="G63" s="80"/>
    </row>
    <row r="64" spans="2:24" ht="66.75" customHeight="1" x14ac:dyDescent="0.2">
      <c r="B64" s="201"/>
      <c r="C64" s="202"/>
      <c r="D64" s="202"/>
      <c r="E64" s="202"/>
      <c r="F64" s="202"/>
      <c r="G64" s="203"/>
    </row>
    <row r="65" spans="2:24" x14ac:dyDescent="0.2">
      <c r="B65" s="65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</row>
    <row r="66" spans="2:24" x14ac:dyDescent="0.2">
      <c r="B66" s="59" t="s">
        <v>91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</row>
    <row r="67" spans="2:24" x14ac:dyDescent="0.2">
      <c r="B67" s="59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</row>
    <row r="68" spans="2:24" ht="27.95" customHeight="1" x14ac:dyDescent="0.2">
      <c r="B68" s="76"/>
      <c r="C68" s="66" t="s">
        <v>92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</row>
    <row r="69" spans="2:24" ht="23.1" customHeight="1" x14ac:dyDescent="0.2">
      <c r="B69" s="71"/>
      <c r="C69" s="38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</row>
    <row r="70" spans="2:24" ht="27.95" customHeight="1" x14ac:dyDescent="0.2">
      <c r="B70" s="76"/>
      <c r="C70" s="168" t="s">
        <v>93</v>
      </c>
      <c r="D70" s="168"/>
      <c r="E70" s="168"/>
      <c r="F70" s="168"/>
      <c r="G70" s="6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</row>
    <row r="71" spans="2:24" x14ac:dyDescent="0.2">
      <c r="B71" s="65"/>
      <c r="C71" s="168"/>
      <c r="D71" s="168"/>
      <c r="E71" s="168"/>
      <c r="F71" s="168"/>
      <c r="G71" s="6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</row>
    <row r="72" spans="2:24" ht="12" customHeight="1" x14ac:dyDescent="0.2"/>
    <row r="74" spans="2:24" ht="33.75" customHeight="1" x14ac:dyDescent="0.2">
      <c r="B74" s="59" t="s">
        <v>94</v>
      </c>
      <c r="C74" s="59"/>
      <c r="D74" s="59"/>
      <c r="E74" s="59"/>
      <c r="F74" s="59"/>
      <c r="G74" s="59"/>
    </row>
    <row r="75" spans="2:24" ht="9" customHeight="1" x14ac:dyDescent="0.2"/>
    <row r="76" spans="2:24" ht="93.95" customHeight="1" x14ac:dyDescent="0.2">
      <c r="B76" s="194" t="s">
        <v>95</v>
      </c>
      <c r="C76" s="195"/>
      <c r="D76" s="195"/>
      <c r="E76" s="195"/>
      <c r="F76" s="195"/>
      <c r="G76" s="196"/>
    </row>
    <row r="77" spans="2:24" ht="41.1" customHeight="1" x14ac:dyDescent="0.2">
      <c r="B77" s="165"/>
      <c r="C77" s="166"/>
      <c r="D77" s="166"/>
      <c r="E77" s="166"/>
      <c r="F77" s="166"/>
      <c r="G77" s="167"/>
    </row>
    <row r="79" spans="2:24" ht="18" customHeight="1" x14ac:dyDescent="0.2">
      <c r="B79" s="59" t="s">
        <v>96</v>
      </c>
      <c r="C79" s="59"/>
      <c r="D79" s="59"/>
      <c r="E79" s="59"/>
      <c r="F79" s="59"/>
      <c r="G79" s="59"/>
    </row>
    <row r="81" spans="2:7" ht="27" customHeight="1" x14ac:dyDescent="0.2">
      <c r="B81" s="146" t="s">
        <v>97</v>
      </c>
      <c r="C81" s="146"/>
      <c r="D81" s="146" t="s">
        <v>98</v>
      </c>
      <c r="E81" s="146"/>
      <c r="F81" s="146"/>
      <c r="G81" s="146"/>
    </row>
    <row r="82" spans="2:7" ht="22.5" customHeight="1" x14ac:dyDescent="0.2">
      <c r="B82" s="170"/>
      <c r="C82" s="170"/>
      <c r="D82" s="170"/>
      <c r="E82" s="170"/>
      <c r="F82" s="170"/>
      <c r="G82" s="170"/>
    </row>
    <row r="83" spans="2:7" ht="22.5" customHeight="1" x14ac:dyDescent="0.2">
      <c r="B83" s="199"/>
      <c r="C83" s="200"/>
      <c r="D83" s="170"/>
      <c r="E83" s="170"/>
      <c r="F83" s="170"/>
      <c r="G83" s="170"/>
    </row>
    <row r="84" spans="2:7" ht="22.5" customHeight="1" x14ac:dyDescent="0.2">
      <c r="B84" s="199"/>
      <c r="C84" s="200"/>
      <c r="D84" s="199"/>
      <c r="E84" s="205"/>
      <c r="F84" s="205"/>
      <c r="G84" s="200"/>
    </row>
    <row r="88" spans="2:7" x14ac:dyDescent="0.2">
      <c r="B88" s="59" t="s">
        <v>114</v>
      </c>
      <c r="C88" s="59"/>
      <c r="D88" s="59"/>
      <c r="E88" s="59"/>
      <c r="F88" s="59"/>
      <c r="G88" s="59"/>
    </row>
    <row r="89" spans="2:7" ht="9" customHeight="1" x14ac:dyDescent="0.2"/>
    <row r="90" spans="2:7" ht="99.95" customHeight="1" x14ac:dyDescent="0.2">
      <c r="B90" s="208"/>
      <c r="C90" s="209"/>
      <c r="D90" s="209"/>
      <c r="E90" s="209"/>
      <c r="F90" s="209"/>
      <c r="G90" s="210"/>
    </row>
    <row r="91" spans="2:7" ht="42" customHeight="1" x14ac:dyDescent="0.2">
      <c r="B91" s="176" t="s">
        <v>99</v>
      </c>
      <c r="C91" s="197"/>
      <c r="D91" s="197"/>
      <c r="E91" s="197"/>
      <c r="F91" s="197"/>
      <c r="G91" s="198"/>
    </row>
    <row r="93" spans="2:7" ht="28.5" customHeight="1" x14ac:dyDescent="0.2">
      <c r="B93" s="59" t="s">
        <v>115</v>
      </c>
      <c r="C93" s="59"/>
      <c r="D93" s="59"/>
      <c r="E93" s="59"/>
      <c r="F93" s="59"/>
      <c r="G93" s="59"/>
    </row>
    <row r="94" spans="2:7" x14ac:dyDescent="0.2">
      <c r="B94" s="211"/>
      <c r="C94" s="211"/>
      <c r="D94" s="211"/>
      <c r="E94" s="211"/>
      <c r="F94" s="211"/>
      <c r="G94" s="211"/>
    </row>
    <row r="95" spans="2:7" ht="15.75" customHeight="1" x14ac:dyDescent="0.2">
      <c r="B95" s="173" t="s">
        <v>100</v>
      </c>
      <c r="C95" s="174"/>
      <c r="D95" s="174"/>
      <c r="E95" s="174"/>
      <c r="F95" s="174"/>
      <c r="G95" s="175"/>
    </row>
    <row r="96" spans="2:7" ht="15.75" customHeight="1" x14ac:dyDescent="0.2">
      <c r="B96" s="206"/>
      <c r="C96" s="168"/>
      <c r="D96" s="168"/>
      <c r="E96" s="168"/>
      <c r="F96" s="168"/>
      <c r="G96" s="207"/>
    </row>
    <row r="97" spans="2:7" x14ac:dyDescent="0.2">
      <c r="B97" s="206"/>
      <c r="C97" s="168"/>
      <c r="D97" s="168"/>
      <c r="E97" s="168"/>
      <c r="F97" s="168"/>
      <c r="G97" s="207"/>
    </row>
    <row r="98" spans="2:7" x14ac:dyDescent="0.2">
      <c r="B98" s="81"/>
      <c r="C98" s="60"/>
      <c r="D98" s="60"/>
      <c r="E98" s="60"/>
      <c r="F98" s="60"/>
      <c r="G98" s="82"/>
    </row>
    <row r="99" spans="2:7" ht="20.25" customHeight="1" x14ac:dyDescent="0.2">
      <c r="B99" s="83" t="s">
        <v>101</v>
      </c>
      <c r="G99" s="62"/>
    </row>
    <row r="100" spans="2:7" ht="20.25" customHeight="1" x14ac:dyDescent="0.2">
      <c r="B100" s="83"/>
      <c r="G100" s="62"/>
    </row>
    <row r="101" spans="2:7" x14ac:dyDescent="0.2">
      <c r="B101" s="84"/>
      <c r="C101" s="85"/>
      <c r="D101" s="85"/>
      <c r="E101" s="85"/>
      <c r="F101" s="85"/>
      <c r="G101" s="86"/>
    </row>
    <row r="103" spans="2:7" ht="33.75" customHeight="1" x14ac:dyDescent="0.2">
      <c r="B103" s="59" t="s">
        <v>116</v>
      </c>
      <c r="C103" s="59"/>
      <c r="D103" s="59"/>
      <c r="E103" s="59"/>
      <c r="F103" s="59"/>
      <c r="G103" s="59"/>
    </row>
    <row r="104" spans="2:7" ht="9" customHeight="1" x14ac:dyDescent="0.2"/>
    <row r="105" spans="2:7" ht="27" customHeight="1" x14ac:dyDescent="0.2">
      <c r="B105" s="173" t="s">
        <v>102</v>
      </c>
      <c r="C105" s="174"/>
      <c r="D105" s="175"/>
      <c r="E105" s="39" t="s">
        <v>51</v>
      </c>
      <c r="F105" s="39" t="s">
        <v>53</v>
      </c>
      <c r="G105" s="72"/>
    </row>
    <row r="106" spans="2:7" ht="27.95" customHeight="1" x14ac:dyDescent="0.2">
      <c r="B106" s="176"/>
      <c r="C106" s="177"/>
      <c r="D106" s="178"/>
      <c r="E106" s="87"/>
      <c r="F106" s="87"/>
      <c r="G106" s="72"/>
    </row>
    <row r="107" spans="2:7" ht="93.75" customHeight="1" x14ac:dyDescent="0.2">
      <c r="B107" s="172" t="s">
        <v>103</v>
      </c>
      <c r="C107" s="169"/>
      <c r="D107" s="169"/>
      <c r="E107" s="169"/>
      <c r="F107" s="169"/>
      <c r="G107" s="169"/>
    </row>
    <row r="108" spans="2:7" ht="33.75" customHeight="1" x14ac:dyDescent="0.2">
      <c r="B108" s="59" t="s">
        <v>117</v>
      </c>
      <c r="C108" s="59"/>
      <c r="D108" s="59"/>
      <c r="E108" s="59"/>
      <c r="F108" s="59"/>
      <c r="G108" s="59"/>
    </row>
    <row r="109" spans="2:7" ht="9" customHeight="1" x14ac:dyDescent="0.2"/>
    <row r="110" spans="2:7" ht="27" customHeight="1" x14ac:dyDescent="0.2">
      <c r="B110" s="173" t="s">
        <v>104</v>
      </c>
      <c r="C110" s="174"/>
      <c r="D110" s="175"/>
      <c r="E110" s="39" t="s">
        <v>51</v>
      </c>
      <c r="F110" s="39" t="s">
        <v>53</v>
      </c>
      <c r="G110" s="72"/>
    </row>
    <row r="111" spans="2:7" ht="27" customHeight="1" x14ac:dyDescent="0.2">
      <c r="B111" s="176"/>
      <c r="C111" s="177"/>
      <c r="D111" s="178"/>
      <c r="E111" s="87"/>
      <c r="F111" s="87"/>
      <c r="G111" s="72"/>
    </row>
    <row r="112" spans="2:7" ht="93.75" customHeight="1" x14ac:dyDescent="0.2">
      <c r="B112" s="172" t="s">
        <v>105</v>
      </c>
      <c r="C112" s="169"/>
      <c r="D112" s="169"/>
      <c r="E112" s="169"/>
      <c r="F112" s="169"/>
      <c r="G112" s="169"/>
    </row>
    <row r="114" spans="2:7" x14ac:dyDescent="0.2">
      <c r="B114" s="59" t="s">
        <v>118</v>
      </c>
    </row>
    <row r="115" spans="2:7" ht="9" customHeight="1" x14ac:dyDescent="0.2"/>
    <row r="116" spans="2:7" ht="141" customHeight="1" x14ac:dyDescent="0.2">
      <c r="B116" s="169"/>
      <c r="C116" s="169"/>
      <c r="D116" s="169"/>
      <c r="E116" s="169"/>
      <c r="F116" s="169"/>
      <c r="G116" s="169"/>
    </row>
    <row r="117" spans="2:7" x14ac:dyDescent="0.2">
      <c r="B117" s="30" t="s">
        <v>106</v>
      </c>
    </row>
    <row r="121" spans="2:7" x14ac:dyDescent="0.2">
      <c r="B121" s="24" t="s">
        <v>107</v>
      </c>
      <c r="D121" s="163"/>
    </row>
    <row r="122" spans="2:7" x14ac:dyDescent="0.2">
      <c r="D122" s="164"/>
    </row>
    <row r="125" spans="2:7" x14ac:dyDescent="0.2">
      <c r="B125" s="27" t="s">
        <v>108</v>
      </c>
      <c r="C125" s="27"/>
      <c r="D125" s="163"/>
    </row>
    <row r="126" spans="2:7" x14ac:dyDescent="0.2">
      <c r="D126" s="164"/>
    </row>
  </sheetData>
  <sheetProtection algorithmName="SHA-512" hashValue="Qw8eCKAX5/1/QTEJGWH0x2YFYnEHUU+YY5EVmukzJhrOG3It3tfPQrXyH/pfTYbjcvRX8p3ufhcad8RcwfW3Fg==" saltValue="750W3tzGZDrjsXsvs60cgg==" spinCount="100000" sheet="1" objects="1" scenarios="1" selectLockedCells="1"/>
  <mergeCells count="39">
    <mergeCell ref="B95:G97"/>
    <mergeCell ref="B81:C81"/>
    <mergeCell ref="D81:G81"/>
    <mergeCell ref="B90:G90"/>
    <mergeCell ref="B94:G94"/>
    <mergeCell ref="B84:C84"/>
    <mergeCell ref="B24:G24"/>
    <mergeCell ref="B76:G76"/>
    <mergeCell ref="B91:G91"/>
    <mergeCell ref="B83:C83"/>
    <mergeCell ref="B64:G64"/>
    <mergeCell ref="B62:G62"/>
    <mergeCell ref="D84:G84"/>
    <mergeCell ref="D83:G83"/>
    <mergeCell ref="E16:F16"/>
    <mergeCell ref="B7:D8"/>
    <mergeCell ref="B9:D9"/>
    <mergeCell ref="B10:D10"/>
    <mergeCell ref="B16:D19"/>
    <mergeCell ref="E19:F19"/>
    <mergeCell ref="E17:F17"/>
    <mergeCell ref="E18:F18"/>
    <mergeCell ref="B12:G13"/>
    <mergeCell ref="D125:D126"/>
    <mergeCell ref="B77:G77"/>
    <mergeCell ref="B37:G37"/>
    <mergeCell ref="C43:F44"/>
    <mergeCell ref="C31:F32"/>
    <mergeCell ref="B116:G116"/>
    <mergeCell ref="B82:C82"/>
    <mergeCell ref="D82:G82"/>
    <mergeCell ref="B52:G52"/>
    <mergeCell ref="B54:G55"/>
    <mergeCell ref="C70:F71"/>
    <mergeCell ref="D121:D122"/>
    <mergeCell ref="B112:G112"/>
    <mergeCell ref="B105:D106"/>
    <mergeCell ref="B110:D111"/>
    <mergeCell ref="B107:G107"/>
  </mergeCells>
  <phoneticPr fontId="1" type="noConversion"/>
  <dataValidations count="1">
    <dataValidation type="custom" allowBlank="1" showInputMessage="1" showErrorMessage="1" sqref="B41:B43 B68:B70 D121:D122 D125:D126 E106:F106 E111:F111 B28:B31" xr:uid="{97135CBC-0A25-7E49-B77C-2D7A7CA79EC3}">
      <formula1>IF(B28="x",TRUE,FALSE)</formula1>
    </dataValidation>
  </dataValidations>
  <printOptions horizontalCentered="1"/>
  <pageMargins left="0.25" right="0.25" top="0.75" bottom="0.75" header="0.3" footer="0.3"/>
  <pageSetup paperSize="9" scale="89" fitToHeight="0" orientation="portrait" verticalDpi="300" r:id="rId1"/>
  <headerFooter alignWithMargins="0"/>
  <rowBreaks count="3" manualBreakCount="3">
    <brk id="29" max="7" man="1"/>
    <brk id="57" max="7" man="1"/>
    <brk id="10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9E72-D1CE-9840-9968-950B32D89FB1}">
  <sheetPr>
    <tabColor indexed="23"/>
  </sheetPr>
  <dimension ref="A1:D49"/>
  <sheetViews>
    <sheetView zoomScale="110" zoomScaleNormal="110" workbookViewId="0">
      <selection activeCell="B20" sqref="B20"/>
    </sheetView>
  </sheetViews>
  <sheetFormatPr defaultColWidth="10.85546875" defaultRowHeight="16.5" customHeight="1" x14ac:dyDescent="0.2"/>
  <cols>
    <col min="1" max="1" width="50.85546875" style="103" bestFit="1" customWidth="1"/>
    <col min="2" max="2" width="65" style="103" customWidth="1"/>
    <col min="3" max="3" width="40.7109375" style="103" customWidth="1"/>
    <col min="4" max="5" width="34.140625" style="103" customWidth="1"/>
    <col min="6" max="16384" width="10.85546875" style="103"/>
  </cols>
  <sheetData>
    <row r="1" spans="1:4" ht="16.5" customHeight="1" x14ac:dyDescent="0.2">
      <c r="A1" s="104" t="s">
        <v>164</v>
      </c>
      <c r="B1" s="102" t="s">
        <v>119</v>
      </c>
      <c r="C1" s="102" t="s">
        <v>120</v>
      </c>
      <c r="D1" s="102" t="s">
        <v>121</v>
      </c>
    </row>
    <row r="2" spans="1:4" ht="16.5" customHeight="1" x14ac:dyDescent="0.2">
      <c r="A2" s="104" t="s">
        <v>165</v>
      </c>
      <c r="B2" s="102" t="s">
        <v>122</v>
      </c>
      <c r="C2" s="102" t="s">
        <v>123</v>
      </c>
      <c r="D2" s="102" t="s">
        <v>124</v>
      </c>
    </row>
    <row r="3" spans="1:4" ht="16.5" customHeight="1" x14ac:dyDescent="0.2">
      <c r="A3" s="104" t="s">
        <v>166</v>
      </c>
      <c r="B3" s="102" t="s">
        <v>125</v>
      </c>
      <c r="C3" s="102" t="s">
        <v>126</v>
      </c>
      <c r="D3" s="102" t="s">
        <v>127</v>
      </c>
    </row>
    <row r="4" spans="1:4" ht="16.5" customHeight="1" x14ac:dyDescent="0.2">
      <c r="A4" s="105" t="s">
        <v>167</v>
      </c>
      <c r="B4" s="102" t="s">
        <v>128</v>
      </c>
      <c r="C4" s="102" t="s">
        <v>129</v>
      </c>
      <c r="D4" s="102" t="s">
        <v>130</v>
      </c>
    </row>
    <row r="5" spans="1:4" ht="16.5" customHeight="1" x14ac:dyDescent="0.2">
      <c r="A5" s="101" t="s">
        <v>168</v>
      </c>
      <c r="B5" s="102" t="s">
        <v>131</v>
      </c>
      <c r="C5" s="102" t="s">
        <v>132</v>
      </c>
      <c r="D5" s="102" t="s">
        <v>133</v>
      </c>
    </row>
    <row r="6" spans="1:4" ht="16.5" customHeight="1" x14ac:dyDescent="0.2">
      <c r="A6" s="101" t="s">
        <v>169</v>
      </c>
      <c r="B6" s="102" t="s">
        <v>134</v>
      </c>
      <c r="C6" s="102" t="s">
        <v>135</v>
      </c>
      <c r="D6" s="102" t="s">
        <v>136</v>
      </c>
    </row>
    <row r="7" spans="1:4" ht="16.5" customHeight="1" x14ac:dyDescent="0.2">
      <c r="A7" s="101" t="s">
        <v>170</v>
      </c>
      <c r="B7" s="102" t="s">
        <v>137</v>
      </c>
      <c r="C7" s="102" t="s">
        <v>138</v>
      </c>
      <c r="D7" s="102" t="s">
        <v>139</v>
      </c>
    </row>
    <row r="8" spans="1:4" ht="16.5" customHeight="1" x14ac:dyDescent="0.2">
      <c r="A8" s="101" t="s">
        <v>171</v>
      </c>
      <c r="B8" s="102" t="s">
        <v>140</v>
      </c>
      <c r="C8" s="102" t="s">
        <v>141</v>
      </c>
      <c r="D8" s="102" t="s">
        <v>142</v>
      </c>
    </row>
    <row r="9" spans="1:4" ht="16.5" customHeight="1" x14ac:dyDescent="0.2">
      <c r="A9" s="101" t="s">
        <v>172</v>
      </c>
      <c r="B9" s="102" t="s">
        <v>143</v>
      </c>
      <c r="C9" s="102" t="s">
        <v>144</v>
      </c>
      <c r="D9" s="102" t="s">
        <v>145</v>
      </c>
    </row>
    <row r="10" spans="1:4" ht="16.5" customHeight="1" x14ac:dyDescent="0.2">
      <c r="A10" s="101" t="s">
        <v>173</v>
      </c>
      <c r="B10" s="102" t="s">
        <v>146</v>
      </c>
      <c r="C10" s="102" t="s">
        <v>147</v>
      </c>
      <c r="D10" s="102" t="s">
        <v>148</v>
      </c>
    </row>
    <row r="11" spans="1:4" ht="16.5" customHeight="1" x14ac:dyDescent="0.2">
      <c r="A11" s="101" t="s">
        <v>174</v>
      </c>
      <c r="B11" s="102" t="s">
        <v>149</v>
      </c>
      <c r="C11" s="102" t="s">
        <v>150</v>
      </c>
      <c r="D11" s="102" t="s">
        <v>151</v>
      </c>
    </row>
    <row r="12" spans="1:4" ht="16.5" customHeight="1" x14ac:dyDescent="0.2">
      <c r="A12" s="101" t="s">
        <v>175</v>
      </c>
      <c r="B12" s="102" t="s">
        <v>152</v>
      </c>
      <c r="C12" s="102" t="s">
        <v>153</v>
      </c>
      <c r="D12" s="102" t="s">
        <v>154</v>
      </c>
    </row>
    <row r="13" spans="1:4" ht="16.5" customHeight="1" x14ac:dyDescent="0.2">
      <c r="A13" s="101" t="s">
        <v>176</v>
      </c>
      <c r="B13" s="102" t="s">
        <v>155</v>
      </c>
      <c r="C13" s="102" t="s">
        <v>156</v>
      </c>
      <c r="D13" s="102" t="s">
        <v>157</v>
      </c>
    </row>
    <row r="14" spans="1:4" ht="16.5" customHeight="1" x14ac:dyDescent="0.2">
      <c r="A14" s="101" t="s">
        <v>177</v>
      </c>
      <c r="B14" s="102" t="s">
        <v>158</v>
      </c>
      <c r="C14" s="102" t="s">
        <v>159</v>
      </c>
      <c r="D14" s="102" t="s">
        <v>160</v>
      </c>
    </row>
    <row r="15" spans="1:4" ht="16.5" customHeight="1" x14ac:dyDescent="0.2">
      <c r="A15" s="104" t="s">
        <v>178</v>
      </c>
      <c r="B15" s="102" t="s">
        <v>161</v>
      </c>
      <c r="C15" s="102" t="s">
        <v>162</v>
      </c>
      <c r="D15" s="102" t="s">
        <v>163</v>
      </c>
    </row>
    <row r="16" spans="1:4" ht="16.5" customHeight="1" x14ac:dyDescent="0.2">
      <c r="A16" s="105" t="s">
        <v>179</v>
      </c>
      <c r="B16" s="102" t="s">
        <v>109</v>
      </c>
      <c r="C16" s="102" t="s">
        <v>144</v>
      </c>
      <c r="D16" s="102" t="s">
        <v>145</v>
      </c>
    </row>
    <row r="17" spans="1:4" ht="16.5" customHeight="1" x14ac:dyDescent="0.2">
      <c r="A17" s="101" t="s">
        <v>180</v>
      </c>
      <c r="B17" s="102" t="s">
        <v>187</v>
      </c>
      <c r="C17" s="102" t="s">
        <v>188</v>
      </c>
      <c r="D17" s="102" t="s">
        <v>189</v>
      </c>
    </row>
    <row r="18" spans="1:4" ht="16.5" customHeight="1" x14ac:dyDescent="0.2">
      <c r="A18" s="101" t="s">
        <v>181</v>
      </c>
      <c r="B18" s="102" t="s">
        <v>184</v>
      </c>
      <c r="C18" s="102" t="s">
        <v>185</v>
      </c>
      <c r="D18" s="102" t="s">
        <v>186</v>
      </c>
    </row>
    <row r="19" spans="1:4" ht="16.5" customHeight="1" x14ac:dyDescent="0.2">
      <c r="A19" s="101" t="s">
        <v>182</v>
      </c>
      <c r="B19" s="102" t="s">
        <v>190</v>
      </c>
      <c r="C19" s="102" t="s">
        <v>191</v>
      </c>
      <c r="D19" s="102" t="s">
        <v>192</v>
      </c>
    </row>
    <row r="20" spans="1:4" ht="16.5" customHeight="1" x14ac:dyDescent="0.2">
      <c r="A20" s="101" t="s">
        <v>183</v>
      </c>
      <c r="B20" s="102" t="s">
        <v>193</v>
      </c>
      <c r="C20" s="102" t="s">
        <v>194</v>
      </c>
      <c r="D20" s="102" t="s">
        <v>195</v>
      </c>
    </row>
    <row r="21" spans="1:4" ht="16.5" customHeight="1" x14ac:dyDescent="0.2">
      <c r="A21" s="101"/>
      <c r="B21" s="102"/>
      <c r="C21" s="102"/>
      <c r="D21" s="102"/>
    </row>
    <row r="22" spans="1:4" ht="16.5" customHeight="1" x14ac:dyDescent="0.2">
      <c r="A22" s="101"/>
      <c r="B22" s="102"/>
      <c r="C22" s="102"/>
      <c r="D22" s="102"/>
    </row>
    <row r="23" spans="1:4" ht="16.5" customHeight="1" x14ac:dyDescent="0.2">
      <c r="A23" s="101"/>
      <c r="B23" s="102"/>
      <c r="C23" s="102"/>
      <c r="D23" s="102"/>
    </row>
    <row r="26" spans="1:4" ht="16.5" customHeight="1" x14ac:dyDescent="0.2">
      <c r="A26" s="103" t="s">
        <v>110</v>
      </c>
      <c r="B26" s="101"/>
    </row>
    <row r="27" spans="1:4" ht="16.5" customHeight="1" x14ac:dyDescent="0.2">
      <c r="A27" s="103">
        <v>1</v>
      </c>
      <c r="B27" s="101"/>
    </row>
    <row r="28" spans="1:4" ht="16.5" customHeight="1" x14ac:dyDescent="0.2">
      <c r="A28" s="103">
        <v>3</v>
      </c>
      <c r="B28" s="101"/>
    </row>
    <row r="29" spans="1:4" ht="16.5" customHeight="1" x14ac:dyDescent="0.2">
      <c r="A29" s="103">
        <v>5</v>
      </c>
      <c r="B29" s="101"/>
    </row>
    <row r="31" spans="1:4" ht="16.5" customHeight="1" x14ac:dyDescent="0.2">
      <c r="A31" s="103" t="s">
        <v>111</v>
      </c>
    </row>
    <row r="36" spans="1:1" ht="16.5" customHeight="1" x14ac:dyDescent="0.2">
      <c r="A36" s="101"/>
    </row>
    <row r="37" spans="1:1" ht="16.5" customHeight="1" x14ac:dyDescent="0.2">
      <c r="A37" s="101"/>
    </row>
    <row r="38" spans="1:1" ht="16.5" customHeight="1" x14ac:dyDescent="0.2">
      <c r="A38" s="101"/>
    </row>
    <row r="39" spans="1:1" ht="16.5" customHeight="1" x14ac:dyDescent="0.2">
      <c r="A39" s="101"/>
    </row>
    <row r="40" spans="1:1" ht="16.5" customHeight="1" x14ac:dyDescent="0.2">
      <c r="A40" s="101"/>
    </row>
    <row r="41" spans="1:1" ht="16.5" customHeight="1" x14ac:dyDescent="0.2">
      <c r="A41" s="101"/>
    </row>
    <row r="42" spans="1:1" ht="16.5" customHeight="1" x14ac:dyDescent="0.2">
      <c r="A42" s="101"/>
    </row>
    <row r="43" spans="1:1" ht="16.5" customHeight="1" x14ac:dyDescent="0.2">
      <c r="A43" s="101"/>
    </row>
    <row r="44" spans="1:1" ht="16.5" customHeight="1" x14ac:dyDescent="0.2">
      <c r="A44" s="101"/>
    </row>
    <row r="45" spans="1:1" ht="16.5" customHeight="1" x14ac:dyDescent="0.2">
      <c r="A45" s="101"/>
    </row>
    <row r="46" spans="1:1" ht="16.5" customHeight="1" x14ac:dyDescent="0.2">
      <c r="A46" s="101"/>
    </row>
    <row r="47" spans="1:1" ht="16.5" customHeight="1" x14ac:dyDescent="0.2">
      <c r="A47" s="101"/>
    </row>
    <row r="48" spans="1:1" ht="16.5" customHeight="1" x14ac:dyDescent="0.2">
      <c r="A48" s="101"/>
    </row>
    <row r="49" spans="1:1" ht="16.5" customHeight="1" x14ac:dyDescent="0.2">
      <c r="A49" s="101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B9BE0183037489CE537A24B836211" ma:contentTypeVersion="14" ma:contentTypeDescription="Criar um novo documento." ma:contentTypeScope="" ma:versionID="c849e936c6a0b65a25faf4243ccc5d0a">
  <xsd:schema xmlns:xsd="http://www.w3.org/2001/XMLSchema" xmlns:xs="http://www.w3.org/2001/XMLSchema" xmlns:p="http://schemas.microsoft.com/office/2006/metadata/properties" xmlns:ns2="0afa2bc3-41e0-4dda-b3a7-c9172cf1b03b" xmlns:ns3="b9cd23b6-9943-4893-b07a-e0326b155321" targetNamespace="http://schemas.microsoft.com/office/2006/metadata/properties" ma:root="true" ma:fieldsID="291fb6ed390ed2c4ee2676c4c8796d98" ns2:_="" ns3:_="">
    <xsd:import namespace="0afa2bc3-41e0-4dda-b3a7-c9172cf1b03b"/>
    <xsd:import namespace="b9cd23b6-9943-4893-b07a-e0326b1553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a2bc3-41e0-4dda-b3a7-c9172cf1b0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23b6-9943-4893-b07a-e0326b155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30B5A-AE66-42C5-9BEA-C3CF8BD321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706731-AC68-40D1-A8D0-B30AF9C274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83D879-7822-458C-8936-44699F22C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a2bc3-41e0-4dda-b3a7-c9172cf1b03b"/>
    <ds:schemaRef ds:uri="b9cd23b6-9943-4893-b07a-e0326b155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Identificação</vt:lpstr>
      <vt:lpstr>Objetivos</vt:lpstr>
      <vt:lpstr>Competências</vt:lpstr>
      <vt:lpstr>Contratualização</vt:lpstr>
      <vt:lpstr>Avaliação Global</vt:lpstr>
      <vt:lpstr>Dados suporte</vt:lpstr>
      <vt:lpstr>'Avaliação Global'!Área_de_Impressão</vt:lpstr>
      <vt:lpstr>Competências!Área_de_Impressão</vt:lpstr>
      <vt:lpstr>Contratualização!Área_de_Impressão</vt:lpstr>
      <vt:lpstr>Identificação!Área_de_Impressão</vt:lpstr>
      <vt:lpstr>Objetivos!Área_de_Impressão</vt:lpstr>
      <vt:lpstr>categoria</vt:lpstr>
      <vt:lpstr>categorias</vt:lpstr>
      <vt:lpstr>categorias_graus</vt:lpstr>
      <vt:lpstr>class</vt:lpstr>
      <vt:lpstr>competencias</vt:lpstr>
      <vt:lpstr>cruz</vt:lpstr>
      <vt:lpstr>tabela_competencias_comportamentos</vt:lpstr>
    </vt:vector>
  </TitlesOfParts>
  <Manager/>
  <Company>SRE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jdpereira</dc:creator>
  <cp:keywords/>
  <dc:description/>
  <cp:lastModifiedBy>Carlos Miguel Vasconcelos Ponte</cp:lastModifiedBy>
  <cp:revision/>
  <cp:lastPrinted>2025-02-27T15:25:35Z</cp:lastPrinted>
  <dcterms:created xsi:type="dcterms:W3CDTF">2006-01-12T17:24:55Z</dcterms:created>
  <dcterms:modified xsi:type="dcterms:W3CDTF">2025-03-12T15:12:39Z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0x010100DC3B9BE0183037489CE537A24B836211</vt:lpwstr>
  </property>
</Properties>
</file>