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42" activeTab="1"/>
  </bookViews>
  <sheets>
    <sheet name="RECURSOS HUMANOS" sheetId="1" r:id="rId1"/>
    <sheet name="ESTRUT. ETÁRIA" sheetId="2" r:id="rId2"/>
    <sheet name="ESTRUT. ANTIGUIDADES" sheetId="3" r:id="rId3"/>
    <sheet name="ESTRUT. HABILITACIONAL" sheetId="4" r:id="rId4"/>
  </sheets>
  <definedNames/>
  <calcPr fullCalcOnLoad="1"/>
</workbook>
</file>

<file path=xl/sharedStrings.xml><?xml version="1.0" encoding="utf-8"?>
<sst xmlns="http://schemas.openxmlformats.org/spreadsheetml/2006/main" count="127" uniqueCount="82">
  <si>
    <t>RECURSOS HUMANOS</t>
  </si>
  <si>
    <t>Dirigente</t>
  </si>
  <si>
    <t>Total</t>
  </si>
  <si>
    <t>H</t>
  </si>
  <si>
    <t>1.1</t>
  </si>
  <si>
    <t>Total efectivos</t>
  </si>
  <si>
    <t>M</t>
  </si>
  <si>
    <t>T</t>
  </si>
  <si>
    <t>1.1.1</t>
  </si>
  <si>
    <t xml:space="preserve"> 1.1.2</t>
  </si>
  <si>
    <t>1.1.3</t>
  </si>
  <si>
    <t>1.1.4</t>
  </si>
  <si>
    <t>Outros</t>
  </si>
  <si>
    <t>1.2</t>
  </si>
  <si>
    <t>Homens</t>
  </si>
  <si>
    <t>Mulheres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</si>
  <si>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</si>
  <si>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</si>
  <si>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</si>
  <si>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</si>
  <si>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</si>
  <si>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</si>
  <si>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</si>
  <si>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</si>
  <si>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</si>
  <si>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e mais</t>
  </si>
  <si>
    <t>1.3</t>
  </si>
  <si>
    <t xml:space="preserve">Nível médio etário: </t>
  </si>
  <si>
    <t>Nível médio etário masculino =</t>
  </si>
  <si>
    <t>Nível médio etário feminino =</t>
  </si>
  <si>
    <t>1.4</t>
  </si>
  <si>
    <t>ESTRUTURA ANTIGUIDADES                                            (em 31 de Dezembro)</t>
  </si>
  <si>
    <t>Até 5 anos</t>
  </si>
  <si>
    <t>5-9</t>
  </si>
  <si>
    <t>10-14</t>
  </si>
  <si>
    <t>15-19</t>
  </si>
  <si>
    <t>20-24</t>
  </si>
  <si>
    <t>30-35</t>
  </si>
  <si>
    <t>Mais de 36</t>
  </si>
  <si>
    <t>1.5</t>
  </si>
  <si>
    <t>Nível médio de antiguidade:</t>
  </si>
  <si>
    <t>Nível médio de antiguidade masculino =</t>
  </si>
  <si>
    <t>Nível médio de antiguidade feminino =</t>
  </si>
  <si>
    <t>%</t>
  </si>
  <si>
    <t>1.8</t>
  </si>
  <si>
    <t>ESTRUTURA HABILITACIONAL                             (em 31 de Dezembro)</t>
  </si>
  <si>
    <t>6 anos de escolaridade</t>
  </si>
  <si>
    <t>9 anos de escolaridade</t>
  </si>
  <si>
    <t>11 anos de escolaridade</t>
  </si>
  <si>
    <t>12 anos de escolaridade</t>
  </si>
  <si>
    <t>Bacharelato ou curso médio</t>
  </si>
  <si>
    <t>Licenciatura</t>
  </si>
  <si>
    <t>Mestrado</t>
  </si>
  <si>
    <t>Doutoramento</t>
  </si>
  <si>
    <t xml:space="preserve">Carreira de assistente técnico </t>
  </si>
  <si>
    <t>Carreira de assistente operacional</t>
  </si>
  <si>
    <r>
      <t>Soma das idades</t>
    </r>
    <r>
      <rPr>
        <sz val="11"/>
        <rFont val="Arial Narrow"/>
        <family val="2"/>
      </rPr>
      <t xml:space="preserve">            Total de efectivos</t>
    </r>
  </si>
  <si>
    <r>
      <t xml:space="preserve">   Soma das antiguidades</t>
    </r>
    <r>
      <rPr>
        <sz val="10"/>
        <rFont val="Arial Narrow"/>
        <family val="2"/>
      </rPr>
      <t xml:space="preserve">          Total de efectivos</t>
    </r>
  </si>
  <si>
    <t>ESTRUTURA ETÁRIA                                    (em 31 de Dezembro)</t>
  </si>
  <si>
    <t>Carreira de assistente técnico</t>
  </si>
  <si>
    <t>Carreira de técnico superior</t>
  </si>
  <si>
    <t>Carreiras e categorias subsistentes</t>
  </si>
  <si>
    <t>Carreira de  técnico superior</t>
  </si>
  <si>
    <t>Carreiras e categorias  subsistentes</t>
  </si>
  <si>
    <t xml:space="preserve">Carreiras e Corpos especiais </t>
  </si>
  <si>
    <t>Carreiras e Corpos especiais</t>
  </si>
  <si>
    <t>Carreiras Médicas</t>
  </si>
  <si>
    <t>Carreiras de Enfermagem</t>
  </si>
  <si>
    <t>Carreiras Docentes</t>
  </si>
  <si>
    <t>1.1.5</t>
  </si>
  <si>
    <t xml:space="preserve">SERVIÇO: </t>
  </si>
  <si>
    <t>1.1.6</t>
  </si>
  <si>
    <t>1.1.7</t>
  </si>
  <si>
    <t>Nomeação (al.b) do n.º 3 do artigo 6.º da LTFP)</t>
  </si>
  <si>
    <t>Contrato de trabalho em funções públicas (al.a) do n.º 3 do artigo 6.º da LTFP)</t>
  </si>
  <si>
    <t>Comissão de serviço (al.c) do n.º 3 do artigo 6.º da LTFP e artigo 161.º do CT)</t>
  </si>
  <si>
    <t>Contrato de trabalho (Código do Trabalho)</t>
  </si>
  <si>
    <t>Mobilidade (artigo 92.º da LTFP e artigo 120.º do CT)</t>
  </si>
  <si>
    <t>Cedência de interesse público (artigo 241.º da LTFP)</t>
  </si>
  <si>
    <t>Até 24 anos</t>
  </si>
  <si>
    <t>Até 4 anos de escolaridade</t>
  </si>
  <si>
    <t>Direção Regional do Trabalho e Ação Inspetiva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</si>
</sst>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1"/>
      <name val="Arial Narrow"/>
      <family val="2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33" borderId="15" xfId="0" applyFont="1" applyFill="1" applyBorder="1" applyAlignment="1">
      <alignment horizontal="centerContinuous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2" fillId="0" borderId="14" xfId="0" applyFont="1" applyBorder="1" applyAlignment="1" quotePrefix="1">
      <alignment horizontal="centerContinuous" vertical="center"/>
    </xf>
    <xf numFmtId="0" fontId="2" fillId="0" borderId="14" xfId="0" applyFont="1" applyBorder="1" applyAlignment="1">
      <alignment horizontal="centerContinuous"/>
    </xf>
    <xf numFmtId="49" fontId="2" fillId="0" borderId="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22" xfId="0" applyFont="1" applyBorder="1" applyAlignment="1">
      <alignment horizontal="center" vertical="center"/>
    </xf>
    <xf numFmtId="9" fontId="0" fillId="0" borderId="10" xfId="54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 quotePrefix="1">
      <alignment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2" fillId="0" borderId="22" xfId="0" applyFont="1" applyBorder="1" applyAlignment="1">
      <alignment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T7" sqref="T7"/>
    </sheetView>
  </sheetViews>
  <sheetFormatPr defaultColWidth="9.140625" defaultRowHeight="12.75"/>
  <cols>
    <col min="1" max="1" width="8.8515625" style="0" customWidth="1"/>
    <col min="2" max="2" width="24.00390625" style="0" customWidth="1"/>
    <col min="3" max="3" width="2.7109375" style="0" customWidth="1"/>
    <col min="4" max="14" width="11.7109375" style="0" customWidth="1"/>
  </cols>
  <sheetData>
    <row r="1" spans="1:14" ht="16.5">
      <c r="A1" s="48" t="s">
        <v>70</v>
      </c>
      <c r="B1" s="59" t="s">
        <v>81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6.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49.5">
      <c r="A3" s="21">
        <v>1</v>
      </c>
      <c r="B3" s="12" t="s">
        <v>0</v>
      </c>
      <c r="C3" s="22"/>
      <c r="D3" s="11" t="s">
        <v>1</v>
      </c>
      <c r="E3" s="11" t="s">
        <v>60</v>
      </c>
      <c r="F3" s="11" t="s">
        <v>59</v>
      </c>
      <c r="G3" s="11" t="s">
        <v>55</v>
      </c>
      <c r="H3" s="11" t="s">
        <v>61</v>
      </c>
      <c r="I3" s="11" t="s">
        <v>65</v>
      </c>
      <c r="J3" s="11" t="s">
        <v>66</v>
      </c>
      <c r="K3" s="11" t="s">
        <v>67</v>
      </c>
      <c r="L3" s="11" t="s">
        <v>68</v>
      </c>
      <c r="M3" s="11" t="s">
        <v>12</v>
      </c>
      <c r="N3" s="11" t="s">
        <v>2</v>
      </c>
    </row>
    <row r="4" spans="1:14" ht="24.75" customHeight="1">
      <c r="A4" s="23"/>
      <c r="B4" s="24"/>
      <c r="C4" s="25" t="s">
        <v>3</v>
      </c>
      <c r="D4" s="15">
        <v>2</v>
      </c>
      <c r="E4" s="15">
        <v>8</v>
      </c>
      <c r="F4" s="15">
        <v>5</v>
      </c>
      <c r="G4" s="15">
        <v>7</v>
      </c>
      <c r="H4" s="15">
        <v>2</v>
      </c>
      <c r="I4" s="15">
        <v>5</v>
      </c>
      <c r="J4" s="15">
        <f aca="true" t="shared" si="0" ref="J4:M5">SUM(J7,J10,J13,J16,J19,J22,J25)</f>
        <v>0</v>
      </c>
      <c r="K4" s="15">
        <f t="shared" si="0"/>
        <v>0</v>
      </c>
      <c r="L4" s="15">
        <f t="shared" si="0"/>
        <v>0</v>
      </c>
      <c r="M4" s="15">
        <f t="shared" si="0"/>
        <v>0</v>
      </c>
      <c r="N4" s="15">
        <f>SUM(D4:M4)</f>
        <v>29</v>
      </c>
    </row>
    <row r="5" spans="1:14" ht="24.75" customHeight="1">
      <c r="A5" s="23" t="s">
        <v>4</v>
      </c>
      <c r="B5" s="4" t="s">
        <v>5</v>
      </c>
      <c r="C5" s="26" t="s">
        <v>6</v>
      </c>
      <c r="D5" s="15">
        <v>3</v>
      </c>
      <c r="E5" s="15">
        <v>17</v>
      </c>
      <c r="F5" s="15">
        <v>20</v>
      </c>
      <c r="G5" s="15">
        <v>12</v>
      </c>
      <c r="H5" s="15">
        <v>3</v>
      </c>
      <c r="I5" s="15">
        <v>8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15">
        <f aca="true" t="shared" si="1" ref="N5:N18">SUM(D5:M5)</f>
        <v>63</v>
      </c>
    </row>
    <row r="6" spans="1:14" ht="24.75" customHeight="1">
      <c r="A6" s="27"/>
      <c r="B6" s="28"/>
      <c r="C6" s="29" t="s">
        <v>7</v>
      </c>
      <c r="D6" s="15">
        <f aca="true" t="shared" si="2" ref="D6:I6">SUM(D4:D5)</f>
        <v>5</v>
      </c>
      <c r="E6" s="15">
        <f t="shared" si="2"/>
        <v>25</v>
      </c>
      <c r="F6" s="15">
        <f t="shared" si="2"/>
        <v>25</v>
      </c>
      <c r="G6" s="15">
        <f t="shared" si="2"/>
        <v>19</v>
      </c>
      <c r="H6" s="15">
        <f t="shared" si="2"/>
        <v>5</v>
      </c>
      <c r="I6" s="15">
        <f t="shared" si="2"/>
        <v>13</v>
      </c>
      <c r="J6" s="15">
        <f>SUM(J4:J5)</f>
        <v>0</v>
      </c>
      <c r="K6" s="15">
        <f>SUM(K4:K5)</f>
        <v>0</v>
      </c>
      <c r="L6" s="15">
        <f>SUM(L4:L5)</f>
        <v>0</v>
      </c>
      <c r="M6" s="15">
        <f>SUM(M4:M5)</f>
        <v>0</v>
      </c>
      <c r="N6" s="15">
        <f t="shared" si="1"/>
        <v>92</v>
      </c>
    </row>
    <row r="7" spans="1:14" ht="24.75" customHeight="1">
      <c r="A7" s="23"/>
      <c r="B7" s="56" t="s">
        <v>74</v>
      </c>
      <c r="C7" s="26" t="s">
        <v>3</v>
      </c>
      <c r="D7" s="44">
        <v>0</v>
      </c>
      <c r="E7" s="44">
        <v>7</v>
      </c>
      <c r="F7" s="44">
        <v>5</v>
      </c>
      <c r="G7" s="44">
        <v>7</v>
      </c>
      <c r="H7" s="44">
        <v>2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15">
        <f t="shared" si="1"/>
        <v>21</v>
      </c>
    </row>
    <row r="8" spans="1:14" ht="24.75" customHeight="1">
      <c r="A8" s="23" t="s">
        <v>8</v>
      </c>
      <c r="B8" s="57"/>
      <c r="C8" s="26" t="s">
        <v>6</v>
      </c>
      <c r="D8" s="44">
        <v>0</v>
      </c>
      <c r="E8" s="44">
        <v>17</v>
      </c>
      <c r="F8" s="44">
        <v>19</v>
      </c>
      <c r="G8" s="44">
        <v>12</v>
      </c>
      <c r="H8" s="44">
        <v>3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15">
        <f t="shared" si="1"/>
        <v>51</v>
      </c>
    </row>
    <row r="9" spans="1:14" ht="24.75" customHeight="1">
      <c r="A9" s="27"/>
      <c r="B9" s="58"/>
      <c r="C9" s="30" t="s">
        <v>7</v>
      </c>
      <c r="D9" s="15">
        <f>SUM(D7:D8)</f>
        <v>0</v>
      </c>
      <c r="E9" s="15">
        <f aca="true" t="shared" si="3" ref="E9:M9">SUM(E7:E8)</f>
        <v>24</v>
      </c>
      <c r="F9" s="15">
        <f t="shared" si="3"/>
        <v>24</v>
      </c>
      <c r="G9" s="15">
        <f t="shared" si="3"/>
        <v>19</v>
      </c>
      <c r="H9" s="15">
        <f t="shared" si="3"/>
        <v>5</v>
      </c>
      <c r="I9" s="15">
        <f t="shared" si="3"/>
        <v>0</v>
      </c>
      <c r="J9" s="15">
        <f t="shared" si="3"/>
        <v>0</v>
      </c>
      <c r="K9" s="15">
        <f t="shared" si="3"/>
        <v>0</v>
      </c>
      <c r="L9" s="15">
        <f t="shared" si="3"/>
        <v>0</v>
      </c>
      <c r="M9" s="15">
        <f t="shared" si="3"/>
        <v>0</v>
      </c>
      <c r="N9" s="15">
        <f t="shared" si="1"/>
        <v>72</v>
      </c>
    </row>
    <row r="10" spans="1:14" ht="24.75" customHeight="1">
      <c r="A10" s="23"/>
      <c r="B10" s="56" t="s">
        <v>73</v>
      </c>
      <c r="C10" s="26" t="s">
        <v>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5</v>
      </c>
      <c r="J10" s="44">
        <v>0</v>
      </c>
      <c r="K10" s="44">
        <v>0</v>
      </c>
      <c r="L10" s="44">
        <v>0</v>
      </c>
      <c r="M10" s="44">
        <v>0</v>
      </c>
      <c r="N10" s="15">
        <f t="shared" si="1"/>
        <v>5</v>
      </c>
    </row>
    <row r="11" spans="1:14" ht="24.75" customHeight="1">
      <c r="A11" s="31" t="s">
        <v>9</v>
      </c>
      <c r="B11" s="57"/>
      <c r="C11" s="26" t="s">
        <v>6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8</v>
      </c>
      <c r="J11" s="44">
        <v>0</v>
      </c>
      <c r="K11" s="44">
        <v>0</v>
      </c>
      <c r="L11" s="44">
        <v>0</v>
      </c>
      <c r="M11" s="44">
        <v>0</v>
      </c>
      <c r="N11" s="15">
        <f t="shared" si="1"/>
        <v>8</v>
      </c>
    </row>
    <row r="12" spans="1:14" ht="24.75" customHeight="1">
      <c r="A12" s="27"/>
      <c r="B12" s="58"/>
      <c r="C12" s="30" t="s">
        <v>7</v>
      </c>
      <c r="D12" s="15">
        <f aca="true" t="shared" si="4" ref="D12:M12">SUM(D10:D11)</f>
        <v>0</v>
      </c>
      <c r="E12" s="15">
        <f t="shared" si="4"/>
        <v>0</v>
      </c>
      <c r="F12" s="15">
        <f t="shared" si="4"/>
        <v>0</v>
      </c>
      <c r="G12" s="15">
        <f t="shared" si="4"/>
        <v>0</v>
      </c>
      <c r="H12" s="15">
        <f t="shared" si="4"/>
        <v>0</v>
      </c>
      <c r="I12" s="15">
        <f t="shared" si="4"/>
        <v>13</v>
      </c>
      <c r="J12" s="15">
        <f t="shared" si="4"/>
        <v>0</v>
      </c>
      <c r="K12" s="15">
        <f t="shared" si="4"/>
        <v>0</v>
      </c>
      <c r="L12" s="15">
        <f t="shared" si="4"/>
        <v>0</v>
      </c>
      <c r="M12" s="15">
        <f t="shared" si="4"/>
        <v>0</v>
      </c>
      <c r="N12" s="15">
        <f t="shared" si="1"/>
        <v>13</v>
      </c>
    </row>
    <row r="13" spans="1:14" ht="24.75" customHeight="1">
      <c r="A13" s="23"/>
      <c r="B13" s="56" t="s">
        <v>76</v>
      </c>
      <c r="C13" s="26" t="s">
        <v>3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15">
        <f t="shared" si="1"/>
        <v>0</v>
      </c>
    </row>
    <row r="14" spans="1:14" ht="24.75" customHeight="1">
      <c r="A14" s="23" t="s">
        <v>10</v>
      </c>
      <c r="B14" s="60"/>
      <c r="C14" s="26" t="s">
        <v>6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15">
        <f t="shared" si="1"/>
        <v>0</v>
      </c>
    </row>
    <row r="15" spans="1:14" ht="24.75" customHeight="1">
      <c r="A15" s="27"/>
      <c r="B15" s="61"/>
      <c r="C15" s="30" t="s">
        <v>7</v>
      </c>
      <c r="D15" s="15">
        <f aca="true" t="shared" si="5" ref="D15:M15">SUM(D13:D14)</f>
        <v>0</v>
      </c>
      <c r="E15" s="15">
        <f t="shared" si="5"/>
        <v>0</v>
      </c>
      <c r="F15" s="15">
        <f t="shared" si="5"/>
        <v>0</v>
      </c>
      <c r="G15" s="15">
        <f t="shared" si="5"/>
        <v>0</v>
      </c>
      <c r="H15" s="15">
        <f t="shared" si="5"/>
        <v>0</v>
      </c>
      <c r="I15" s="15">
        <f t="shared" si="5"/>
        <v>0</v>
      </c>
      <c r="J15" s="15">
        <f t="shared" si="5"/>
        <v>0</v>
      </c>
      <c r="K15" s="15">
        <f t="shared" si="5"/>
        <v>0</v>
      </c>
      <c r="L15" s="15">
        <f t="shared" si="5"/>
        <v>0</v>
      </c>
      <c r="M15" s="15">
        <f t="shared" si="5"/>
        <v>0</v>
      </c>
      <c r="N15" s="15">
        <f t="shared" si="1"/>
        <v>0</v>
      </c>
    </row>
    <row r="16" spans="1:14" ht="24.75" customHeight="1">
      <c r="A16" s="23"/>
      <c r="B16" s="56" t="s">
        <v>75</v>
      </c>
      <c r="C16" s="26" t="s">
        <v>3</v>
      </c>
      <c r="D16" s="44">
        <v>2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15">
        <f t="shared" si="1"/>
        <v>2</v>
      </c>
    </row>
    <row r="17" spans="1:14" ht="24.75" customHeight="1">
      <c r="A17" s="23" t="s">
        <v>11</v>
      </c>
      <c r="B17" s="60"/>
      <c r="C17" s="26" t="s">
        <v>6</v>
      </c>
      <c r="D17" s="44">
        <v>3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15">
        <f t="shared" si="1"/>
        <v>3</v>
      </c>
    </row>
    <row r="18" spans="1:14" ht="24.75" customHeight="1">
      <c r="A18" s="27"/>
      <c r="B18" s="61"/>
      <c r="C18" s="30" t="s">
        <v>7</v>
      </c>
      <c r="D18" s="15">
        <f aca="true" t="shared" si="6" ref="D18:M18">SUM(D16:D17)</f>
        <v>5</v>
      </c>
      <c r="E18" s="15">
        <f t="shared" si="6"/>
        <v>0</v>
      </c>
      <c r="F18" s="15">
        <f t="shared" si="6"/>
        <v>0</v>
      </c>
      <c r="G18" s="15">
        <f t="shared" si="6"/>
        <v>0</v>
      </c>
      <c r="H18" s="15">
        <f t="shared" si="6"/>
        <v>0</v>
      </c>
      <c r="I18" s="15">
        <f t="shared" si="6"/>
        <v>0</v>
      </c>
      <c r="J18" s="15">
        <f t="shared" si="6"/>
        <v>0</v>
      </c>
      <c r="K18" s="15">
        <f t="shared" si="6"/>
        <v>0</v>
      </c>
      <c r="L18" s="15">
        <f t="shared" si="6"/>
        <v>0</v>
      </c>
      <c r="M18" s="15">
        <f t="shared" si="6"/>
        <v>0</v>
      </c>
      <c r="N18" s="15">
        <f t="shared" si="1"/>
        <v>5</v>
      </c>
    </row>
    <row r="19" spans="1:14" ht="24.75" customHeight="1">
      <c r="A19" s="49"/>
      <c r="B19" s="56" t="s">
        <v>77</v>
      </c>
      <c r="C19" s="26" t="s">
        <v>3</v>
      </c>
      <c r="D19" s="44">
        <v>0</v>
      </c>
      <c r="E19" s="44">
        <v>1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15">
        <f aca="true" t="shared" si="7" ref="N19:N27">SUM(D19:M19)</f>
        <v>1</v>
      </c>
    </row>
    <row r="20" spans="1:14" ht="24.75" customHeight="1">
      <c r="A20" s="23" t="s">
        <v>69</v>
      </c>
      <c r="B20" s="57"/>
      <c r="C20" s="26" t="s">
        <v>6</v>
      </c>
      <c r="D20" s="44">
        <v>0</v>
      </c>
      <c r="E20" s="44">
        <v>0</v>
      </c>
      <c r="F20" s="44">
        <v>1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15">
        <f t="shared" si="7"/>
        <v>1</v>
      </c>
    </row>
    <row r="21" spans="1:14" ht="24.75" customHeight="1">
      <c r="A21" s="27"/>
      <c r="B21" s="58"/>
      <c r="C21" s="30" t="s">
        <v>7</v>
      </c>
      <c r="D21" s="15">
        <f aca="true" t="shared" si="8" ref="D21:M21">SUM(D19:D20)</f>
        <v>0</v>
      </c>
      <c r="E21" s="15">
        <f t="shared" si="8"/>
        <v>1</v>
      </c>
      <c r="F21" s="15">
        <f t="shared" si="8"/>
        <v>1</v>
      </c>
      <c r="G21" s="15">
        <f t="shared" si="8"/>
        <v>0</v>
      </c>
      <c r="H21" s="15">
        <f t="shared" si="8"/>
        <v>0</v>
      </c>
      <c r="I21" s="15">
        <f t="shared" si="8"/>
        <v>0</v>
      </c>
      <c r="J21" s="15">
        <f t="shared" si="8"/>
        <v>0</v>
      </c>
      <c r="K21" s="15">
        <f t="shared" si="8"/>
        <v>0</v>
      </c>
      <c r="L21" s="15">
        <f t="shared" si="8"/>
        <v>0</v>
      </c>
      <c r="M21" s="15">
        <f t="shared" si="8"/>
        <v>0</v>
      </c>
      <c r="N21" s="15">
        <f t="shared" si="7"/>
        <v>2</v>
      </c>
    </row>
    <row r="22" spans="1:14" ht="24.75" customHeight="1">
      <c r="A22" s="49"/>
      <c r="B22" s="56" t="s">
        <v>78</v>
      </c>
      <c r="C22" s="26" t="s">
        <v>3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15">
        <f t="shared" si="7"/>
        <v>0</v>
      </c>
    </row>
    <row r="23" spans="1:14" ht="24.75" customHeight="1">
      <c r="A23" s="23" t="s">
        <v>71</v>
      </c>
      <c r="B23" s="57"/>
      <c r="C23" s="26" t="s">
        <v>6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15">
        <f t="shared" si="7"/>
        <v>0</v>
      </c>
    </row>
    <row r="24" spans="1:14" ht="24.75" customHeight="1">
      <c r="A24" s="27"/>
      <c r="B24" s="58"/>
      <c r="C24" s="30" t="s">
        <v>7</v>
      </c>
      <c r="D24" s="15">
        <f aca="true" t="shared" si="9" ref="D24:M24">SUM(D22:D23)</f>
        <v>0</v>
      </c>
      <c r="E24" s="15">
        <f t="shared" si="9"/>
        <v>0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0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7"/>
        <v>0</v>
      </c>
    </row>
    <row r="25" spans="1:14" ht="24.75" customHeight="1">
      <c r="A25" s="49"/>
      <c r="B25" s="56" t="s">
        <v>12</v>
      </c>
      <c r="C25" s="26" t="s">
        <v>3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15">
        <f t="shared" si="7"/>
        <v>0</v>
      </c>
    </row>
    <row r="26" spans="1:14" ht="24.75" customHeight="1">
      <c r="A26" s="23" t="s">
        <v>72</v>
      </c>
      <c r="B26" s="57"/>
      <c r="C26" s="26" t="s">
        <v>6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15">
        <f t="shared" si="7"/>
        <v>0</v>
      </c>
    </row>
    <row r="27" spans="1:14" ht="24.75" customHeight="1">
      <c r="A27" s="27"/>
      <c r="B27" s="58"/>
      <c r="C27" s="30" t="s">
        <v>7</v>
      </c>
      <c r="D27" s="15">
        <f aca="true" t="shared" si="10" ref="D27:M27">SUM(D25:D26)</f>
        <v>0</v>
      </c>
      <c r="E27" s="15">
        <f t="shared" si="10"/>
        <v>0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7"/>
        <v>0</v>
      </c>
    </row>
    <row r="28" spans="1:14" ht="24.75" customHeight="1">
      <c r="A28" s="43" t="s">
        <v>69</v>
      </c>
      <c r="B28" s="39" t="s">
        <v>2</v>
      </c>
      <c r="C28" s="40"/>
      <c r="D28" s="15">
        <f>SUM(D9,D12,D15,D18,D21,D24,D27)</f>
        <v>5</v>
      </c>
      <c r="E28" s="15">
        <f aca="true" t="shared" si="11" ref="E28:M28">SUM(E9,E12,E15,E18,E21,E24,E27)</f>
        <v>25</v>
      </c>
      <c r="F28" s="15">
        <f t="shared" si="11"/>
        <v>25</v>
      </c>
      <c r="G28" s="15">
        <f t="shared" si="11"/>
        <v>19</v>
      </c>
      <c r="H28" s="15">
        <f t="shared" si="11"/>
        <v>5</v>
      </c>
      <c r="I28" s="15">
        <f t="shared" si="11"/>
        <v>13</v>
      </c>
      <c r="J28" s="15">
        <f t="shared" si="11"/>
        <v>0</v>
      </c>
      <c r="K28" s="15">
        <f t="shared" si="11"/>
        <v>0</v>
      </c>
      <c r="L28" s="15">
        <f t="shared" si="11"/>
        <v>0</v>
      </c>
      <c r="M28" s="15">
        <f t="shared" si="11"/>
        <v>0</v>
      </c>
      <c r="N28" s="15">
        <f>SUM(N18,N15,N12,N21,N24,N27,N9)</f>
        <v>92</v>
      </c>
    </row>
  </sheetData>
  <sheetProtection/>
  <mergeCells count="8">
    <mergeCell ref="B25:B27"/>
    <mergeCell ref="B1:N1"/>
    <mergeCell ref="B10:B12"/>
    <mergeCell ref="B7:B9"/>
    <mergeCell ref="B13:B15"/>
    <mergeCell ref="B16:B18"/>
    <mergeCell ref="B19:B21"/>
    <mergeCell ref="B22:B24"/>
  </mergeCells>
  <printOptions horizontalCentered="1" verticalCentered="1"/>
  <pageMargins left="0.7086614173228347" right="0.4724409448818898" top="0.8267716535433072" bottom="0.2755905511811024" header="0.5905511811023623" footer="0.35433070866141736"/>
  <pageSetup horizontalDpi="600" verticalDpi="600" orientation="landscape" scale="78" r:id="rId1"/>
  <headerFooter alignWithMargins="0">
    <oddHeader>&amp;R1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9.421875" style="0" customWidth="1"/>
    <col min="2" max="2" width="26.28125" style="0" customWidth="1"/>
    <col min="3" max="5" width="20.7109375" style="0" customWidth="1"/>
  </cols>
  <sheetData>
    <row r="1" spans="1:5" ht="16.5">
      <c r="A1" s="48" t="s">
        <v>70</v>
      </c>
      <c r="B1" s="65" t="s">
        <v>81</v>
      </c>
      <c r="C1" s="65"/>
      <c r="D1" s="65"/>
      <c r="E1" s="65"/>
    </row>
    <row r="3" spans="1:5" ht="39" customHeight="1">
      <c r="A3" s="10" t="s">
        <v>13</v>
      </c>
      <c r="B3" s="11" t="s">
        <v>58</v>
      </c>
      <c r="C3" s="12" t="s">
        <v>14</v>
      </c>
      <c r="D3" s="13" t="s">
        <v>15</v>
      </c>
      <c r="E3" s="13" t="s">
        <v>2</v>
      </c>
    </row>
    <row r="4" spans="1:5" ht="24.75" customHeight="1">
      <c r="A4" s="14"/>
      <c r="B4" s="15" t="s">
        <v>79</v>
      </c>
      <c r="C4" s="45">
        <v>0</v>
      </c>
      <c r="D4" s="44">
        <v>0</v>
      </c>
      <c r="E4" s="15">
        <f>SUM(C4:D4)</f>
        <v>0</v>
      </c>
    </row>
    <row r="5" spans="1:5" ht="24.75" customHeight="1">
      <c r="A5" s="14"/>
      <c r="B5" s="15" t="s">
        <v>16</v>
      </c>
      <c r="C5" s="45">
        <v>1</v>
      </c>
      <c r="D5" s="44">
        <v>0</v>
      </c>
      <c r="E5" s="15">
        <f aca="true" t="shared" si="0" ref="E5:E14">SUM(C5:D5)</f>
        <v>1</v>
      </c>
    </row>
    <row r="6" spans="1:5" ht="24.75" customHeight="1">
      <c r="A6" s="14"/>
      <c r="B6" s="15" t="s">
        <v>17</v>
      </c>
      <c r="C6" s="45">
        <v>1</v>
      </c>
      <c r="D6" s="44">
        <v>0</v>
      </c>
      <c r="E6" s="15">
        <f t="shared" si="0"/>
        <v>1</v>
      </c>
    </row>
    <row r="7" spans="1:5" ht="24.75" customHeight="1">
      <c r="A7" s="14"/>
      <c r="B7" s="15" t="s">
        <v>18</v>
      </c>
      <c r="C7" s="45">
        <v>0</v>
      </c>
      <c r="D7" s="44">
        <v>1</v>
      </c>
      <c r="E7" s="15">
        <f t="shared" si="0"/>
        <v>1</v>
      </c>
    </row>
    <row r="8" spans="1:5" ht="24.75" customHeight="1">
      <c r="A8" s="14"/>
      <c r="B8" s="15" t="s">
        <v>19</v>
      </c>
      <c r="C8" s="45">
        <v>1</v>
      </c>
      <c r="D8" s="44">
        <v>11</v>
      </c>
      <c r="E8" s="15">
        <f t="shared" si="0"/>
        <v>12</v>
      </c>
    </row>
    <row r="9" spans="1:5" ht="24.75" customHeight="1">
      <c r="A9" s="14"/>
      <c r="B9" s="15" t="s">
        <v>20</v>
      </c>
      <c r="C9" s="45">
        <v>1</v>
      </c>
      <c r="D9" s="44">
        <v>8</v>
      </c>
      <c r="E9" s="15">
        <f t="shared" si="0"/>
        <v>9</v>
      </c>
    </row>
    <row r="10" spans="1:5" ht="24.75" customHeight="1">
      <c r="A10" s="14"/>
      <c r="B10" s="15" t="s">
        <v>21</v>
      </c>
      <c r="C10" s="45">
        <v>5</v>
      </c>
      <c r="D10" s="44">
        <v>14</v>
      </c>
      <c r="E10" s="15">
        <f t="shared" si="0"/>
        <v>19</v>
      </c>
    </row>
    <row r="11" spans="1:5" ht="24.75" customHeight="1">
      <c r="A11" s="14"/>
      <c r="B11" s="15" t="s">
        <v>22</v>
      </c>
      <c r="C11" s="45">
        <v>7</v>
      </c>
      <c r="D11" s="44">
        <v>12</v>
      </c>
      <c r="E11" s="15">
        <f t="shared" si="0"/>
        <v>19</v>
      </c>
    </row>
    <row r="12" spans="1:5" ht="24.75" customHeight="1">
      <c r="A12" s="14"/>
      <c r="B12" s="15" t="s">
        <v>23</v>
      </c>
      <c r="C12" s="45">
        <v>9</v>
      </c>
      <c r="D12" s="44">
        <v>11</v>
      </c>
      <c r="E12" s="15">
        <f t="shared" si="0"/>
        <v>20</v>
      </c>
    </row>
    <row r="13" spans="1:5" ht="24.75" customHeight="1">
      <c r="A13" s="14"/>
      <c r="B13" s="15" t="s">
        <v>24</v>
      </c>
      <c r="C13" s="45">
        <v>4</v>
      </c>
      <c r="D13" s="44">
        <v>6</v>
      </c>
      <c r="E13" s="15">
        <f t="shared" si="0"/>
        <v>10</v>
      </c>
    </row>
    <row r="14" spans="1:5" ht="24.75" customHeight="1">
      <c r="A14" s="14"/>
      <c r="B14" s="15" t="s">
        <v>25</v>
      </c>
      <c r="C14" s="45">
        <v>0</v>
      </c>
      <c r="D14" s="44">
        <v>0</v>
      </c>
      <c r="E14" s="15">
        <f t="shared" si="0"/>
        <v>0</v>
      </c>
    </row>
    <row r="15" spans="1:5" ht="33">
      <c r="A15" s="62" t="s">
        <v>26</v>
      </c>
      <c r="B15" s="16" t="s">
        <v>27</v>
      </c>
      <c r="C15" s="17" t="s">
        <v>56</v>
      </c>
      <c r="D15" s="52">
        <f>5019/92</f>
        <v>54.55434782608695</v>
      </c>
      <c r="E15" s="44">
        <f>SUM(3392+1627)/92</f>
        <v>54.55434782608695</v>
      </c>
    </row>
    <row r="16" spans="1:5" ht="19.5" customHeight="1">
      <c r="A16" s="63"/>
      <c r="B16" s="18" t="s">
        <v>28</v>
      </c>
      <c r="C16" s="50"/>
      <c r="D16" s="50"/>
      <c r="E16" s="44">
        <f>1627/29</f>
        <v>56.10344827586207</v>
      </c>
    </row>
    <row r="17" spans="1:5" ht="19.5" customHeight="1">
      <c r="A17" s="64"/>
      <c r="B17" s="19" t="s">
        <v>29</v>
      </c>
      <c r="C17" s="51"/>
      <c r="D17" s="51"/>
      <c r="E17" s="44">
        <f>3392/63</f>
        <v>53.84126984126984</v>
      </c>
    </row>
    <row r="20" ht="12.75">
      <c r="E20">
        <f>SUM(C4:D14)</f>
        <v>92</v>
      </c>
    </row>
  </sheetData>
  <sheetProtection/>
  <mergeCells count="2">
    <mergeCell ref="A15:A17"/>
    <mergeCell ref="B1:E1"/>
  </mergeCells>
  <printOptions horizontalCentered="1" verticalCentered="1"/>
  <pageMargins left="0.6692913385826772" right="0.5905511811023623" top="0.8267716535433072" bottom="0.3937007874015748" header="0.5905511811023623" footer="0"/>
  <pageSetup horizontalDpi="300" verticalDpi="300" orientation="landscape" r:id="rId1"/>
  <headerFooter alignWithMargins="0">
    <oddHeader>&amp;R2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9.00390625" style="0" customWidth="1"/>
    <col min="2" max="2" width="20.7109375" style="0" customWidth="1"/>
    <col min="3" max="5" width="7.7109375" style="0" customWidth="1"/>
    <col min="6" max="6" width="8.8515625" style="0" customWidth="1"/>
    <col min="7" max="8" width="9.7109375" style="0" customWidth="1"/>
    <col min="9" max="9" width="10.00390625" style="0" customWidth="1"/>
    <col min="10" max="10" width="10.28125" style="0" customWidth="1"/>
    <col min="11" max="15" width="9.7109375" style="0" customWidth="1"/>
    <col min="16" max="16" width="7.7109375" style="0" customWidth="1"/>
  </cols>
  <sheetData>
    <row r="1" spans="1:16" ht="16.5">
      <c r="A1" s="48" t="s">
        <v>70</v>
      </c>
      <c r="B1" s="59" t="s">
        <v>81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6.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55.5" customHeight="1">
      <c r="A3" s="5" t="s">
        <v>30</v>
      </c>
      <c r="B3" s="2" t="s">
        <v>31</v>
      </c>
      <c r="C3" s="6" t="s">
        <v>14</v>
      </c>
      <c r="D3" s="6" t="s">
        <v>15</v>
      </c>
      <c r="E3" s="6" t="s">
        <v>2</v>
      </c>
      <c r="F3" s="2" t="s">
        <v>1</v>
      </c>
      <c r="G3" s="2" t="s">
        <v>62</v>
      </c>
      <c r="H3" s="2" t="s">
        <v>54</v>
      </c>
      <c r="I3" s="2" t="s">
        <v>55</v>
      </c>
      <c r="J3" s="2" t="s">
        <v>63</v>
      </c>
      <c r="K3" s="2" t="s">
        <v>64</v>
      </c>
      <c r="L3" s="2" t="s">
        <v>66</v>
      </c>
      <c r="M3" s="2" t="s">
        <v>67</v>
      </c>
      <c r="N3" s="2" t="s">
        <v>68</v>
      </c>
      <c r="O3" s="2" t="s">
        <v>12</v>
      </c>
      <c r="P3" s="2" t="s">
        <v>2</v>
      </c>
    </row>
    <row r="4" spans="1:16" ht="24.75" customHeight="1">
      <c r="A4" s="3"/>
      <c r="B4" s="7" t="s">
        <v>32</v>
      </c>
      <c r="C4" s="46">
        <v>3</v>
      </c>
      <c r="D4" s="46">
        <v>4</v>
      </c>
      <c r="E4" s="7">
        <f>SUM(C4:D4)</f>
        <v>7</v>
      </c>
      <c r="F4" s="47">
        <v>0</v>
      </c>
      <c r="G4" s="47">
        <v>1</v>
      </c>
      <c r="H4" s="47">
        <v>3</v>
      </c>
      <c r="I4" s="47">
        <v>2</v>
      </c>
      <c r="J4" s="47">
        <v>0</v>
      </c>
      <c r="K4" s="47">
        <v>1</v>
      </c>
      <c r="L4" s="46">
        <v>0</v>
      </c>
      <c r="M4" s="46">
        <v>0</v>
      </c>
      <c r="N4" s="46">
        <v>0</v>
      </c>
      <c r="O4" s="46">
        <v>0</v>
      </c>
      <c r="P4" s="41">
        <f>SUM(F4:O4)</f>
        <v>7</v>
      </c>
    </row>
    <row r="5" spans="1:16" ht="24.75" customHeight="1">
      <c r="A5" s="3"/>
      <c r="B5" s="32" t="s">
        <v>33</v>
      </c>
      <c r="C5" s="46">
        <v>0</v>
      </c>
      <c r="D5" s="46">
        <v>0</v>
      </c>
      <c r="E5" s="7">
        <f aca="true" t="shared" si="0" ref="E5:E11">SUM(C5:D5)</f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46">
        <v>0</v>
      </c>
      <c r="M5" s="46">
        <v>0</v>
      </c>
      <c r="N5" s="46">
        <v>0</v>
      </c>
      <c r="O5" s="46">
        <v>0</v>
      </c>
      <c r="P5" s="41">
        <f aca="true" t="shared" si="1" ref="P5:P11">SUM(F5:O5)</f>
        <v>0</v>
      </c>
    </row>
    <row r="6" spans="1:16" ht="24.75" customHeight="1">
      <c r="A6" s="3"/>
      <c r="B6" s="32" t="s">
        <v>34</v>
      </c>
      <c r="C6" s="46">
        <v>1</v>
      </c>
      <c r="D6" s="46">
        <v>6</v>
      </c>
      <c r="E6" s="7">
        <f t="shared" si="0"/>
        <v>7</v>
      </c>
      <c r="F6" s="47">
        <v>0</v>
      </c>
      <c r="G6" s="47">
        <v>4</v>
      </c>
      <c r="H6" s="47">
        <v>1</v>
      </c>
      <c r="I6" s="47">
        <v>1</v>
      </c>
      <c r="J6" s="47">
        <v>0</v>
      </c>
      <c r="K6" s="47">
        <v>1</v>
      </c>
      <c r="L6" s="46">
        <v>0</v>
      </c>
      <c r="M6" s="46">
        <v>0</v>
      </c>
      <c r="N6" s="46">
        <v>0</v>
      </c>
      <c r="O6" s="46">
        <v>0</v>
      </c>
      <c r="P6" s="41">
        <f t="shared" si="1"/>
        <v>7</v>
      </c>
    </row>
    <row r="7" spans="1:16" ht="24.75" customHeight="1">
      <c r="A7" s="3"/>
      <c r="B7" s="32" t="s">
        <v>35</v>
      </c>
      <c r="C7" s="46">
        <v>4</v>
      </c>
      <c r="D7" s="46">
        <v>9</v>
      </c>
      <c r="E7" s="7">
        <f t="shared" si="0"/>
        <v>13</v>
      </c>
      <c r="F7" s="47">
        <v>0</v>
      </c>
      <c r="G7" s="47">
        <v>5</v>
      </c>
      <c r="H7" s="47">
        <v>2</v>
      </c>
      <c r="I7" s="47">
        <v>4</v>
      </c>
      <c r="J7" s="47">
        <v>0</v>
      </c>
      <c r="K7" s="47">
        <v>2</v>
      </c>
      <c r="L7" s="46">
        <v>0</v>
      </c>
      <c r="M7" s="46">
        <v>0</v>
      </c>
      <c r="N7" s="46">
        <v>0</v>
      </c>
      <c r="O7" s="46">
        <v>0</v>
      </c>
      <c r="P7" s="41">
        <f t="shared" si="1"/>
        <v>13</v>
      </c>
    </row>
    <row r="8" spans="1:16" ht="24.75" customHeight="1">
      <c r="A8" s="3"/>
      <c r="B8" s="32" t="s">
        <v>36</v>
      </c>
      <c r="C8" s="46">
        <v>2</v>
      </c>
      <c r="D8" s="46">
        <v>19</v>
      </c>
      <c r="E8" s="7">
        <f t="shared" si="0"/>
        <v>21</v>
      </c>
      <c r="F8" s="47">
        <v>2</v>
      </c>
      <c r="G8" s="47">
        <v>8</v>
      </c>
      <c r="H8" s="47">
        <v>4</v>
      </c>
      <c r="I8" s="47">
        <v>4</v>
      </c>
      <c r="J8" s="47">
        <v>0</v>
      </c>
      <c r="K8" s="47">
        <v>3</v>
      </c>
      <c r="L8" s="46">
        <v>0</v>
      </c>
      <c r="M8" s="46">
        <v>0</v>
      </c>
      <c r="N8" s="46">
        <v>0</v>
      </c>
      <c r="O8" s="46">
        <v>0</v>
      </c>
      <c r="P8" s="41">
        <f t="shared" si="1"/>
        <v>21</v>
      </c>
    </row>
    <row r="9" spans="1:16" ht="24.75" customHeight="1">
      <c r="A9" s="3"/>
      <c r="B9" s="32" t="s">
        <v>16</v>
      </c>
      <c r="C9" s="46">
        <v>5</v>
      </c>
      <c r="D9" s="46">
        <v>4</v>
      </c>
      <c r="E9" s="7">
        <f t="shared" si="0"/>
        <v>9</v>
      </c>
      <c r="F9" s="47">
        <v>0</v>
      </c>
      <c r="G9" s="47">
        <v>2</v>
      </c>
      <c r="H9" s="47">
        <v>2</v>
      </c>
      <c r="I9" s="47">
        <v>1</v>
      </c>
      <c r="J9" s="47">
        <v>0</v>
      </c>
      <c r="K9" s="47">
        <v>4</v>
      </c>
      <c r="L9" s="46">
        <v>0</v>
      </c>
      <c r="M9" s="46">
        <v>0</v>
      </c>
      <c r="N9" s="46">
        <v>0</v>
      </c>
      <c r="O9" s="46">
        <v>0</v>
      </c>
      <c r="P9" s="41">
        <f t="shared" si="1"/>
        <v>9</v>
      </c>
    </row>
    <row r="10" spans="1:16" ht="24.75" customHeight="1">
      <c r="A10" s="3"/>
      <c r="B10" s="32" t="s">
        <v>37</v>
      </c>
      <c r="C10" s="46">
        <v>6</v>
      </c>
      <c r="D10" s="46">
        <v>13</v>
      </c>
      <c r="E10" s="7">
        <f t="shared" si="0"/>
        <v>19</v>
      </c>
      <c r="F10" s="47">
        <v>2</v>
      </c>
      <c r="G10" s="47">
        <v>5</v>
      </c>
      <c r="H10" s="47">
        <v>9</v>
      </c>
      <c r="I10" s="47">
        <v>2</v>
      </c>
      <c r="J10" s="47">
        <v>0</v>
      </c>
      <c r="K10" s="47">
        <v>1</v>
      </c>
      <c r="L10" s="46">
        <v>0</v>
      </c>
      <c r="M10" s="46">
        <v>0</v>
      </c>
      <c r="N10" s="46">
        <v>0</v>
      </c>
      <c r="O10" s="46">
        <v>0</v>
      </c>
      <c r="P10" s="41">
        <f t="shared" si="1"/>
        <v>19</v>
      </c>
    </row>
    <row r="11" spans="1:16" ht="24.75" customHeight="1">
      <c r="A11" s="3"/>
      <c r="B11" s="32" t="s">
        <v>38</v>
      </c>
      <c r="C11" s="46">
        <v>8</v>
      </c>
      <c r="D11" s="46">
        <v>8</v>
      </c>
      <c r="E11" s="7">
        <f t="shared" si="0"/>
        <v>16</v>
      </c>
      <c r="F11" s="46">
        <v>1</v>
      </c>
      <c r="G11" s="46">
        <v>0</v>
      </c>
      <c r="H11" s="46">
        <v>4</v>
      </c>
      <c r="I11" s="46">
        <v>5</v>
      </c>
      <c r="J11" s="46">
        <v>5</v>
      </c>
      <c r="K11" s="46">
        <v>1</v>
      </c>
      <c r="L11" s="46">
        <v>0</v>
      </c>
      <c r="M11" s="46">
        <v>0</v>
      </c>
      <c r="N11" s="46">
        <v>0</v>
      </c>
      <c r="O11" s="46">
        <v>0</v>
      </c>
      <c r="P11" s="41">
        <f t="shared" si="1"/>
        <v>16</v>
      </c>
    </row>
    <row r="12" spans="1:16" ht="25.5">
      <c r="A12" s="66" t="s">
        <v>39</v>
      </c>
      <c r="B12" s="33" t="s">
        <v>40</v>
      </c>
      <c r="C12" s="34" t="s">
        <v>57</v>
      </c>
      <c r="D12" s="35"/>
      <c r="E12" s="36"/>
      <c r="F12" s="53">
        <f>2301/92</f>
        <v>25.01086956521739</v>
      </c>
      <c r="G12" s="54"/>
      <c r="H12" s="54"/>
      <c r="I12" s="54"/>
      <c r="J12" s="54"/>
      <c r="K12" s="54"/>
      <c r="L12" s="54"/>
      <c r="M12" s="54"/>
      <c r="N12" s="54"/>
      <c r="O12" s="54"/>
      <c r="P12" s="46">
        <f>SUM((1501+813)/92)</f>
        <v>25.152173913043477</v>
      </c>
    </row>
    <row r="13" spans="1:16" ht="24" customHeight="1">
      <c r="A13" s="63"/>
      <c r="B13" s="37" t="s">
        <v>41</v>
      </c>
      <c r="C13" s="8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46">
        <f>SUM(813/29)</f>
        <v>28.03448275862069</v>
      </c>
    </row>
    <row r="14" spans="1:16" ht="24" customHeight="1">
      <c r="A14" s="64"/>
      <c r="B14" s="38" t="s">
        <v>42</v>
      </c>
      <c r="C14" s="9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46">
        <f>SUM(1501/63)</f>
        <v>23.825396825396826</v>
      </c>
    </row>
    <row r="15" ht="12.75">
      <c r="B15" s="1"/>
    </row>
    <row r="16" ht="12.75">
      <c r="B16" s="1"/>
    </row>
    <row r="17" ht="12.75">
      <c r="B17" s="1"/>
    </row>
    <row r="18" spans="2:16" ht="12.75">
      <c r="B18" s="1"/>
      <c r="P18">
        <f>SUM(C4:D11)</f>
        <v>92</v>
      </c>
    </row>
    <row r="19" ht="12.75">
      <c r="B19" s="1"/>
    </row>
  </sheetData>
  <sheetProtection/>
  <mergeCells count="2">
    <mergeCell ref="A12:A14"/>
    <mergeCell ref="B1:P1"/>
  </mergeCells>
  <printOptions horizontalCentered="1" verticalCentered="1"/>
  <pageMargins left="0.7086614173228347" right="0.4724409448818898" top="0.7874015748031497" bottom="0.3937007874015748" header="0.5905511811023623" footer="0"/>
  <pageSetup horizontalDpi="300" verticalDpi="300" orientation="landscape" scale="82" r:id="rId1"/>
  <headerFooter alignWithMargins="0">
    <oddHeader>&amp;R3</oddHeader>
  </headerFooter>
  <ignoredErrors>
    <ignoredError sqref="B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9.57421875" style="0" bestFit="1" customWidth="1"/>
    <col min="2" max="2" width="38.28125" style="0" customWidth="1"/>
    <col min="3" max="5" width="20.7109375" style="0" customWidth="1"/>
  </cols>
  <sheetData>
    <row r="1" spans="1:6" ht="16.5">
      <c r="A1" s="48" t="s">
        <v>70</v>
      </c>
      <c r="B1" s="65" t="s">
        <v>81</v>
      </c>
      <c r="C1" s="65"/>
      <c r="D1" s="65"/>
      <c r="E1" s="65"/>
      <c r="F1" s="65"/>
    </row>
    <row r="3" spans="1:6" ht="30" customHeight="1">
      <c r="A3" s="21" t="s">
        <v>44</v>
      </c>
      <c r="B3" s="11" t="s">
        <v>45</v>
      </c>
      <c r="C3" s="13" t="s">
        <v>14</v>
      </c>
      <c r="D3" s="13" t="s">
        <v>15</v>
      </c>
      <c r="E3" s="13" t="s">
        <v>2</v>
      </c>
      <c r="F3" s="13" t="s">
        <v>43</v>
      </c>
    </row>
    <row r="4" spans="1:6" ht="24.75" customHeight="1">
      <c r="A4" s="14"/>
      <c r="B4" s="10" t="s">
        <v>80</v>
      </c>
      <c r="C4" s="44">
        <v>6</v>
      </c>
      <c r="D4" s="44">
        <v>2</v>
      </c>
      <c r="E4" s="15">
        <f>SUM(C4:D4)</f>
        <v>8</v>
      </c>
      <c r="F4" s="42">
        <f>E4/$G$13</f>
        <v>0.08695652173913043</v>
      </c>
    </row>
    <row r="5" spans="1:6" ht="24.75" customHeight="1">
      <c r="A5" s="14"/>
      <c r="B5" s="10" t="s">
        <v>46</v>
      </c>
      <c r="C5" s="44">
        <v>0</v>
      </c>
      <c r="D5" s="44">
        <v>9</v>
      </c>
      <c r="E5" s="15">
        <f aca="true" t="shared" si="0" ref="E5:E12">SUM(C5:D5)</f>
        <v>9</v>
      </c>
      <c r="F5" s="42">
        <f aca="true" t="shared" si="1" ref="F5:F12">E5/$G$13</f>
        <v>0.09782608695652174</v>
      </c>
    </row>
    <row r="6" spans="1:6" ht="24.75" customHeight="1">
      <c r="A6" s="14"/>
      <c r="B6" s="10" t="s">
        <v>47</v>
      </c>
      <c r="C6" s="44">
        <v>6</v>
      </c>
      <c r="D6" s="44">
        <v>9</v>
      </c>
      <c r="E6" s="15">
        <f t="shared" si="0"/>
        <v>15</v>
      </c>
      <c r="F6" s="42">
        <f t="shared" si="1"/>
        <v>0.16304347826086957</v>
      </c>
    </row>
    <row r="7" spans="1:6" ht="24.75" customHeight="1">
      <c r="A7" s="14"/>
      <c r="B7" s="10" t="s">
        <v>48</v>
      </c>
      <c r="C7" s="44">
        <v>0</v>
      </c>
      <c r="D7" s="44">
        <v>3</v>
      </c>
      <c r="E7" s="15">
        <f t="shared" si="0"/>
        <v>3</v>
      </c>
      <c r="F7" s="42">
        <f t="shared" si="1"/>
        <v>0.03260869565217391</v>
      </c>
    </row>
    <row r="8" spans="1:6" ht="24.75" customHeight="1">
      <c r="A8" s="14"/>
      <c r="B8" s="10" t="s">
        <v>49</v>
      </c>
      <c r="C8" s="44">
        <v>5</v>
      </c>
      <c r="D8" s="44">
        <v>16</v>
      </c>
      <c r="E8" s="15">
        <f t="shared" si="0"/>
        <v>21</v>
      </c>
      <c r="F8" s="42">
        <f t="shared" si="1"/>
        <v>0.22826086956521738</v>
      </c>
    </row>
    <row r="9" spans="1:6" ht="24.75" customHeight="1">
      <c r="A9" s="14"/>
      <c r="B9" s="10" t="s">
        <v>50</v>
      </c>
      <c r="C9" s="44">
        <v>0</v>
      </c>
      <c r="D9" s="44">
        <v>2</v>
      </c>
      <c r="E9" s="15">
        <f t="shared" si="0"/>
        <v>2</v>
      </c>
      <c r="F9" s="42">
        <f t="shared" si="1"/>
        <v>0.021739130434782608</v>
      </c>
    </row>
    <row r="10" spans="1:6" ht="24.75" customHeight="1">
      <c r="A10" s="14"/>
      <c r="B10" s="10" t="s">
        <v>51</v>
      </c>
      <c r="C10" s="44">
        <v>11</v>
      </c>
      <c r="D10" s="44">
        <v>22</v>
      </c>
      <c r="E10" s="15">
        <f t="shared" si="0"/>
        <v>33</v>
      </c>
      <c r="F10" s="42">
        <f t="shared" si="1"/>
        <v>0.358695652173913</v>
      </c>
    </row>
    <row r="11" spans="1:6" ht="24.75" customHeight="1">
      <c r="A11" s="14"/>
      <c r="B11" s="10" t="s">
        <v>52</v>
      </c>
      <c r="C11" s="44">
        <v>0</v>
      </c>
      <c r="D11" s="44">
        <v>0</v>
      </c>
      <c r="E11" s="15">
        <f t="shared" si="0"/>
        <v>0</v>
      </c>
      <c r="F11" s="42">
        <f t="shared" si="1"/>
        <v>0</v>
      </c>
    </row>
    <row r="12" spans="1:6" ht="24.75" customHeight="1">
      <c r="A12" s="14"/>
      <c r="B12" s="10" t="s">
        <v>53</v>
      </c>
      <c r="C12" s="44">
        <v>1</v>
      </c>
      <c r="D12" s="44">
        <v>0</v>
      </c>
      <c r="E12" s="15">
        <f t="shared" si="0"/>
        <v>1</v>
      </c>
      <c r="F12" s="42">
        <f t="shared" si="1"/>
        <v>0.010869565217391304</v>
      </c>
    </row>
    <row r="13" ht="12.75">
      <c r="G13">
        <f>SUM(E4:E12)</f>
        <v>92</v>
      </c>
    </row>
  </sheetData>
  <sheetProtection/>
  <mergeCells count="1">
    <mergeCell ref="B1:F1"/>
  </mergeCells>
  <printOptions horizontalCentered="1" verticalCentered="1"/>
  <pageMargins left="0.87" right="0.61" top="0.96" bottom="0.984251968503937" header="0.61" footer="0"/>
  <pageSetup horizontalDpi="300" verticalDpi="300" orientation="landscape" scale="98" r:id="rId1"/>
  <headerFooter alignWithMargins="0">
    <oddHeader>&amp;R5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srece</dc:creator>
  <cp:keywords/>
  <dc:description/>
  <cp:lastModifiedBy>Sara Patricia Rodrigues Santos</cp:lastModifiedBy>
  <cp:lastPrinted>2023-03-24T12:18:29Z</cp:lastPrinted>
  <dcterms:created xsi:type="dcterms:W3CDTF">2010-02-08T16:29:27Z</dcterms:created>
  <dcterms:modified xsi:type="dcterms:W3CDTF">2023-06-14T09:22:44Z</dcterms:modified>
  <cp:category/>
  <cp:version/>
  <cp:contentType/>
  <cp:contentStatus/>
</cp:coreProperties>
</file>