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rm_users\users$\pereirama\Desktop\Página Internet GUG\Documentação\04_Mapas de Reporte\"/>
    </mc:Choice>
  </mc:AlternateContent>
  <bookViews>
    <workbookView xWindow="0" yWindow="0" windowWidth="28800" windowHeight="12435"/>
  </bookViews>
  <sheets>
    <sheet name="MFD sem PA" sheetId="1" r:id="rId1"/>
    <sheet name="MFD com PA" sheetId="2" r:id="rId2"/>
  </sheets>
  <externalReferences>
    <externalReference r:id="rId3"/>
  </externalReferences>
  <definedNames>
    <definedName name="_xlnm.Print_Area" localSheetId="1">'MFD com PA'!$B$1:$P$65</definedName>
    <definedName name="_xlnm.Print_Area" localSheetId="0">'MFD sem PA'!$B$1:$O$50</definedName>
    <definedName name="Documento" localSheetId="1">#REF!</definedName>
    <definedName name="Document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2" l="1"/>
  <c r="N61" i="2"/>
  <c r="M61" i="2"/>
  <c r="L61" i="2"/>
  <c r="K61" i="2"/>
  <c r="J61" i="2"/>
  <c r="I61" i="2"/>
  <c r="H61" i="2"/>
  <c r="G61" i="2"/>
  <c r="F61" i="2"/>
  <c r="O10" i="2" s="1"/>
  <c r="O28" i="2" s="1"/>
  <c r="E61" i="2"/>
  <c r="L10" i="2" s="1"/>
  <c r="L28" i="2" s="1"/>
  <c r="D61" i="2"/>
  <c r="C61" i="2"/>
  <c r="W44" i="2"/>
  <c r="W40" i="2"/>
  <c r="F34" i="2"/>
  <c r="F30" i="2"/>
  <c r="P30" i="2" s="1"/>
  <c r="F29" i="2"/>
  <c r="P29" i="2" s="1"/>
  <c r="P31" i="2" s="1"/>
  <c r="C28" i="2"/>
  <c r="Q27" i="2"/>
  <c r="P27" i="2"/>
  <c r="Q26" i="2"/>
  <c r="P26" i="2"/>
  <c r="Q25" i="2"/>
  <c r="P25" i="2"/>
  <c r="F25" i="2"/>
  <c r="Q24" i="2"/>
  <c r="P24" i="2"/>
  <c r="Q23" i="2"/>
  <c r="P23" i="2"/>
  <c r="Q22" i="2"/>
  <c r="P22" i="2"/>
  <c r="Q21" i="2"/>
  <c r="P21" i="2"/>
  <c r="Q20" i="2"/>
  <c r="P20" i="2"/>
  <c r="W46" i="2" s="1"/>
  <c r="Q19" i="2"/>
  <c r="P19" i="2"/>
  <c r="Q18" i="2"/>
  <c r="P18" i="2"/>
  <c r="W42" i="2" s="1"/>
  <c r="B36" i="2" s="1"/>
  <c r="Q17" i="2"/>
  <c r="P17" i="2"/>
  <c r="F16" i="2"/>
  <c r="Q16" i="2" s="1"/>
  <c r="Q15" i="2"/>
  <c r="P15" i="2"/>
  <c r="Q14" i="2"/>
  <c r="P14" i="2"/>
  <c r="Q13" i="2"/>
  <c r="P13" i="2"/>
  <c r="Q12" i="2"/>
  <c r="P12" i="2"/>
  <c r="F11" i="2"/>
  <c r="Q11" i="2" s="1"/>
  <c r="Q10" i="2"/>
  <c r="I10" i="2"/>
  <c r="P10" i="2" s="1"/>
  <c r="Q9" i="2"/>
  <c r="P9" i="2"/>
  <c r="N9" i="2"/>
  <c r="M9" i="2"/>
  <c r="K9" i="2"/>
  <c r="J9" i="2"/>
  <c r="H9" i="2"/>
  <c r="G9" i="2"/>
  <c r="E9" i="2"/>
  <c r="D9" i="2"/>
  <c r="N8" i="2"/>
  <c r="M8" i="2"/>
  <c r="K8" i="2"/>
  <c r="J8" i="2"/>
  <c r="H8" i="2"/>
  <c r="G8" i="2"/>
  <c r="E8" i="2"/>
  <c r="D8" i="2"/>
  <c r="F7" i="2"/>
  <c r="P7" i="2" s="1"/>
  <c r="Q6" i="2"/>
  <c r="P6" i="2"/>
  <c r="Q2" i="2"/>
  <c r="Q1" i="2"/>
  <c r="C48" i="1"/>
  <c r="O39" i="1"/>
  <c r="B35" i="1" s="1"/>
  <c r="D33" i="1"/>
  <c r="D29" i="1"/>
  <c r="H29" i="1" s="1"/>
  <c r="D28" i="1"/>
  <c r="H28" i="1" s="1"/>
  <c r="G27" i="1"/>
  <c r="F27" i="1"/>
  <c r="E27" i="1"/>
  <c r="C27" i="1"/>
  <c r="D8" i="1" s="1"/>
  <c r="I26" i="1"/>
  <c r="H26" i="1"/>
  <c r="I25" i="1"/>
  <c r="H25" i="1"/>
  <c r="D24" i="1"/>
  <c r="I24" i="1" s="1"/>
  <c r="I23" i="1"/>
  <c r="I22" i="1"/>
  <c r="H22" i="1"/>
  <c r="I21" i="1"/>
  <c r="H21" i="1"/>
  <c r="I20" i="1"/>
  <c r="H20" i="1"/>
  <c r="I19" i="1"/>
  <c r="H19" i="1"/>
  <c r="O45" i="1" s="1"/>
  <c r="I18" i="1"/>
  <c r="H18" i="1"/>
  <c r="O43" i="1" s="1"/>
  <c r="I17" i="1"/>
  <c r="H17" i="1"/>
  <c r="O41" i="1" s="1"/>
  <c r="I16" i="1"/>
  <c r="H16" i="1"/>
  <c r="I15" i="1"/>
  <c r="H15" i="1"/>
  <c r="D15" i="1"/>
  <c r="I14" i="1"/>
  <c r="H14" i="1"/>
  <c r="I13" i="1"/>
  <c r="H13" i="1"/>
  <c r="I12" i="1"/>
  <c r="H12" i="1"/>
  <c r="I11" i="1"/>
  <c r="H11" i="1"/>
  <c r="D10" i="1"/>
  <c r="I10" i="1" s="1"/>
  <c r="I9" i="1"/>
  <c r="H9" i="1"/>
  <c r="D7" i="1"/>
  <c r="I7" i="1" s="1"/>
  <c r="I6" i="1"/>
  <c r="H6" i="1"/>
  <c r="I2" i="1"/>
  <c r="I1" i="1"/>
  <c r="I28" i="2" l="1"/>
  <c r="F8" i="2"/>
  <c r="Q7" i="2"/>
  <c r="P11" i="2"/>
  <c r="F28" i="2"/>
  <c r="C34" i="2" s="1"/>
  <c r="G34" i="2" s="1"/>
  <c r="P16" i="2"/>
  <c r="I8" i="1"/>
  <c r="H8" i="1"/>
  <c r="H30" i="1"/>
  <c r="C33" i="1"/>
  <c r="E33" i="1" s="1"/>
  <c r="H7" i="1"/>
  <c r="H10" i="1"/>
  <c r="D27" i="1"/>
  <c r="H24" i="1"/>
  <c r="H27" i="1" s="1"/>
  <c r="E31" i="1" s="1"/>
  <c r="P8" i="2" l="1"/>
  <c r="P28" i="2" s="1"/>
  <c r="G32" i="2" s="1"/>
  <c r="Q8" i="2"/>
</calcChain>
</file>

<file path=xl/sharedStrings.xml><?xml version="1.0" encoding="utf-8"?>
<sst xmlns="http://schemas.openxmlformats.org/spreadsheetml/2006/main" count="215" uniqueCount="81">
  <si>
    <t>ENTIDADES SEM PAGAMENTOS EM ATRASO EM 31 DE DEZEMBRO DO ANO ANTERIOR</t>
  </si>
  <si>
    <t>MAPA DO REPORTE À DGO - FUNDOS DISPONÍVEIS JANEIRO</t>
  </si>
  <si>
    <t>SERVIÇO:</t>
  </si>
  <si>
    <t>Valores mensais em euros</t>
  </si>
  <si>
    <r>
      <t xml:space="preserve"> </t>
    </r>
    <r>
      <rPr>
        <b/>
        <sz val="11"/>
        <color indexed="54"/>
        <rFont val="Calibri"/>
        <family val="2"/>
      </rPr>
      <t xml:space="preserve">Total anterior </t>
    </r>
    <r>
      <rPr>
        <sz val="11"/>
        <rFont val="Calibri"/>
        <family val="2"/>
      </rPr>
      <t xml:space="preserve"> </t>
    </r>
  </si>
  <si>
    <t>janeiro</t>
  </si>
  <si>
    <t>fevereiro</t>
  </si>
  <si>
    <t>março</t>
  </si>
  <si>
    <t>abril</t>
  </si>
  <si>
    <r>
      <t xml:space="preserve"> </t>
    </r>
    <r>
      <rPr>
        <b/>
        <sz val="11"/>
        <color indexed="54"/>
        <rFont val="Calibri"/>
        <family val="2"/>
      </rPr>
      <t xml:space="preserve">Total acumulado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</si>
  <si>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Dotação corrigida líquida de cativos</t>
    </r>
  </si>
  <si>
    <r>
      <t xml:space="preserve"> </t>
    </r>
    <r>
      <rPr>
        <sz val="11"/>
        <color indexed="8"/>
        <rFont val="Calibri"/>
        <family val="2"/>
      </rPr>
      <t xml:space="preserve">Transferências ou subsídios com origem no OE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</si>
  <si>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Receita efetiva própria cobrada ou recebida como adiantamento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</si>
  <si>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Previsão da receita efetiva própria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</si>
  <si>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Produto de empréstimos contraídos nos termos da lei </t>
    </r>
    <r>
      <rPr>
        <sz val="11"/>
        <rFont val="Calibri"/>
        <family val="2"/>
      </rPr>
      <t xml:space="preserve"> </t>
    </r>
  </si>
  <si>
    <t>Ativos e outros passivos financeiros</t>
  </si>
  <si>
    <t>Previsão de ativos e outros passivos financeiros</t>
  </si>
  <si>
    <r>
      <t xml:space="preserve"> </t>
    </r>
    <r>
      <rPr>
        <sz val="11"/>
        <color indexed="8"/>
        <rFont val="Calibri"/>
        <family val="2"/>
      </rPr>
      <t xml:space="preserve">Transferências do QREN ainda não efetuadas </t>
    </r>
    <r>
      <rPr>
        <sz val="11"/>
        <rFont val="Calibri"/>
        <family val="2"/>
      </rPr>
      <t xml:space="preserve"> </t>
    </r>
  </si>
  <si>
    <t xml:space="preserve"> Correções por recebimento efetivo  </t>
  </si>
  <si>
    <r>
      <t xml:space="preserve"> </t>
    </r>
    <r>
      <rPr>
        <sz val="11"/>
        <color indexed="8"/>
        <rFont val="Calibri"/>
        <family val="2"/>
      </rPr>
      <t xml:space="preserve">Outros montantes autorizados nos termos do artigo 4.º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</si>
  <si>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De receitas gerais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</si>
  <si>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De receitas próprias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</si>
  <si>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De empréstimos </t>
    </r>
    <r>
      <rPr>
        <sz val="11"/>
        <rFont val="Calibri"/>
        <family val="2"/>
      </rPr>
      <t xml:space="preserve"> </t>
    </r>
  </si>
  <si>
    <t>Correções de receitas gerais</t>
  </si>
  <si>
    <t>Correções de receitas próprias</t>
  </si>
  <si>
    <t>Correções de emprestimos</t>
  </si>
  <si>
    <t>Correções de ativos e outros passivos financeiros</t>
  </si>
  <si>
    <t>Saldos transitados do ano anterior (utilização autorizada)</t>
  </si>
  <si>
    <t>Recebimentos em atraso integrados em plano de liquidação do devedor</t>
  </si>
  <si>
    <t>Correções por recebimento efetivo</t>
  </si>
  <si>
    <r>
      <t xml:space="preserve"> </t>
    </r>
    <r>
      <rPr>
        <b/>
        <sz val="11"/>
        <color indexed="8"/>
        <rFont val="Calibri"/>
        <family val="2"/>
      </rPr>
      <t xml:space="preserve">Subtotal </t>
    </r>
    <r>
      <rPr>
        <sz val="11"/>
        <rFont val="Calibri"/>
        <family val="2"/>
      </rPr>
      <t xml:space="preserve"> </t>
    </r>
  </si>
  <si>
    <r>
      <t xml:space="preserve"> </t>
    </r>
    <r>
      <rPr>
        <b/>
        <sz val="11"/>
        <color indexed="8"/>
        <rFont val="Calibri"/>
        <family val="2"/>
      </rPr>
      <t>Compromissos assumidos (a abater)</t>
    </r>
  </si>
  <si>
    <r>
      <t xml:space="preserve"> </t>
    </r>
    <r>
      <rPr>
        <sz val="11"/>
        <color indexed="8"/>
        <rFont val="Calibri"/>
        <family val="2"/>
      </rPr>
      <t xml:space="preserve">Pagamentos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</si>
  <si>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Compromissos assumidos por pagar </t>
    </r>
    <r>
      <rPr>
        <sz val="11"/>
        <rFont val="Calibri"/>
        <family val="2"/>
      </rPr>
      <t xml:space="preserve"> </t>
    </r>
  </si>
  <si>
    <r>
      <t xml:space="preserve"> </t>
    </r>
    <r>
      <rPr>
        <b/>
        <sz val="11"/>
        <color indexed="8"/>
        <rFont val="Calibri"/>
        <family val="2"/>
      </rPr>
      <t xml:space="preserve">FUNDOS DISPONÍVEIS 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</si>
  <si>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 xml:space="preserve">Por memória: Receita extraordinária </t>
    </r>
    <r>
      <rPr>
        <sz val="11"/>
        <rFont val="Calibri"/>
        <family val="2"/>
      </rPr>
      <t xml:space="preserve"> </t>
    </r>
  </si>
  <si>
    <t>Verificação</t>
  </si>
  <si>
    <t>Correções nos termos do n.º 2 do artigo 4.º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</si>
  <si>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</si>
  <si>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</si>
  <si>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</si>
  <si>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</si>
  <si>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</si>
  <si>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</si>
  <si>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</si>
  <si>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</si>
  <si>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Correções de empréstimos</t>
  </si>
  <si>
    <t>Validação pela Unidade de Gestão (mensal)</t>
  </si>
  <si>
    <t>ENTIDADES COM PAGAMENTOS EM ATRASO EM 31 DE DEZEMBRO DO ANO ANTERIOR</t>
  </si>
  <si>
    <t>janeiro - 2014</t>
  </si>
  <si>
    <t>janeiro - 2015</t>
  </si>
  <si>
    <t>janeiro - 2016</t>
  </si>
  <si>
    <t>fevereiro - 2014</t>
  </si>
  <si>
    <t>fevereiro - 2015</t>
  </si>
  <si>
    <t>fevereiro - 2016</t>
  </si>
  <si>
    <t>março - 2014</t>
  </si>
  <si>
    <t>março - 2015</t>
  </si>
  <si>
    <t>março - 2016</t>
  </si>
  <si>
    <t>abril - 2014</t>
  </si>
  <si>
    <t>abril - 2015</t>
  </si>
  <si>
    <t>abril - 2016</t>
  </si>
  <si>
    <t>da qual: Receita extraordinária (a abater)</t>
  </si>
  <si>
    <t>Fórmula de cálculo da "previsão da receita efetiva própria":</t>
  </si>
  <si>
    <t>[(REPC2014 + REPC2015) - (REx2014 + Rex2015)]</t>
  </si>
  <si>
    <t xml:space="preserve"> x 75 %</t>
  </si>
  <si>
    <t>REPC - Receita efetiva própria cobrada</t>
  </si>
  <si>
    <t>REx - Receita extraordinária</t>
  </si>
  <si>
    <t>Tabela auxiliar para cálculo da "previsão da receita efetiva própria" - Entidades com pagamentos em atraso em 31 de dezembro do ano anterior</t>
  </si>
  <si>
    <t>maio - 2016</t>
  </si>
  <si>
    <t>junho - 2016</t>
  </si>
  <si>
    <t>julho - 2016</t>
  </si>
  <si>
    <t>agosto - 2016</t>
  </si>
  <si>
    <t>setembro - 2016</t>
  </si>
  <si>
    <t>outubro - 2016</t>
  </si>
  <si>
    <t>novembro - 2016</t>
  </si>
  <si>
    <t>dezembro - 2016</t>
  </si>
  <si>
    <t>REPC2014</t>
  </si>
  <si>
    <t>REPC2015</t>
  </si>
  <si>
    <t>REx2014</t>
  </si>
  <si>
    <t>REx2015</t>
  </si>
  <si>
    <t>"Previsão da receita efetiva própria"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</si>
</sst>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 * #,##0.00_ ;_ * \-\ #,##0.00_ ;\-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54"/>
      <name val="Calibri"/>
      <family val="2"/>
    </font>
    <font>
      <sz val="11"/>
      <color indexed="8"/>
      <name val="Calibri"/>
      <family val="2"/>
    </font>
    <font>
      <b/>
      <i/>
      <sz val="11"/>
      <color theme="4"/>
      <name val="Calibri"/>
      <family val="2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4"/>
      <name val="Calibri"/>
      <family val="2"/>
    </font>
    <font>
      <b/>
      <sz val="11"/>
      <color theme="6" tint="-0.499984740745262"/>
      <name val="Verdana"/>
      <family val="2"/>
    </font>
    <font>
      <sz val="10"/>
      <name val="Verdana"/>
      <family val="2"/>
    </font>
    <font>
      <b/>
      <sz val="10"/>
      <color theme="6" tint="-0.499984740745262"/>
      <name val="Verdana"/>
      <family val="2"/>
    </font>
    <font>
      <b/>
      <sz val="10"/>
      <color theme="6" tint="-0.249977111117893"/>
      <name val="Verdana"/>
      <family val="2"/>
    </font>
    <font>
      <sz val="12"/>
      <color theme="1"/>
      <name val="Calibri"/>
      <family val="2"/>
    </font>
    <font>
      <i/>
      <sz val="11"/>
      <name val="Calibri"/>
      <family val="2"/>
    </font>
    <font>
      <b/>
      <sz val="1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09">
    <xf numFmtId="0" fontId="0" fillId="0" borderId="0" xfId="0"/>
    <xf numFmtId="0" fontId="2" fillId="0" borderId="0" xfId="1" applyFont="1" applyAlignment="1" applyProtection="1">
      <alignment horizontal="center" vertical="center" wrapText="1"/>
    </xf>
    <xf numFmtId="0" fontId="1" fillId="0" borderId="0" xfId="1" applyFont="1" applyFill="1" applyProtection="1"/>
    <xf numFmtId="0" fontId="1" fillId="0" borderId="0" xfId="1" applyFont="1" applyProtection="1"/>
    <xf numFmtId="0" fontId="3" fillId="0" borderId="0" xfId="1" applyFont="1" applyAlignment="1" applyProtection="1">
      <alignment horizontal="left"/>
    </xf>
    <xf numFmtId="0" fontId="3" fillId="0" borderId="0" xfId="1" applyFont="1" applyProtection="1"/>
    <xf numFmtId="0" fontId="4" fillId="0" borderId="0" xfId="1" applyFont="1" applyAlignment="1" applyProtection="1">
      <alignment horizontal="center" vertical="center"/>
    </xf>
    <xf numFmtId="0" fontId="1" fillId="0" borderId="0" xfId="1" applyFont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/>
    <xf numFmtId="164" fontId="6" fillId="2" borderId="0" xfId="1" applyNumberFormat="1" applyFont="1" applyFill="1" applyBorder="1" applyAlignment="1" applyProtection="1">
      <alignment horizontal="right"/>
    </xf>
    <xf numFmtId="164" fontId="1" fillId="0" borderId="0" xfId="1" applyNumberFormat="1" applyFont="1" applyFill="1" applyProtection="1"/>
    <xf numFmtId="164" fontId="1" fillId="0" borderId="0" xfId="1" applyNumberFormat="1" applyFont="1" applyProtection="1"/>
    <xf numFmtId="164" fontId="6" fillId="0" borderId="0" xfId="1" applyNumberFormat="1" applyFont="1" applyFill="1" applyBorder="1" applyAlignment="1" applyProtection="1">
      <alignment horizontal="right"/>
    </xf>
    <xf numFmtId="164" fontId="6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right" indent="1"/>
    </xf>
    <xf numFmtId="164" fontId="10" fillId="2" borderId="0" xfId="1" applyNumberFormat="1" applyFont="1" applyFill="1" applyBorder="1" applyAlignment="1" applyProtection="1">
      <alignment horizontal="right"/>
    </xf>
    <xf numFmtId="164" fontId="10" fillId="0" borderId="0" xfId="1" applyNumberFormat="1" applyFont="1" applyFill="1" applyBorder="1" applyAlignment="1" applyProtection="1">
      <alignment horizontal="right"/>
    </xf>
    <xf numFmtId="0" fontId="9" fillId="0" borderId="0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ont="1" applyFill="1" applyBorder="1" applyAlignment="1" applyProtection="1"/>
    <xf numFmtId="165" fontId="6" fillId="0" borderId="0" xfId="1" applyNumberFormat="1" applyFont="1" applyFill="1" applyBorder="1" applyAlignment="1" applyProtection="1">
      <alignment horizontal="center"/>
    </xf>
    <xf numFmtId="0" fontId="6" fillId="0" borderId="2" xfId="1" applyNumberFormat="1" applyFont="1" applyFill="1" applyBorder="1" applyAlignment="1" applyProtection="1"/>
    <xf numFmtId="164" fontId="6" fillId="2" borderId="2" xfId="1" applyNumberFormat="1" applyFont="1" applyFill="1" applyBorder="1" applyAlignment="1" applyProtection="1">
      <alignment horizontal="right"/>
    </xf>
    <xf numFmtId="164" fontId="6" fillId="3" borderId="2" xfId="1" applyNumberFormat="1" applyFont="1" applyFill="1" applyBorder="1" applyAlignment="1" applyProtection="1">
      <alignment horizontal="right"/>
    </xf>
    <xf numFmtId="164" fontId="6" fillId="3" borderId="0" xfId="1" applyNumberFormat="1" applyFont="1" applyFill="1" applyBorder="1" applyAlignment="1" applyProtection="1">
      <alignment horizontal="right"/>
    </xf>
    <xf numFmtId="164" fontId="6" fillId="4" borderId="0" xfId="1" applyNumberFormat="1" applyFont="1" applyFill="1" applyBorder="1" applyAlignment="1" applyProtection="1">
      <alignment horizontal="right"/>
    </xf>
    <xf numFmtId="0" fontId="5" fillId="5" borderId="0" xfId="1" applyNumberFormat="1" applyFont="1" applyFill="1" applyBorder="1" applyAlignment="1" applyProtection="1">
      <alignment horizontal="right"/>
    </xf>
    <xf numFmtId="164" fontId="12" fillId="5" borderId="0" xfId="1" applyNumberFormat="1" applyFont="1" applyFill="1" applyProtection="1"/>
    <xf numFmtId="164" fontId="12" fillId="0" borderId="0" xfId="1" applyNumberFormat="1" applyFont="1" applyFill="1" applyProtection="1"/>
    <xf numFmtId="43" fontId="13" fillId="0" borderId="0" xfId="1" applyNumberFormat="1" applyFont="1" applyFill="1" applyAlignment="1" applyProtection="1">
      <alignment horizontal="center" wrapText="1"/>
    </xf>
    <xf numFmtId="0" fontId="14" fillId="0" borderId="3" xfId="1" applyFont="1" applyFill="1" applyBorder="1" applyAlignment="1" applyProtection="1">
      <alignment horizontal="left" wrapText="1"/>
    </xf>
    <xf numFmtId="0" fontId="14" fillId="0" borderId="4" xfId="1" applyFont="1" applyFill="1" applyBorder="1" applyAlignment="1" applyProtection="1">
      <alignment horizontal="left" wrapText="1"/>
    </xf>
    <xf numFmtId="0" fontId="14" fillId="0" borderId="5" xfId="1" applyFont="1" applyFill="1" applyBorder="1" applyAlignment="1" applyProtection="1">
      <alignment horizontal="left" wrapText="1"/>
    </xf>
    <xf numFmtId="0" fontId="15" fillId="0" borderId="6" xfId="1" applyFont="1" applyFill="1" applyBorder="1" applyAlignment="1" applyProtection="1">
      <alignment horizontal="left" vertical="center" wrapText="1" indent="1"/>
    </xf>
    <xf numFmtId="0" fontId="14" fillId="0" borderId="7" xfId="1" applyFont="1" applyFill="1" applyBorder="1" applyAlignment="1" applyProtection="1">
      <alignment horizontal="center" wrapText="1"/>
    </xf>
    <xf numFmtId="0" fontId="14" fillId="0" borderId="8" xfId="1" applyFont="1" applyFill="1" applyBorder="1" applyAlignment="1" applyProtection="1">
      <alignment horizontal="center" wrapText="1"/>
    </xf>
    <xf numFmtId="0" fontId="15" fillId="0" borderId="9" xfId="1" applyFont="1" applyFill="1" applyBorder="1" applyAlignment="1" applyProtection="1">
      <alignment horizontal="left" vertical="center" wrapText="1" indent="1"/>
    </xf>
    <xf numFmtId="164" fontId="6" fillId="0" borderId="10" xfId="1" applyNumberFormat="1" applyFont="1" applyFill="1" applyBorder="1" applyAlignment="1" applyProtection="1">
      <alignment horizontal="right"/>
      <protection locked="0"/>
    </xf>
    <xf numFmtId="164" fontId="6" fillId="0" borderId="11" xfId="1" applyNumberFormat="1" applyFont="1" applyFill="1" applyBorder="1" applyAlignment="1" applyProtection="1">
      <alignment horizontal="right"/>
      <protection locked="0"/>
    </xf>
    <xf numFmtId="0" fontId="16" fillId="0" borderId="12" xfId="1" applyFont="1" applyFill="1" applyBorder="1" applyAlignment="1" applyProtection="1">
      <alignment horizontal="left" vertical="center" wrapText="1" indent="1"/>
    </xf>
    <xf numFmtId="0" fontId="16" fillId="0" borderId="13" xfId="1" applyFont="1" applyFill="1" applyBorder="1" applyAlignment="1" applyProtection="1">
      <alignment horizontal="left" vertical="center" wrapText="1" indent="1"/>
    </xf>
    <xf numFmtId="164" fontId="17" fillId="6" borderId="14" xfId="1" applyNumberFormat="1" applyFont="1" applyFill="1" applyBorder="1" applyAlignment="1" applyProtection="1">
      <alignment horizontal="center" vertical="center" wrapText="1"/>
    </xf>
    <xf numFmtId="49" fontId="19" fillId="6" borderId="6" xfId="2" applyNumberFormat="1" applyFont="1" applyFill="1" applyBorder="1" applyAlignment="1" applyProtection="1">
      <alignment horizontal="center" vertical="center" wrapText="1"/>
    </xf>
    <xf numFmtId="49" fontId="19" fillId="6" borderId="7" xfId="2" applyNumberFormat="1" applyFont="1" applyFill="1" applyBorder="1" applyAlignment="1" applyProtection="1">
      <alignment horizontal="center" vertical="center" wrapText="1"/>
    </xf>
    <xf numFmtId="49" fontId="19" fillId="6" borderId="8" xfId="2" applyNumberFormat="1" applyFont="1" applyFill="1" applyBorder="1" applyAlignment="1" applyProtection="1">
      <alignment horizontal="center" vertical="center" wrapText="1"/>
    </xf>
    <xf numFmtId="164" fontId="17" fillId="6" borderId="15" xfId="1" applyNumberFormat="1" applyFont="1" applyFill="1" applyBorder="1" applyAlignment="1" applyProtection="1">
      <alignment horizontal="center" vertical="center" wrapText="1"/>
    </xf>
    <xf numFmtId="164" fontId="20" fillId="7" borderId="9" xfId="2" applyNumberFormat="1" applyFont="1" applyFill="1" applyBorder="1" applyAlignment="1" applyProtection="1">
      <alignment horizontal="center" vertical="center" wrapText="1"/>
    </xf>
    <xf numFmtId="164" fontId="20" fillId="7" borderId="10" xfId="2" applyNumberFormat="1" applyFont="1" applyFill="1" applyBorder="1" applyAlignment="1" applyProtection="1">
      <alignment horizontal="center" vertical="center" wrapText="1"/>
    </xf>
    <xf numFmtId="164" fontId="20" fillId="7" borderId="11" xfId="2" applyNumberFormat="1" applyFont="1" applyFill="1" applyBorder="1" applyAlignment="1" applyProtection="1">
      <alignment horizontal="center" vertical="center" wrapText="1"/>
    </xf>
    <xf numFmtId="0" fontId="21" fillId="0" borderId="0" xfId="1" applyFont="1" applyFill="1" applyProtection="1"/>
    <xf numFmtId="0" fontId="15" fillId="0" borderId="0" xfId="1" applyFont="1" applyFill="1" applyAlignment="1" applyProtection="1">
      <alignment horizontal="center" wrapText="1"/>
    </xf>
    <xf numFmtId="0" fontId="15" fillId="0" borderId="0" xfId="1" applyFont="1" applyFill="1" applyProtection="1"/>
    <xf numFmtId="0" fontId="4" fillId="0" borderId="0" xfId="1" applyFont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0" fontId="22" fillId="0" borderId="0" xfId="1" applyNumberFormat="1" applyFont="1" applyFill="1" applyBorder="1" applyAlignment="1" applyProtection="1">
      <alignment horizontal="right"/>
    </xf>
    <xf numFmtId="164" fontId="6" fillId="2" borderId="0" xfId="1" applyNumberFormat="1" applyFont="1" applyFill="1" applyBorder="1" applyAlignment="1" applyProtection="1">
      <alignment horizontal="right"/>
      <protection locked="0"/>
    </xf>
    <xf numFmtId="164" fontId="10" fillId="2" borderId="0" xfId="1" applyNumberFormat="1" applyFont="1" applyFill="1" applyBorder="1" applyAlignment="1" applyProtection="1">
      <alignment horizontal="right"/>
      <protection locked="0"/>
    </xf>
    <xf numFmtId="43" fontId="13" fillId="0" borderId="0" xfId="1" applyNumberFormat="1" applyFont="1" applyFill="1" applyAlignment="1" applyProtection="1">
      <alignment wrapText="1"/>
    </xf>
    <xf numFmtId="0" fontId="16" fillId="0" borderId="0" xfId="1" applyFont="1" applyFill="1" applyBorder="1" applyAlignment="1" applyProtection="1">
      <alignment horizontal="left" vertical="center" wrapText="1" indent="1"/>
    </xf>
    <xf numFmtId="0" fontId="23" fillId="2" borderId="14" xfId="1" applyFont="1" applyFill="1" applyBorder="1" applyAlignment="1" applyProtection="1">
      <alignment horizontal="center" vertical="center"/>
    </xf>
    <xf numFmtId="0" fontId="23" fillId="2" borderId="16" xfId="1" applyFont="1" applyFill="1" applyBorder="1" applyProtection="1"/>
    <xf numFmtId="0" fontId="23" fillId="2" borderId="16" xfId="1" applyFont="1" applyFill="1" applyBorder="1" applyAlignment="1" applyProtection="1">
      <alignment horizontal="center"/>
    </xf>
    <xf numFmtId="0" fontId="23" fillId="2" borderId="17" xfId="1" applyFont="1" applyFill="1" applyBorder="1" applyAlignment="1" applyProtection="1">
      <alignment horizontal="left" vertical="center"/>
    </xf>
    <xf numFmtId="0" fontId="23" fillId="2" borderId="18" xfId="1" applyFont="1" applyFill="1" applyBorder="1" applyAlignment="1" applyProtection="1">
      <alignment horizontal="center" vertical="center"/>
    </xf>
    <xf numFmtId="0" fontId="23" fillId="2" borderId="0" xfId="1" applyFont="1" applyFill="1" applyBorder="1" applyProtection="1"/>
    <xf numFmtId="0" fontId="23" fillId="2" borderId="0" xfId="1" applyFont="1" applyFill="1" applyBorder="1" applyAlignment="1" applyProtection="1">
      <alignment horizontal="center"/>
    </xf>
    <xf numFmtId="0" fontId="23" fillId="2" borderId="19" xfId="1" applyFont="1" applyFill="1" applyBorder="1" applyAlignment="1" applyProtection="1">
      <alignment horizontal="left" vertical="center"/>
    </xf>
    <xf numFmtId="0" fontId="24" fillId="2" borderId="18" xfId="1" applyFont="1" applyFill="1" applyBorder="1" applyAlignment="1" applyProtection="1">
      <alignment horizontal="left" vertical="center" indent="5"/>
    </xf>
    <xf numFmtId="0" fontId="23" fillId="2" borderId="19" xfId="1" applyFont="1" applyFill="1" applyBorder="1" applyAlignment="1" applyProtection="1">
      <alignment horizontal="left" vertical="center"/>
    </xf>
    <xf numFmtId="0" fontId="24" fillId="2" borderId="15" xfId="1" applyFont="1" applyFill="1" applyBorder="1" applyAlignment="1" applyProtection="1">
      <alignment horizontal="left" vertical="center" indent="5"/>
    </xf>
    <xf numFmtId="0" fontId="23" fillId="2" borderId="20" xfId="1" applyFont="1" applyFill="1" applyBorder="1" applyProtection="1"/>
    <xf numFmtId="0" fontId="23" fillId="2" borderId="20" xfId="1" applyFont="1" applyFill="1" applyBorder="1" applyAlignment="1" applyProtection="1">
      <alignment horizontal="center"/>
    </xf>
    <xf numFmtId="0" fontId="23" fillId="2" borderId="21" xfId="1" applyFont="1" applyFill="1" applyBorder="1" applyAlignment="1" applyProtection="1">
      <alignment horizontal="left" vertical="center"/>
    </xf>
    <xf numFmtId="0" fontId="14" fillId="0" borderId="22" xfId="1" applyFont="1" applyFill="1" applyBorder="1" applyAlignment="1" applyProtection="1">
      <alignment horizontal="center" wrapText="1"/>
    </xf>
    <xf numFmtId="0" fontId="14" fillId="0" borderId="23" xfId="1" applyFont="1" applyFill="1" applyBorder="1" applyAlignment="1" applyProtection="1">
      <alignment horizontal="center" wrapText="1"/>
    </xf>
    <xf numFmtId="0" fontId="14" fillId="0" borderId="24" xfId="1" applyFont="1" applyFill="1" applyBorder="1" applyAlignment="1" applyProtection="1">
      <alignment horizontal="center" wrapText="1"/>
    </xf>
    <xf numFmtId="0" fontId="23" fillId="2" borderId="25" xfId="1" applyFont="1" applyFill="1" applyBorder="1" applyProtection="1"/>
    <xf numFmtId="0" fontId="14" fillId="0" borderId="22" xfId="1" applyNumberFormat="1" applyFont="1" applyFill="1" applyBorder="1" applyAlignment="1" applyProtection="1">
      <alignment horizontal="center" wrapText="1"/>
    </xf>
    <xf numFmtId="49" fontId="14" fillId="0" borderId="23" xfId="1" applyNumberFormat="1" applyFont="1" applyFill="1" applyBorder="1" applyAlignment="1" applyProtection="1">
      <alignment horizontal="center" wrapText="1"/>
    </xf>
    <xf numFmtId="49" fontId="14" fillId="0" borderId="24" xfId="1" applyNumberFormat="1" applyFont="1" applyFill="1" applyBorder="1" applyAlignment="1" applyProtection="1">
      <alignment horizontal="center" wrapText="1"/>
    </xf>
    <xf numFmtId="0" fontId="14" fillId="0" borderId="26" xfId="1" applyFont="1" applyFill="1" applyBorder="1" applyAlignment="1" applyProtection="1">
      <alignment horizontal="left" wrapText="1"/>
    </xf>
    <xf numFmtId="164" fontId="6" fillId="0" borderId="27" xfId="1" applyNumberFormat="1" applyFont="1" applyFill="1" applyBorder="1" applyAlignment="1" applyProtection="1">
      <alignment horizontal="right"/>
      <protection locked="0"/>
    </xf>
    <xf numFmtId="164" fontId="6" fillId="0" borderId="28" xfId="1" applyNumberFormat="1" applyFont="1" applyFill="1" applyBorder="1" applyAlignment="1" applyProtection="1">
      <alignment horizontal="right"/>
      <protection locked="0"/>
    </xf>
    <xf numFmtId="164" fontId="6" fillId="0" borderId="29" xfId="1" applyNumberFormat="1" applyFont="1" applyFill="1" applyBorder="1" applyAlignment="1" applyProtection="1">
      <alignment horizontal="right"/>
      <protection locked="0"/>
    </xf>
    <xf numFmtId="0" fontId="14" fillId="0" borderId="30" xfId="1" applyFont="1" applyFill="1" applyBorder="1" applyAlignment="1" applyProtection="1">
      <alignment horizontal="left" wrapText="1"/>
    </xf>
    <xf numFmtId="164" fontId="6" fillId="0" borderId="31" xfId="1" applyNumberFormat="1" applyFont="1" applyFill="1" applyBorder="1" applyAlignment="1" applyProtection="1">
      <alignment horizontal="right"/>
      <protection locked="0"/>
    </xf>
    <xf numFmtId="164" fontId="6" fillId="0" borderId="32" xfId="1" applyNumberFormat="1" applyFont="1" applyFill="1" applyBorder="1" applyAlignment="1" applyProtection="1">
      <alignment horizontal="right"/>
      <protection locked="0"/>
    </xf>
    <xf numFmtId="164" fontId="6" fillId="0" borderId="33" xfId="1" applyNumberFormat="1" applyFont="1" applyFill="1" applyBorder="1" applyAlignment="1" applyProtection="1">
      <alignment horizontal="right"/>
      <protection locked="0"/>
    </xf>
    <xf numFmtId="0" fontId="14" fillId="0" borderId="34" xfId="1" applyFont="1" applyFill="1" applyBorder="1" applyAlignment="1" applyProtection="1">
      <alignment horizontal="left" wrapText="1"/>
    </xf>
    <xf numFmtId="164" fontId="6" fillId="0" borderId="35" xfId="1" applyNumberFormat="1" applyFont="1" applyFill="1" applyBorder="1" applyAlignment="1" applyProtection="1">
      <alignment horizontal="right"/>
      <protection locked="0"/>
    </xf>
    <xf numFmtId="164" fontId="6" fillId="0" borderId="36" xfId="1" applyNumberFormat="1" applyFont="1" applyFill="1" applyBorder="1" applyAlignment="1" applyProtection="1">
      <alignment horizontal="right"/>
      <protection locked="0"/>
    </xf>
    <xf numFmtId="164" fontId="6" fillId="0" borderId="37" xfId="1" applyNumberFormat="1" applyFont="1" applyFill="1" applyBorder="1" applyAlignment="1" applyProtection="1">
      <alignment horizontal="right"/>
      <protection locked="0"/>
    </xf>
    <xf numFmtId="0" fontId="23" fillId="0" borderId="25" xfId="1" applyFont="1" applyFill="1" applyBorder="1" applyAlignment="1" applyProtection="1">
      <alignment horizontal="left"/>
    </xf>
    <xf numFmtId="164" fontId="6" fillId="0" borderId="22" xfId="1" applyNumberFormat="1" applyFont="1" applyFill="1" applyBorder="1" applyAlignment="1" applyProtection="1">
      <alignment horizontal="right" vertical="center"/>
    </xf>
    <xf numFmtId="164" fontId="6" fillId="0" borderId="23" xfId="1" applyNumberFormat="1" applyFont="1" applyFill="1" applyBorder="1" applyAlignment="1" applyProtection="1">
      <alignment horizontal="right" vertical="center"/>
    </xf>
    <xf numFmtId="164" fontId="6" fillId="0" borderId="24" xfId="1" applyNumberFormat="1" applyFont="1" applyFill="1" applyBorder="1" applyAlignment="1" applyProtection="1">
      <alignment horizontal="right" vertical="center"/>
    </xf>
    <xf numFmtId="0" fontId="19" fillId="6" borderId="38" xfId="2" applyNumberFormat="1" applyFont="1" applyFill="1" applyBorder="1" applyAlignment="1" applyProtection="1">
      <alignment horizontal="center" vertical="center" wrapText="1"/>
    </xf>
    <xf numFmtId="0" fontId="19" fillId="6" borderId="7" xfId="2" applyNumberFormat="1" applyFont="1" applyFill="1" applyBorder="1" applyAlignment="1" applyProtection="1">
      <alignment horizontal="center" vertical="center" wrapText="1"/>
    </xf>
    <xf numFmtId="0" fontId="19" fillId="6" borderId="39" xfId="2" applyNumberFormat="1" applyFont="1" applyFill="1" applyBorder="1" applyAlignment="1" applyProtection="1">
      <alignment horizontal="center" vertical="center" wrapText="1"/>
    </xf>
    <xf numFmtId="0" fontId="19" fillId="6" borderId="8" xfId="2" applyNumberFormat="1" applyFont="1" applyFill="1" applyBorder="1" applyAlignment="1" applyProtection="1">
      <alignment horizontal="center" vertical="center" wrapText="1"/>
    </xf>
    <xf numFmtId="164" fontId="20" fillId="7" borderId="9" xfId="2" applyNumberFormat="1" applyFont="1" applyFill="1" applyBorder="1" applyAlignment="1" applyProtection="1">
      <alignment horizontal="center" vertical="center" wrapText="1"/>
      <protection locked="0"/>
    </xf>
    <xf numFmtId="164" fontId="20" fillId="7" borderId="40" xfId="2" applyNumberFormat="1" applyFont="1" applyFill="1" applyBorder="1" applyAlignment="1" applyProtection="1">
      <alignment horizontal="center" vertical="center" wrapText="1"/>
      <protection locked="0"/>
    </xf>
    <xf numFmtId="164" fontId="20" fillId="7" borderId="10" xfId="2" applyNumberFormat="1" applyFont="1" applyFill="1" applyBorder="1" applyAlignment="1" applyProtection="1">
      <alignment horizontal="center" vertical="center" wrapText="1"/>
      <protection locked="0"/>
    </xf>
    <xf numFmtId="164" fontId="20" fillId="7" borderId="41" xfId="2" applyNumberFormat="1" applyFont="1" applyFill="1" applyBorder="1" applyAlignment="1" applyProtection="1">
      <alignment horizontal="center" vertical="center" wrapText="1"/>
      <protection locked="0"/>
    </xf>
    <xf numFmtId="164" fontId="20" fillId="7" borderId="11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4 2" xfId="1"/>
    <cellStyle name="Normal_Folha1 2" xfId="2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irama/Desktop/P&#225;gina%20Internet%20GUG/Documenta&#231;&#227;o/EO_MPA_MF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stificaçãoes"/>
      <sheetName val="EO"/>
      <sheetName val="MPA"/>
      <sheetName val="MEPA"/>
      <sheetName val="MD"/>
      <sheetName val="MFD sem PA"/>
      <sheetName val="MFD com PA"/>
    </sheetNames>
    <sheetDataSet>
      <sheetData sheetId="0"/>
      <sheetData sheetId="1">
        <row r="130">
          <cell r="C130">
            <v>0</v>
          </cell>
        </row>
        <row r="260">
          <cell r="C260">
            <v>0</v>
          </cell>
        </row>
        <row r="402">
          <cell r="C402">
            <v>0</v>
          </cell>
        </row>
        <row r="510">
          <cell r="C510">
            <v>0</v>
          </cell>
        </row>
        <row r="1101">
          <cell r="A1101">
            <v>17</v>
          </cell>
        </row>
        <row r="1102">
          <cell r="A1102">
            <v>12</v>
          </cell>
        </row>
        <row r="1105">
          <cell r="C1105">
            <v>0</v>
          </cell>
        </row>
      </sheetData>
      <sheetData sheetId="2">
        <row r="38">
          <cell r="J38">
            <v>0</v>
          </cell>
          <cell r="K38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7"/>
  <sheetViews>
    <sheetView tabSelected="1" zoomScaleNormal="100" zoomScalePageLayoutView="70" workbookViewId="0">
      <selection activeCell="C8" sqref="C8:G8"/>
    </sheetView>
  </sheetViews>
  <sheetFormatPr defaultColWidth="0" defaultRowHeight="0" customHeight="1" zeroHeight="1" x14ac:dyDescent="0.2"/>
  <cols>
    <col min="1" max="1" width="1.7109375" style="2" customWidth="1"/>
    <col min="2" max="2" width="71" style="2" bestFit="1" customWidth="1"/>
    <col min="3" max="8" width="25" style="2" customWidth="1"/>
    <col min="9" max="9" width="30.7109375" style="2" customWidth="1"/>
    <col min="10" max="14" width="25" style="2" customWidth="1"/>
    <col min="15" max="15" width="1.7109375" style="2" customWidth="1"/>
    <col min="16" max="16384" width="25" style="2" hidden="1"/>
  </cols>
  <sheetData>
    <row r="1" spans="2:10" s="3" customFormat="1" ht="31.5" customHeight="1" x14ac:dyDescent="0.2">
      <c r="B1" s="1" t="s">
        <v>0</v>
      </c>
      <c r="C1" s="1"/>
      <c r="D1" s="1"/>
      <c r="E1" s="1"/>
      <c r="F1" s="1"/>
      <c r="G1" s="1"/>
      <c r="H1" s="1"/>
      <c r="I1" s="2">
        <f>[1]EO!A1101</f>
        <v>17</v>
      </c>
    </row>
    <row r="2" spans="2:10" s="3" customFormat="1" ht="15" x14ac:dyDescent="0.25">
      <c r="B2" s="4" t="s">
        <v>1</v>
      </c>
      <c r="C2" s="4"/>
      <c r="D2" s="4"/>
      <c r="E2" s="4"/>
      <c r="F2" s="4"/>
      <c r="G2" s="4"/>
      <c r="H2" s="4"/>
      <c r="I2" s="2">
        <f>[1]EO!A1102</f>
        <v>12</v>
      </c>
    </row>
    <row r="3" spans="2:10" s="3" customFormat="1" ht="15" x14ac:dyDescent="0.25">
      <c r="B3" s="5" t="s">
        <v>2</v>
      </c>
      <c r="I3" s="2"/>
    </row>
    <row r="4" spans="2:10" s="3" customFormat="1" ht="23.1" customHeight="1" x14ac:dyDescent="0.2">
      <c r="C4" s="6">
        <v>2016</v>
      </c>
      <c r="D4" s="6"/>
      <c r="E4" s="6"/>
      <c r="F4" s="6"/>
      <c r="G4" s="6"/>
      <c r="H4" s="7" t="s">
        <v>3</v>
      </c>
      <c r="I4" s="2"/>
    </row>
    <row r="5" spans="2:10" s="3" customFormat="1" ht="15" x14ac:dyDescent="0.2">
      <c r="B5" s="8">
        <v>2016</v>
      </c>
      <c r="C5" s="9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9" t="s">
        <v>9</v>
      </c>
      <c r="I5" s="2"/>
    </row>
    <row r="6" spans="2:10" s="3" customFormat="1" ht="18.95" customHeight="1" x14ac:dyDescent="0.25">
      <c r="B6" s="11" t="s">
        <v>10</v>
      </c>
      <c r="C6" s="12">
        <v>0</v>
      </c>
      <c r="D6" s="12"/>
      <c r="E6" s="12"/>
      <c r="F6" s="12"/>
      <c r="G6" s="12"/>
      <c r="H6" s="12">
        <f t="shared" ref="H6:H22" si="0">C6+D6+E6+F6+G6</f>
        <v>0</v>
      </c>
      <c r="I6" s="13">
        <f t="shared" ref="I6:I26" si="1">+C6+D6</f>
        <v>0</v>
      </c>
      <c r="J6" s="14"/>
    </row>
    <row r="7" spans="2:10" s="3" customFormat="1" ht="18.95" customHeight="1" x14ac:dyDescent="0.25">
      <c r="B7" s="11" t="s">
        <v>11</v>
      </c>
      <c r="C7" s="12">
        <v>0</v>
      </c>
      <c r="D7" s="15">
        <f>[1]EO!C130+[1]EO!C260-C7</f>
        <v>0</v>
      </c>
      <c r="E7" s="16"/>
      <c r="F7" s="16"/>
      <c r="G7" s="16"/>
      <c r="H7" s="12">
        <f t="shared" si="0"/>
        <v>0</v>
      </c>
      <c r="I7" s="13">
        <f t="shared" si="1"/>
        <v>0</v>
      </c>
      <c r="J7" s="14"/>
    </row>
    <row r="8" spans="2:10" s="3" customFormat="1" ht="18.95" customHeight="1" x14ac:dyDescent="0.25">
      <c r="B8" s="11" t="s">
        <v>12</v>
      </c>
      <c r="C8" s="12">
        <v>0</v>
      </c>
      <c r="D8" s="15">
        <f>[1]EO!C1105-C27-(D7+D10+D24+D25)</f>
        <v>0</v>
      </c>
      <c r="E8" s="12"/>
      <c r="F8" s="12"/>
      <c r="G8" s="12"/>
      <c r="H8" s="12">
        <f t="shared" si="0"/>
        <v>0</v>
      </c>
      <c r="I8" s="13">
        <f t="shared" si="1"/>
        <v>0</v>
      </c>
      <c r="J8" s="14"/>
    </row>
    <row r="9" spans="2:10" s="3" customFormat="1" ht="18.95" customHeight="1" x14ac:dyDescent="0.25">
      <c r="B9" s="11" t="s">
        <v>13</v>
      </c>
      <c r="C9" s="12">
        <v>0</v>
      </c>
      <c r="D9" s="12"/>
      <c r="E9" s="16"/>
      <c r="F9" s="16"/>
      <c r="G9" s="16"/>
      <c r="H9" s="12">
        <f t="shared" si="0"/>
        <v>0</v>
      </c>
      <c r="I9" s="13">
        <f t="shared" si="1"/>
        <v>0</v>
      </c>
      <c r="J9" s="14"/>
    </row>
    <row r="10" spans="2:10" s="3" customFormat="1" ht="18.95" customHeight="1" x14ac:dyDescent="0.25">
      <c r="B10" s="11" t="s">
        <v>14</v>
      </c>
      <c r="C10" s="12">
        <v>0</v>
      </c>
      <c r="D10" s="15">
        <f>[1]EO!C402-C10</f>
        <v>0</v>
      </c>
      <c r="E10" s="16"/>
      <c r="F10" s="16"/>
      <c r="G10" s="16"/>
      <c r="H10" s="12">
        <f t="shared" si="0"/>
        <v>0</v>
      </c>
      <c r="I10" s="13">
        <f t="shared" si="1"/>
        <v>0</v>
      </c>
      <c r="J10" s="14"/>
    </row>
    <row r="11" spans="2:10" s="3" customFormat="1" ht="18.95" customHeight="1" x14ac:dyDescent="0.25">
      <c r="B11" s="17" t="s">
        <v>15</v>
      </c>
      <c r="C11" s="12">
        <v>0</v>
      </c>
      <c r="D11" s="15"/>
      <c r="E11" s="16"/>
      <c r="F11" s="16"/>
      <c r="G11" s="16"/>
      <c r="H11" s="12">
        <f t="shared" si="0"/>
        <v>0</v>
      </c>
      <c r="I11" s="13">
        <f t="shared" si="1"/>
        <v>0</v>
      </c>
      <c r="J11" s="14"/>
    </row>
    <row r="12" spans="2:10" s="3" customFormat="1" ht="18.95" customHeight="1" x14ac:dyDescent="0.25">
      <c r="B12" s="17" t="s">
        <v>16</v>
      </c>
      <c r="C12" s="12">
        <v>0</v>
      </c>
      <c r="D12" s="15"/>
      <c r="E12" s="16"/>
      <c r="F12" s="16"/>
      <c r="G12" s="16"/>
      <c r="H12" s="12">
        <f t="shared" si="0"/>
        <v>0</v>
      </c>
      <c r="I12" s="13">
        <f t="shared" si="1"/>
        <v>0</v>
      </c>
      <c r="J12" s="14"/>
    </row>
    <row r="13" spans="2:10" s="3" customFormat="1" ht="18.95" customHeight="1" x14ac:dyDescent="0.25">
      <c r="B13" s="11" t="s">
        <v>17</v>
      </c>
      <c r="C13" s="12">
        <v>0</v>
      </c>
      <c r="D13" s="12"/>
      <c r="E13" s="16"/>
      <c r="F13" s="16"/>
      <c r="G13" s="16"/>
      <c r="H13" s="12">
        <f t="shared" si="0"/>
        <v>0</v>
      </c>
      <c r="I13" s="13">
        <f t="shared" si="1"/>
        <v>0</v>
      </c>
      <c r="J13" s="14"/>
    </row>
    <row r="14" spans="2:10" s="3" customFormat="1" ht="18.95" customHeight="1" x14ac:dyDescent="0.25">
      <c r="B14" s="18" t="s">
        <v>18</v>
      </c>
      <c r="C14" s="19">
        <v>0</v>
      </c>
      <c r="D14" s="20">
        <v>0</v>
      </c>
      <c r="E14" s="19">
        <v>0</v>
      </c>
      <c r="F14" s="19">
        <v>0</v>
      </c>
      <c r="G14" s="19">
        <v>0</v>
      </c>
      <c r="H14" s="19">
        <f t="shared" si="0"/>
        <v>0</v>
      </c>
      <c r="I14" s="20">
        <f t="shared" si="1"/>
        <v>0</v>
      </c>
      <c r="J14" s="14"/>
    </row>
    <row r="15" spans="2:10" s="3" customFormat="1" ht="18.95" customHeight="1" x14ac:dyDescent="0.25">
      <c r="B15" s="11" t="s">
        <v>19</v>
      </c>
      <c r="C15" s="12">
        <v>0</v>
      </c>
      <c r="D15" s="12">
        <f>SUM(D16:D19)</f>
        <v>0</v>
      </c>
      <c r="E15" s="12">
        <v>0</v>
      </c>
      <c r="F15" s="12">
        <v>0</v>
      </c>
      <c r="G15" s="12">
        <v>0</v>
      </c>
      <c r="H15" s="12">
        <f t="shared" si="0"/>
        <v>0</v>
      </c>
      <c r="I15" s="13">
        <f t="shared" si="1"/>
        <v>0</v>
      </c>
      <c r="J15" s="14"/>
    </row>
    <row r="16" spans="2:10" s="3" customFormat="1" ht="18.95" customHeight="1" x14ac:dyDescent="0.25">
      <c r="B16" s="18" t="s">
        <v>20</v>
      </c>
      <c r="C16" s="12">
        <v>0</v>
      </c>
      <c r="D16" s="15"/>
      <c r="E16" s="12">
        <v>0</v>
      </c>
      <c r="F16" s="12">
        <v>0</v>
      </c>
      <c r="G16" s="12">
        <v>0</v>
      </c>
      <c r="H16" s="12">
        <f t="shared" si="0"/>
        <v>0</v>
      </c>
      <c r="I16" s="13">
        <f t="shared" si="1"/>
        <v>0</v>
      </c>
      <c r="J16" s="14"/>
    </row>
    <row r="17" spans="2:11" s="3" customFormat="1" ht="18.95" customHeight="1" x14ac:dyDescent="0.25">
      <c r="B17" s="18" t="s">
        <v>21</v>
      </c>
      <c r="C17" s="12">
        <v>0</v>
      </c>
      <c r="D17" s="15"/>
      <c r="E17" s="12">
        <v>0</v>
      </c>
      <c r="F17" s="12">
        <v>0</v>
      </c>
      <c r="G17" s="12">
        <v>0</v>
      </c>
      <c r="H17" s="12">
        <f t="shared" si="0"/>
        <v>0</v>
      </c>
      <c r="I17" s="13">
        <f t="shared" si="1"/>
        <v>0</v>
      </c>
      <c r="J17" s="14"/>
    </row>
    <row r="18" spans="2:11" s="3" customFormat="1" ht="18.95" customHeight="1" x14ac:dyDescent="0.25">
      <c r="B18" s="18" t="s">
        <v>22</v>
      </c>
      <c r="C18" s="12">
        <v>0</v>
      </c>
      <c r="D18" s="15"/>
      <c r="E18" s="12">
        <v>0</v>
      </c>
      <c r="F18" s="12">
        <v>0</v>
      </c>
      <c r="G18" s="12">
        <v>0</v>
      </c>
      <c r="H18" s="12">
        <f t="shared" si="0"/>
        <v>0</v>
      </c>
      <c r="I18" s="13">
        <f t="shared" si="1"/>
        <v>0</v>
      </c>
      <c r="J18" s="14"/>
    </row>
    <row r="19" spans="2:11" s="3" customFormat="1" ht="18.95" customHeight="1" x14ac:dyDescent="0.25">
      <c r="B19" s="21" t="s">
        <v>15</v>
      </c>
      <c r="C19" s="12">
        <v>0</v>
      </c>
      <c r="D19" s="15"/>
      <c r="E19" s="12">
        <v>0</v>
      </c>
      <c r="F19" s="12">
        <v>0</v>
      </c>
      <c r="G19" s="12">
        <v>0</v>
      </c>
      <c r="H19" s="12">
        <f t="shared" si="0"/>
        <v>0</v>
      </c>
      <c r="I19" s="13">
        <f t="shared" si="1"/>
        <v>0</v>
      </c>
      <c r="J19" s="14"/>
    </row>
    <row r="20" spans="2:11" s="3" customFormat="1" ht="18.95" customHeight="1" x14ac:dyDescent="0.25">
      <c r="B20" s="22" t="s">
        <v>23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f t="shared" si="0"/>
        <v>0</v>
      </c>
      <c r="I20" s="20">
        <f t="shared" si="1"/>
        <v>0</v>
      </c>
      <c r="J20" s="14"/>
    </row>
    <row r="21" spans="2:11" s="3" customFormat="1" ht="18.95" customHeight="1" x14ac:dyDescent="0.25">
      <c r="B21" s="22" t="s">
        <v>24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f t="shared" si="0"/>
        <v>0</v>
      </c>
      <c r="I21" s="20">
        <f t="shared" si="1"/>
        <v>0</v>
      </c>
      <c r="J21" s="14"/>
    </row>
    <row r="22" spans="2:11" s="3" customFormat="1" ht="18.95" customHeight="1" x14ac:dyDescent="0.25">
      <c r="B22" s="22" t="s">
        <v>25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f t="shared" si="0"/>
        <v>0</v>
      </c>
      <c r="I22" s="20">
        <f t="shared" si="1"/>
        <v>0</v>
      </c>
      <c r="J22" s="14"/>
    </row>
    <row r="23" spans="2:11" s="3" customFormat="1" ht="18.95" customHeight="1" x14ac:dyDescent="0.25">
      <c r="B23" s="21" t="s">
        <v>26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0">
        <f t="shared" si="1"/>
        <v>0</v>
      </c>
      <c r="J23" s="14"/>
    </row>
    <row r="24" spans="2:11" s="3" customFormat="1" ht="18.95" customHeight="1" x14ac:dyDescent="0.25">
      <c r="B24" s="23" t="s">
        <v>27</v>
      </c>
      <c r="C24" s="12">
        <v>0</v>
      </c>
      <c r="D24" s="15">
        <f>[1]EO!C510-C24</f>
        <v>0</v>
      </c>
      <c r="E24" s="12">
        <v>0</v>
      </c>
      <c r="F24" s="12">
        <v>0</v>
      </c>
      <c r="G24" s="12">
        <v>0</v>
      </c>
      <c r="H24" s="12">
        <f>C24+D24+E24+F24+G24</f>
        <v>0</v>
      </c>
      <c r="I24" s="13">
        <f t="shared" si="1"/>
        <v>0</v>
      </c>
      <c r="J24" s="14"/>
    </row>
    <row r="25" spans="2:11" s="3" customFormat="1" ht="18.95" customHeight="1" x14ac:dyDescent="0.25">
      <c r="B25" s="23" t="s">
        <v>28</v>
      </c>
      <c r="C25" s="12">
        <v>0</v>
      </c>
      <c r="D25" s="16"/>
      <c r="E25" s="16"/>
      <c r="F25" s="16"/>
      <c r="G25" s="16"/>
      <c r="H25" s="12">
        <f>C25+D25+E25+F25+G25</f>
        <v>0</v>
      </c>
      <c r="I25" s="13">
        <f t="shared" si="1"/>
        <v>0</v>
      </c>
      <c r="J25" s="14"/>
    </row>
    <row r="26" spans="2:11" s="3" customFormat="1" ht="18.95" customHeight="1" x14ac:dyDescent="0.25">
      <c r="B26" s="18" t="s">
        <v>29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f>C26+D26+E26+F26+G26</f>
        <v>0</v>
      </c>
      <c r="I26" s="20">
        <f t="shared" si="1"/>
        <v>0</v>
      </c>
      <c r="J26" s="14"/>
      <c r="K26" s="24"/>
    </row>
    <row r="27" spans="2:11" s="3" customFormat="1" ht="18.95" customHeight="1" thickBot="1" x14ac:dyDescent="0.3">
      <c r="B27" s="25" t="s">
        <v>30</v>
      </c>
      <c r="C27" s="26">
        <f>SUM(C6:C8,C10:C15,C24:C26)</f>
        <v>0</v>
      </c>
      <c r="D27" s="26">
        <f>SUM(D6:D8,D10:D15,D24:D26)</f>
        <v>0</v>
      </c>
      <c r="E27" s="26">
        <f>SUM(E6:E26)</f>
        <v>0</v>
      </c>
      <c r="F27" s="26">
        <f>SUM(F6:F26)</f>
        <v>0</v>
      </c>
      <c r="G27" s="26">
        <f>SUM(G6:G26)</f>
        <v>0</v>
      </c>
      <c r="H27" s="27">
        <f>SUM(H6:H26)-H15</f>
        <v>0</v>
      </c>
      <c r="I27" s="2"/>
      <c r="J27" s="14"/>
    </row>
    <row r="28" spans="2:11" s="3" customFormat="1" ht="18.95" customHeight="1" thickTop="1" x14ac:dyDescent="0.25">
      <c r="B28" s="11" t="s">
        <v>31</v>
      </c>
      <c r="C28" s="12">
        <v>0</v>
      </c>
      <c r="D28" s="15">
        <f>[1]MPA!J38</f>
        <v>0</v>
      </c>
      <c r="E28" s="12">
        <v>0</v>
      </c>
      <c r="F28" s="12">
        <v>0</v>
      </c>
      <c r="G28" s="12">
        <v>0</v>
      </c>
      <c r="H28" s="28">
        <f>D28</f>
        <v>0</v>
      </c>
      <c r="I28" s="2"/>
      <c r="J28" s="14"/>
    </row>
    <row r="29" spans="2:11" s="3" customFormat="1" ht="18.95" customHeight="1" x14ac:dyDescent="0.25">
      <c r="B29" s="22" t="s">
        <v>32</v>
      </c>
      <c r="C29" s="12">
        <v>0</v>
      </c>
      <c r="D29" s="29">
        <f>[1]MPA!K38</f>
        <v>0</v>
      </c>
      <c r="E29" s="12">
        <v>0</v>
      </c>
      <c r="F29" s="12">
        <v>0</v>
      </c>
      <c r="G29" s="12">
        <v>0</v>
      </c>
      <c r="H29" s="12">
        <f>D29</f>
        <v>0</v>
      </c>
      <c r="I29" s="2"/>
      <c r="J29" s="14"/>
    </row>
    <row r="30" spans="2:11" s="3" customFormat="1" ht="18.95" customHeight="1" x14ac:dyDescent="0.25">
      <c r="B30" s="22" t="s">
        <v>33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f>H28-H29</f>
        <v>0</v>
      </c>
      <c r="I30" s="2"/>
      <c r="J30" s="14"/>
    </row>
    <row r="31" spans="2:11" s="3" customFormat="1" ht="18.95" customHeight="1" x14ac:dyDescent="0.25">
      <c r="B31" s="11" t="s">
        <v>34</v>
      </c>
      <c r="C31" s="12">
        <v>0</v>
      </c>
      <c r="D31" s="12">
        <v>0</v>
      </c>
      <c r="E31" s="29">
        <f>H27-H28</f>
        <v>0</v>
      </c>
      <c r="F31" s="12">
        <v>0</v>
      </c>
      <c r="G31" s="12">
        <v>0</v>
      </c>
      <c r="H31" s="12">
        <v>0</v>
      </c>
      <c r="I31" s="2"/>
      <c r="J31" s="14"/>
    </row>
    <row r="32" spans="2:11" s="3" customFormat="1" ht="18.95" customHeight="1" x14ac:dyDescent="0.25">
      <c r="B32" s="11" t="s">
        <v>35</v>
      </c>
      <c r="C32" s="12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2"/>
    </row>
    <row r="33" spans="2:15" s="3" customFormat="1" ht="18.75" customHeight="1" x14ac:dyDescent="0.25">
      <c r="B33" s="30" t="s">
        <v>36</v>
      </c>
      <c r="C33" s="31">
        <f>C27+D27</f>
        <v>0</v>
      </c>
      <c r="D33" s="31">
        <f>[1]EO!C1105</f>
        <v>0</v>
      </c>
      <c r="E33" s="32">
        <f>C33-D33</f>
        <v>0</v>
      </c>
      <c r="I33" s="2"/>
    </row>
    <row r="34" spans="2:15" s="3" customFormat="1" ht="12.75" x14ac:dyDescent="0.2">
      <c r="I34" s="2"/>
    </row>
    <row r="35" spans="2:15" s="3" customFormat="1" ht="18.75" x14ac:dyDescent="0.3">
      <c r="B35" s="33" t="str">
        <f>IF(O39&lt;&gt;0,"Verificar - Distribuição das correções de receitas gerais",IF(O41&lt;&gt;0,"Verificar - Distribuição das correções de receitas próprias",IF(O43&lt;&gt;0,"Verificar - Distribuição das correções de emprestimos",IF(O45&lt;&gt;0,"Verificar - Distribuição das correções de ativos e outros passivos financeiros",""))))</f>
        <v/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2:15" s="3" customFormat="1" ht="13.5" thickBot="1" x14ac:dyDescent="0.25">
      <c r="I36" s="2"/>
    </row>
    <row r="37" spans="2:15" s="3" customFormat="1" ht="13.5" thickBot="1" x14ac:dyDescent="0.25">
      <c r="B37" s="34" t="s">
        <v>37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  <c r="O37" s="2"/>
    </row>
    <row r="38" spans="2:15" s="3" customFormat="1" ht="12.75" x14ac:dyDescent="0.2">
      <c r="B38" s="37" t="s">
        <v>23</v>
      </c>
      <c r="C38" s="38" t="s">
        <v>5</v>
      </c>
      <c r="D38" s="38" t="s">
        <v>6</v>
      </c>
      <c r="E38" s="38" t="s">
        <v>7</v>
      </c>
      <c r="F38" s="38" t="s">
        <v>8</v>
      </c>
      <c r="G38" s="38" t="s">
        <v>38</v>
      </c>
      <c r="H38" s="38" t="s">
        <v>39</v>
      </c>
      <c r="I38" s="38" t="s">
        <v>40</v>
      </c>
      <c r="J38" s="38" t="s">
        <v>41</v>
      </c>
      <c r="K38" s="38" t="s">
        <v>42</v>
      </c>
      <c r="L38" s="38" t="s">
        <v>43</v>
      </c>
      <c r="M38" s="38" t="s">
        <v>44</v>
      </c>
      <c r="N38" s="39" t="s">
        <v>45</v>
      </c>
      <c r="O38" s="2"/>
    </row>
    <row r="39" spans="2:15" s="3" customFormat="1" ht="15.75" thickBot="1" x14ac:dyDescent="0.3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13">
        <f>SUM(C39:N39)-H16</f>
        <v>0</v>
      </c>
    </row>
    <row r="40" spans="2:15" s="3" customFormat="1" ht="12.75" x14ac:dyDescent="0.2">
      <c r="B40" s="37" t="s">
        <v>24</v>
      </c>
      <c r="C40" s="38" t="s">
        <v>5</v>
      </c>
      <c r="D40" s="38" t="s">
        <v>6</v>
      </c>
      <c r="E40" s="38" t="s">
        <v>7</v>
      </c>
      <c r="F40" s="38" t="s">
        <v>8</v>
      </c>
      <c r="G40" s="38" t="s">
        <v>38</v>
      </c>
      <c r="H40" s="38" t="s">
        <v>39</v>
      </c>
      <c r="I40" s="38" t="s">
        <v>40</v>
      </c>
      <c r="J40" s="38" t="s">
        <v>41</v>
      </c>
      <c r="K40" s="38" t="s">
        <v>42</v>
      </c>
      <c r="L40" s="38" t="s">
        <v>43</v>
      </c>
      <c r="M40" s="38" t="s">
        <v>44</v>
      </c>
      <c r="N40" s="39" t="s">
        <v>45</v>
      </c>
      <c r="O40" s="2"/>
    </row>
    <row r="41" spans="2:15" s="3" customFormat="1" ht="15.75" thickBot="1" x14ac:dyDescent="0.3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  <c r="O41" s="13">
        <f>SUM(C41:N41)-H17</f>
        <v>0</v>
      </c>
    </row>
    <row r="42" spans="2:15" s="3" customFormat="1" ht="12.75" x14ac:dyDescent="0.2">
      <c r="B42" s="37" t="s">
        <v>46</v>
      </c>
      <c r="C42" s="38" t="s">
        <v>5</v>
      </c>
      <c r="D42" s="38" t="s">
        <v>6</v>
      </c>
      <c r="E42" s="38" t="s">
        <v>7</v>
      </c>
      <c r="F42" s="38" t="s">
        <v>8</v>
      </c>
      <c r="G42" s="38" t="s">
        <v>38</v>
      </c>
      <c r="H42" s="38" t="s">
        <v>39</v>
      </c>
      <c r="I42" s="38" t="s">
        <v>40</v>
      </c>
      <c r="J42" s="38" t="s">
        <v>41</v>
      </c>
      <c r="K42" s="38" t="s">
        <v>42</v>
      </c>
      <c r="L42" s="38" t="s">
        <v>43</v>
      </c>
      <c r="M42" s="38" t="s">
        <v>44</v>
      </c>
      <c r="N42" s="39" t="s">
        <v>45</v>
      </c>
      <c r="O42" s="2"/>
    </row>
    <row r="43" spans="2:15" s="3" customFormat="1" ht="15.75" thickBot="1" x14ac:dyDescent="0.3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  <c r="O43" s="13">
        <f>SUM(C43:N43)-H18</f>
        <v>0</v>
      </c>
    </row>
    <row r="44" spans="2:15" s="3" customFormat="1" ht="12.75" x14ac:dyDescent="0.2">
      <c r="B44" s="43" t="s">
        <v>26</v>
      </c>
      <c r="C44" s="38" t="s">
        <v>5</v>
      </c>
      <c r="D44" s="38" t="s">
        <v>6</v>
      </c>
      <c r="E44" s="38" t="s">
        <v>7</v>
      </c>
      <c r="F44" s="38" t="s">
        <v>8</v>
      </c>
      <c r="G44" s="38" t="s">
        <v>38</v>
      </c>
      <c r="H44" s="38" t="s">
        <v>39</v>
      </c>
      <c r="I44" s="38" t="s">
        <v>40</v>
      </c>
      <c r="J44" s="38" t="s">
        <v>41</v>
      </c>
      <c r="K44" s="38" t="s">
        <v>42</v>
      </c>
      <c r="L44" s="38" t="s">
        <v>43</v>
      </c>
      <c r="M44" s="38" t="s">
        <v>44</v>
      </c>
      <c r="N44" s="39" t="s">
        <v>45</v>
      </c>
      <c r="O44" s="13"/>
    </row>
    <row r="45" spans="2:15" s="3" customFormat="1" ht="15.75" thickBot="1" x14ac:dyDescent="0.3">
      <c r="B45" s="44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2"/>
      <c r="O45" s="13">
        <f>SUM(C45:N45)-H19</f>
        <v>0</v>
      </c>
    </row>
    <row r="46" spans="2:15" s="3" customFormat="1" ht="12.75" x14ac:dyDescent="0.2">
      <c r="I46" s="2"/>
    </row>
    <row r="47" spans="2:15" s="3" customFormat="1" ht="13.5" thickBot="1" x14ac:dyDescent="0.25">
      <c r="I47" s="2"/>
    </row>
    <row r="48" spans="2:15" s="3" customFormat="1" ht="12.75" customHeight="1" x14ac:dyDescent="0.2">
      <c r="B48" s="45" t="s">
        <v>47</v>
      </c>
      <c r="C48" s="46" t="str">
        <f>D5</f>
        <v>janeiro</v>
      </c>
      <c r="D48" s="47"/>
      <c r="E48" s="47"/>
      <c r="F48" s="47"/>
      <c r="G48" s="47"/>
      <c r="H48" s="48"/>
      <c r="I48" s="2"/>
    </row>
    <row r="49" spans="2:9" s="3" customFormat="1" ht="13.5" customHeight="1" thickBot="1" x14ac:dyDescent="0.25">
      <c r="B49" s="49"/>
      <c r="C49" s="50"/>
      <c r="D49" s="51"/>
      <c r="E49" s="51"/>
      <c r="F49" s="51"/>
      <c r="G49" s="51"/>
      <c r="H49" s="52"/>
      <c r="I49" s="2"/>
    </row>
    <row r="50" spans="2:9" ht="15.75" x14ac:dyDescent="0.25">
      <c r="B50" s="53"/>
      <c r="C50" s="54"/>
      <c r="D50" s="54"/>
      <c r="E50" s="54"/>
      <c r="F50" s="55"/>
      <c r="G50" s="55"/>
      <c r="H50" s="55"/>
    </row>
    <row r="51" spans="2:9" ht="12.75" hidden="1" customHeight="1" x14ac:dyDescent="0.2"/>
    <row r="52" spans="2:9" ht="12.75" hidden="1" customHeight="1" x14ac:dyDescent="0.2"/>
    <row r="53" spans="2:9" ht="12.75" hidden="1" customHeight="1" x14ac:dyDescent="0.2"/>
    <row r="54" spans="2:9" ht="12.75" hidden="1" customHeight="1" x14ac:dyDescent="0.2"/>
    <row r="55" spans="2:9" ht="12.75" hidden="1" customHeight="1" x14ac:dyDescent="0.2"/>
    <row r="56" spans="2:9" ht="12.75" hidden="1" customHeight="1" x14ac:dyDescent="0.2"/>
    <row r="57" spans="2:9" ht="12.75" hidden="1" customHeight="1" x14ac:dyDescent="0.2"/>
    <row r="58" spans="2:9" ht="12.75" hidden="1" customHeight="1" x14ac:dyDescent="0.2"/>
    <row r="59" spans="2:9" ht="12.75" hidden="1" customHeight="1" x14ac:dyDescent="0.2"/>
    <row r="60" spans="2:9" ht="12.75" hidden="1" customHeight="1" x14ac:dyDescent="0.2"/>
    <row r="61" spans="2:9" ht="12.75" hidden="1" customHeight="1" x14ac:dyDescent="0.2"/>
    <row r="62" spans="2:9" ht="12.75" hidden="1" customHeight="1" x14ac:dyDescent="0.2"/>
    <row r="63" spans="2:9" ht="12.75" hidden="1" customHeight="1" x14ac:dyDescent="0.2"/>
    <row r="64" spans="2:9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</sheetData>
  <sheetProtection algorithmName="SHA-512" hashValue="KX5KUflfqjKW92FnRyvhtGrK9UyWPRbi7O+QMBV55n01sXPNEPXICq5lJsrkqno2NJg5pgNcFPWPEnsemNpTqw==" saltValue="FdJTQh9c6au/RE89Fbogcg==" spinCount="100000" sheet="1" objects="1" scenarios="1"/>
  <mergeCells count="12">
    <mergeCell ref="B40:B41"/>
    <mergeCell ref="B42:B43"/>
    <mergeCell ref="B44:B45"/>
    <mergeCell ref="B48:B49"/>
    <mergeCell ref="C48:H48"/>
    <mergeCell ref="C49:H49"/>
    <mergeCell ref="B1:H1"/>
    <mergeCell ref="B2:H2"/>
    <mergeCell ref="C4:G4"/>
    <mergeCell ref="B35:N35"/>
    <mergeCell ref="B37:N37"/>
    <mergeCell ref="B38:B39"/>
  </mergeCells>
  <conditionalFormatting sqref="E33">
    <cfRule type="cellIs" dxfId="7" priority="3" operator="notEqual">
      <formula>0</formula>
    </cfRule>
    <cfRule type="cellIs" dxfId="6" priority="4" operator="equal">
      <formula>0</formula>
    </cfRule>
  </conditionalFormatting>
  <conditionalFormatting sqref="O39 O41 O43 O45">
    <cfRule type="cellIs" dxfId="5" priority="1" operator="notEqual">
      <formula>0</formula>
    </cfRule>
  </conditionalFormatting>
  <conditionalFormatting sqref="B35">
    <cfRule type="containsText" dxfId="4" priority="2" operator="containsText" text="Verificar">
      <formula>NOT(ISERROR(SEARCH("Verificar",B35)))</formula>
    </cfRule>
  </conditionalFormatting>
  <dataValidations count="1">
    <dataValidation type="list" allowBlank="1" showInputMessage="1" showErrorMessage="1" sqref="C49:H49">
      <formula1>"Validado,Não Validado"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66"/>
  <sheetViews>
    <sheetView zoomScale="85" zoomScaleNormal="85" zoomScalePageLayoutView="70" workbookViewId="0">
      <selection activeCell="D8" sqref="D8"/>
    </sheetView>
  </sheetViews>
  <sheetFormatPr defaultColWidth="0" defaultRowHeight="0" customHeight="1" zeroHeight="1" x14ac:dyDescent="0.2"/>
  <cols>
    <col min="1" max="1" width="1.7109375" style="2" customWidth="1"/>
    <col min="2" max="2" width="71" style="2" bestFit="1" customWidth="1"/>
    <col min="3" max="16" width="25" style="2" customWidth="1"/>
    <col min="17" max="17" width="30.7109375" style="2" customWidth="1"/>
    <col min="18" max="18" width="1.7109375" style="2" customWidth="1"/>
    <col min="19" max="22" width="25" style="2" hidden="1" customWidth="1"/>
    <col min="23" max="23" width="5.140625" style="2" hidden="1" customWidth="1"/>
    <col min="24" max="16384" width="25" style="2" hidden="1"/>
  </cols>
  <sheetData>
    <row r="1" spans="2:18" s="3" customFormat="1" ht="31.5" customHeight="1" x14ac:dyDescent="0.2">
      <c r="B1" s="1" t="s">
        <v>48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>
        <f>[1]EO!A1101</f>
        <v>17</v>
      </c>
    </row>
    <row r="2" spans="2:18" s="3" customFormat="1" ht="15" x14ac:dyDescent="0.2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">
        <f>[1]EO!A1102</f>
        <v>12</v>
      </c>
    </row>
    <row r="3" spans="2:18" s="3" customFormat="1" ht="15" x14ac:dyDescent="0.25">
      <c r="B3" s="5" t="s">
        <v>2</v>
      </c>
      <c r="Q3" s="2"/>
    </row>
    <row r="4" spans="2:18" s="3" customFormat="1" ht="23.1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6"/>
      <c r="O4" s="56"/>
      <c r="P4" s="7" t="s">
        <v>3</v>
      </c>
      <c r="Q4" s="2"/>
    </row>
    <row r="5" spans="2:18" s="3" customFormat="1" ht="15" x14ac:dyDescent="0.2">
      <c r="B5" s="8">
        <v>2016</v>
      </c>
      <c r="C5" s="9" t="s">
        <v>4</v>
      </c>
      <c r="D5" s="57" t="s">
        <v>49</v>
      </c>
      <c r="E5" s="57" t="s">
        <v>50</v>
      </c>
      <c r="F5" s="57" t="s">
        <v>51</v>
      </c>
      <c r="G5" s="57" t="s">
        <v>52</v>
      </c>
      <c r="H5" s="57" t="s">
        <v>53</v>
      </c>
      <c r="I5" s="57" t="s">
        <v>54</v>
      </c>
      <c r="J5" s="57" t="s">
        <v>55</v>
      </c>
      <c r="K5" s="57" t="s">
        <v>56</v>
      </c>
      <c r="L5" s="57" t="s">
        <v>57</v>
      </c>
      <c r="M5" s="57" t="s">
        <v>58</v>
      </c>
      <c r="N5" s="57" t="s">
        <v>59</v>
      </c>
      <c r="O5" s="57" t="s">
        <v>60</v>
      </c>
      <c r="P5" s="9" t="s">
        <v>9</v>
      </c>
      <c r="Q5" s="2"/>
    </row>
    <row r="6" spans="2:18" s="3" customFormat="1" ht="18.95" customHeight="1" x14ac:dyDescent="0.25">
      <c r="B6" s="11" t="s">
        <v>10</v>
      </c>
      <c r="C6" s="12"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>
        <f t="shared" ref="P6:P27" si="0">C6+F6+I6+L6+O6</f>
        <v>0</v>
      </c>
      <c r="Q6" s="13">
        <f t="shared" ref="Q6:Q27" si="1">+C6+F6</f>
        <v>0</v>
      </c>
      <c r="R6" s="14"/>
    </row>
    <row r="7" spans="2:18" s="3" customFormat="1" ht="18.95" customHeight="1" x14ac:dyDescent="0.25">
      <c r="B7" s="11" t="s">
        <v>11</v>
      </c>
      <c r="C7" s="12">
        <v>0</v>
      </c>
      <c r="D7" s="12"/>
      <c r="E7" s="12"/>
      <c r="F7" s="16">
        <f>[1]EO!C130+[1]EO!C260-C7</f>
        <v>0</v>
      </c>
      <c r="G7" s="12"/>
      <c r="H7" s="12"/>
      <c r="I7" s="16"/>
      <c r="J7" s="12"/>
      <c r="K7" s="12"/>
      <c r="L7" s="16"/>
      <c r="M7" s="12"/>
      <c r="N7" s="12"/>
      <c r="O7" s="16"/>
      <c r="P7" s="12">
        <f t="shared" si="0"/>
        <v>0</v>
      </c>
      <c r="Q7" s="13">
        <f t="shared" si="1"/>
        <v>0</v>
      </c>
      <c r="R7" s="14"/>
    </row>
    <row r="8" spans="2:18" s="3" customFormat="1" ht="18.95" customHeight="1" x14ac:dyDescent="0.25">
      <c r="B8" s="11" t="s">
        <v>12</v>
      </c>
      <c r="C8" s="12">
        <v>0</v>
      </c>
      <c r="D8" s="16">
        <f>C57</f>
        <v>0</v>
      </c>
      <c r="E8" s="16">
        <f>C58</f>
        <v>0</v>
      </c>
      <c r="F8" s="16">
        <f>[1]EO!C1105-C28-(F7+F11+F25+F26)</f>
        <v>0</v>
      </c>
      <c r="G8" s="15">
        <f>D57</f>
        <v>0</v>
      </c>
      <c r="H8" s="15">
        <f>D58</f>
        <v>0</v>
      </c>
      <c r="I8" s="12"/>
      <c r="J8" s="15">
        <f>E57</f>
        <v>0</v>
      </c>
      <c r="K8" s="15">
        <f>E58</f>
        <v>0</v>
      </c>
      <c r="L8" s="12"/>
      <c r="M8" s="15">
        <f>F57</f>
        <v>0</v>
      </c>
      <c r="N8" s="15">
        <f>F58</f>
        <v>0</v>
      </c>
      <c r="O8" s="12"/>
      <c r="P8" s="12">
        <f t="shared" si="0"/>
        <v>0</v>
      </c>
      <c r="Q8" s="13">
        <f t="shared" si="1"/>
        <v>0</v>
      </c>
      <c r="R8" s="14"/>
    </row>
    <row r="9" spans="2:18" s="3" customFormat="1" ht="18.95" customHeight="1" x14ac:dyDescent="0.25">
      <c r="B9" s="58" t="s">
        <v>61</v>
      </c>
      <c r="C9" s="12">
        <v>0</v>
      </c>
      <c r="D9" s="16">
        <f>C59</f>
        <v>0</v>
      </c>
      <c r="E9" s="16">
        <f>C60</f>
        <v>0</v>
      </c>
      <c r="F9" s="12"/>
      <c r="G9" s="15">
        <f>D59</f>
        <v>0</v>
      </c>
      <c r="H9" s="15">
        <f>D60</f>
        <v>0</v>
      </c>
      <c r="I9" s="12"/>
      <c r="J9" s="15">
        <f>E59</f>
        <v>0</v>
      </c>
      <c r="K9" s="15">
        <f>E60</f>
        <v>0</v>
      </c>
      <c r="L9" s="12"/>
      <c r="M9" s="15">
        <f>F59</f>
        <v>0</v>
      </c>
      <c r="N9" s="15">
        <f>F60</f>
        <v>0</v>
      </c>
      <c r="O9" s="12"/>
      <c r="P9" s="12">
        <f t="shared" si="0"/>
        <v>0</v>
      </c>
      <c r="Q9" s="13">
        <f t="shared" si="1"/>
        <v>0</v>
      </c>
      <c r="R9" s="14"/>
    </row>
    <row r="10" spans="2:18" s="3" customFormat="1" ht="18.95" customHeight="1" x14ac:dyDescent="0.25">
      <c r="B10" s="11" t="s">
        <v>13</v>
      </c>
      <c r="C10" s="12">
        <v>0</v>
      </c>
      <c r="D10" s="12"/>
      <c r="E10" s="12"/>
      <c r="F10" s="12"/>
      <c r="G10" s="12"/>
      <c r="H10" s="12"/>
      <c r="I10" s="15">
        <f>D61</f>
        <v>0</v>
      </c>
      <c r="J10" s="12"/>
      <c r="K10" s="12"/>
      <c r="L10" s="15">
        <f>E61</f>
        <v>0</v>
      </c>
      <c r="M10" s="12"/>
      <c r="N10" s="12"/>
      <c r="O10" s="15">
        <f>F61</f>
        <v>0</v>
      </c>
      <c r="P10" s="12">
        <f t="shared" si="0"/>
        <v>0</v>
      </c>
      <c r="Q10" s="13">
        <f t="shared" si="1"/>
        <v>0</v>
      </c>
      <c r="R10" s="14"/>
    </row>
    <row r="11" spans="2:18" s="3" customFormat="1" ht="18.95" customHeight="1" x14ac:dyDescent="0.25">
      <c r="B11" s="11" t="s">
        <v>14</v>
      </c>
      <c r="C11" s="12">
        <v>0</v>
      </c>
      <c r="D11" s="12"/>
      <c r="E11" s="12"/>
      <c r="F11" s="16">
        <f>[1]EO!C402-C11</f>
        <v>0</v>
      </c>
      <c r="G11" s="12"/>
      <c r="H11" s="12"/>
      <c r="I11" s="16"/>
      <c r="J11" s="12"/>
      <c r="K11" s="12"/>
      <c r="L11" s="16"/>
      <c r="M11" s="12"/>
      <c r="N11" s="12"/>
      <c r="O11" s="16"/>
      <c r="P11" s="12">
        <f t="shared" si="0"/>
        <v>0</v>
      </c>
      <c r="Q11" s="13">
        <f t="shared" si="1"/>
        <v>0</v>
      </c>
      <c r="R11" s="14"/>
    </row>
    <row r="12" spans="2:18" s="3" customFormat="1" ht="18.95" customHeight="1" x14ac:dyDescent="0.25">
      <c r="B12" s="17" t="s">
        <v>15</v>
      </c>
      <c r="C12" s="12">
        <v>0</v>
      </c>
      <c r="D12" s="12"/>
      <c r="E12" s="12"/>
      <c r="F12" s="16"/>
      <c r="G12" s="12"/>
      <c r="H12" s="12"/>
      <c r="I12" s="16"/>
      <c r="J12" s="12"/>
      <c r="K12" s="12"/>
      <c r="L12" s="16"/>
      <c r="M12" s="12"/>
      <c r="N12" s="12"/>
      <c r="O12" s="16"/>
      <c r="P12" s="12">
        <f t="shared" si="0"/>
        <v>0</v>
      </c>
      <c r="Q12" s="13">
        <f t="shared" si="1"/>
        <v>0</v>
      </c>
      <c r="R12" s="14"/>
    </row>
    <row r="13" spans="2:18" s="3" customFormat="1" ht="18.95" customHeight="1" x14ac:dyDescent="0.25">
      <c r="B13" s="17" t="s">
        <v>16</v>
      </c>
      <c r="C13" s="12">
        <v>0</v>
      </c>
      <c r="D13" s="12"/>
      <c r="E13" s="12"/>
      <c r="F13" s="16"/>
      <c r="G13" s="12"/>
      <c r="H13" s="12"/>
      <c r="I13" s="16"/>
      <c r="J13" s="12"/>
      <c r="K13" s="12"/>
      <c r="L13" s="16"/>
      <c r="M13" s="12"/>
      <c r="N13" s="12"/>
      <c r="O13" s="16"/>
      <c r="P13" s="12">
        <f t="shared" si="0"/>
        <v>0</v>
      </c>
      <c r="Q13" s="13">
        <f t="shared" si="1"/>
        <v>0</v>
      </c>
      <c r="R13" s="14"/>
    </row>
    <row r="14" spans="2:18" s="3" customFormat="1" ht="18.95" customHeight="1" x14ac:dyDescent="0.25">
      <c r="B14" s="11" t="s">
        <v>17</v>
      </c>
      <c r="C14" s="12">
        <v>0</v>
      </c>
      <c r="D14" s="12"/>
      <c r="E14" s="12"/>
      <c r="F14" s="59"/>
      <c r="G14" s="12"/>
      <c r="H14" s="12"/>
      <c r="I14" s="16"/>
      <c r="J14" s="12"/>
      <c r="K14" s="12"/>
      <c r="L14" s="16"/>
      <c r="M14" s="12"/>
      <c r="N14" s="12"/>
      <c r="O14" s="16"/>
      <c r="P14" s="12">
        <f t="shared" si="0"/>
        <v>0</v>
      </c>
      <c r="Q14" s="13">
        <f t="shared" si="1"/>
        <v>0</v>
      </c>
      <c r="R14" s="14"/>
    </row>
    <row r="15" spans="2:18" s="3" customFormat="1" ht="18.95" customHeight="1" x14ac:dyDescent="0.25">
      <c r="B15" s="18" t="s">
        <v>18</v>
      </c>
      <c r="C15" s="19">
        <v>0</v>
      </c>
      <c r="D15" s="19">
        <v>0</v>
      </c>
      <c r="E15" s="19">
        <v>0</v>
      </c>
      <c r="F15" s="60">
        <v>0</v>
      </c>
      <c r="G15" s="19"/>
      <c r="H15" s="19"/>
      <c r="I15" s="19">
        <v>0</v>
      </c>
      <c r="J15" s="19"/>
      <c r="K15" s="19"/>
      <c r="L15" s="19">
        <v>0</v>
      </c>
      <c r="M15" s="19"/>
      <c r="N15" s="19"/>
      <c r="O15" s="19">
        <v>0</v>
      </c>
      <c r="P15" s="19">
        <f t="shared" si="0"/>
        <v>0</v>
      </c>
      <c r="Q15" s="20">
        <f t="shared" si="1"/>
        <v>0</v>
      </c>
      <c r="R15" s="14"/>
    </row>
    <row r="16" spans="2:18" s="3" customFormat="1" ht="18.95" customHeight="1" x14ac:dyDescent="0.25">
      <c r="B16" s="11" t="s">
        <v>19</v>
      </c>
      <c r="C16" s="12">
        <v>0</v>
      </c>
      <c r="D16" s="12"/>
      <c r="E16" s="12"/>
      <c r="F16" s="12">
        <f>SUM(F17:F20)</f>
        <v>0</v>
      </c>
      <c r="G16" s="12"/>
      <c r="H16" s="12"/>
      <c r="I16" s="12"/>
      <c r="J16" s="12"/>
      <c r="K16" s="12"/>
      <c r="L16" s="12"/>
      <c r="M16" s="12"/>
      <c r="N16" s="12"/>
      <c r="O16" s="12"/>
      <c r="P16" s="12">
        <f t="shared" si="0"/>
        <v>0</v>
      </c>
      <c r="Q16" s="13">
        <f t="shared" si="1"/>
        <v>0</v>
      </c>
      <c r="R16" s="14"/>
    </row>
    <row r="17" spans="2:19" s="3" customFormat="1" ht="18.95" customHeight="1" x14ac:dyDescent="0.25">
      <c r="B17" s="18" t="s">
        <v>20</v>
      </c>
      <c r="C17" s="12">
        <v>0</v>
      </c>
      <c r="D17" s="12"/>
      <c r="E17" s="12"/>
      <c r="F17" s="16"/>
      <c r="G17" s="12"/>
      <c r="H17" s="12"/>
      <c r="I17" s="12"/>
      <c r="J17" s="12"/>
      <c r="K17" s="12"/>
      <c r="L17" s="12"/>
      <c r="M17" s="12"/>
      <c r="N17" s="12"/>
      <c r="O17" s="12"/>
      <c r="P17" s="12">
        <f t="shared" si="0"/>
        <v>0</v>
      </c>
      <c r="Q17" s="13">
        <f t="shared" si="1"/>
        <v>0</v>
      </c>
      <c r="R17" s="14"/>
    </row>
    <row r="18" spans="2:19" s="3" customFormat="1" ht="18.95" customHeight="1" x14ac:dyDescent="0.25">
      <c r="B18" s="18" t="s">
        <v>21</v>
      </c>
      <c r="C18" s="12">
        <v>0</v>
      </c>
      <c r="D18" s="12"/>
      <c r="E18" s="12"/>
      <c r="F18" s="16"/>
      <c r="G18" s="12"/>
      <c r="H18" s="12"/>
      <c r="I18" s="12"/>
      <c r="J18" s="12"/>
      <c r="K18" s="12"/>
      <c r="L18" s="12"/>
      <c r="M18" s="12"/>
      <c r="N18" s="12"/>
      <c r="O18" s="12"/>
      <c r="P18" s="12">
        <f t="shared" si="0"/>
        <v>0</v>
      </c>
      <c r="Q18" s="13">
        <f t="shared" si="1"/>
        <v>0</v>
      </c>
      <c r="R18" s="14"/>
    </row>
    <row r="19" spans="2:19" s="3" customFormat="1" ht="18.95" customHeight="1" x14ac:dyDescent="0.25">
      <c r="B19" s="18" t="s">
        <v>22</v>
      </c>
      <c r="C19" s="12">
        <v>0</v>
      </c>
      <c r="D19" s="12"/>
      <c r="E19" s="12"/>
      <c r="F19" s="16"/>
      <c r="G19" s="12"/>
      <c r="H19" s="12"/>
      <c r="I19" s="12"/>
      <c r="J19" s="12"/>
      <c r="K19" s="12"/>
      <c r="L19" s="12"/>
      <c r="M19" s="12"/>
      <c r="N19" s="12"/>
      <c r="O19" s="12"/>
      <c r="P19" s="12">
        <f t="shared" si="0"/>
        <v>0</v>
      </c>
      <c r="Q19" s="13">
        <f t="shared" si="1"/>
        <v>0</v>
      </c>
      <c r="R19" s="14"/>
    </row>
    <row r="20" spans="2:19" s="3" customFormat="1" ht="18.95" customHeight="1" x14ac:dyDescent="0.25">
      <c r="B20" s="21" t="s">
        <v>15</v>
      </c>
      <c r="C20" s="12">
        <v>0</v>
      </c>
      <c r="D20" s="12"/>
      <c r="E20" s="12"/>
      <c r="F20" s="16"/>
      <c r="G20" s="12"/>
      <c r="H20" s="12"/>
      <c r="I20" s="12"/>
      <c r="J20" s="12"/>
      <c r="K20" s="12"/>
      <c r="L20" s="12"/>
      <c r="M20" s="12"/>
      <c r="N20" s="12"/>
      <c r="O20" s="12"/>
      <c r="P20" s="12">
        <f t="shared" si="0"/>
        <v>0</v>
      </c>
      <c r="Q20" s="13">
        <f t="shared" si="1"/>
        <v>0</v>
      </c>
      <c r="R20" s="14"/>
    </row>
    <row r="21" spans="2:19" s="3" customFormat="1" ht="18.95" customHeight="1" x14ac:dyDescent="0.25">
      <c r="B21" s="22" t="s">
        <v>23</v>
      </c>
      <c r="C21" s="19">
        <v>0</v>
      </c>
      <c r="D21" s="19"/>
      <c r="E21" s="19"/>
      <c r="F21" s="19">
        <v>0</v>
      </c>
      <c r="G21" s="19"/>
      <c r="H21" s="19"/>
      <c r="I21" s="19"/>
      <c r="J21" s="19"/>
      <c r="K21" s="19"/>
      <c r="L21" s="19"/>
      <c r="M21" s="19"/>
      <c r="N21" s="19"/>
      <c r="O21" s="19"/>
      <c r="P21" s="19">
        <f t="shared" si="0"/>
        <v>0</v>
      </c>
      <c r="Q21" s="20">
        <f t="shared" si="1"/>
        <v>0</v>
      </c>
      <c r="R21" s="14"/>
    </row>
    <row r="22" spans="2:19" s="3" customFormat="1" ht="18.95" customHeight="1" x14ac:dyDescent="0.25">
      <c r="B22" s="22" t="s">
        <v>24</v>
      </c>
      <c r="C22" s="19">
        <v>0</v>
      </c>
      <c r="D22" s="19"/>
      <c r="E22" s="19"/>
      <c r="F22" s="19">
        <v>0</v>
      </c>
      <c r="G22" s="19"/>
      <c r="H22" s="19"/>
      <c r="I22" s="19"/>
      <c r="J22" s="19"/>
      <c r="K22" s="19"/>
      <c r="L22" s="19"/>
      <c r="M22" s="19"/>
      <c r="N22" s="19"/>
      <c r="O22" s="19"/>
      <c r="P22" s="19">
        <f t="shared" si="0"/>
        <v>0</v>
      </c>
      <c r="Q22" s="20">
        <f t="shared" si="1"/>
        <v>0</v>
      </c>
      <c r="R22" s="14"/>
    </row>
    <row r="23" spans="2:19" s="3" customFormat="1" ht="18.95" customHeight="1" x14ac:dyDescent="0.25">
      <c r="B23" s="22" t="s">
        <v>25</v>
      </c>
      <c r="C23" s="19">
        <v>0</v>
      </c>
      <c r="D23" s="19"/>
      <c r="E23" s="19"/>
      <c r="F23" s="19">
        <v>0</v>
      </c>
      <c r="G23" s="19"/>
      <c r="H23" s="19"/>
      <c r="I23" s="19"/>
      <c r="J23" s="19"/>
      <c r="K23" s="19"/>
      <c r="L23" s="19"/>
      <c r="M23" s="19"/>
      <c r="N23" s="19"/>
      <c r="O23" s="19"/>
      <c r="P23" s="19">
        <f t="shared" si="0"/>
        <v>0</v>
      </c>
      <c r="Q23" s="20">
        <f t="shared" si="1"/>
        <v>0</v>
      </c>
      <c r="R23" s="14"/>
    </row>
    <row r="24" spans="2:19" s="3" customFormat="1" ht="18.95" customHeight="1" x14ac:dyDescent="0.25">
      <c r="B24" s="21" t="s">
        <v>26</v>
      </c>
      <c r="C24" s="19">
        <v>0</v>
      </c>
      <c r="D24" s="19"/>
      <c r="E24" s="19"/>
      <c r="F24" s="19">
        <v>0</v>
      </c>
      <c r="G24" s="19"/>
      <c r="H24" s="19"/>
      <c r="I24" s="19"/>
      <c r="J24" s="19"/>
      <c r="K24" s="19"/>
      <c r="L24" s="19"/>
      <c r="M24" s="19"/>
      <c r="N24" s="19"/>
      <c r="O24" s="19"/>
      <c r="P24" s="19">
        <f t="shared" si="0"/>
        <v>0</v>
      </c>
      <c r="Q24" s="20">
        <f t="shared" si="1"/>
        <v>0</v>
      </c>
      <c r="R24" s="14"/>
    </row>
    <row r="25" spans="2:19" s="3" customFormat="1" ht="18.95" customHeight="1" x14ac:dyDescent="0.25">
      <c r="B25" s="23" t="s">
        <v>27</v>
      </c>
      <c r="C25" s="12">
        <v>0</v>
      </c>
      <c r="D25" s="12"/>
      <c r="E25" s="12"/>
      <c r="F25" s="16">
        <f>[1]EO!C510-C25</f>
        <v>0</v>
      </c>
      <c r="G25" s="12"/>
      <c r="H25" s="12"/>
      <c r="I25" s="12"/>
      <c r="J25" s="12"/>
      <c r="K25" s="12"/>
      <c r="L25" s="12"/>
      <c r="M25" s="12"/>
      <c r="N25" s="12"/>
      <c r="O25" s="12"/>
      <c r="P25" s="12">
        <f t="shared" si="0"/>
        <v>0</v>
      </c>
      <c r="Q25" s="13">
        <f t="shared" si="1"/>
        <v>0</v>
      </c>
      <c r="R25" s="14"/>
    </row>
    <row r="26" spans="2:19" s="3" customFormat="1" ht="18.95" customHeight="1" x14ac:dyDescent="0.25">
      <c r="B26" s="23" t="s">
        <v>28</v>
      </c>
      <c r="C26" s="12">
        <v>0</v>
      </c>
      <c r="D26" s="12"/>
      <c r="E26" s="12"/>
      <c r="F26" s="16"/>
      <c r="G26" s="12"/>
      <c r="H26" s="12"/>
      <c r="I26" s="16"/>
      <c r="J26" s="12"/>
      <c r="K26" s="12"/>
      <c r="L26" s="16"/>
      <c r="M26" s="12"/>
      <c r="N26" s="12"/>
      <c r="O26" s="16"/>
      <c r="P26" s="12">
        <f t="shared" si="0"/>
        <v>0</v>
      </c>
      <c r="Q26" s="13">
        <f t="shared" si="1"/>
        <v>0</v>
      </c>
      <c r="R26" s="14"/>
    </row>
    <row r="27" spans="2:19" s="3" customFormat="1" ht="18.95" customHeight="1" x14ac:dyDescent="0.25">
      <c r="B27" s="18" t="s">
        <v>29</v>
      </c>
      <c r="C27" s="19">
        <v>0</v>
      </c>
      <c r="D27" s="19"/>
      <c r="E27" s="19"/>
      <c r="F27" s="19">
        <v>0</v>
      </c>
      <c r="G27" s="19"/>
      <c r="H27" s="19"/>
      <c r="I27" s="19"/>
      <c r="J27" s="19"/>
      <c r="K27" s="19"/>
      <c r="L27" s="19"/>
      <c r="M27" s="19"/>
      <c r="N27" s="19"/>
      <c r="O27" s="19"/>
      <c r="P27" s="19">
        <f t="shared" si="0"/>
        <v>0</v>
      </c>
      <c r="Q27" s="20">
        <f t="shared" si="1"/>
        <v>0</v>
      </c>
      <c r="R27" s="14"/>
      <c r="S27" s="24"/>
    </row>
    <row r="28" spans="2:19" s="3" customFormat="1" ht="18.95" customHeight="1" thickBot="1" x14ac:dyDescent="0.3">
      <c r="B28" s="25" t="s">
        <v>30</v>
      </c>
      <c r="C28" s="26">
        <f>SUM(C6:C8,C11:C16,C25:C27)</f>
        <v>0</v>
      </c>
      <c r="D28" s="26"/>
      <c r="E28" s="26"/>
      <c r="F28" s="26">
        <f>SUM(F6:F8,F11:F16,F25:F27)</f>
        <v>0</v>
      </c>
      <c r="G28" s="26"/>
      <c r="H28" s="26"/>
      <c r="I28" s="26">
        <f>SUM(I6:I27)</f>
        <v>0</v>
      </c>
      <c r="J28" s="26"/>
      <c r="K28" s="26"/>
      <c r="L28" s="26">
        <f>SUM(L6:L27)</f>
        <v>0</v>
      </c>
      <c r="M28" s="26"/>
      <c r="N28" s="26"/>
      <c r="O28" s="26">
        <f>SUM(O6:O27)</f>
        <v>0</v>
      </c>
      <c r="P28" s="27">
        <f>SUM(P6:P27)-P16</f>
        <v>0</v>
      </c>
      <c r="Q28" s="2"/>
      <c r="R28" s="14"/>
    </row>
    <row r="29" spans="2:19" s="3" customFormat="1" ht="18.95" customHeight="1" thickTop="1" x14ac:dyDescent="0.25">
      <c r="B29" s="11" t="s">
        <v>31</v>
      </c>
      <c r="C29" s="12"/>
      <c r="D29" s="12"/>
      <c r="E29" s="12"/>
      <c r="F29" s="15">
        <f>[1]MPA!J38</f>
        <v>0</v>
      </c>
      <c r="G29" s="12"/>
      <c r="H29" s="12"/>
      <c r="I29" s="12"/>
      <c r="J29" s="12"/>
      <c r="K29" s="12"/>
      <c r="L29" s="12"/>
      <c r="M29" s="12"/>
      <c r="N29" s="12"/>
      <c r="O29" s="12"/>
      <c r="P29" s="28">
        <f>F29</f>
        <v>0</v>
      </c>
      <c r="Q29" s="2"/>
      <c r="R29" s="14"/>
    </row>
    <row r="30" spans="2:19" s="3" customFormat="1" ht="18.95" customHeight="1" x14ac:dyDescent="0.25">
      <c r="B30" s="22" t="s">
        <v>32</v>
      </c>
      <c r="C30" s="12"/>
      <c r="D30" s="12"/>
      <c r="E30" s="12"/>
      <c r="F30" s="29">
        <f>[1]MPA!K38</f>
        <v>0</v>
      </c>
      <c r="G30" s="12"/>
      <c r="H30" s="12"/>
      <c r="I30" s="12"/>
      <c r="J30" s="12"/>
      <c r="K30" s="12"/>
      <c r="L30" s="12"/>
      <c r="M30" s="12"/>
      <c r="N30" s="12"/>
      <c r="O30" s="12"/>
      <c r="P30" s="12">
        <f>F30</f>
        <v>0</v>
      </c>
      <c r="Q30" s="2"/>
      <c r="R30" s="14"/>
    </row>
    <row r="31" spans="2:19" s="3" customFormat="1" ht="18.95" customHeight="1" x14ac:dyDescent="0.25">
      <c r="B31" s="22" t="s">
        <v>33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>
        <f>P29-P30</f>
        <v>0</v>
      </c>
      <c r="Q31" s="2"/>
      <c r="R31" s="14"/>
    </row>
    <row r="32" spans="2:19" s="3" customFormat="1" ht="18.95" customHeight="1" x14ac:dyDescent="0.25">
      <c r="B32" s="11" t="s">
        <v>34</v>
      </c>
      <c r="C32" s="12"/>
      <c r="D32" s="12"/>
      <c r="E32" s="12"/>
      <c r="F32" s="12"/>
      <c r="G32" s="29">
        <f>P28-P29</f>
        <v>0</v>
      </c>
      <c r="H32" s="12"/>
      <c r="I32" s="12"/>
      <c r="J32" s="12"/>
      <c r="K32" s="12"/>
      <c r="L32" s="12"/>
      <c r="M32" s="12"/>
      <c r="N32" s="12"/>
      <c r="O32" s="12"/>
      <c r="P32" s="12">
        <v>0</v>
      </c>
      <c r="Q32" s="2"/>
      <c r="R32" s="14"/>
    </row>
    <row r="33" spans="2:23" ht="18.95" customHeight="1" x14ac:dyDescent="0.25">
      <c r="B33" s="1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23" s="3" customFormat="1" ht="18.75" customHeight="1" x14ac:dyDescent="0.25">
      <c r="B34" s="30" t="s">
        <v>36</v>
      </c>
      <c r="C34" s="31">
        <f>C28+F28</f>
        <v>0</v>
      </c>
      <c r="D34" s="32"/>
      <c r="E34" s="32"/>
      <c r="F34" s="31">
        <f>[1]EO!C1105</f>
        <v>0</v>
      </c>
      <c r="G34" s="32">
        <f>C34-F34</f>
        <v>0</v>
      </c>
      <c r="H34" s="32"/>
      <c r="I34" s="32"/>
      <c r="Q34" s="2"/>
    </row>
    <row r="35" spans="2:23" s="3" customFormat="1" ht="12.75" x14ac:dyDescent="0.2">
      <c r="Q35" s="2"/>
    </row>
    <row r="36" spans="2:23" s="3" customFormat="1" ht="18.75" x14ac:dyDescent="0.3">
      <c r="B36" s="61" t="str">
        <f>IF(W40&lt;&gt;0,"Verificar - Distribuição das correções de receitas gerais",IF(W42&lt;&gt;0,"Verificar - Distribuição das correções de receitas próprias",IF(W44&lt;&gt;0,"Verificar - Distribuição das correções de emprestimos",IF(W46&lt;&gt;0,"Verificar - Distribuição das correções de ativos e outros passivos financeiros",""))))</f>
        <v/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</row>
    <row r="37" spans="2:23" s="3" customFormat="1" ht="13.5" thickBot="1" x14ac:dyDescent="0.25">
      <c r="Q37" s="2"/>
    </row>
    <row r="38" spans="2:23" s="3" customFormat="1" ht="13.5" thickBot="1" x14ac:dyDescent="0.25">
      <c r="B38" s="34" t="s">
        <v>37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  <c r="W38" s="2"/>
    </row>
    <row r="39" spans="2:23" s="3" customFormat="1" ht="12.75" x14ac:dyDescent="0.2">
      <c r="B39" s="37" t="s">
        <v>23</v>
      </c>
      <c r="C39" s="38" t="s">
        <v>5</v>
      </c>
      <c r="D39" s="38" t="s">
        <v>6</v>
      </c>
      <c r="E39" s="38" t="s">
        <v>7</v>
      </c>
      <c r="F39" s="38" t="s">
        <v>8</v>
      </c>
      <c r="G39" s="38" t="s">
        <v>38</v>
      </c>
      <c r="H39" s="38" t="s">
        <v>39</v>
      </c>
      <c r="I39" s="38" t="s">
        <v>40</v>
      </c>
      <c r="J39" s="38" t="s">
        <v>41</v>
      </c>
      <c r="K39" s="38" t="s">
        <v>42</v>
      </c>
      <c r="L39" s="38" t="s">
        <v>43</v>
      </c>
      <c r="M39" s="38" t="s">
        <v>44</v>
      </c>
      <c r="N39" s="39" t="s">
        <v>45</v>
      </c>
      <c r="W39" s="2"/>
    </row>
    <row r="40" spans="2:23" s="3" customFormat="1" ht="15.75" thickBot="1" x14ac:dyDescent="0.3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2"/>
      <c r="W40" s="13">
        <f>SUM(C40:N40)-P17</f>
        <v>0</v>
      </c>
    </row>
    <row r="41" spans="2:23" s="3" customFormat="1" ht="12.75" x14ac:dyDescent="0.2">
      <c r="B41" s="37" t="s">
        <v>24</v>
      </c>
      <c r="C41" s="38" t="s">
        <v>5</v>
      </c>
      <c r="D41" s="38" t="s">
        <v>6</v>
      </c>
      <c r="E41" s="38" t="s">
        <v>7</v>
      </c>
      <c r="F41" s="38" t="s">
        <v>8</v>
      </c>
      <c r="G41" s="38" t="s">
        <v>38</v>
      </c>
      <c r="H41" s="38" t="s">
        <v>39</v>
      </c>
      <c r="I41" s="38" t="s">
        <v>40</v>
      </c>
      <c r="J41" s="38" t="s">
        <v>41</v>
      </c>
      <c r="K41" s="38" t="s">
        <v>42</v>
      </c>
      <c r="L41" s="38" t="s">
        <v>43</v>
      </c>
      <c r="M41" s="38" t="s">
        <v>44</v>
      </c>
      <c r="N41" s="39" t="s">
        <v>45</v>
      </c>
      <c r="W41" s="2"/>
    </row>
    <row r="42" spans="2:23" s="3" customFormat="1" ht="15.75" thickBot="1" x14ac:dyDescent="0.3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  <c r="W42" s="13">
        <f>SUM(C42:N42)-P18</f>
        <v>0</v>
      </c>
    </row>
    <row r="43" spans="2:23" s="3" customFormat="1" ht="12.75" x14ac:dyDescent="0.2">
      <c r="B43" s="37" t="s">
        <v>46</v>
      </c>
      <c r="C43" s="38" t="s">
        <v>5</v>
      </c>
      <c r="D43" s="38" t="s">
        <v>6</v>
      </c>
      <c r="E43" s="38" t="s">
        <v>7</v>
      </c>
      <c r="F43" s="38" t="s">
        <v>8</v>
      </c>
      <c r="G43" s="38" t="s">
        <v>38</v>
      </c>
      <c r="H43" s="38" t="s">
        <v>39</v>
      </c>
      <c r="I43" s="38" t="s">
        <v>40</v>
      </c>
      <c r="J43" s="38" t="s">
        <v>41</v>
      </c>
      <c r="K43" s="38" t="s">
        <v>42</v>
      </c>
      <c r="L43" s="38" t="s">
        <v>43</v>
      </c>
      <c r="M43" s="38" t="s">
        <v>44</v>
      </c>
      <c r="N43" s="39" t="s">
        <v>45</v>
      </c>
      <c r="W43" s="2"/>
    </row>
    <row r="44" spans="2:23" s="3" customFormat="1" ht="15.75" thickBot="1" x14ac:dyDescent="0.3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2"/>
      <c r="W44" s="13">
        <f>SUM(C44:N44)-P19</f>
        <v>0</v>
      </c>
    </row>
    <row r="45" spans="2:23" s="3" customFormat="1" ht="12.75" x14ac:dyDescent="0.2">
      <c r="B45" s="43" t="s">
        <v>26</v>
      </c>
      <c r="C45" s="38" t="s">
        <v>5</v>
      </c>
      <c r="D45" s="38" t="s">
        <v>6</v>
      </c>
      <c r="E45" s="38" t="s">
        <v>7</v>
      </c>
      <c r="F45" s="38" t="s">
        <v>8</v>
      </c>
      <c r="G45" s="38" t="s">
        <v>38</v>
      </c>
      <c r="H45" s="38" t="s">
        <v>39</v>
      </c>
      <c r="I45" s="38" t="s">
        <v>40</v>
      </c>
      <c r="J45" s="38" t="s">
        <v>41</v>
      </c>
      <c r="K45" s="38" t="s">
        <v>42</v>
      </c>
      <c r="L45" s="38" t="s">
        <v>43</v>
      </c>
      <c r="M45" s="38" t="s">
        <v>44</v>
      </c>
      <c r="N45" s="39" t="s">
        <v>45</v>
      </c>
      <c r="W45" s="13"/>
    </row>
    <row r="46" spans="2:23" s="3" customFormat="1" ht="15.75" thickBot="1" x14ac:dyDescent="0.3">
      <c r="B46" s="44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  <c r="W46" s="13">
        <f>SUM(C46:N46)-P20</f>
        <v>0</v>
      </c>
    </row>
    <row r="47" spans="2:23" s="3" customFormat="1" ht="15" x14ac:dyDescent="0.25">
      <c r="B47" s="62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W47" s="13"/>
    </row>
    <row r="48" spans="2:23" s="3" customFormat="1" ht="15.75" thickBot="1" x14ac:dyDescent="0.3">
      <c r="B48" s="6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W48" s="13"/>
    </row>
    <row r="49" spans="2:23" s="3" customFormat="1" ht="17.25" x14ac:dyDescent="0.3">
      <c r="B49" s="63" t="s">
        <v>62</v>
      </c>
      <c r="C49" s="64"/>
      <c r="D49" s="65" t="s">
        <v>63</v>
      </c>
      <c r="E49" s="64"/>
      <c r="F49" s="66" t="s">
        <v>64</v>
      </c>
      <c r="G49" s="15"/>
      <c r="I49" s="15"/>
      <c r="J49" s="15"/>
      <c r="K49" s="15"/>
      <c r="L49" s="15"/>
      <c r="M49" s="15"/>
      <c r="N49" s="15"/>
      <c r="W49" s="13"/>
    </row>
    <row r="50" spans="2:23" s="3" customFormat="1" ht="17.25" x14ac:dyDescent="0.3">
      <c r="B50" s="67"/>
      <c r="C50" s="68"/>
      <c r="D50" s="69">
        <v>2</v>
      </c>
      <c r="E50" s="68"/>
      <c r="F50" s="70"/>
      <c r="G50" s="15"/>
      <c r="I50" s="15"/>
      <c r="J50" s="15"/>
      <c r="K50" s="15"/>
      <c r="L50" s="15"/>
      <c r="M50" s="15"/>
      <c r="N50" s="15"/>
      <c r="W50" s="13"/>
    </row>
    <row r="51" spans="2:23" s="3" customFormat="1" ht="17.25" x14ac:dyDescent="0.3">
      <c r="B51" s="71" t="s">
        <v>65</v>
      </c>
      <c r="C51" s="68"/>
      <c r="D51" s="69"/>
      <c r="E51" s="68"/>
      <c r="F51" s="72"/>
      <c r="G51" s="15"/>
      <c r="I51" s="15"/>
      <c r="J51" s="15"/>
      <c r="K51" s="15"/>
      <c r="L51" s="15"/>
      <c r="M51" s="15"/>
      <c r="N51" s="15"/>
      <c r="W51" s="13"/>
    </row>
    <row r="52" spans="2:23" s="3" customFormat="1" ht="18" thickBot="1" x14ac:dyDescent="0.35">
      <c r="B52" s="73" t="s">
        <v>66</v>
      </c>
      <c r="C52" s="74"/>
      <c r="D52" s="75"/>
      <c r="E52" s="74"/>
      <c r="F52" s="76"/>
      <c r="G52" s="15"/>
      <c r="I52" s="15"/>
      <c r="J52" s="15"/>
      <c r="K52" s="15"/>
      <c r="L52" s="15"/>
      <c r="M52" s="15"/>
      <c r="N52" s="15"/>
      <c r="W52" s="13"/>
    </row>
    <row r="53" spans="2:23" s="3" customFormat="1" ht="15" x14ac:dyDescent="0.25">
      <c r="B53" s="62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W53" s="13"/>
    </row>
    <row r="54" spans="2:23" s="3" customFormat="1" ht="13.5" thickBot="1" x14ac:dyDescent="0.25">
      <c r="Q54" s="2"/>
    </row>
    <row r="55" spans="2:23" s="3" customFormat="1" ht="13.5" thickBot="1" x14ac:dyDescent="0.25">
      <c r="B55" s="77" t="s">
        <v>67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9"/>
      <c r="Q55" s="2"/>
    </row>
    <row r="56" spans="2:23" s="3" customFormat="1" ht="18" thickBot="1" x14ac:dyDescent="0.35">
      <c r="B56" s="80"/>
      <c r="C56" s="81" t="s">
        <v>51</v>
      </c>
      <c r="D56" s="82" t="s">
        <v>54</v>
      </c>
      <c r="E56" s="82" t="s">
        <v>57</v>
      </c>
      <c r="F56" s="82" t="s">
        <v>60</v>
      </c>
      <c r="G56" s="82" t="s">
        <v>68</v>
      </c>
      <c r="H56" s="82" t="s">
        <v>69</v>
      </c>
      <c r="I56" s="82" t="s">
        <v>70</v>
      </c>
      <c r="J56" s="82" t="s">
        <v>71</v>
      </c>
      <c r="K56" s="82" t="s">
        <v>72</v>
      </c>
      <c r="L56" s="82" t="s">
        <v>73</v>
      </c>
      <c r="M56" s="82" t="s">
        <v>74</v>
      </c>
      <c r="N56" s="83" t="s">
        <v>75</v>
      </c>
      <c r="Q56" s="2"/>
    </row>
    <row r="57" spans="2:23" s="3" customFormat="1" ht="15" x14ac:dyDescent="0.25">
      <c r="B57" s="84" t="s">
        <v>76</v>
      </c>
      <c r="C57" s="85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7"/>
      <c r="Q57" s="2"/>
    </row>
    <row r="58" spans="2:23" s="3" customFormat="1" ht="15" x14ac:dyDescent="0.25">
      <c r="B58" s="88" t="s">
        <v>77</v>
      </c>
      <c r="C58" s="89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1"/>
      <c r="Q58" s="2"/>
    </row>
    <row r="59" spans="2:23" s="3" customFormat="1" ht="15" x14ac:dyDescent="0.25">
      <c r="B59" s="88" t="s">
        <v>78</v>
      </c>
      <c r="C59" s="89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1"/>
      <c r="Q59" s="2"/>
    </row>
    <row r="60" spans="2:23" s="3" customFormat="1" ht="15.75" thickBot="1" x14ac:dyDescent="0.3">
      <c r="B60" s="92" t="s">
        <v>79</v>
      </c>
      <c r="C60" s="93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5"/>
      <c r="Q60" s="2"/>
    </row>
    <row r="61" spans="2:23" s="3" customFormat="1" ht="18" thickBot="1" x14ac:dyDescent="0.35">
      <c r="B61" s="96" t="s">
        <v>80</v>
      </c>
      <c r="C61" s="97">
        <f t="shared" ref="C61:N61" si="2">(((C57+C58)-(C59+C60))/2)*0.75</f>
        <v>0</v>
      </c>
      <c r="D61" s="98">
        <f t="shared" si="2"/>
        <v>0</v>
      </c>
      <c r="E61" s="98">
        <f t="shared" si="2"/>
        <v>0</v>
      </c>
      <c r="F61" s="98">
        <f t="shared" si="2"/>
        <v>0</v>
      </c>
      <c r="G61" s="98">
        <f t="shared" si="2"/>
        <v>0</v>
      </c>
      <c r="H61" s="98">
        <f t="shared" si="2"/>
        <v>0</v>
      </c>
      <c r="I61" s="98">
        <f t="shared" si="2"/>
        <v>0</v>
      </c>
      <c r="J61" s="98">
        <f t="shared" si="2"/>
        <v>0</v>
      </c>
      <c r="K61" s="98">
        <f t="shared" si="2"/>
        <v>0</v>
      </c>
      <c r="L61" s="98">
        <f t="shared" si="2"/>
        <v>0</v>
      </c>
      <c r="M61" s="98">
        <f t="shared" si="2"/>
        <v>0</v>
      </c>
      <c r="N61" s="99">
        <f t="shared" si="2"/>
        <v>0</v>
      </c>
      <c r="Q61" s="2"/>
    </row>
    <row r="62" spans="2:23" s="3" customFormat="1" ht="12.75" x14ac:dyDescent="0.2">
      <c r="Q62" s="2"/>
    </row>
    <row r="63" spans="2:23" s="3" customFormat="1" ht="13.5" thickBot="1" x14ac:dyDescent="0.25">
      <c r="Q63" s="2"/>
    </row>
    <row r="64" spans="2:23" s="3" customFormat="1" ht="12.75" customHeight="1" x14ac:dyDescent="0.2">
      <c r="B64" s="45" t="s">
        <v>47</v>
      </c>
      <c r="C64" s="46" t="str">
        <f>F5</f>
        <v>janeiro - 2016</v>
      </c>
      <c r="D64" s="100"/>
      <c r="E64" s="100"/>
      <c r="F64" s="101"/>
      <c r="G64" s="101"/>
      <c r="H64" s="101"/>
      <c r="I64" s="101"/>
      <c r="J64" s="101"/>
      <c r="K64" s="101"/>
      <c r="L64" s="101"/>
      <c r="M64" s="101"/>
      <c r="N64" s="102"/>
      <c r="O64" s="102"/>
      <c r="P64" s="103"/>
      <c r="Q64" s="2"/>
    </row>
    <row r="65" spans="2:17" s="3" customFormat="1" ht="13.5" customHeight="1" thickBot="1" x14ac:dyDescent="0.25">
      <c r="B65" s="49"/>
      <c r="C65" s="104"/>
      <c r="D65" s="105"/>
      <c r="E65" s="105"/>
      <c r="F65" s="106"/>
      <c r="G65" s="106"/>
      <c r="H65" s="106"/>
      <c r="I65" s="106"/>
      <c r="J65" s="106"/>
      <c r="K65" s="106"/>
      <c r="L65" s="106"/>
      <c r="M65" s="106"/>
      <c r="N65" s="107"/>
      <c r="O65" s="107"/>
      <c r="P65" s="108"/>
      <c r="Q65" s="2"/>
    </row>
    <row r="66" spans="2:17" ht="15.75" x14ac:dyDescent="0.25">
      <c r="B66" s="53"/>
      <c r="C66" s="54"/>
      <c r="D66" s="54"/>
      <c r="E66" s="54"/>
      <c r="F66" s="54"/>
      <c r="G66" s="54"/>
      <c r="H66" s="54"/>
      <c r="I66" s="54"/>
      <c r="J66" s="55"/>
      <c r="K66" s="55"/>
      <c r="L66" s="55"/>
      <c r="M66" s="55"/>
      <c r="N66" s="55"/>
      <c r="O66" s="55"/>
      <c r="P66" s="55"/>
    </row>
  </sheetData>
  <sheetProtection algorithmName="SHA-512" hashValue="Ym26ELzi/w3XEarl5oFZRnomFTLJ4jwKl6bQ8mibLhxJsAkOleL6+SEYXrBJVTP8VnTfw2Y16nJ7DBQxM6m+gg==" saltValue="mHQqGPx8Kct0zh4Gw4JKnQ==" spinCount="100000" sheet="1" objects="1" scenarios="1"/>
  <mergeCells count="14">
    <mergeCell ref="B43:B44"/>
    <mergeCell ref="B45:B46"/>
    <mergeCell ref="B49:B50"/>
    <mergeCell ref="F49:F50"/>
    <mergeCell ref="B55:N55"/>
    <mergeCell ref="B64:B65"/>
    <mergeCell ref="C64:P64"/>
    <mergeCell ref="C65:P65"/>
    <mergeCell ref="B1:P1"/>
    <mergeCell ref="B2:P2"/>
    <mergeCell ref="C4:M4"/>
    <mergeCell ref="B38:N38"/>
    <mergeCell ref="B39:B40"/>
    <mergeCell ref="B41:B42"/>
  </mergeCells>
  <conditionalFormatting sqref="G34:I34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W40 W42 W44 W46:W53">
    <cfRule type="cellIs" dxfId="1" priority="1" operator="notEqual">
      <formula>0</formula>
    </cfRule>
  </conditionalFormatting>
  <conditionalFormatting sqref="B36">
    <cfRule type="containsText" dxfId="0" priority="2" operator="containsText" text="Verificar">
      <formula>NOT(ISERROR(SEARCH("Verificar",B36)))</formula>
    </cfRule>
  </conditionalFormatting>
  <dataValidations count="1">
    <dataValidation type="list" allowBlank="1" showInputMessage="1" showErrorMessage="1" sqref="C65:P65">
      <formula1>"Validado,Não Validado"</formula1>
    </dataValidation>
  </dataValidations>
  <pageMargins left="0.70866141732283472" right="0.70866141732283472" top="0.74803149606299213" bottom="0.74803149606299213" header="0.31496062992125984" footer="0.31496062992125984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MFD sem PA</vt:lpstr>
      <vt:lpstr>MFD com PA</vt:lpstr>
      <vt:lpstr>'MFD com PA'!Área_de_Impressão</vt:lpstr>
      <vt:lpstr>'MFD sem PA'!Área_de_Impressão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Pereira</dc:creator>
  <cp:lastModifiedBy>Andreia Pereira</cp:lastModifiedBy>
  <dcterms:created xsi:type="dcterms:W3CDTF">2016-11-08T18:29:14Z</dcterms:created>
  <dcterms:modified xsi:type="dcterms:W3CDTF">2016-11-08T18:30:22Z</dcterms:modified>
</cp:coreProperties>
</file>