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O:\DRAS_GERAL\DRAS\SONIA FREITAS\Proages 2023\Formulários de Candidatura - Candidatos - Famílias - Password\"/>
    </mc:Choice>
  </mc:AlternateContent>
  <xr:revisionPtr revIDLastSave="0" documentId="13_ncr:1_{D3F1A89B-8A89-44B8-8CF3-43FE42B9A59C}" xr6:coauthVersionLast="47" xr6:coauthVersionMax="47" xr10:uidLastSave="{00000000-0000-0000-0000-000000000000}"/>
  <bookViews>
    <workbookView xWindow="-120" yWindow="-120" windowWidth="29040" windowHeight="15720" tabRatio="760" activeTab="2" xr2:uid="{D87D48AC-5332-45C4-AD53-B721111F4F77}"/>
  </bookViews>
  <sheets>
    <sheet name="Candidatura PROAGES-2023" sheetId="3" r:id="rId1"/>
    <sheet name="Documentos a Apresentar" sheetId="5" r:id="rId2"/>
    <sheet name="Declaração de Consentimento" sheetId="8" r:id="rId3"/>
    <sheet name="Entidades por freguesia" sheetId="10" r:id="rId4"/>
    <sheet name="Esclarecimentos" sheetId="9" r:id="rId5"/>
    <sheet name="Dados Formulário" sheetId="6" state="hidden" r:id="rId6"/>
    <sheet name="Dados Formulário - tabela" sheetId="12" state="hidden" r:id="rId7"/>
    <sheet name="Freguesias RAM" sheetId="11" state="hidden" r:id="rId8"/>
  </sheets>
  <definedNames>
    <definedName name="_xlnm._FilterDatabase" localSheetId="7" hidden="1">'Freguesias RAM'!$A$1:$A$55</definedName>
    <definedName name="_xlnm.Print_Area" localSheetId="0">'Candidatura PROAGES-2023'!$A$1:$M$137</definedName>
    <definedName name="_xlnm.Print_Area" localSheetId="2">'Declaração de Consentimento'!$A$1:$B$24</definedName>
    <definedName name="_xlnm.Print_Area" localSheetId="3">'Entidades por freguesia'!#REF!</definedName>
    <definedName name="SegmentaçãoDeDados_Freguesia_de_Residência">#N/A</definedName>
  </definedNames>
  <calcPr calcId="191029" concurrentCalc="0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9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2" i="12" l="1"/>
  <c r="Z2" i="12"/>
  <c r="Y2" i="12"/>
  <c r="X2" i="12"/>
  <c r="W2" i="12"/>
  <c r="V2" i="12"/>
  <c r="U2" i="12"/>
  <c r="T2" i="12"/>
  <c r="S2" i="12"/>
  <c r="R2" i="12"/>
  <c r="Q2" i="12"/>
  <c r="P2" i="12"/>
  <c r="O2" i="12"/>
  <c r="N2" i="12"/>
  <c r="M2" i="12"/>
  <c r="L2" i="12"/>
  <c r="K2" i="12"/>
  <c r="J2" i="12"/>
  <c r="I2" i="12"/>
  <c r="H2" i="12"/>
  <c r="G2" i="12"/>
  <c r="F2" i="12"/>
  <c r="C2" i="12"/>
  <c r="A2" i="12"/>
  <c r="O29" i="3"/>
  <c r="B6" i="6"/>
  <c r="E2" i="12"/>
  <c r="O27" i="3"/>
  <c r="B5" i="6"/>
  <c r="D2" i="12"/>
  <c r="D129" i="3"/>
  <c r="B4" i="6"/>
  <c r="J98" i="3"/>
  <c r="B2" i="6"/>
  <c r="B9" i="6"/>
  <c r="B8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7" i="6"/>
  <c r="F105" i="3"/>
  <c r="D98" i="3"/>
  <c r="F103" i="3"/>
  <c r="B3" i="6"/>
  <c r="B2" i="12"/>
  <c r="F107" i="3"/>
  <c r="J107" i="3"/>
  <c r="H10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Sonia Maria Castro Silva Freitas</author>
  </authors>
  <commentList>
    <comment ref="B94" authorId="0" shapeId="0" xr:uid="{C3423DA5-9F57-4320-91C5-F97C4CF3952F}">
      <text>
        <r>
          <rPr>
            <sz val="9"/>
            <color indexed="81"/>
            <rFont val="Tahoma"/>
            <family val="2"/>
          </rPr>
          <t>Rendas;</t>
        </r>
        <r>
          <rPr>
            <sz val="9"/>
            <color indexed="81"/>
            <rFont val="Tahoma"/>
            <family val="2"/>
          </rPr>
          <t xml:space="preserve">
Rendimentos obtidos no estrangeiro.</t>
        </r>
      </text>
    </comment>
    <comment ref="B96" authorId="0" shapeId="0" xr:uid="{9AFECAF3-C58D-41E8-82BE-3586694CC7D9}">
      <text>
        <r>
          <rPr>
            <sz val="9"/>
            <color indexed="81"/>
            <rFont val="Tahoma"/>
            <family val="2"/>
          </rPr>
          <t xml:space="preserve">Reforma;
Velhice;
Viuvez; 
Invalidez;
Sobrevivência; 
Alimentos.
</t>
        </r>
      </text>
    </comment>
    <comment ref="H105" authorId="0" shapeId="0" xr:uid="{F782F125-EFA7-4E77-BCEC-91EF4E7FF98D}">
      <text>
        <r>
          <rPr>
            <sz val="8"/>
            <color indexed="81"/>
            <rFont val="Tahoma"/>
            <family val="2"/>
          </rPr>
          <t>Indivíduo, menor ou maior de idade, a frequentar ou não estabelecimento de ensino, que ainda não aufere qualquer tipo de rendimento, com exceção de abono de família e bolsas de estudo, e que é mencionado, em sede de preenchimento de IRS, como membro dependente do agregado familiar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<sst xmlns="http://schemas.openxmlformats.org/spreadsheetml/2006/main" count="661" uniqueCount="288">
  <si>
    <t>Nome</t>
  </si>
  <si>
    <t>Data de Nascimento</t>
  </si>
  <si>
    <t>CC</t>
  </si>
  <si>
    <t>NIF</t>
  </si>
  <si>
    <t>NISS</t>
  </si>
  <si>
    <t>Data de Validade</t>
  </si>
  <si>
    <t>Rua / Avenida / Praça</t>
  </si>
  <si>
    <t>Código Postal</t>
  </si>
  <si>
    <t>Concelho</t>
  </si>
  <si>
    <t>Telemóvel</t>
  </si>
  <si>
    <t>Telefone</t>
  </si>
  <si>
    <t>E-mail</t>
  </si>
  <si>
    <t>Parentesco</t>
  </si>
  <si>
    <t>COMPOSIÇÃO DO AGREGADO FAMILIAR</t>
  </si>
  <si>
    <t>MORADA</t>
  </si>
  <si>
    <t>Situação Laboral</t>
  </si>
  <si>
    <t>1º Elemento</t>
  </si>
  <si>
    <t>2º Elemento</t>
  </si>
  <si>
    <t>DADOS GERAIS DO CANDIDATO</t>
  </si>
  <si>
    <t>3º Elemento</t>
  </si>
  <si>
    <t>4º Elemento</t>
  </si>
  <si>
    <t>5º Elemento</t>
  </si>
  <si>
    <t>6º Elemento</t>
  </si>
  <si>
    <t>7º Elemento</t>
  </si>
  <si>
    <t>8º Elemento</t>
  </si>
  <si>
    <t>9º Elemento</t>
  </si>
  <si>
    <t>Trabalho Dependente</t>
  </si>
  <si>
    <t>Trabalho Independente</t>
  </si>
  <si>
    <t xml:space="preserve">Outros Rendimentos </t>
  </si>
  <si>
    <t>Pensões</t>
  </si>
  <si>
    <t xml:space="preserve">Despesas a Apoiar </t>
  </si>
  <si>
    <t>Rendimentos Mensais Líquidos do Agregado Familiar</t>
  </si>
  <si>
    <t>TOTAL</t>
  </si>
  <si>
    <t>Eletricidade</t>
  </si>
  <si>
    <t>Telecomunicações</t>
  </si>
  <si>
    <t>Água</t>
  </si>
  <si>
    <t>Gás</t>
  </si>
  <si>
    <t>Calculo Rendimento Per Capita</t>
  </si>
  <si>
    <t>Rendimentos Mensais Líquidos</t>
  </si>
  <si>
    <t xml:space="preserve">Rendimentos Per Capita </t>
  </si>
  <si>
    <t>10º Elemento</t>
  </si>
  <si>
    <t>Parecer da Entidade</t>
  </si>
  <si>
    <t>Nº de Membros do Agregado Familiar</t>
  </si>
  <si>
    <t xml:space="preserve">O Candidato: </t>
  </si>
  <si>
    <t>A Entidade:</t>
  </si>
  <si>
    <t>(Assinatura e Carimbo)</t>
  </si>
  <si>
    <t>1º - Nome</t>
  </si>
  <si>
    <t>2º - Nome</t>
  </si>
  <si>
    <t>3º - Nome</t>
  </si>
  <si>
    <t>4º - Nome</t>
  </si>
  <si>
    <t>5º - Nome</t>
  </si>
  <si>
    <t>6º - Nome</t>
  </si>
  <si>
    <t>7º - Nome</t>
  </si>
  <si>
    <t>8º - Nome</t>
  </si>
  <si>
    <t>9º - Nome</t>
  </si>
  <si>
    <t>10º - Nome</t>
  </si>
  <si>
    <t>Nº de elementos</t>
  </si>
  <si>
    <t xml:space="preserve">NIF </t>
  </si>
  <si>
    <t>Valor do Apoio Apurado</t>
  </si>
  <si>
    <t>Candidatura Nº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</si>
  <si>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</si>
  <si>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</si>
  <si>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</si>
  <si>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</si>
  <si>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</si>
  <si>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</si>
  <si>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</si>
  <si>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</si>
  <si>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</si>
  <si>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</si>
  <si>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</si>
  <si>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</si>
  <si>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A preencher pela entidade</t>
  </si>
  <si>
    <t>Ano</t>
  </si>
  <si>
    <t>Data</t>
  </si>
  <si>
    <t>RELAÇÃO DE DOCUMENTOS A APRESENTAR</t>
  </si>
  <si>
    <t>DECLARAÇÃO DE CONSENTIMENTO</t>
  </si>
  <si>
    <t>O Candidato</t>
  </si>
  <si>
    <t xml:space="preserve">Data: </t>
  </si>
  <si>
    <t>(Assinatura)</t>
  </si>
  <si>
    <t>Nota:</t>
  </si>
  <si>
    <t>Documentos de identificação do requerente e de todos os membros do agregado familiar (Cartão de Cidadão);</t>
  </si>
  <si>
    <t>Mais declaro que tomei conhecimento que as falsas declarações são puníveis nos termos da lei penal.</t>
  </si>
  <si>
    <t>Imprimir e assinar pelo requerente</t>
  </si>
  <si>
    <t>Declaro ainda que autorizo o envio do meu processo para outra entidade promotora ou parceira em caso de necessidade.</t>
  </si>
  <si>
    <t>A preencher pelo requerente</t>
  </si>
  <si>
    <t>Email</t>
  </si>
  <si>
    <t>Entidade Gestora do PROAGES-2023</t>
  </si>
  <si>
    <t>Email: dras@madeira.gov.pt</t>
  </si>
  <si>
    <t>CASA DO POVO DE SÃO PEDRO</t>
  </si>
  <si>
    <t>ASSOCIAÇÃO GAROUTA DO CALHAU</t>
  </si>
  <si>
    <t>ASSOCIAÇÃO CASA DO VOLUNTÁRIO</t>
  </si>
  <si>
    <t>geral@casadovoluntario.pt</t>
  </si>
  <si>
    <t>sede@garoutadocalhau.com</t>
  </si>
  <si>
    <t>cpimaculado@gmail.com</t>
  </si>
  <si>
    <t>cpsp.funchal@gmail.com</t>
  </si>
  <si>
    <t>CASA DO POVO DE SÃO GONÇALO</t>
  </si>
  <si>
    <t>casadopovosaogoncalo@gmail.com</t>
  </si>
  <si>
    <t>CASA DO POVO DE SÃO ROQUE</t>
  </si>
  <si>
    <t>casapovosaoroque@gmail.com</t>
  </si>
  <si>
    <t>ASA - ASSOCIAÇÃO DE DESENVOLVIMENTO DE SANTO ANTÓNIO</t>
  </si>
  <si>
    <t>CASA DO POVO DE SANTA MARIA MAIOR</t>
  </si>
  <si>
    <t>geral@cp-santamariamaior.pt</t>
  </si>
  <si>
    <t>CASA DO POVO DE SÃO MARTINHO</t>
  </si>
  <si>
    <t>cpsaomartinho@gmail.com</t>
  </si>
  <si>
    <t>CASA DO POVO DE SANTO ANTÓNIO</t>
  </si>
  <si>
    <t>casadopovo.santoantonio@gmail.com</t>
  </si>
  <si>
    <t>geral@scmcalheta.pt</t>
  </si>
  <si>
    <t>CASA DO POVO DA CALHETA</t>
  </si>
  <si>
    <t>geral@casadopovocalheta.com</t>
  </si>
  <si>
    <t>CASA DO POVO DA FAJÃ DA OVELHA</t>
  </si>
  <si>
    <t>casadopovodafajadaovelha@gmail.com</t>
  </si>
  <si>
    <t>CASA DO POVO DA PONTA DO PARGO</t>
  </si>
  <si>
    <t>casadopovopontadopargo@hotmail.com</t>
  </si>
  <si>
    <t>cdpcurraldasfreiras@gmail.com</t>
  </si>
  <si>
    <t>cpovoclobos@gmail.com</t>
  </si>
  <si>
    <t>CASA DO POVO DA QUINTA GRANDE</t>
  </si>
  <si>
    <t>geral@cp-quintagrande.pt</t>
  </si>
  <si>
    <t>CASA DO POVO DO JARDIM DA SERRA</t>
  </si>
  <si>
    <t>cpjardimserra@gmail.com</t>
  </si>
  <si>
    <t>cpaguapena@netmadeira.com</t>
  </si>
  <si>
    <t>cp.santoantonioserra@gmail.com</t>
  </si>
  <si>
    <t>CASA DO POVO DE MACHICO</t>
  </si>
  <si>
    <t>casadopovomachico@gmail.com</t>
  </si>
  <si>
    <t>CASA DO POVO DO CANIÇAL</t>
  </si>
  <si>
    <t>cpovocanical@hotmail.com</t>
  </si>
  <si>
    <t>cpportomoniz@gmail.com</t>
  </si>
  <si>
    <t>FUNDAÇÃO NOSSA SENHORA DA PIEDADE</t>
  </si>
  <si>
    <t>291  281 938</t>
  </si>
  <si>
    <t>CASA DO POVO DA PONTA DO SOL</t>
  </si>
  <si>
    <t>casadopovosol@hotmail.com</t>
  </si>
  <si>
    <t>casadopovodatabua@hotmail.com</t>
  </si>
  <si>
    <t>CASA DO POVO DA SERRA DE ÁGUA</t>
  </si>
  <si>
    <t>cpovosagua@gmail.com</t>
  </si>
  <si>
    <t>CASA DO POVO DO CAMPANÁRIO</t>
  </si>
  <si>
    <t>casapovocampanario@gmail.com</t>
  </si>
  <si>
    <t>CENTRO SOCIAL E PAROQUIAL DE SÃO BENTO</t>
  </si>
  <si>
    <t>cspsaobento@gmail.com</t>
  </si>
  <si>
    <t>CASA DO POVO DA CAMACHA</t>
  </si>
  <si>
    <t>geral@casapovocamacha.pt</t>
  </si>
  <si>
    <t>CASA DO POVO DE GAULA</t>
  </si>
  <si>
    <t>casapovogaula@sapo.pt</t>
  </si>
  <si>
    <t>CASA DO POVO DO CANIÇO</t>
  </si>
  <si>
    <t>CASA DO POVO DE SANTA CRUZ</t>
  </si>
  <si>
    <t>casadopovoscruz@gmail.com</t>
  </si>
  <si>
    <t>ASSOCIAÇÃO SANTANA CIDADE SOLIDÁRIA</t>
  </si>
  <si>
    <t>geral@santanasolidaria.org</t>
  </si>
  <si>
    <t>CASA DO POVO DO ARCO DE SÃO JORGE</t>
  </si>
  <si>
    <t>c.povoasj@mail.telepac.pt</t>
  </si>
  <si>
    <t>CASA DO POVO DA ILHA</t>
  </si>
  <si>
    <t>casapovoilha@mail.telepac.pt</t>
  </si>
  <si>
    <t>CASA DO POVO DE SÃO ROQUE DO FAIAL</t>
  </si>
  <si>
    <t>cpsaoroquedofaial@gmail.com</t>
  </si>
  <si>
    <t>CASA DO POVO DA PONTA DELGADA</t>
  </si>
  <si>
    <t>casa-povo-ponta-delgada@sapo.pt</t>
  </si>
  <si>
    <t>CASA DO POVO DE SÃO VICENTE</t>
  </si>
  <si>
    <t>casadopovosaovicente@hotmail.com</t>
  </si>
  <si>
    <t>casadopovoboaventura@gmail.com</t>
  </si>
  <si>
    <t>CASA DO POVO DO IMACULADO CORAÇÃO DE MARIA</t>
  </si>
  <si>
    <t>SANTA CASA DA MISERICÓRDIA DA CALHETA</t>
  </si>
  <si>
    <t>CASA DO POVO DO CURRAL DAS FREIRAS</t>
  </si>
  <si>
    <t>CASA DO POVO DE CÂMARA DE LOBOS</t>
  </si>
  <si>
    <t xml:space="preserve">CASA DO POVO DO ESTREITO DE CÂMARA DE LOBOS </t>
  </si>
  <si>
    <t>CASA DO POVO DE ÁGUA DE PENA</t>
  </si>
  <si>
    <t>CASA DO POVO DE SANTO ANTÓNIO DA SERRA</t>
  </si>
  <si>
    <t>CASA DO POVO DO PORTO MONIZ</t>
  </si>
  <si>
    <t>CASA DO POVO DA TABUA</t>
  </si>
  <si>
    <t>CASA DO POVO DE BOAVENTURA</t>
  </si>
  <si>
    <t>DRAS - Direção Regional da Cidadania e dos Assuntos Sociais</t>
  </si>
  <si>
    <t>Contacto: 291145717</t>
  </si>
  <si>
    <t>Autoridade Tributária</t>
  </si>
  <si>
    <t>Links úteis:</t>
  </si>
  <si>
    <t>Segurança Social Direta</t>
  </si>
  <si>
    <t>Agregado familiar</t>
  </si>
  <si>
    <t>Indivíduo ou conjunto de indivíduos que vivam com o requerente em comunhão de habitação, ligados por laço de parentesco, casamento, união de facto, afinidade e adoção, coabitação ou outras situações especiais similares</t>
  </si>
  <si>
    <t>Elemento:</t>
  </si>
  <si>
    <t>Dependente:</t>
  </si>
  <si>
    <t xml:space="preserve">Rendimento mensal líquido: </t>
  </si>
  <si>
    <t>Indivíduo, maior de idade, que aufere rendimentos de trabalho e/ou qualquer outro tipo de rendimento financeiro, refira-se pensões, rendas ou outros fundos, podendo haver elementos que estejam desempregados e inscritos no Instituto de Emprego da Madeira, IP-RAM, adiante abreviadamente designado por IEM, IP-RAM. Poderá apresentar-se como único elemento do agregado, ou como um dos elementos de um agregado composto por maiores de idade, com ou sem relação de parentesco, que partilham a mesma morada fiscal</t>
  </si>
  <si>
    <t>Indivíduo, menor ou maior de idade, a frequentar ou não estabelecimento de ensino, que ainda não aufere qualquer tipo de rendimento, com exceção de abono de família e bolsas de estudo, e que é mencionado, em sede de preenchimento de IRS, como membro dependente do agregado familiar</t>
  </si>
  <si>
    <t>Valor decorrente da soma de todos os rendimentos líquidos auferidos pelo agregado familiar</t>
  </si>
  <si>
    <t>Rendimento Per Capita:</t>
  </si>
  <si>
    <t xml:space="preserve">Valor resultante da aplicação da seguinte fórmula: 
- Rpc=Rml/N 
Em que: 
- Rpc = rendimento mensal per capita; 
- Rml = rendimento mensal líquido do agregado familiar; 
- N = número dos elementos do agregado familiar. </t>
  </si>
  <si>
    <t>Rendimento</t>
  </si>
  <si>
    <t>Agregado Familiar</t>
  </si>
  <si>
    <t>Rendimentos Elegíveis:</t>
  </si>
  <si>
    <t>Os rendimentos a considerar para efeito de cálculo do rendimento per capita do agregado familiar:</t>
  </si>
  <si>
    <t xml:space="preserve">Ordenados, salários ou outras remunerações do trabalho, subordinado ou independente, líquidas de impostos e contribuições obrigatórias, bem como outras remunerações provenientes de prestações sociais;  </t>
  </si>
  <si>
    <t>Residência</t>
  </si>
  <si>
    <t>Residência Permanente:</t>
  </si>
  <si>
    <t>Rendas temporárias ou vitalícias</t>
  </si>
  <si>
    <t>Rendimentos provenientes de programas de emprego, sob a tutela do IEM, IP-RAM, com contribuições obrigatórias</t>
  </si>
  <si>
    <t>Habitação onde o agregado familiar reside de forma duradoura, que constitui o respetivo domicílio para todos os efeitos, incluindo os fiscais</t>
  </si>
  <si>
    <t xml:space="preserve">Condições de acesso </t>
  </si>
  <si>
    <t xml:space="preserve">Para aceder ao PROAGES-2023 o agregado familiar terá que, cumulativamente, reunir as seguintes condições: </t>
  </si>
  <si>
    <t xml:space="preserve">Não beneficiar de Apoios da Ação Social, designadamente o Rendimento Social de Inserção e Subsídios de caráter eventual; </t>
  </si>
  <si>
    <t xml:space="preserve">Pelo menos um dos seus elementos apresentar rendimentos de trabalho; </t>
  </si>
  <si>
    <t xml:space="preserve">Ter um rendimento per capita igual ou inferior a 576,52 € (quinhentos e setenta e seis euros e cinquenta e dois cêntimos), cujo montante corresponde ao valor do Indexante dos Apoios Sociais (IAS) em vigor, majorado em 20%. </t>
  </si>
  <si>
    <t>Condições</t>
  </si>
  <si>
    <t>Atestado da Junta de Freguesia, onde conste a composição do agregado familiar e a residência</t>
  </si>
  <si>
    <t>Declaração emitida pelo IEM, IP-RAM a atestar que os membros do agregado familiar se encontram devidamente inscritos, caso seja aplicável, ou documento comprovativo de impedimento para trabalho</t>
  </si>
  <si>
    <t>Declaração de preenchimento obrigatório, atestando sob compromisso de honra, que não beneficia de qualquer outro apoio destinado ao mesmo fim, a que o Regulamento se reporta (folha em anexo)</t>
  </si>
  <si>
    <t>Documento de identificação de conta bancária (IBAN), assinado pela respetiva instituição bancária ou documento de identificação de conta bancária obtido no sítio da internet do respetivo banco</t>
  </si>
  <si>
    <t>Documento comprovativo da morada fiscal de todos os elementos do agregado familiar, obtido através do serviço de finanças</t>
  </si>
  <si>
    <t>Última Declaração de IRS disponível, validada pelo Serviço de Finanças</t>
  </si>
  <si>
    <t>Documentos comprovativos da situação tributária e contributiva regularizada perante a administração fiscal e a segurança social de todos os elementos do agregado familiar, com exceção dos menores</t>
  </si>
  <si>
    <t>Facturas e Recibos</t>
  </si>
  <si>
    <t xml:space="preserve">Despesas a apoiar: Apresentação mensal </t>
  </si>
  <si>
    <r>
      <t xml:space="preserve">O prazo de apresentação do pedido é limitado ao ano civil de 2023 e deve ser apresentado até </t>
    </r>
    <r>
      <rPr>
        <b/>
        <sz val="14"/>
        <color theme="1"/>
        <rFont val="Calibri"/>
        <family val="2"/>
        <scheme val="minor"/>
      </rPr>
      <t>31 de outubro</t>
    </r>
    <r>
      <rPr>
        <sz val="14"/>
        <color theme="1"/>
        <rFont val="Calibri"/>
        <family val="2"/>
        <scheme val="minor"/>
      </rPr>
      <t xml:space="preserve"> de 2023. </t>
    </r>
  </si>
  <si>
    <t>Nº de Dependentes</t>
  </si>
  <si>
    <t>Nº de dependentes</t>
  </si>
  <si>
    <t>Portaria n.º 59/2023, de 31 de janeiro - Aprova o Regulamento do Programa de Apoio à Garantia de Estabilidade Social 
2023 (PROAGES-2023).</t>
  </si>
  <si>
    <t>*</t>
  </si>
  <si>
    <t>Campo de preenchimento obrigatório, quando aplicável</t>
  </si>
  <si>
    <t>Valor atribuir</t>
  </si>
  <si>
    <t>Freguesia de Residência</t>
  </si>
  <si>
    <t>Contatos</t>
  </si>
  <si>
    <t>Monte</t>
  </si>
  <si>
    <t>Imaculado</t>
  </si>
  <si>
    <t>Santo António</t>
  </si>
  <si>
    <t>Santa Maria Maior</t>
  </si>
  <si>
    <t>São Roque</t>
  </si>
  <si>
    <t>São Gonçalo</t>
  </si>
  <si>
    <t>Sé</t>
  </si>
  <si>
    <t>Santa Luzia</t>
  </si>
  <si>
    <t>São Martinho</t>
  </si>
  <si>
    <t>São Pedro</t>
  </si>
  <si>
    <t>Estreito Câmara de Lobos</t>
  </si>
  <si>
    <t>casadopovodoestreito@gmail.com / proagescpe@gmail.com</t>
  </si>
  <si>
    <t>291946333 / 932488575</t>
  </si>
  <si>
    <t>Câmara de Lobos</t>
  </si>
  <si>
    <t>Quinta Grande</t>
  </si>
  <si>
    <t>Jardim da Serra</t>
  </si>
  <si>
    <t>Curral das Freiras</t>
  </si>
  <si>
    <t>Ribeira Brava</t>
  </si>
  <si>
    <t>Campanário</t>
  </si>
  <si>
    <t>Serra de Água</t>
  </si>
  <si>
    <t>Tabua</t>
  </si>
  <si>
    <t>Ponta do Sol</t>
  </si>
  <si>
    <t>Canhas</t>
  </si>
  <si>
    <t>Madalena do Mar</t>
  </si>
  <si>
    <t>Ponta do Pargo</t>
  </si>
  <si>
    <t>Calheta</t>
  </si>
  <si>
    <t>Fajã da Ovelha</t>
  </si>
  <si>
    <t>Estreito da Calheta</t>
  </si>
  <si>
    <t>Paul do Mar</t>
  </si>
  <si>
    <t>Prazeres</t>
  </si>
  <si>
    <t>Arco da Calheta</t>
  </si>
  <si>
    <t>Jardim do Mar</t>
  </si>
  <si>
    <t>Seixal</t>
  </si>
  <si>
    <t>Achadas da Cruz</t>
  </si>
  <si>
    <t>Porto Moniz</t>
  </si>
  <si>
    <t>Ribeira da Janela</t>
  </si>
  <si>
    <t>São Vicente</t>
  </si>
  <si>
    <t>Boaventura</t>
  </si>
  <si>
    <t>Ponta Delgada</t>
  </si>
  <si>
    <t>Santana</t>
  </si>
  <si>
    <t>Arco de São Jorge</t>
  </si>
  <si>
    <t>São Roque Faial</t>
  </si>
  <si>
    <t>Faial</t>
  </si>
  <si>
    <t>Ilha</t>
  </si>
  <si>
    <t>São Jorge</t>
  </si>
  <si>
    <t>Machico</t>
  </si>
  <si>
    <t>Caniçal</t>
  </si>
  <si>
    <t>Porto da Cruz</t>
  </si>
  <si>
    <t>Santo António da Serra</t>
  </si>
  <si>
    <t>Água de Pena</t>
  </si>
  <si>
    <t>Camacha</t>
  </si>
  <si>
    <t>Santa Cruz</t>
  </si>
  <si>
    <t>Caniço</t>
  </si>
  <si>
    <t>Santo da Serra</t>
  </si>
  <si>
    <t>Gaula</t>
  </si>
  <si>
    <t>Porto Santo</t>
  </si>
  <si>
    <t>Documentos comprovativos dos rendimentos do agregado familiar - extrato de remunerações ativo de todos os elementos empregados, a ser requerido no Instituto de Segurança Social da Madeira, IP-RAM; Base de Incidência de Contribuições para os trabalhadores independentes; Documento comprovativo de apoios atribuídos pela Segurança Social e outros de direito nomeadamente recibos de vencimento (mensalmente)</t>
  </si>
  <si>
    <t>Entidades onde pode apresentar candidatura</t>
  </si>
  <si>
    <t>geral@asamadeira.org / proages@asamadeira.org</t>
  </si>
  <si>
    <t>Freguesia</t>
  </si>
  <si>
    <t>Freguesias</t>
  </si>
  <si>
    <t>Nota: As assinaturas serão realizadas após validação da entidade</t>
  </si>
  <si>
    <t xml:space="preserve">A entidade promotora deve, em caso de dúvida, relativamente a qualquer dos elementos constantes do processo, solicitar informações e/ou documentos complementares, bem como realizar as diligências necessárias, no sentido de aferir da sua veracidade, nomeadamente junto das entidades ou serviços competentes, a fim de garantir que não há sobreposição de apoios para o mesmo fim e com os mesmos fundamentos. </t>
  </si>
  <si>
    <t>Declaro que tomei conhecimento e aceito as condições do PROAGES-2023, assumindo por minha honra que as informações facultadas correspondem à verdade e que não benefício de quaisquer apoios concedidos por outras entidades para os mesmos fins, sob pena de devolver os apoios recebidos. Mais me comprometo a informar a Entidade Promotora / Parceira sempre que ocorra qualquer alteração da situação do meu agregado familiar, designadamente quanto à sua composição e aos rendimentos auferidos.</t>
  </si>
  <si>
    <t>Imaculado Coração de Maria</t>
  </si>
  <si>
    <t>ESCLARECIMENTOS</t>
  </si>
  <si>
    <t>fnspps@gmail.com / proages.piedade@outlook.pt</t>
  </si>
  <si>
    <t>Mês de referência</t>
  </si>
  <si>
    <t>proagescanico@gmail.com</t>
  </si>
  <si>
    <t>Direção Regional da Cidadania e dos Assuntos Sociais / PROAGES-2023</t>
  </si>
  <si>
    <t>Declaro que tomei conhecimento de que, nos termos do Regulamento Geral da Proteção de Dados (RGPD) – nº 2016/679 do Parlamento Europeu e do Conselho de 27 de abril de 2016, os meus dados pessoais são tratados internamente pelos serviços que integram a DRAS – Direção Regional da Cidadania e dos Assuntos Sociais, por meios automáticos ou não, sendo mantidos com acessibilidade restrita, pelo período de tempo fixado por lei, regulamentado e estritamente necessário, sem prejuízo dos exercícios legais dos direitos de acesso, retificação, apagamento, limitação, oposição do tratamento e portabilidade dos mesmos, a solicitar junto à DRAS, bem como de reclamação e queixa a apresentar à CNPD. O tratamento de dados pessoais para fins não previstos será motivo de informação ou consentimento, caso a caso, nos termos do RGPD.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</si>
</sst>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164" formatCode="dd\-mm\-yyyy;@"/>
    <numFmt numFmtId="165" formatCode="#,##0.00\ &quot;€&quot;;[Red]#,##0.00\ &quot;€&quot;"/>
    <numFmt numFmtId="166" formatCode="#,##0.00\ &quot;€&quot;"/>
    <numFmt numFmtId="167" formatCode="0_ ;\-0\ "/>
    <numFmt numFmtId="168" formatCode="#,##0.00\ _€"/>
  </numFmts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8"/>
      <color indexed="81"/>
      <name val="Tahoma"/>
      <family val="2"/>
    </font>
    <font>
      <sz val="14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9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"/>
      <name val="Calibri"/>
      <family val="2"/>
      <scheme val="minor"/>
    </font>
    <font>
      <i/>
      <u/>
      <sz val="10"/>
      <name val="Calibri"/>
      <family val="2"/>
      <scheme val="minor"/>
    </font>
    <font>
      <sz val="12"/>
      <color theme="1"/>
      <name val="Calibri"/>
      <family val="2"/>
    </font>
    <font>
      <b/>
      <sz val="10"/>
      <color theme="9" tint="-0.249977111117893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6"/>
      <color theme="1"/>
      <name val="Calibri"/>
      <family val="2"/>
    </font>
    <font>
      <sz val="11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7" tint="0.59999389629810485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8" tint="0.79998168889431442"/>
        <bgColor rgb="FFFFFFFF"/>
      </patternFill>
    </fill>
    <fill>
      <patternFill patternType="solid">
        <fgColor theme="6" tint="0.79998168889431442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32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theme="0"/>
      </bottom>
      <diagonal/>
    </border>
    <border>
      <left/>
      <right/>
      <top style="double">
        <color auto="1"/>
      </top>
      <bottom style="double">
        <color theme="0"/>
      </bottom>
      <diagonal/>
    </border>
    <border>
      <left style="double">
        <color auto="1"/>
      </left>
      <right style="double">
        <color theme="0" tint="-4.9989318521683403E-2"/>
      </right>
      <top style="double">
        <color auto="1"/>
      </top>
      <bottom style="double">
        <color theme="0" tint="-4.9989318521683403E-2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 style="double">
        <color theme="0" tint="-0.24994659260841701"/>
      </right>
      <top style="double">
        <color auto="1"/>
      </top>
      <bottom style="double">
        <color theme="0" tint="-0.24994659260841701"/>
      </bottom>
      <diagonal/>
    </border>
    <border>
      <left style="double">
        <color auto="1"/>
      </left>
      <right/>
      <top style="double">
        <color auto="1"/>
      </top>
      <bottom style="double">
        <color theme="0" tint="-0.24994659260841701"/>
      </bottom>
      <diagonal/>
    </border>
    <border>
      <left/>
      <right/>
      <top style="double">
        <color auto="1"/>
      </top>
      <bottom style="double">
        <color theme="0" tint="-0.24994659260841701"/>
      </bottom>
      <diagonal/>
    </border>
    <border>
      <left/>
      <right style="double">
        <color theme="0" tint="-0.24994659260841701"/>
      </right>
      <top style="double">
        <color auto="1"/>
      </top>
      <bottom style="double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theme="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theme="0" tint="-0.24994659260841701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95">
    <xf numFmtId="0" fontId="0" fillId="0" borderId="0" xfId="0"/>
    <xf numFmtId="0" fontId="0" fillId="2" borderId="0" xfId="0" applyFill="1" applyAlignment="1">
      <alignment horizontal="right" vertical="center"/>
    </xf>
    <xf numFmtId="0" fontId="0" fillId="0" borderId="0" xfId="0" applyAlignment="1">
      <alignment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7" xfId="0" applyBorder="1" applyAlignment="1">
      <alignment vertical="center"/>
    </xf>
    <xf numFmtId="0" fontId="1" fillId="2" borderId="0" xfId="0" applyFont="1" applyFill="1" applyAlignment="1">
      <alignment horizontal="right" vertical="center"/>
    </xf>
    <xf numFmtId="8" fontId="0" fillId="0" borderId="0" xfId="0" applyNumberFormat="1" applyAlignment="1">
      <alignment vertical="center"/>
    </xf>
    <xf numFmtId="0" fontId="0" fillId="0" borderId="0" xfId="0" applyAlignment="1">
      <alignment horizontal="right" vertical="center"/>
    </xf>
    <xf numFmtId="165" fontId="2" fillId="0" borderId="0" xfId="0" applyNumberFormat="1" applyFont="1" applyAlignment="1">
      <alignment horizontal="right" vertical="center"/>
    </xf>
    <xf numFmtId="165" fontId="5" fillId="0" borderId="9" xfId="0" applyNumberFormat="1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166" fontId="5" fillId="0" borderId="9" xfId="0" applyNumberFormat="1" applyFont="1" applyBorder="1" applyAlignment="1">
      <alignment horizontal="right" vertical="center"/>
    </xf>
    <xf numFmtId="0" fontId="6" fillId="0" borderId="0" xfId="0" applyFont="1" applyAlignment="1">
      <alignment horizontal="right"/>
    </xf>
    <xf numFmtId="0" fontId="6" fillId="2" borderId="0" xfId="0" applyFont="1" applyFill="1" applyAlignment="1">
      <alignment horizontal="right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1" fillId="0" borderId="0" xfId="0" applyFont="1"/>
    <xf numFmtId="164" fontId="2" fillId="0" borderId="9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vertical="center"/>
      <protection locked="0"/>
    </xf>
    <xf numFmtId="0" fontId="2" fillId="0" borderId="9" xfId="0" applyFont="1" applyBorder="1" applyAlignment="1" applyProtection="1">
      <alignment vertical="center" wrapText="1"/>
      <protection locked="0"/>
    </xf>
    <xf numFmtId="0" fontId="2" fillId="0" borderId="9" xfId="0" applyFont="1" applyBorder="1" applyAlignment="1" applyProtection="1">
      <alignment horizontal="left" vertical="center" wrapText="1"/>
      <protection locked="0"/>
    </xf>
    <xf numFmtId="165" fontId="2" fillId="0" borderId="9" xfId="0" applyNumberFormat="1" applyFont="1" applyBorder="1" applyAlignment="1" applyProtection="1">
      <alignment horizontal="right" vertical="center"/>
      <protection locked="0"/>
    </xf>
    <xf numFmtId="165" fontId="5" fillId="0" borderId="9" xfId="0" applyNumberFormat="1" applyFont="1" applyBorder="1" applyAlignment="1" applyProtection="1">
      <alignment horizontal="right" vertical="center"/>
      <protection locked="0"/>
    </xf>
    <xf numFmtId="14" fontId="0" fillId="0" borderId="0" xfId="0" applyNumberFormat="1" applyAlignment="1">
      <alignment vertical="center"/>
    </xf>
    <xf numFmtId="0" fontId="8" fillId="0" borderId="0" xfId="0" applyFont="1" applyAlignment="1">
      <alignment vertical="top"/>
    </xf>
    <xf numFmtId="0" fontId="9" fillId="0" borderId="3" xfId="0" applyFont="1" applyBorder="1" applyAlignment="1" applyProtection="1">
      <alignment horizontal="center" vertical="center"/>
      <protection locked="0"/>
    </xf>
    <xf numFmtId="164" fontId="5" fillId="0" borderId="9" xfId="0" applyNumberFormat="1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vertical="center"/>
    </xf>
    <xf numFmtId="0" fontId="1" fillId="2" borderId="0" xfId="0" applyFont="1" applyFill="1" applyAlignment="1">
      <alignment horizontal="right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 wrapText="1"/>
    </xf>
    <xf numFmtId="0" fontId="13" fillId="0" borderId="2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justify" vertical="center"/>
    </xf>
    <xf numFmtId="0" fontId="0" fillId="0" borderId="17" xfId="0" applyBorder="1" applyAlignment="1">
      <alignment horizontal="center" vertical="center" wrapText="1"/>
    </xf>
    <xf numFmtId="0" fontId="0" fillId="0" borderId="17" xfId="0" applyBorder="1"/>
    <xf numFmtId="0" fontId="13" fillId="0" borderId="0" xfId="0" applyFont="1"/>
    <xf numFmtId="0" fontId="13" fillId="0" borderId="0" xfId="0" applyFont="1" applyAlignment="1">
      <alignment horizontal="right"/>
    </xf>
    <xf numFmtId="164" fontId="13" fillId="0" borderId="0" xfId="0" applyNumberFormat="1" applyFont="1"/>
    <xf numFmtId="0" fontId="12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0" fillId="0" borderId="17" xfId="0" applyFont="1" applyBorder="1" applyAlignment="1">
      <alignment vertical="center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13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justify" vertical="top" wrapText="1"/>
    </xf>
    <xf numFmtId="167" fontId="2" fillId="0" borderId="30" xfId="0" applyNumberFormat="1" applyFont="1" applyBorder="1" applyAlignment="1" applyProtection="1">
      <alignment vertical="center"/>
      <protection locked="0"/>
    </xf>
    <xf numFmtId="0" fontId="19" fillId="0" borderId="0" xfId="1" applyFont="1" applyAlignment="1">
      <alignment vertical="center"/>
    </xf>
    <xf numFmtId="0" fontId="20" fillId="0" borderId="0" xfId="0" applyFont="1" applyAlignment="1">
      <alignment horizontal="left" vertical="top"/>
    </xf>
    <xf numFmtId="0" fontId="20" fillId="0" borderId="0" xfId="0" applyFont="1" applyAlignment="1">
      <alignment horizontal="right" vertical="top"/>
    </xf>
    <xf numFmtId="0" fontId="2" fillId="0" borderId="0" xfId="0" applyFont="1" applyAlignment="1" applyProtection="1">
      <alignment horizontal="left" vertical="center"/>
      <protection locked="0"/>
    </xf>
    <xf numFmtId="0" fontId="26" fillId="0" borderId="0" xfId="0" applyFont="1" applyAlignment="1">
      <alignment vertical="center"/>
    </xf>
    <xf numFmtId="0" fontId="28" fillId="0" borderId="0" xfId="0" applyFont="1" applyAlignment="1">
      <alignment horizontal="center" vertical="top"/>
    </xf>
    <xf numFmtId="166" fontId="0" fillId="0" borderId="0" xfId="0" applyNumberForma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22" fillId="0" borderId="0" xfId="0" applyFont="1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3" fillId="0" borderId="0" xfId="0" applyFont="1" applyProtection="1">
      <protection locked="0"/>
    </xf>
    <xf numFmtId="166" fontId="23" fillId="7" borderId="19" xfId="0" applyNumberFormat="1" applyFont="1" applyFill="1" applyBorder="1" applyAlignment="1" applyProtection="1">
      <alignment horizontal="center" vertical="center"/>
      <protection locked="0"/>
    </xf>
    <xf numFmtId="166" fontId="23" fillId="0" borderId="0" xfId="0" applyNumberFormat="1" applyFont="1" applyAlignment="1" applyProtection="1">
      <alignment horizontal="center" vertical="center"/>
      <protection locked="0"/>
    </xf>
    <xf numFmtId="168" fontId="24" fillId="0" borderId="26" xfId="0" applyNumberFormat="1" applyFont="1" applyBorder="1" applyAlignment="1" applyProtection="1">
      <alignment horizontal="center" vertical="center"/>
      <protection locked="0"/>
    </xf>
    <xf numFmtId="166" fontId="23" fillId="8" borderId="19" xfId="0" applyNumberFormat="1" applyFont="1" applyFill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168" fontId="23" fillId="0" borderId="19" xfId="0" applyNumberFormat="1" applyFont="1" applyBorder="1" applyAlignment="1" applyProtection="1">
      <alignment horizontal="center" vertical="center"/>
      <protection locked="0"/>
    </xf>
    <xf numFmtId="166" fontId="23" fillId="9" borderId="19" xfId="0" applyNumberFormat="1" applyFont="1" applyFill="1" applyBorder="1" applyAlignment="1" applyProtection="1">
      <alignment vertical="center" wrapText="1"/>
      <protection locked="0"/>
    </xf>
    <xf numFmtId="166" fontId="23" fillId="0" borderId="0" xfId="0" applyNumberFormat="1" applyFont="1" applyAlignment="1" applyProtection="1">
      <alignment vertical="center" wrapText="1"/>
      <protection locked="0"/>
    </xf>
    <xf numFmtId="166" fontId="23" fillId="9" borderId="19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0" xfId="0" applyNumberFormat="1" applyFont="1" applyAlignment="1" applyProtection="1">
      <alignment horizontal="center" vertical="center" wrapText="1"/>
      <protection locked="0"/>
    </xf>
    <xf numFmtId="166" fontId="23" fillId="10" borderId="19" xfId="0" applyNumberFormat="1" applyFont="1" applyFill="1" applyBorder="1" applyAlignment="1" applyProtection="1">
      <alignment horizontal="center" vertical="center"/>
      <protection locked="0"/>
    </xf>
    <xf numFmtId="166" fontId="23" fillId="11" borderId="19" xfId="0" applyNumberFormat="1" applyFont="1" applyFill="1" applyBorder="1" applyAlignment="1" applyProtection="1">
      <alignment horizontal="center" vertical="center"/>
      <protection locked="0"/>
    </xf>
    <xf numFmtId="168" fontId="23" fillId="0" borderId="20" xfId="0" applyNumberFormat="1" applyFont="1" applyBorder="1" applyAlignment="1" applyProtection="1">
      <alignment horizontal="center" vertical="center"/>
      <protection locked="0"/>
    </xf>
    <xf numFmtId="166" fontId="23" fillId="12" borderId="19" xfId="0" applyNumberFormat="1" applyFont="1" applyFill="1" applyBorder="1" applyAlignment="1" applyProtection="1">
      <alignment horizontal="center" vertical="center"/>
      <protection locked="0"/>
    </xf>
    <xf numFmtId="166" fontId="23" fillId="13" borderId="19" xfId="0" applyNumberFormat="1" applyFont="1" applyFill="1" applyBorder="1" applyAlignment="1" applyProtection="1">
      <alignment horizontal="center" vertical="center" wrapText="1"/>
      <protection locked="0"/>
    </xf>
    <xf numFmtId="166" fontId="23" fillId="10" borderId="19" xfId="0" applyNumberFormat="1" applyFont="1" applyFill="1" applyBorder="1" applyAlignment="1" applyProtection="1">
      <alignment horizontal="center" vertical="center" wrapText="1"/>
      <protection locked="0"/>
    </xf>
    <xf numFmtId="166" fontId="23" fillId="8" borderId="19" xfId="0" applyNumberFormat="1" applyFont="1" applyFill="1" applyBorder="1" applyAlignment="1" applyProtection="1">
      <alignment horizontal="center" vertical="center" wrapText="1"/>
      <protection locked="0"/>
    </xf>
    <xf numFmtId="166" fontId="23" fillId="8" borderId="19" xfId="0" applyNumberFormat="1" applyFont="1" applyFill="1" applyBorder="1" applyAlignment="1" applyProtection="1">
      <alignment horizontal="left" vertical="center"/>
      <protection locked="0"/>
    </xf>
    <xf numFmtId="166" fontId="23" fillId="0" borderId="0" xfId="0" applyNumberFormat="1" applyFont="1" applyAlignment="1" applyProtection="1">
      <alignment horizontal="left" vertical="center"/>
      <protection locked="0"/>
    </xf>
    <xf numFmtId="166" fontId="23" fillId="14" borderId="19" xfId="0" applyNumberFormat="1" applyFont="1" applyFill="1" applyBorder="1" applyAlignment="1" applyProtection="1">
      <alignment horizontal="center" vertical="center"/>
      <protection locked="0"/>
    </xf>
    <xf numFmtId="166" fontId="4" fillId="15" borderId="19" xfId="0" applyNumberFormat="1" applyFont="1" applyFill="1" applyBorder="1" applyAlignment="1" applyProtection="1">
      <alignment horizontal="center" vertical="center"/>
      <protection locked="0"/>
    </xf>
    <xf numFmtId="166" fontId="4" fillId="0" borderId="0" xfId="0" applyNumberFormat="1" applyFont="1" applyAlignment="1" applyProtection="1">
      <alignment horizontal="center" vertical="center"/>
      <protection locked="0"/>
    </xf>
    <xf numFmtId="166" fontId="23" fillId="16" borderId="19" xfId="0" applyNumberFormat="1" applyFont="1" applyFill="1" applyBorder="1" applyAlignment="1" applyProtection="1">
      <alignment horizontal="center" vertical="center" wrapText="1"/>
      <protection locked="0"/>
    </xf>
    <xf numFmtId="168" fontId="23" fillId="0" borderId="28" xfId="0" applyNumberFormat="1" applyFont="1" applyBorder="1" applyAlignment="1" applyProtection="1">
      <alignment horizontal="center" vertical="center"/>
      <protection locked="0"/>
    </xf>
    <xf numFmtId="166" fontId="4" fillId="17" borderId="19" xfId="0" applyNumberFormat="1" applyFont="1" applyFill="1" applyBorder="1" applyAlignment="1" applyProtection="1">
      <alignment horizontal="center" vertical="center" wrapText="1"/>
      <protection locked="0"/>
    </xf>
    <xf numFmtId="166" fontId="4" fillId="0" borderId="0" xfId="0" applyNumberFormat="1" applyFont="1" applyAlignment="1" applyProtection="1">
      <alignment horizontal="center" vertical="center" wrapText="1"/>
      <protection locked="0"/>
    </xf>
    <xf numFmtId="166" fontId="0" fillId="0" borderId="0" xfId="0" applyNumberFormat="1" applyAlignment="1" applyProtection="1">
      <alignment horizontal="center" vertical="center"/>
      <protection locked="0"/>
    </xf>
    <xf numFmtId="166" fontId="4" fillId="0" borderId="20" xfId="0" applyNumberFormat="1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166" fontId="4" fillId="0" borderId="28" xfId="0" applyNumberFormat="1" applyFont="1" applyBorder="1" applyAlignment="1" applyProtection="1">
      <alignment horizontal="center" vertical="center"/>
      <protection locked="0"/>
    </xf>
    <xf numFmtId="0" fontId="10" fillId="0" borderId="24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3" fillId="0" borderId="14" xfId="0" applyFont="1" applyBorder="1" applyAlignment="1">
      <alignment vertical="center" wrapText="1"/>
    </xf>
    <xf numFmtId="0" fontId="21" fillId="0" borderId="14" xfId="1" applyFont="1" applyBorder="1" applyAlignment="1" applyProtection="1">
      <alignment horizontal="center" vertical="center"/>
    </xf>
    <xf numFmtId="3" fontId="13" fillId="0" borderId="18" xfId="0" applyNumberFormat="1" applyFont="1" applyBorder="1" applyAlignment="1">
      <alignment horizontal="center" vertical="center"/>
    </xf>
    <xf numFmtId="0" fontId="13" fillId="0" borderId="23" xfId="0" applyFont="1" applyBorder="1" applyAlignment="1">
      <alignment vertical="center"/>
    </xf>
    <xf numFmtId="0" fontId="21" fillId="0" borderId="23" xfId="1" applyFont="1" applyBorder="1" applyAlignment="1" applyProtection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29" fillId="6" borderId="14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14" xfId="0" applyFont="1" applyBorder="1" applyAlignment="1">
      <alignment horizontal="left" vertical="center" wrapText="1"/>
    </xf>
    <xf numFmtId="167" fontId="4" fillId="0" borderId="14" xfId="0" applyNumberFormat="1" applyFont="1" applyBorder="1" applyAlignment="1">
      <alignment horizontal="left" vertical="center" wrapText="1"/>
    </xf>
    <xf numFmtId="0" fontId="4" fillId="6" borderId="14" xfId="0" applyFont="1" applyFill="1" applyBorder="1" applyAlignment="1">
      <alignment horizontal="left" vertical="center" wrapText="1"/>
    </xf>
    <xf numFmtId="1" fontId="4" fillId="0" borderId="14" xfId="0" applyNumberFormat="1" applyFont="1" applyBorder="1" applyAlignment="1">
      <alignment horizontal="left" vertical="center" wrapText="1"/>
    </xf>
    <xf numFmtId="0" fontId="25" fillId="18" borderId="0" xfId="0" applyFont="1" applyFill="1" applyAlignment="1">
      <alignment horizontal="center"/>
    </xf>
    <xf numFmtId="168" fontId="23" fillId="0" borderId="14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66" fontId="4" fillId="0" borderId="14" xfId="0" applyNumberFormat="1" applyFont="1" applyBorder="1" applyAlignment="1">
      <alignment horizontal="center" vertical="center"/>
    </xf>
    <xf numFmtId="168" fontId="23" fillId="0" borderId="24" xfId="0" applyNumberFormat="1" applyFont="1" applyBorder="1" applyAlignment="1">
      <alignment horizontal="center" vertical="center"/>
    </xf>
    <xf numFmtId="1" fontId="5" fillId="0" borderId="3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32" fillId="6" borderId="14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vertical="center" wrapText="1"/>
      <protection locked="0"/>
    </xf>
    <xf numFmtId="0" fontId="25" fillId="0" borderId="14" xfId="0" applyFont="1" applyBorder="1" applyAlignment="1">
      <alignment horizontal="center" vertical="center" wrapText="1"/>
    </xf>
    <xf numFmtId="167" fontId="25" fillId="0" borderId="14" xfId="0" applyNumberFormat="1" applyFont="1" applyBorder="1" applyAlignment="1">
      <alignment horizontal="center" vertical="center" wrapText="1"/>
    </xf>
    <xf numFmtId="0" fontId="25" fillId="0" borderId="14" xfId="0" applyFont="1" applyBorder="1" applyAlignment="1">
      <alignment horizontal="left" vertical="center" wrapText="1"/>
    </xf>
    <xf numFmtId="1" fontId="25" fillId="0" borderId="14" xfId="0" applyNumberFormat="1" applyFont="1" applyBorder="1" applyAlignment="1">
      <alignment horizontal="left" vertical="center" wrapText="1"/>
    </xf>
    <xf numFmtId="0" fontId="25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4" fillId="2" borderId="0" xfId="0" applyFont="1" applyFill="1" applyAlignment="1">
      <alignment horizontal="right" vertical="center"/>
    </xf>
    <xf numFmtId="0" fontId="4" fillId="0" borderId="0" xfId="0" applyFont="1" applyAlignment="1">
      <alignment horizontal="left" vertical="top" wrapText="1" indent="1"/>
    </xf>
    <xf numFmtId="0" fontId="13" fillId="0" borderId="14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33" fillId="0" borderId="0" xfId="0" applyFont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 applyProtection="1">
      <alignment horizontal="center" vertical="center"/>
      <protection locked="0"/>
    </xf>
    <xf numFmtId="0" fontId="6" fillId="0" borderId="8" xfId="0" applyFont="1" applyBorder="1" applyAlignment="1">
      <alignment horizontal="center" vertical="center" textRotation="9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12" xfId="0" applyFont="1" applyBorder="1" applyAlignment="1" applyProtection="1">
      <alignment vertical="center"/>
      <protection locked="0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7" fillId="0" borderId="10" xfId="1" applyFill="1" applyBorder="1" applyAlignment="1" applyProtection="1">
      <alignment horizontal="left" vertical="center"/>
      <protection locked="0"/>
    </xf>
    <xf numFmtId="0" fontId="27" fillId="0" borderId="22" xfId="0" applyFont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27" fillId="0" borderId="25" xfId="0" applyFont="1" applyBorder="1" applyAlignment="1">
      <alignment horizontal="center" vertical="top"/>
    </xf>
    <xf numFmtId="0" fontId="1" fillId="0" borderId="0" xfId="0" applyFont="1" applyAlignment="1">
      <alignment horizontal="right" vertical="center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165" fontId="2" fillId="0" borderId="10" xfId="0" applyNumberFormat="1" applyFont="1" applyBorder="1" applyAlignment="1" applyProtection="1">
      <alignment horizontal="right" vertical="center"/>
      <protection locked="0"/>
    </xf>
    <xf numFmtId="165" fontId="2" fillId="0" borderId="12" xfId="0" applyNumberFormat="1" applyFont="1" applyBorder="1" applyAlignment="1" applyProtection="1">
      <alignment horizontal="right" vertical="center"/>
      <protection locked="0"/>
    </xf>
    <xf numFmtId="0" fontId="27" fillId="0" borderId="0" xfId="0" applyFont="1" applyAlignment="1">
      <alignment horizontal="center" vertical="top"/>
    </xf>
    <xf numFmtId="0" fontId="0" fillId="0" borderId="14" xfId="0" applyBorder="1" applyAlignment="1" applyProtection="1">
      <alignment horizontal="justify" vertical="top"/>
      <protection locked="0"/>
    </xf>
    <xf numFmtId="165" fontId="5" fillId="0" borderId="10" xfId="0" applyNumberFormat="1" applyFont="1" applyBorder="1" applyAlignment="1">
      <alignment horizontal="right" vertical="center"/>
    </xf>
    <xf numFmtId="165" fontId="5" fillId="0" borderId="12" xfId="0" applyNumberFormat="1" applyFont="1" applyBorder="1" applyAlignment="1">
      <alignment horizontal="right" vertical="center"/>
    </xf>
    <xf numFmtId="0" fontId="31" fillId="0" borderId="0" xfId="0" applyFont="1" applyAlignment="1">
      <alignment horizontal="left" wrapText="1"/>
    </xf>
    <xf numFmtId="0" fontId="28" fillId="0" borderId="21" xfId="0" applyFont="1" applyBorder="1" applyAlignment="1">
      <alignment horizontal="center" vertical="top"/>
    </xf>
    <xf numFmtId="0" fontId="30" fillId="0" borderId="0" xfId="0" applyFont="1" applyAlignment="1">
      <alignment horizontal="left" wrapText="1"/>
    </xf>
    <xf numFmtId="0" fontId="19" fillId="0" borderId="0" xfId="1" applyFont="1" applyAlignment="1">
      <alignment horizontal="center" vertical="center"/>
    </xf>
    <xf numFmtId="0" fontId="19" fillId="0" borderId="0" xfId="1" applyFont="1" applyAlignment="1">
      <alignment vertical="center" wrapText="1"/>
    </xf>
    <xf numFmtId="0" fontId="7" fillId="0" borderId="0" xfId="1" applyAlignment="1">
      <alignment vertical="center" wrapText="1"/>
    </xf>
    <xf numFmtId="0" fontId="17" fillId="4" borderId="17" xfId="0" applyFont="1" applyFill="1" applyBorder="1" applyAlignment="1">
      <alignment horizontal="center" vertical="center"/>
    </xf>
    <xf numFmtId="0" fontId="13" fillId="0" borderId="0" xfId="0" applyFont="1" applyAlignment="1">
      <alignment horizontal="justify" vertical="center" wrapText="1"/>
    </xf>
    <xf numFmtId="0" fontId="13" fillId="0" borderId="18" xfId="0" applyFont="1" applyBorder="1" applyAlignment="1" applyProtection="1">
      <alignment horizontal="justify" vertical="center" wrapText="1"/>
      <protection locked="0"/>
    </xf>
    <xf numFmtId="0" fontId="13" fillId="0" borderId="19" xfId="0" applyFont="1" applyBorder="1" applyAlignment="1" applyProtection="1">
      <alignment horizontal="justify" vertical="center" wrapText="1"/>
      <protection locked="0"/>
    </xf>
    <xf numFmtId="0" fontId="13" fillId="0" borderId="20" xfId="0" applyFont="1" applyBorder="1" applyAlignment="1" applyProtection="1">
      <alignment horizontal="justify" vertical="center" wrapText="1"/>
      <protection locked="0"/>
    </xf>
    <xf numFmtId="0" fontId="11" fillId="4" borderId="14" xfId="0" applyFont="1" applyFill="1" applyBorder="1" applyAlignment="1">
      <alignment horizontal="center" vertical="center"/>
    </xf>
    <xf numFmtId="0" fontId="14" fillId="0" borderId="18" xfId="0" applyFont="1" applyBorder="1" applyAlignment="1" applyProtection="1">
      <alignment horizontal="justify" vertical="center" wrapText="1"/>
      <protection locked="0"/>
    </xf>
    <xf numFmtId="0" fontId="14" fillId="0" borderId="19" xfId="0" applyFont="1" applyBorder="1" applyAlignment="1" applyProtection="1">
      <alignment horizontal="justify" vertical="center" wrapText="1"/>
      <protection locked="0"/>
    </xf>
    <xf numFmtId="0" fontId="14" fillId="0" borderId="20" xfId="0" applyFont="1" applyBorder="1" applyAlignment="1" applyProtection="1">
      <alignment horizontal="justify" vertical="center" wrapText="1"/>
      <protection locked="0"/>
    </xf>
    <xf numFmtId="0" fontId="13" fillId="0" borderId="0" xfId="0" applyFont="1" applyAlignment="1">
      <alignment horizontal="justify" vertical="justify" wrapText="1"/>
    </xf>
    <xf numFmtId="0" fontId="13" fillId="0" borderId="14" xfId="0" applyFont="1" applyBorder="1" applyAlignment="1" applyProtection="1">
      <alignment horizontal="justify" vertical="center" wrapText="1"/>
      <protection locked="0"/>
    </xf>
    <xf numFmtId="0" fontId="0" fillId="0" borderId="17" xfId="0" applyBorder="1" applyAlignment="1">
      <alignment horizontal="center"/>
    </xf>
    <xf numFmtId="0" fontId="15" fillId="0" borderId="0" xfId="0" applyFont="1" applyAlignment="1">
      <alignment horizontal="left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>
      <alignment horizontal="center"/>
    </xf>
    <xf numFmtId="0" fontId="17" fillId="5" borderId="0" xfId="0" applyFont="1" applyFill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top" wrapText="1"/>
      <protection locked="0"/>
    </xf>
    <xf numFmtId="0" fontId="21" fillId="0" borderId="0" xfId="1" applyFont="1" applyAlignment="1" applyProtection="1">
      <alignment horizontal="center" vertical="top"/>
      <protection locked="0"/>
    </xf>
    <xf numFmtId="3" fontId="13" fillId="0" borderId="0" xfId="0" applyNumberFormat="1" applyFont="1" applyAlignment="1" applyProtection="1">
      <alignment horizontal="center" vertical="top"/>
      <protection locked="0"/>
    </xf>
    <xf numFmtId="0" fontId="10" fillId="0" borderId="17" xfId="0" applyFont="1" applyBorder="1" applyAlignment="1">
      <alignment horizontal="center" wrapText="1"/>
    </xf>
    <xf numFmtId="0" fontId="4" fillId="0" borderId="0" xfId="0" applyFont="1" applyAlignment="1">
      <alignment horizontal="left" vertical="top" wrapText="1"/>
    </xf>
    <xf numFmtId="0" fontId="16" fillId="5" borderId="0" xfId="0" applyFont="1" applyFill="1" applyAlignment="1">
      <alignment horizontal="center" vertical="center" wrapText="1"/>
    </xf>
  </cellXfs>
  <cellStyles count="2">
    <cellStyle name="Hiperligação" xfId="1" builtinId="8"/>
    <cellStyle name="Normal" xfId="0" builtinId="0"/>
  </cellStyles>
  <dxfs count="22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4"/>
        <color theme="10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protection locked="0" hidden="0"/>
    </dxf>
    <dxf>
      <border outline="0">
        <bottom style="thin">
          <color indexed="64"/>
        </bottom>
      </border>
    </dxf>
    <dxf>
      <protection locked="0" hidden="0"/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07/relationships/slicerCache" Target="slicerCaches/slicerCach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</xdr:colOff>
      <xdr:row>4</xdr:row>
      <xdr:rowOff>110490</xdr:rowOff>
    </xdr:from>
    <xdr:to>
      <xdr:col>1</xdr:col>
      <xdr:colOff>1297305</xdr:colOff>
      <xdr:row>6</xdr:row>
      <xdr:rowOff>76200</xdr:rowOff>
    </xdr:to>
    <xdr:sp macro="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4ADB733F-4D71-4ADA-9740-49CACDC79B12}"/>
            </a:ext>
          </a:extLst>
        </xdr:cNvPr>
        <xdr:cNvSpPr/>
      </xdr:nvSpPr>
      <xdr:spPr>
        <a:xfrm>
          <a:off x="251460" y="910590"/>
          <a:ext cx="1264920" cy="394335"/>
        </a:xfrm>
        <a:prstGeom prst="roundRect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100"/>
            <a:t>CANDIDATURA</a:t>
          </a:r>
          <a:r>
            <a:rPr lang="pt-PT" sz="1100" baseline="0"/>
            <a:t> Nº</a:t>
          </a:r>
          <a:endParaRPr lang="pt-PT" sz="1100"/>
        </a:p>
      </xdr:txBody>
    </xdr:sp>
    <xdr:clientData/>
  </xdr:twoCellAnchor>
  <xdr:twoCellAnchor editAs="oneCell">
    <xdr:from>
      <xdr:col>0</xdr:col>
      <xdr:colOff>175261</xdr:colOff>
      <xdr:row>0</xdr:row>
      <xdr:rowOff>121920</xdr:rowOff>
    </xdr:from>
    <xdr:to>
      <xdr:col>5</xdr:col>
      <xdr:colOff>481966</xdr:colOff>
      <xdr:row>3</xdr:row>
      <xdr:rowOff>142008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5DB2B9B3-5F55-4A2D-A6D1-B6B23CCF5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1" y="121920"/>
          <a:ext cx="3535680" cy="6144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99060</xdr:colOff>
      <xdr:row>0</xdr:row>
      <xdr:rowOff>22860</xdr:rowOff>
    </xdr:from>
    <xdr:to>
      <xdr:col>11</xdr:col>
      <xdr:colOff>915670</xdr:colOff>
      <xdr:row>3</xdr:row>
      <xdr:rowOff>142875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59BF0EA-4C44-4645-91A1-D8C9A79CD5F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2120" y="22860"/>
          <a:ext cx="1953895" cy="714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0</xdr:colOff>
      <xdr:row>9</xdr:row>
      <xdr:rowOff>22860</xdr:rowOff>
    </xdr:from>
    <xdr:to>
      <xdr:col>5</xdr:col>
      <xdr:colOff>1925320</xdr:colOff>
      <xdr:row>19</xdr:row>
      <xdr:rowOff>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Freguesia de Residência">
              <a:extLst>
                <a:ext uri="{FF2B5EF4-FFF2-40B4-BE49-F238E27FC236}">
                  <a16:creationId xmlns:a16="http://schemas.microsoft.com/office/drawing/2014/main" id="{2FC9AF3A-4FED-4D7B-838D-F93ACED5F43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Freguesia de Residê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43000" y="2857500"/>
              <a:ext cx="11638280" cy="292354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PT" sz="1100"/>
                <a:t>Esta forma representa uma segmentação de dados de tabela. As segmentações de dados de tabela não são suportadas nesta versão do Excel.
Se a forma tiver sido modificada numa versão anterior do Excel ou se o livro tiver sido guardado no Excel 2007 ou anterior, a segmentação de dados não poderá ser utilizada.</a:t>
              </a:r>
            </a:p>
          </xdr:txBody>
        </xdr:sp>
      </mc:Fallback>
    </mc:AlternateContent>
    <xdr:clientData/>
  </xdr:twoCellAnchor>
  <xdr:twoCellAnchor>
    <xdr:from>
      <xdr:col>1</xdr:col>
      <xdr:colOff>1107440</xdr:colOff>
      <xdr:row>6</xdr:row>
      <xdr:rowOff>142240</xdr:rowOff>
    </xdr:from>
    <xdr:to>
      <xdr:col>4</xdr:col>
      <xdr:colOff>386080</xdr:colOff>
      <xdr:row>8</xdr:row>
      <xdr:rowOff>162560</xdr:rowOff>
    </xdr:to>
    <xdr:sp macro="" textlink="">
      <xdr:nvSpPr>
        <xdr:cNvPr id="3" name="Retângulo: Cantos Arredondados 2">
          <a:extLst>
            <a:ext uri="{FF2B5EF4-FFF2-40B4-BE49-F238E27FC236}">
              <a16:creationId xmlns:a16="http://schemas.microsoft.com/office/drawing/2014/main" id="{D2A28FDB-FFA9-489B-AB4C-C38D97DA0E40}"/>
            </a:ext>
          </a:extLst>
        </xdr:cNvPr>
        <xdr:cNvSpPr/>
      </xdr:nvSpPr>
      <xdr:spPr>
        <a:xfrm>
          <a:off x="1107440" y="2070100"/>
          <a:ext cx="5405120" cy="599440"/>
        </a:xfrm>
        <a:prstGeom prst="roundRect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2000" b="1"/>
            <a:t>Escolha</a:t>
          </a:r>
          <a:r>
            <a:rPr lang="pt-PT" sz="2000" b="1" baseline="0"/>
            <a:t> a sua Freguesia de Residência </a:t>
          </a:r>
          <a:endParaRPr lang="pt-PT" sz="2000" b="1"/>
        </a:p>
      </xdr:txBody>
    </xdr:sp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Freguesia_de_Residência" xr10:uid="{F3163E16-80E8-4235-81D6-2E29F4948903}" sourceName="Freguesia de Residência">
  <extLst>
    <x:ext xmlns:x15="http://schemas.microsoft.com/office/spreadsheetml/2010/11/main" uri="{2F2917AC-EB37-4324-AD4E-5DD8C200BD13}">
      <x15:tableSlicerCache tableId="2" column="1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Freguesia de Residência" xr10:uid="{1F8DFF5A-C97C-43A7-BD2D-1B4CB4892B0D}" cache="SegmentaçãoDeDados_Freguesia_de_Residência" caption="Freguesia de Residência" columnCount="6" showCaption="0" rowHeight="23495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6D406FD-4248-4422-8DD2-DDEEDBCDD0DD}" name="Tabela13" displayName="Tabela13" ref="C21:F115" totalsRowShown="0" headerRowDxfId="8" dataDxfId="6" headerRowBorderDxfId="7" tableBorderDxfId="5">
  <autoFilter ref="C21:F115" xr:uid="{B1D83982-5B5F-458F-98D8-926FAA5F1336}">
    <filterColumn colId="0">
      <filters>
        <filter val="Achadas da Cruz"/>
      </filters>
    </filterColumn>
  </autoFilter>
  <tableColumns count="4">
    <tableColumn id="1" xr3:uid="{AF14DB88-AD3C-4677-B5CD-5E0D8A1DC849}" name="Freguesia de Residência" dataDxfId="4"/>
    <tableColumn id="2" xr3:uid="{B078D8AA-CFFC-489B-BFF3-800931104E78}" name="Entidades onde pode apresentar candidatura" dataDxfId="3"/>
    <tableColumn id="3" xr3:uid="{CDEBECD6-07E0-460B-B9F5-2647948E5AFB}" name="Email" dataDxfId="2" dataCellStyle="Hiperligação"/>
    <tableColumn id="4" xr3:uid="{65C713E1-08B0-4D66-BB8A-ACBF2EE919C8}" name="Contatos" dataDxfId="1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sz="1100"/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adeira.gov.pt/Portals/35/Users/116/72/372/ISerie-021-2023-01-31sup%20(1).pdf" TargetMode="External"/><Relationship Id="rId2" Type="http://schemas.openxmlformats.org/officeDocument/2006/relationships/hyperlink" Target="https://www.acesso.gov.pt/v2/loginForm?partID=PFAP&amp;path=/geral/dashboard" TargetMode="External"/><Relationship Id="rId1" Type="http://schemas.openxmlformats.org/officeDocument/2006/relationships/hyperlink" Target="https://app.seg-social.pt/sso/login?service=https%3A%2F%2Fapp.seg-social.pt%2Fptss%2Fcaslogin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madeira.gov.pt/dras/Estrutura/DRAS/ctl/Read/mid/12491/InformacaoId/173314/UnidadeOrganicaId/35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mailto:cpovosagua@gmail.com" TargetMode="External"/><Relationship Id="rId21" Type="http://schemas.openxmlformats.org/officeDocument/2006/relationships/hyperlink" Target="mailto:cspsaobento@gmail.com" TargetMode="External"/><Relationship Id="rId42" Type="http://schemas.openxmlformats.org/officeDocument/2006/relationships/hyperlink" Target="mailto:casadopovodafajadaovelha@gmail.com" TargetMode="External"/><Relationship Id="rId47" Type="http://schemas.openxmlformats.org/officeDocument/2006/relationships/hyperlink" Target="mailto:casadopovopontadopargo@hotmail.com" TargetMode="External"/><Relationship Id="rId63" Type="http://schemas.openxmlformats.org/officeDocument/2006/relationships/hyperlink" Target="mailto:casadopovoboaventura@gmail.com" TargetMode="External"/><Relationship Id="rId68" Type="http://schemas.openxmlformats.org/officeDocument/2006/relationships/hyperlink" Target="mailto:geral@santanasolidaria.org" TargetMode="External"/><Relationship Id="rId84" Type="http://schemas.openxmlformats.org/officeDocument/2006/relationships/hyperlink" Target="mailto:casadopovoscruz@gmail.com" TargetMode="External"/><Relationship Id="rId89" Type="http://schemas.openxmlformats.org/officeDocument/2006/relationships/hyperlink" Target="mailto:casadopovodoestreito@gmail.com" TargetMode="External"/><Relationship Id="rId16" Type="http://schemas.openxmlformats.org/officeDocument/2006/relationships/hyperlink" Target="mailto:cpovoclobos@gmail.com" TargetMode="External"/><Relationship Id="rId11" Type="http://schemas.openxmlformats.org/officeDocument/2006/relationships/hyperlink" Target="mailto:cpsaomartinho@gmail.com" TargetMode="External"/><Relationship Id="rId32" Type="http://schemas.openxmlformats.org/officeDocument/2006/relationships/hyperlink" Target="mailto:geral@scmcalheta.pt" TargetMode="External"/><Relationship Id="rId37" Type="http://schemas.openxmlformats.org/officeDocument/2006/relationships/hyperlink" Target="mailto:geral@scmcalheta.pt" TargetMode="External"/><Relationship Id="rId53" Type="http://schemas.openxmlformats.org/officeDocument/2006/relationships/hyperlink" Target="mailto:geral@casadopovocalheta.com" TargetMode="External"/><Relationship Id="rId58" Type="http://schemas.openxmlformats.org/officeDocument/2006/relationships/hyperlink" Target="mailto:cpportomoniz@gmail.com" TargetMode="External"/><Relationship Id="rId74" Type="http://schemas.openxmlformats.org/officeDocument/2006/relationships/hyperlink" Target="mailto:casadopovomachico@gmail.com" TargetMode="External"/><Relationship Id="rId79" Type="http://schemas.openxmlformats.org/officeDocument/2006/relationships/hyperlink" Target="mailto:geral@casapovocamacha.pt" TargetMode="External"/><Relationship Id="rId5" Type="http://schemas.openxmlformats.org/officeDocument/2006/relationships/hyperlink" Target="mailto:casapovosaoroque@gmail.com" TargetMode="External"/><Relationship Id="rId90" Type="http://schemas.openxmlformats.org/officeDocument/2006/relationships/hyperlink" Target="mailto:casadopovodoestreito@gmail.com" TargetMode="External"/><Relationship Id="rId95" Type="http://schemas.openxmlformats.org/officeDocument/2006/relationships/hyperlink" Target="mailto:asa.secretariado@gmail.com" TargetMode="External"/><Relationship Id="rId22" Type="http://schemas.openxmlformats.org/officeDocument/2006/relationships/hyperlink" Target="mailto:cspsaobento@gmail.com" TargetMode="External"/><Relationship Id="rId27" Type="http://schemas.openxmlformats.org/officeDocument/2006/relationships/hyperlink" Target="mailto:casadopovodatabua@hotmail.com" TargetMode="External"/><Relationship Id="rId43" Type="http://schemas.openxmlformats.org/officeDocument/2006/relationships/hyperlink" Target="mailto:casadopovodafajadaovelha@gmail.com" TargetMode="External"/><Relationship Id="rId48" Type="http://schemas.openxmlformats.org/officeDocument/2006/relationships/hyperlink" Target="mailto:casadopovopontadopargo@hotmail.com" TargetMode="External"/><Relationship Id="rId64" Type="http://schemas.openxmlformats.org/officeDocument/2006/relationships/hyperlink" Target="mailto:casa-povo-ponta-delgada@sapo.pt" TargetMode="External"/><Relationship Id="rId69" Type="http://schemas.openxmlformats.org/officeDocument/2006/relationships/hyperlink" Target="mailto:geral@santanasolidaria.org" TargetMode="External"/><Relationship Id="rId80" Type="http://schemas.openxmlformats.org/officeDocument/2006/relationships/hyperlink" Target="mailto:geral@casapovocamacha.pt" TargetMode="External"/><Relationship Id="rId85" Type="http://schemas.openxmlformats.org/officeDocument/2006/relationships/hyperlink" Target="mailto:proagescanico@gmail.com" TargetMode="External"/><Relationship Id="rId3" Type="http://schemas.openxmlformats.org/officeDocument/2006/relationships/hyperlink" Target="mailto:casadopovo.santoantonio@gmail.com" TargetMode="External"/><Relationship Id="rId12" Type="http://schemas.openxmlformats.org/officeDocument/2006/relationships/hyperlink" Target="mailto:cpsp.funchal@gmail.com" TargetMode="External"/><Relationship Id="rId17" Type="http://schemas.openxmlformats.org/officeDocument/2006/relationships/hyperlink" Target="mailto:cpovoclobos@gmail.com" TargetMode="External"/><Relationship Id="rId25" Type="http://schemas.openxmlformats.org/officeDocument/2006/relationships/hyperlink" Target="mailto:casapovocampanario@gmail.com" TargetMode="External"/><Relationship Id="rId33" Type="http://schemas.openxmlformats.org/officeDocument/2006/relationships/hyperlink" Target="mailto:geral@scmcalheta.pt" TargetMode="External"/><Relationship Id="rId38" Type="http://schemas.openxmlformats.org/officeDocument/2006/relationships/hyperlink" Target="mailto:geral@scmcalheta.pt" TargetMode="External"/><Relationship Id="rId46" Type="http://schemas.openxmlformats.org/officeDocument/2006/relationships/hyperlink" Target="mailto:casadopovodafajadaovelha@gmail.com" TargetMode="External"/><Relationship Id="rId59" Type="http://schemas.openxmlformats.org/officeDocument/2006/relationships/hyperlink" Target="mailto:cpportomoniz@gmail.com" TargetMode="External"/><Relationship Id="rId67" Type="http://schemas.openxmlformats.org/officeDocument/2006/relationships/hyperlink" Target="mailto:geral@santanasolidaria.org" TargetMode="External"/><Relationship Id="rId20" Type="http://schemas.openxmlformats.org/officeDocument/2006/relationships/hyperlink" Target="mailto:cdpcurraldasfreiras@gmail.com" TargetMode="External"/><Relationship Id="rId41" Type="http://schemas.openxmlformats.org/officeDocument/2006/relationships/hyperlink" Target="mailto:casadopovodafajadaovelha@gmail.com" TargetMode="External"/><Relationship Id="rId54" Type="http://schemas.openxmlformats.org/officeDocument/2006/relationships/hyperlink" Target="mailto:geral@casadopovocalheta.com" TargetMode="External"/><Relationship Id="rId62" Type="http://schemas.openxmlformats.org/officeDocument/2006/relationships/hyperlink" Target="mailto:casadopovoboaventura@gmail.com" TargetMode="External"/><Relationship Id="rId70" Type="http://schemas.openxmlformats.org/officeDocument/2006/relationships/hyperlink" Target="mailto:geral@santanasolidaria.org" TargetMode="External"/><Relationship Id="rId75" Type="http://schemas.openxmlformats.org/officeDocument/2006/relationships/hyperlink" Target="mailto:casadopovomachico@gmail.com" TargetMode="External"/><Relationship Id="rId83" Type="http://schemas.openxmlformats.org/officeDocument/2006/relationships/hyperlink" Target="mailto:geral@casapovocamacha.pt" TargetMode="External"/><Relationship Id="rId88" Type="http://schemas.openxmlformats.org/officeDocument/2006/relationships/hyperlink" Target="mailto:geral@casadovoluntario.pt" TargetMode="External"/><Relationship Id="rId91" Type="http://schemas.openxmlformats.org/officeDocument/2006/relationships/hyperlink" Target="mailto:casadopovodoestreito@gmail.com" TargetMode="External"/><Relationship Id="rId96" Type="http://schemas.openxmlformats.org/officeDocument/2006/relationships/printerSettings" Target="../printerSettings/printerSettings4.bin"/><Relationship Id="rId1" Type="http://schemas.openxmlformats.org/officeDocument/2006/relationships/hyperlink" Target="mailto:asa.secretariado@gmail.com" TargetMode="External"/><Relationship Id="rId6" Type="http://schemas.openxmlformats.org/officeDocument/2006/relationships/hyperlink" Target="mailto:casadopovosaogoncalo@gmail.com" TargetMode="External"/><Relationship Id="rId15" Type="http://schemas.openxmlformats.org/officeDocument/2006/relationships/hyperlink" Target="mailto:cpovoclobos@gmail.com" TargetMode="External"/><Relationship Id="rId23" Type="http://schemas.openxmlformats.org/officeDocument/2006/relationships/hyperlink" Target="mailto:cspsaobento@gmail.com" TargetMode="External"/><Relationship Id="rId28" Type="http://schemas.openxmlformats.org/officeDocument/2006/relationships/hyperlink" Target="mailto:casadopovosol@hotmail.com" TargetMode="External"/><Relationship Id="rId36" Type="http://schemas.openxmlformats.org/officeDocument/2006/relationships/hyperlink" Target="mailto:geral@scmcalheta.pt" TargetMode="External"/><Relationship Id="rId49" Type="http://schemas.openxmlformats.org/officeDocument/2006/relationships/hyperlink" Target="mailto:casadopovopontadopargo@hotmail.com" TargetMode="External"/><Relationship Id="rId57" Type="http://schemas.openxmlformats.org/officeDocument/2006/relationships/hyperlink" Target="mailto:cpportomoniz@gmail.com" TargetMode="External"/><Relationship Id="rId10" Type="http://schemas.openxmlformats.org/officeDocument/2006/relationships/hyperlink" Target="mailto:geral@casadovoluntario.pt" TargetMode="External"/><Relationship Id="rId31" Type="http://schemas.openxmlformats.org/officeDocument/2006/relationships/hyperlink" Target="mailto:casadopovopontadopargo@hotmail.com" TargetMode="External"/><Relationship Id="rId44" Type="http://schemas.openxmlformats.org/officeDocument/2006/relationships/hyperlink" Target="mailto:casadopovodafajadaovelha@gmail.com" TargetMode="External"/><Relationship Id="rId52" Type="http://schemas.openxmlformats.org/officeDocument/2006/relationships/hyperlink" Target="mailto:geral@casadopovocalheta.com" TargetMode="External"/><Relationship Id="rId60" Type="http://schemas.openxmlformats.org/officeDocument/2006/relationships/hyperlink" Target="mailto:cpportomoniz@gmail.com" TargetMode="External"/><Relationship Id="rId65" Type="http://schemas.openxmlformats.org/officeDocument/2006/relationships/hyperlink" Target="mailto:geral@santanasolidaria.org" TargetMode="External"/><Relationship Id="rId73" Type="http://schemas.openxmlformats.org/officeDocument/2006/relationships/hyperlink" Target="mailto:casapovoilha@mail.telepac.pt" TargetMode="External"/><Relationship Id="rId78" Type="http://schemas.openxmlformats.org/officeDocument/2006/relationships/hyperlink" Target="mailto:cpaguapena@netmadeira.com" TargetMode="External"/><Relationship Id="rId81" Type="http://schemas.openxmlformats.org/officeDocument/2006/relationships/hyperlink" Target="mailto:geral@casapovocamacha.pt" TargetMode="External"/><Relationship Id="rId86" Type="http://schemas.openxmlformats.org/officeDocument/2006/relationships/hyperlink" Target="mailto:casapovogaula@sapo.pt" TargetMode="External"/><Relationship Id="rId94" Type="http://schemas.openxmlformats.org/officeDocument/2006/relationships/hyperlink" Target="mailto:asa.secretariado@gmail.com" TargetMode="External"/><Relationship Id="rId99" Type="http://schemas.microsoft.com/office/2007/relationships/slicer" Target="../slicers/slicer1.xml"/><Relationship Id="rId4" Type="http://schemas.openxmlformats.org/officeDocument/2006/relationships/hyperlink" Target="mailto:geral@cp-santamariamaior.pt" TargetMode="External"/><Relationship Id="rId9" Type="http://schemas.openxmlformats.org/officeDocument/2006/relationships/hyperlink" Target="mailto:sede@garoutadocalhau.com" TargetMode="External"/><Relationship Id="rId13" Type="http://schemas.openxmlformats.org/officeDocument/2006/relationships/hyperlink" Target="mailto:casadopovodoestreito@gmail.com" TargetMode="External"/><Relationship Id="rId18" Type="http://schemas.openxmlformats.org/officeDocument/2006/relationships/hyperlink" Target="mailto:geral@cp-quintagrande.pt" TargetMode="External"/><Relationship Id="rId39" Type="http://schemas.openxmlformats.org/officeDocument/2006/relationships/hyperlink" Target="mailto:geral@scmcalheta.pt" TargetMode="External"/><Relationship Id="rId34" Type="http://schemas.openxmlformats.org/officeDocument/2006/relationships/hyperlink" Target="mailto:geral@scmcalheta.pt" TargetMode="External"/><Relationship Id="rId50" Type="http://schemas.openxmlformats.org/officeDocument/2006/relationships/hyperlink" Target="mailto:casadopovopontadopargo@hotmail.com" TargetMode="External"/><Relationship Id="rId55" Type="http://schemas.openxmlformats.org/officeDocument/2006/relationships/hyperlink" Target="mailto:geral@casadopovocalheta.com" TargetMode="External"/><Relationship Id="rId76" Type="http://schemas.openxmlformats.org/officeDocument/2006/relationships/hyperlink" Target="mailto:cpovocanical@hotmail.com" TargetMode="External"/><Relationship Id="rId97" Type="http://schemas.openxmlformats.org/officeDocument/2006/relationships/drawing" Target="../drawings/drawing2.xml"/><Relationship Id="rId7" Type="http://schemas.openxmlformats.org/officeDocument/2006/relationships/hyperlink" Target="mailto:sede@garoutadocalhau.com" TargetMode="External"/><Relationship Id="rId71" Type="http://schemas.openxmlformats.org/officeDocument/2006/relationships/hyperlink" Target="mailto:c.povoasj@mail.telepac.pt" TargetMode="External"/><Relationship Id="rId92" Type="http://schemas.openxmlformats.org/officeDocument/2006/relationships/hyperlink" Target="mailto:dras@madeira.gov.pt" TargetMode="External"/><Relationship Id="rId2" Type="http://schemas.openxmlformats.org/officeDocument/2006/relationships/hyperlink" Target="mailto:cpimaculado@gmail.com" TargetMode="External"/><Relationship Id="rId29" Type="http://schemas.openxmlformats.org/officeDocument/2006/relationships/hyperlink" Target="mailto:casadopovosol@hotmail.com" TargetMode="External"/><Relationship Id="rId24" Type="http://schemas.openxmlformats.org/officeDocument/2006/relationships/hyperlink" Target="mailto:cspsaobento@gmail.com" TargetMode="External"/><Relationship Id="rId40" Type="http://schemas.openxmlformats.org/officeDocument/2006/relationships/hyperlink" Target="mailto:geral@casadopovocalheta.com" TargetMode="External"/><Relationship Id="rId45" Type="http://schemas.openxmlformats.org/officeDocument/2006/relationships/hyperlink" Target="mailto:casadopovodafajadaovelha@gmail.com" TargetMode="External"/><Relationship Id="rId66" Type="http://schemas.openxmlformats.org/officeDocument/2006/relationships/hyperlink" Target="mailto:geral@santanasolidaria.org" TargetMode="External"/><Relationship Id="rId87" Type="http://schemas.openxmlformats.org/officeDocument/2006/relationships/hyperlink" Target="mailto:fnspps@gmail.com" TargetMode="External"/><Relationship Id="rId61" Type="http://schemas.openxmlformats.org/officeDocument/2006/relationships/hyperlink" Target="mailto:casadopovosaovicente@hotmail.com" TargetMode="External"/><Relationship Id="rId82" Type="http://schemas.openxmlformats.org/officeDocument/2006/relationships/hyperlink" Target="mailto:geral@casapovocamacha.pt" TargetMode="External"/><Relationship Id="rId19" Type="http://schemas.openxmlformats.org/officeDocument/2006/relationships/hyperlink" Target="mailto:cpjardimserra@gmail.com" TargetMode="External"/><Relationship Id="rId14" Type="http://schemas.openxmlformats.org/officeDocument/2006/relationships/hyperlink" Target="mailto:cpovoclobos@gmail.com" TargetMode="External"/><Relationship Id="rId30" Type="http://schemas.openxmlformats.org/officeDocument/2006/relationships/hyperlink" Target="mailto:casadopovosol@hotmail.com" TargetMode="External"/><Relationship Id="rId35" Type="http://schemas.openxmlformats.org/officeDocument/2006/relationships/hyperlink" Target="mailto:geral@scmcalheta.pt" TargetMode="External"/><Relationship Id="rId56" Type="http://schemas.openxmlformats.org/officeDocument/2006/relationships/hyperlink" Target="mailto:geral@casadopovocalheta.com" TargetMode="External"/><Relationship Id="rId77" Type="http://schemas.openxmlformats.org/officeDocument/2006/relationships/hyperlink" Target="mailto:cp.santoantonioserra@gmail.com" TargetMode="External"/><Relationship Id="rId8" Type="http://schemas.openxmlformats.org/officeDocument/2006/relationships/hyperlink" Target="mailto:sede@garoutadocalhau.com" TargetMode="External"/><Relationship Id="rId51" Type="http://schemas.openxmlformats.org/officeDocument/2006/relationships/hyperlink" Target="mailto:casadopovopontadopargo@hotmail.com" TargetMode="External"/><Relationship Id="rId72" Type="http://schemas.openxmlformats.org/officeDocument/2006/relationships/hyperlink" Target="mailto:cpsaoroquedofaial@gmail.com" TargetMode="External"/><Relationship Id="rId93" Type="http://schemas.openxmlformats.org/officeDocument/2006/relationships/hyperlink" Target="mailto:asa.secretariado@gmail.com" TargetMode="External"/><Relationship Id="rId98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CE46C-B73F-4FFD-88EC-8E7A36D2E523}">
  <sheetPr codeName="Folha1">
    <tabColor theme="4" tint="0.59999389629810485"/>
  </sheetPr>
  <dimension ref="A5:Q137"/>
  <sheetViews>
    <sheetView showGridLines="0" showZeros="0" zoomScaleNormal="100" workbookViewId="0">
      <selection activeCell="H13" sqref="H13:L13"/>
    </sheetView>
  </sheetViews>
  <sheetFormatPr defaultColWidth="8.85546875" defaultRowHeight="15.75" x14ac:dyDescent="0.25"/>
  <cols>
    <col min="1" max="1" width="3.28515625" style="33" customWidth="1"/>
    <col min="2" max="2" width="21.42578125" style="2" customWidth="1"/>
    <col min="3" max="3" width="2.42578125" style="2" customWidth="1"/>
    <col min="4" max="4" width="17.140625" style="2" customWidth="1"/>
    <col min="5" max="5" width="2.85546875" style="2" customWidth="1"/>
    <col min="6" max="6" width="17.28515625" style="2" customWidth="1"/>
    <col min="7" max="7" width="2.28515625" style="2" customWidth="1"/>
    <col min="8" max="8" width="18.140625" style="2" customWidth="1"/>
    <col min="9" max="9" width="3.140625" style="2" customWidth="1"/>
    <col min="10" max="10" width="10.7109375" style="2" customWidth="1"/>
    <col min="11" max="11" width="2.7109375" style="2" customWidth="1"/>
    <col min="12" max="12" width="14.42578125" style="2" customWidth="1"/>
    <col min="13" max="13" width="2.140625" style="2" customWidth="1"/>
    <col min="14" max="14" width="8.85546875" style="2" customWidth="1"/>
    <col min="15" max="15" width="20" style="2" customWidth="1"/>
    <col min="16" max="16" width="8.85546875" style="2" customWidth="1"/>
    <col min="17" max="16384" width="8.85546875" style="2"/>
  </cols>
  <sheetData>
    <row r="5" spans="1:17" ht="16.5" thickBot="1" x14ac:dyDescent="0.3"/>
    <row r="6" spans="1:17" ht="17.25" thickTop="1" thickBot="1" x14ac:dyDescent="0.3">
      <c r="D6" s="123"/>
      <c r="J6" s="133" t="s">
        <v>73</v>
      </c>
      <c r="L6" s="31">
        <v>2023</v>
      </c>
    </row>
    <row r="7" spans="1:17" ht="16.5" thickTop="1" x14ac:dyDescent="0.25">
      <c r="D7" s="63" t="s">
        <v>72</v>
      </c>
      <c r="J7" s="11"/>
      <c r="L7" s="132"/>
    </row>
    <row r="8" spans="1:17" ht="24.6" customHeight="1" thickBot="1" x14ac:dyDescent="0.3">
      <c r="J8" s="11"/>
      <c r="L8" s="3"/>
    </row>
    <row r="9" spans="1:17" ht="21.6" customHeight="1" thickTop="1" thickBot="1" x14ac:dyDescent="0.3">
      <c r="B9" s="147" t="s">
        <v>18</v>
      </c>
      <c r="C9" s="148"/>
      <c r="D9" s="148"/>
      <c r="E9" s="148"/>
      <c r="F9" s="148"/>
      <c r="G9" s="148"/>
      <c r="H9" s="148"/>
      <c r="I9" s="148"/>
      <c r="J9" s="148"/>
      <c r="K9" s="148"/>
      <c r="L9" s="149"/>
    </row>
    <row r="10" spans="1:17" ht="34.5" customHeight="1" thickTop="1" thickBot="1" x14ac:dyDescent="0.3">
      <c r="B10" s="151" t="s">
        <v>85</v>
      </c>
      <c r="C10" s="151"/>
      <c r="D10" s="151"/>
      <c r="E10" s="151"/>
      <c r="F10" s="151"/>
      <c r="G10" s="151"/>
      <c r="H10" s="151"/>
      <c r="I10" s="151"/>
      <c r="J10" s="151"/>
      <c r="K10" s="151"/>
      <c r="L10" s="151"/>
    </row>
    <row r="11" spans="1:17" ht="15.6" customHeight="1" thickTop="1" thickBot="1" x14ac:dyDescent="0.3">
      <c r="A11" s="140" t="s">
        <v>16</v>
      </c>
      <c r="B11" s="1" t="s">
        <v>0</v>
      </c>
      <c r="D11" s="141"/>
      <c r="E11" s="142"/>
      <c r="F11" s="142"/>
      <c r="G11" s="142"/>
      <c r="H11" s="142"/>
      <c r="I11" s="142"/>
      <c r="J11" s="142"/>
      <c r="K11" s="142"/>
      <c r="L11" s="143"/>
      <c r="M11" s="59" t="s">
        <v>212</v>
      </c>
    </row>
    <row r="12" spans="1:17" ht="16.5" thickTop="1" thickBot="1" x14ac:dyDescent="0.3">
      <c r="A12" s="140"/>
      <c r="Q12" s="4"/>
    </row>
    <row r="13" spans="1:17" ht="16.5" thickTop="1" thickBot="1" x14ac:dyDescent="0.3">
      <c r="A13" s="140"/>
      <c r="B13" s="1" t="s">
        <v>1</v>
      </c>
      <c r="D13" s="21"/>
      <c r="E13" s="59" t="s">
        <v>212</v>
      </c>
      <c r="F13" s="1" t="s">
        <v>11</v>
      </c>
      <c r="H13" s="150"/>
      <c r="I13" s="142"/>
      <c r="J13" s="142"/>
      <c r="K13" s="142"/>
      <c r="L13" s="143"/>
      <c r="M13" s="59" t="s">
        <v>212</v>
      </c>
    </row>
    <row r="14" spans="1:17" ht="16.5" thickTop="1" thickBot="1" x14ac:dyDescent="0.3">
      <c r="A14" s="140"/>
    </row>
    <row r="15" spans="1:17" ht="16.5" thickTop="1" thickBot="1" x14ac:dyDescent="0.3">
      <c r="A15" s="140"/>
      <c r="B15" s="1" t="s">
        <v>2</v>
      </c>
      <c r="D15" s="22"/>
      <c r="E15" s="59" t="s">
        <v>212</v>
      </c>
      <c r="F15" s="1" t="s">
        <v>5</v>
      </c>
      <c r="H15" s="23"/>
      <c r="I15" s="59" t="s">
        <v>212</v>
      </c>
    </row>
    <row r="16" spans="1:17" ht="16.5" thickTop="1" thickBot="1" x14ac:dyDescent="0.3">
      <c r="A16" s="140"/>
    </row>
    <row r="17" spans="1:15" ht="16.5" thickTop="1" thickBot="1" x14ac:dyDescent="0.3">
      <c r="A17" s="140"/>
      <c r="B17" s="1" t="s">
        <v>3</v>
      </c>
      <c r="D17" s="22"/>
      <c r="E17" s="59" t="s">
        <v>212</v>
      </c>
      <c r="F17" s="1" t="s">
        <v>4</v>
      </c>
      <c r="H17" s="22"/>
      <c r="I17" s="59" t="s">
        <v>212</v>
      </c>
    </row>
    <row r="18" spans="1:15" ht="16.5" thickTop="1" thickBot="1" x14ac:dyDescent="0.3">
      <c r="A18" s="140"/>
    </row>
    <row r="19" spans="1:15" ht="16.5" thickTop="1" thickBot="1" x14ac:dyDescent="0.3">
      <c r="A19" s="140"/>
      <c r="B19" s="1" t="s">
        <v>9</v>
      </c>
      <c r="D19" s="22"/>
      <c r="E19" s="59" t="s">
        <v>212</v>
      </c>
      <c r="F19" s="1" t="s">
        <v>10</v>
      </c>
      <c r="H19" s="22"/>
      <c r="I19" s="59" t="s">
        <v>212</v>
      </c>
    </row>
    <row r="20" spans="1:15" ht="16.5" thickTop="1" thickBot="1" x14ac:dyDescent="0.3">
      <c r="A20" s="140"/>
      <c r="B20" s="11"/>
      <c r="D20" s="5"/>
      <c r="F20" s="11"/>
      <c r="H20" s="5"/>
    </row>
    <row r="21" spans="1:15" ht="16.5" thickTop="1" thickBot="1" x14ac:dyDescent="0.3">
      <c r="A21" s="140"/>
      <c r="B21" s="1" t="s">
        <v>15</v>
      </c>
      <c r="D21" s="141"/>
      <c r="E21" s="142"/>
      <c r="F21" s="143"/>
      <c r="G21" s="59" t="s">
        <v>212</v>
      </c>
      <c r="H21" s="5"/>
    </row>
    <row r="22" spans="1:15" ht="17.25" thickTop="1" thickBot="1" x14ac:dyDescent="0.3"/>
    <row r="23" spans="1:15" ht="19.149999999999999" customHeight="1" thickTop="1" thickBot="1" x14ac:dyDescent="0.3">
      <c r="B23" s="152" t="s">
        <v>14</v>
      </c>
      <c r="C23" s="153"/>
      <c r="D23" s="153"/>
      <c r="E23" s="153"/>
      <c r="F23" s="153"/>
      <c r="G23" s="153"/>
      <c r="H23" s="153"/>
      <c r="I23" s="153"/>
      <c r="J23" s="153"/>
      <c r="K23" s="153"/>
      <c r="L23" s="153"/>
    </row>
    <row r="24" spans="1:15" ht="23.45" customHeight="1" thickTop="1" thickBot="1" x14ac:dyDescent="0.3">
      <c r="B24" s="157" t="s">
        <v>85</v>
      </c>
      <c r="C24" s="157"/>
      <c r="D24" s="157"/>
      <c r="E24" s="157"/>
      <c r="F24" s="157"/>
      <c r="G24" s="157"/>
      <c r="H24" s="157"/>
      <c r="I24" s="157"/>
      <c r="J24" s="157"/>
      <c r="K24" s="157"/>
      <c r="L24" s="157"/>
    </row>
    <row r="25" spans="1:15" ht="25.15" customHeight="1" thickTop="1" thickBot="1" x14ac:dyDescent="0.3">
      <c r="B25" s="1" t="s">
        <v>6</v>
      </c>
      <c r="D25" s="141"/>
      <c r="E25" s="142"/>
      <c r="F25" s="142"/>
      <c r="G25" s="142"/>
      <c r="H25" s="142"/>
      <c r="I25" s="142"/>
      <c r="J25" s="142"/>
      <c r="K25" s="142"/>
      <c r="L25" s="143"/>
      <c r="M25" s="59" t="s">
        <v>212</v>
      </c>
    </row>
    <row r="26" spans="1:15" ht="17.25" thickTop="1" thickBot="1" x14ac:dyDescent="0.3"/>
    <row r="27" spans="1:15" ht="17.25" thickTop="1" thickBot="1" x14ac:dyDescent="0.3">
      <c r="B27" s="1" t="s">
        <v>7</v>
      </c>
      <c r="D27" s="23"/>
      <c r="E27" s="59" t="s">
        <v>212</v>
      </c>
      <c r="F27" s="1" t="s">
        <v>8</v>
      </c>
      <c r="H27" s="24"/>
      <c r="I27" s="59" t="s">
        <v>212</v>
      </c>
      <c r="O27" s="62">
        <f>H27</f>
        <v>0</v>
      </c>
    </row>
    <row r="28" spans="1:15" ht="17.25" thickTop="1" thickBot="1" x14ac:dyDescent="0.3">
      <c r="B28" s="11"/>
      <c r="D28" s="61"/>
      <c r="E28" s="59"/>
      <c r="F28" s="11"/>
      <c r="H28" s="11"/>
      <c r="I28" s="59"/>
      <c r="O28" s="62"/>
    </row>
    <row r="29" spans="1:15" ht="33" customHeight="1" thickTop="1" thickBot="1" x14ac:dyDescent="0.3">
      <c r="B29" s="1" t="s">
        <v>276</v>
      </c>
      <c r="D29" s="25"/>
      <c r="E29" s="59" t="s">
        <v>212</v>
      </c>
      <c r="F29" s="11"/>
      <c r="H29" s="11"/>
      <c r="I29" s="59"/>
      <c r="O29" s="62">
        <f>D29</f>
        <v>0</v>
      </c>
    </row>
    <row r="30" spans="1:15" ht="17.25" thickTop="1" thickBot="1" x14ac:dyDescent="0.3"/>
    <row r="31" spans="1:15" ht="19.149999999999999" customHeight="1" thickTop="1" thickBot="1" x14ac:dyDescent="0.3">
      <c r="B31" s="154" t="s">
        <v>13</v>
      </c>
      <c r="C31" s="155"/>
      <c r="D31" s="155"/>
      <c r="E31" s="155"/>
      <c r="F31" s="155"/>
      <c r="G31" s="155"/>
      <c r="H31" s="155"/>
      <c r="I31" s="155"/>
      <c r="J31" s="155"/>
      <c r="K31" s="155"/>
      <c r="L31" s="156"/>
    </row>
    <row r="32" spans="1:15" ht="19.899999999999999" customHeight="1" thickTop="1" thickBot="1" x14ac:dyDescent="0.3">
      <c r="B32" s="151" t="s">
        <v>85</v>
      </c>
      <c r="C32" s="151"/>
      <c r="D32" s="151"/>
      <c r="E32" s="151"/>
      <c r="F32" s="151"/>
      <c r="G32" s="151"/>
      <c r="H32" s="151"/>
      <c r="I32" s="151"/>
      <c r="J32" s="151"/>
      <c r="K32" s="151"/>
      <c r="L32" s="151"/>
    </row>
    <row r="33" spans="1:13" ht="27" customHeight="1" thickTop="1" thickBot="1" x14ac:dyDescent="0.3">
      <c r="A33" s="140" t="s">
        <v>17</v>
      </c>
      <c r="B33" s="1" t="s">
        <v>0</v>
      </c>
      <c r="D33" s="141"/>
      <c r="E33" s="142"/>
      <c r="F33" s="142"/>
      <c r="G33" s="142"/>
      <c r="H33" s="143"/>
      <c r="I33" s="59" t="s">
        <v>212</v>
      </c>
      <c r="J33" s="1" t="s">
        <v>12</v>
      </c>
      <c r="L33" s="25"/>
      <c r="M33" s="59" t="s">
        <v>212</v>
      </c>
    </row>
    <row r="34" spans="1:13" ht="16.5" thickTop="1" thickBot="1" x14ac:dyDescent="0.3">
      <c r="A34" s="140"/>
    </row>
    <row r="35" spans="1:13" ht="16.5" thickTop="1" thickBot="1" x14ac:dyDescent="0.3">
      <c r="A35" s="140"/>
      <c r="B35" s="1" t="s">
        <v>3</v>
      </c>
      <c r="D35" s="22"/>
      <c r="E35" s="59" t="s">
        <v>212</v>
      </c>
      <c r="F35" s="1" t="s">
        <v>4</v>
      </c>
      <c r="H35" s="22"/>
      <c r="I35" s="59" t="s">
        <v>212</v>
      </c>
    </row>
    <row r="36" spans="1:13" ht="16.5" thickTop="1" thickBot="1" x14ac:dyDescent="0.3">
      <c r="A36" s="140"/>
    </row>
    <row r="37" spans="1:13" ht="16.5" thickTop="1" thickBot="1" x14ac:dyDescent="0.3">
      <c r="A37" s="140"/>
      <c r="B37" s="1" t="s">
        <v>1</v>
      </c>
      <c r="D37" s="21"/>
      <c r="E37" s="59" t="s">
        <v>212</v>
      </c>
      <c r="F37" s="1" t="s">
        <v>15</v>
      </c>
      <c r="H37" s="141"/>
      <c r="I37" s="142"/>
      <c r="J37" s="143"/>
      <c r="K37" s="59" t="s">
        <v>212</v>
      </c>
    </row>
    <row r="38" spans="1:13" ht="12" customHeight="1" thickTop="1" thickBot="1" x14ac:dyDescent="0.3"/>
    <row r="39" spans="1:13" ht="27" customHeight="1" thickTop="1" thickBot="1" x14ac:dyDescent="0.3">
      <c r="A39" s="140" t="s">
        <v>19</v>
      </c>
      <c r="B39" s="1" t="s">
        <v>0</v>
      </c>
      <c r="D39" s="141"/>
      <c r="E39" s="142"/>
      <c r="F39" s="142"/>
      <c r="G39" s="142"/>
      <c r="H39" s="143"/>
      <c r="I39" s="59" t="s">
        <v>212</v>
      </c>
      <c r="J39" s="1" t="s">
        <v>12</v>
      </c>
      <c r="L39" s="25"/>
      <c r="M39" s="59" t="s">
        <v>212</v>
      </c>
    </row>
    <row r="40" spans="1:13" ht="16.5" thickTop="1" thickBot="1" x14ac:dyDescent="0.3">
      <c r="A40" s="140"/>
    </row>
    <row r="41" spans="1:13" ht="16.5" thickTop="1" thickBot="1" x14ac:dyDescent="0.3">
      <c r="A41" s="140"/>
      <c r="B41" s="1" t="s">
        <v>3</v>
      </c>
      <c r="D41" s="22"/>
      <c r="E41" s="59" t="s">
        <v>212</v>
      </c>
      <c r="F41" s="1" t="s">
        <v>4</v>
      </c>
      <c r="H41" s="22"/>
      <c r="I41" s="59" t="s">
        <v>212</v>
      </c>
    </row>
    <row r="42" spans="1:13" ht="16.5" thickTop="1" thickBot="1" x14ac:dyDescent="0.3">
      <c r="A42" s="140"/>
    </row>
    <row r="43" spans="1:13" ht="16.5" thickTop="1" thickBot="1" x14ac:dyDescent="0.3">
      <c r="A43" s="140"/>
      <c r="B43" s="1" t="s">
        <v>1</v>
      </c>
      <c r="D43" s="21"/>
      <c r="E43" s="59" t="s">
        <v>212</v>
      </c>
      <c r="F43" s="1" t="s">
        <v>15</v>
      </c>
      <c r="H43" s="144"/>
      <c r="I43" s="145"/>
      <c r="J43" s="146"/>
      <c r="K43" s="59" t="s">
        <v>212</v>
      </c>
    </row>
    <row r="44" spans="1:13" ht="12" customHeight="1" thickTop="1" thickBot="1" x14ac:dyDescent="0.3"/>
    <row r="45" spans="1:13" ht="27" customHeight="1" thickTop="1" thickBot="1" x14ac:dyDescent="0.3">
      <c r="A45" s="140" t="s">
        <v>20</v>
      </c>
      <c r="B45" s="1" t="s">
        <v>0</v>
      </c>
      <c r="D45" s="141"/>
      <c r="E45" s="142"/>
      <c r="F45" s="142"/>
      <c r="G45" s="142"/>
      <c r="H45" s="143"/>
      <c r="I45" s="59" t="s">
        <v>212</v>
      </c>
      <c r="J45" s="1" t="s">
        <v>12</v>
      </c>
      <c r="L45" s="25"/>
      <c r="M45" s="59" t="s">
        <v>212</v>
      </c>
    </row>
    <row r="46" spans="1:13" ht="16.5" thickTop="1" thickBot="1" x14ac:dyDescent="0.3">
      <c r="A46" s="140"/>
    </row>
    <row r="47" spans="1:13" ht="16.5" thickTop="1" thickBot="1" x14ac:dyDescent="0.3">
      <c r="A47" s="140"/>
      <c r="B47" s="1" t="s">
        <v>3</v>
      </c>
      <c r="D47" s="22"/>
      <c r="E47" s="59" t="s">
        <v>212</v>
      </c>
      <c r="F47" s="1" t="s">
        <v>4</v>
      </c>
      <c r="H47" s="22"/>
      <c r="I47" s="59" t="s">
        <v>212</v>
      </c>
    </row>
    <row r="48" spans="1:13" ht="16.5" thickTop="1" thickBot="1" x14ac:dyDescent="0.3">
      <c r="A48" s="140"/>
    </row>
    <row r="49" spans="1:13" ht="16.5" thickTop="1" thickBot="1" x14ac:dyDescent="0.3">
      <c r="A49" s="140"/>
      <c r="B49" s="1" t="s">
        <v>1</v>
      </c>
      <c r="D49" s="21"/>
      <c r="E49" s="59" t="s">
        <v>212</v>
      </c>
      <c r="F49" s="1" t="s">
        <v>15</v>
      </c>
      <c r="H49" s="144"/>
      <c r="I49" s="145"/>
      <c r="J49" s="146"/>
      <c r="K49" s="59" t="s">
        <v>212</v>
      </c>
    </row>
    <row r="50" spans="1:13" ht="12" customHeight="1" thickTop="1" thickBot="1" x14ac:dyDescent="0.3"/>
    <row r="51" spans="1:13" ht="27" customHeight="1" thickTop="1" thickBot="1" x14ac:dyDescent="0.3">
      <c r="A51" s="140" t="s">
        <v>21</v>
      </c>
      <c r="B51" s="1" t="s">
        <v>0</v>
      </c>
      <c r="D51" s="141"/>
      <c r="E51" s="142"/>
      <c r="F51" s="142"/>
      <c r="G51" s="142"/>
      <c r="H51" s="143"/>
      <c r="I51" s="59" t="s">
        <v>212</v>
      </c>
      <c r="J51" s="1" t="s">
        <v>12</v>
      </c>
      <c r="L51" s="25"/>
      <c r="M51" s="59" t="s">
        <v>212</v>
      </c>
    </row>
    <row r="52" spans="1:13" ht="16.5" thickTop="1" thickBot="1" x14ac:dyDescent="0.3">
      <c r="A52" s="140"/>
    </row>
    <row r="53" spans="1:13" ht="16.5" thickTop="1" thickBot="1" x14ac:dyDescent="0.3">
      <c r="A53" s="140"/>
      <c r="B53" s="1" t="s">
        <v>3</v>
      </c>
      <c r="D53" s="22"/>
      <c r="E53" s="59" t="s">
        <v>212</v>
      </c>
      <c r="F53" s="1" t="s">
        <v>4</v>
      </c>
      <c r="H53" s="22"/>
      <c r="I53" s="59" t="s">
        <v>212</v>
      </c>
    </row>
    <row r="54" spans="1:13" ht="16.5" thickTop="1" thickBot="1" x14ac:dyDescent="0.3">
      <c r="A54" s="140"/>
    </row>
    <row r="55" spans="1:13" ht="16.5" thickTop="1" thickBot="1" x14ac:dyDescent="0.3">
      <c r="A55" s="140"/>
      <c r="B55" s="1" t="s">
        <v>1</v>
      </c>
      <c r="D55" s="21"/>
      <c r="E55" s="59" t="s">
        <v>212</v>
      </c>
      <c r="F55" s="1" t="s">
        <v>15</v>
      </c>
      <c r="H55" s="141"/>
      <c r="I55" s="142"/>
      <c r="J55" s="143"/>
      <c r="K55" s="59" t="s">
        <v>212</v>
      </c>
    </row>
    <row r="56" spans="1:13" ht="12" customHeight="1" thickTop="1" thickBot="1" x14ac:dyDescent="0.3"/>
    <row r="57" spans="1:13" ht="27" customHeight="1" thickTop="1" thickBot="1" x14ac:dyDescent="0.3">
      <c r="A57" s="140" t="s">
        <v>22</v>
      </c>
      <c r="B57" s="1" t="s">
        <v>0</v>
      </c>
      <c r="D57" s="141"/>
      <c r="E57" s="142"/>
      <c r="F57" s="142"/>
      <c r="G57" s="142"/>
      <c r="H57" s="143"/>
      <c r="I57" s="59" t="s">
        <v>212</v>
      </c>
      <c r="J57" s="1" t="s">
        <v>12</v>
      </c>
      <c r="L57" s="26"/>
      <c r="M57" s="59" t="s">
        <v>212</v>
      </c>
    </row>
    <row r="58" spans="1:13" ht="16.5" thickTop="1" thickBot="1" x14ac:dyDescent="0.3">
      <c r="A58" s="140"/>
    </row>
    <row r="59" spans="1:13" ht="16.5" thickTop="1" thickBot="1" x14ac:dyDescent="0.3">
      <c r="A59" s="140"/>
      <c r="B59" s="1" t="s">
        <v>3</v>
      </c>
      <c r="D59" s="22"/>
      <c r="E59" s="59" t="s">
        <v>212</v>
      </c>
      <c r="F59" s="1" t="s">
        <v>4</v>
      </c>
      <c r="H59" s="22"/>
      <c r="I59" s="59" t="s">
        <v>212</v>
      </c>
    </row>
    <row r="60" spans="1:13" ht="16.5" thickTop="1" thickBot="1" x14ac:dyDescent="0.3">
      <c r="A60" s="140"/>
      <c r="D60" s="7"/>
    </row>
    <row r="61" spans="1:13" ht="16.5" thickTop="1" thickBot="1" x14ac:dyDescent="0.3">
      <c r="A61" s="140"/>
      <c r="B61" s="1" t="s">
        <v>1</v>
      </c>
      <c r="D61" s="21"/>
      <c r="E61" s="59" t="s">
        <v>212</v>
      </c>
      <c r="F61" s="1" t="s">
        <v>15</v>
      </c>
      <c r="H61" s="144"/>
      <c r="I61" s="145"/>
      <c r="J61" s="146"/>
      <c r="K61" s="59" t="s">
        <v>212</v>
      </c>
    </row>
    <row r="62" spans="1:13" ht="12" customHeight="1" thickTop="1" thickBot="1" x14ac:dyDescent="0.3"/>
    <row r="63" spans="1:13" ht="27" customHeight="1" thickTop="1" thickBot="1" x14ac:dyDescent="0.3">
      <c r="A63" s="140" t="s">
        <v>23</v>
      </c>
      <c r="B63" s="1" t="s">
        <v>0</v>
      </c>
      <c r="D63" s="141"/>
      <c r="E63" s="142"/>
      <c r="F63" s="142"/>
      <c r="G63" s="142"/>
      <c r="H63" s="143"/>
      <c r="I63" s="59" t="s">
        <v>212</v>
      </c>
      <c r="J63" s="1" t="s">
        <v>12</v>
      </c>
      <c r="L63" s="26"/>
      <c r="M63" s="59" t="s">
        <v>212</v>
      </c>
    </row>
    <row r="64" spans="1:13" ht="16.5" thickTop="1" thickBot="1" x14ac:dyDescent="0.3">
      <c r="A64" s="140"/>
    </row>
    <row r="65" spans="1:13" ht="16.5" thickTop="1" thickBot="1" x14ac:dyDescent="0.3">
      <c r="A65" s="140"/>
      <c r="B65" s="1" t="s">
        <v>3</v>
      </c>
      <c r="D65" s="22"/>
      <c r="E65" s="59" t="s">
        <v>212</v>
      </c>
      <c r="F65" s="1" t="s">
        <v>4</v>
      </c>
      <c r="H65" s="22"/>
      <c r="I65" s="59" t="s">
        <v>212</v>
      </c>
    </row>
    <row r="66" spans="1:13" ht="16.5" thickTop="1" thickBot="1" x14ac:dyDescent="0.3">
      <c r="A66" s="140"/>
    </row>
    <row r="67" spans="1:13" ht="16.5" thickTop="1" thickBot="1" x14ac:dyDescent="0.3">
      <c r="A67" s="140"/>
      <c r="B67" s="1" t="s">
        <v>1</v>
      </c>
      <c r="D67" s="21"/>
      <c r="E67" s="59" t="s">
        <v>212</v>
      </c>
      <c r="F67" s="1" t="s">
        <v>15</v>
      </c>
      <c r="H67" s="141"/>
      <c r="I67" s="142"/>
      <c r="J67" s="143"/>
      <c r="K67" s="59" t="s">
        <v>212</v>
      </c>
    </row>
    <row r="68" spans="1:13" ht="12" customHeight="1" thickTop="1" thickBot="1" x14ac:dyDescent="0.3"/>
    <row r="69" spans="1:13" ht="27" customHeight="1" thickTop="1" thickBot="1" x14ac:dyDescent="0.3">
      <c r="A69" s="140" t="s">
        <v>24</v>
      </c>
      <c r="B69" s="1" t="s">
        <v>0</v>
      </c>
      <c r="D69" s="141"/>
      <c r="E69" s="142"/>
      <c r="F69" s="142"/>
      <c r="G69" s="142"/>
      <c r="H69" s="143"/>
      <c r="I69" s="59" t="s">
        <v>212</v>
      </c>
      <c r="J69" s="1" t="s">
        <v>12</v>
      </c>
      <c r="L69" s="26"/>
      <c r="M69" s="59" t="s">
        <v>212</v>
      </c>
    </row>
    <row r="70" spans="1:13" ht="16.5" thickTop="1" thickBot="1" x14ac:dyDescent="0.3">
      <c r="A70" s="140"/>
    </row>
    <row r="71" spans="1:13" ht="16.5" thickTop="1" thickBot="1" x14ac:dyDescent="0.3">
      <c r="A71" s="140"/>
      <c r="B71" s="1" t="s">
        <v>3</v>
      </c>
      <c r="D71" s="22"/>
      <c r="E71" s="59" t="s">
        <v>212</v>
      </c>
      <c r="F71" s="1" t="s">
        <v>4</v>
      </c>
      <c r="H71" s="22"/>
      <c r="I71" s="59" t="s">
        <v>212</v>
      </c>
    </row>
    <row r="72" spans="1:13" ht="16.5" thickTop="1" thickBot="1" x14ac:dyDescent="0.3">
      <c r="A72" s="140"/>
    </row>
    <row r="73" spans="1:13" ht="16.5" thickTop="1" thickBot="1" x14ac:dyDescent="0.3">
      <c r="A73" s="140"/>
      <c r="B73" s="1" t="s">
        <v>1</v>
      </c>
      <c r="D73" s="21"/>
      <c r="E73" s="59" t="s">
        <v>212</v>
      </c>
      <c r="F73" s="1" t="s">
        <v>15</v>
      </c>
      <c r="H73" s="141"/>
      <c r="I73" s="142"/>
      <c r="J73" s="143"/>
      <c r="K73" s="59" t="s">
        <v>212</v>
      </c>
    </row>
    <row r="74" spans="1:13" ht="12" customHeight="1" thickTop="1" thickBot="1" x14ac:dyDescent="0.3"/>
    <row r="75" spans="1:13" ht="27" customHeight="1" thickTop="1" thickBot="1" x14ac:dyDescent="0.3">
      <c r="A75" s="140" t="s">
        <v>25</v>
      </c>
      <c r="B75" s="1" t="s">
        <v>0</v>
      </c>
      <c r="D75" s="141"/>
      <c r="E75" s="142"/>
      <c r="F75" s="142"/>
      <c r="G75" s="142"/>
      <c r="H75" s="143"/>
      <c r="I75" s="59" t="s">
        <v>212</v>
      </c>
      <c r="J75" s="1" t="s">
        <v>12</v>
      </c>
      <c r="L75" s="26"/>
      <c r="M75" s="59" t="s">
        <v>212</v>
      </c>
    </row>
    <row r="76" spans="1:13" ht="16.5" thickTop="1" thickBot="1" x14ac:dyDescent="0.3">
      <c r="A76" s="140"/>
    </row>
    <row r="77" spans="1:13" ht="16.5" thickTop="1" thickBot="1" x14ac:dyDescent="0.3">
      <c r="A77" s="140"/>
      <c r="B77" s="1" t="s">
        <v>3</v>
      </c>
      <c r="D77" s="22"/>
      <c r="E77" s="59" t="s">
        <v>212</v>
      </c>
      <c r="F77" s="1" t="s">
        <v>4</v>
      </c>
      <c r="H77" s="22"/>
      <c r="I77" s="59" t="s">
        <v>212</v>
      </c>
    </row>
    <row r="78" spans="1:13" ht="16.5" thickTop="1" thickBot="1" x14ac:dyDescent="0.3">
      <c r="A78" s="140"/>
    </row>
    <row r="79" spans="1:13" ht="16.5" thickTop="1" thickBot="1" x14ac:dyDescent="0.3">
      <c r="A79" s="140"/>
      <c r="B79" s="1" t="s">
        <v>1</v>
      </c>
      <c r="D79" s="21"/>
      <c r="E79" s="59" t="s">
        <v>212</v>
      </c>
      <c r="F79" s="1" t="s">
        <v>15</v>
      </c>
      <c r="H79" s="141"/>
      <c r="I79" s="142"/>
      <c r="J79" s="143"/>
      <c r="K79" s="59" t="s">
        <v>212</v>
      </c>
    </row>
    <row r="80" spans="1:13" ht="12" customHeight="1" thickTop="1" thickBot="1" x14ac:dyDescent="0.3">
      <c r="D80" s="30"/>
    </row>
    <row r="81" spans="1:15" ht="27" customHeight="1" thickTop="1" thickBot="1" x14ac:dyDescent="0.3">
      <c r="A81" s="140" t="s">
        <v>40</v>
      </c>
      <c r="B81" s="1" t="s">
        <v>0</v>
      </c>
      <c r="D81" s="141"/>
      <c r="E81" s="142"/>
      <c r="F81" s="142"/>
      <c r="G81" s="142"/>
      <c r="H81" s="143"/>
      <c r="I81" s="59" t="s">
        <v>212</v>
      </c>
      <c r="J81" s="1" t="s">
        <v>12</v>
      </c>
      <c r="L81" s="26"/>
      <c r="M81" s="59" t="s">
        <v>212</v>
      </c>
    </row>
    <row r="82" spans="1:15" ht="16.5" thickTop="1" thickBot="1" x14ac:dyDescent="0.3">
      <c r="A82" s="140"/>
    </row>
    <row r="83" spans="1:15" ht="16.5" thickTop="1" thickBot="1" x14ac:dyDescent="0.3">
      <c r="A83" s="140"/>
      <c r="B83" s="1" t="s">
        <v>3</v>
      </c>
      <c r="D83" s="22"/>
      <c r="E83" s="59" t="s">
        <v>212</v>
      </c>
      <c r="F83" s="1" t="s">
        <v>4</v>
      </c>
      <c r="H83" s="22"/>
      <c r="I83" s="59" t="s">
        <v>212</v>
      </c>
      <c r="O83" s="29"/>
    </row>
    <row r="84" spans="1:15" ht="16.5" thickTop="1" thickBot="1" x14ac:dyDescent="0.3">
      <c r="A84" s="140"/>
    </row>
    <row r="85" spans="1:15" ht="16.5" thickTop="1" thickBot="1" x14ac:dyDescent="0.3">
      <c r="A85" s="140"/>
      <c r="B85" s="1" t="s">
        <v>1</v>
      </c>
      <c r="D85" s="21"/>
      <c r="E85" s="59" t="s">
        <v>212</v>
      </c>
      <c r="F85" s="1" t="s">
        <v>15</v>
      </c>
      <c r="H85" s="141"/>
      <c r="I85" s="142"/>
      <c r="J85" s="143"/>
      <c r="K85" s="59" t="s">
        <v>212</v>
      </c>
    </row>
    <row r="86" spans="1:15" ht="16.5" thickTop="1" x14ac:dyDescent="0.25">
      <c r="D86" s="30"/>
    </row>
    <row r="87" spans="1:15" ht="16.5" thickBot="1" x14ac:dyDescent="0.3"/>
    <row r="88" spans="1:15" ht="17.25" thickTop="1" thickBot="1" x14ac:dyDescent="0.3">
      <c r="B88" s="154" t="s">
        <v>31</v>
      </c>
      <c r="C88" s="155"/>
      <c r="D88" s="155"/>
      <c r="E88" s="155"/>
      <c r="F88" s="155"/>
      <c r="G88" s="8"/>
      <c r="H88" s="154" t="s">
        <v>30</v>
      </c>
      <c r="I88" s="155"/>
      <c r="J88" s="155"/>
      <c r="K88" s="155"/>
      <c r="L88" s="156"/>
    </row>
    <row r="89" spans="1:15" ht="39" customHeight="1" thickTop="1" thickBot="1" x14ac:dyDescent="0.3">
      <c r="B89" s="163" t="s">
        <v>72</v>
      </c>
      <c r="C89" s="163"/>
      <c r="D89" s="163"/>
      <c r="E89" s="163"/>
      <c r="F89" s="163"/>
      <c r="G89" s="163"/>
      <c r="H89" s="163"/>
      <c r="I89" s="163"/>
      <c r="J89" s="163"/>
      <c r="K89" s="163"/>
      <c r="L89" s="163"/>
    </row>
    <row r="90" spans="1:15" ht="17.25" thickTop="1" thickBot="1" x14ac:dyDescent="0.3">
      <c r="B90" s="1" t="s">
        <v>26</v>
      </c>
      <c r="D90" s="27"/>
      <c r="E90" s="59"/>
      <c r="H90" s="1" t="s">
        <v>35</v>
      </c>
      <c r="J90" s="161"/>
      <c r="K90" s="162"/>
      <c r="L90" s="59"/>
    </row>
    <row r="91" spans="1:15" ht="17.25" thickTop="1" thickBot="1" x14ac:dyDescent="0.3"/>
    <row r="92" spans="1:15" ht="17.25" thickTop="1" thickBot="1" x14ac:dyDescent="0.3">
      <c r="B92" s="1" t="s">
        <v>27</v>
      </c>
      <c r="D92" s="27"/>
      <c r="E92" s="59"/>
      <c r="H92" s="1" t="s">
        <v>33</v>
      </c>
      <c r="J92" s="161"/>
      <c r="K92" s="162"/>
      <c r="L92" s="59"/>
    </row>
    <row r="93" spans="1:15" ht="17.25" thickTop="1" thickBot="1" x14ac:dyDescent="0.3"/>
    <row r="94" spans="1:15" ht="17.25" thickTop="1" thickBot="1" x14ac:dyDescent="0.3">
      <c r="B94" s="1" t="s">
        <v>28</v>
      </c>
      <c r="D94" s="27"/>
      <c r="E94" s="59"/>
      <c r="H94" s="1" t="s">
        <v>34</v>
      </c>
      <c r="J94" s="161"/>
      <c r="K94" s="162"/>
      <c r="L94" s="59"/>
    </row>
    <row r="95" spans="1:15" ht="17.25" thickTop="1" thickBot="1" x14ac:dyDescent="0.3"/>
    <row r="96" spans="1:15" ht="17.25" thickTop="1" thickBot="1" x14ac:dyDescent="0.3">
      <c r="B96" s="1" t="s">
        <v>29</v>
      </c>
      <c r="D96" s="27"/>
      <c r="E96" s="59"/>
      <c r="H96" s="1" t="s">
        <v>36</v>
      </c>
      <c r="J96" s="161"/>
      <c r="K96" s="162"/>
      <c r="L96" s="59"/>
    </row>
    <row r="97" spans="2:12" ht="17.25" thickTop="1" thickBot="1" x14ac:dyDescent="0.3"/>
    <row r="98" spans="2:12" ht="17.25" thickTop="1" thickBot="1" x14ac:dyDescent="0.3">
      <c r="B98" s="9" t="s">
        <v>32</v>
      </c>
      <c r="D98" s="13">
        <f>SUM(D90,D92,D94,D96)</f>
        <v>0</v>
      </c>
      <c r="H98" s="9" t="s">
        <v>32</v>
      </c>
      <c r="J98" s="165">
        <f>SUM(J90,J92,J94,J96)</f>
        <v>0</v>
      </c>
      <c r="K98" s="166"/>
    </row>
    <row r="99" spans="2:12" ht="16.5" thickTop="1" x14ac:dyDescent="0.25">
      <c r="B99" s="18"/>
      <c r="D99" s="12"/>
      <c r="H99" s="11"/>
      <c r="J99" s="12"/>
      <c r="K99" s="12"/>
    </row>
    <row r="100" spans="2:12" ht="16.5" thickBot="1" x14ac:dyDescent="0.3"/>
    <row r="101" spans="2:12" ht="21" customHeight="1" thickTop="1" thickBot="1" x14ac:dyDescent="0.3">
      <c r="B101" s="154" t="s">
        <v>37</v>
      </c>
      <c r="C101" s="155"/>
      <c r="D101" s="155"/>
      <c r="E101" s="155"/>
      <c r="F101" s="155"/>
      <c r="G101" s="155"/>
      <c r="H101" s="155"/>
      <c r="I101" s="155"/>
      <c r="J101" s="155"/>
      <c r="K101" s="155"/>
      <c r="L101" s="156"/>
    </row>
    <row r="102" spans="2:12" ht="41.25" customHeight="1" thickTop="1" thickBot="1" x14ac:dyDescent="0.3">
      <c r="B102" s="163" t="s">
        <v>72</v>
      </c>
      <c r="C102" s="163"/>
      <c r="D102" s="163"/>
      <c r="E102" s="163"/>
      <c r="F102" s="163"/>
      <c r="G102" s="163"/>
      <c r="H102" s="163"/>
      <c r="I102" s="163"/>
      <c r="J102" s="163"/>
      <c r="K102" s="163"/>
      <c r="L102" s="163"/>
    </row>
    <row r="103" spans="2:12" ht="17.25" thickTop="1" thickBot="1" x14ac:dyDescent="0.3">
      <c r="B103" s="158" t="s">
        <v>38</v>
      </c>
      <c r="C103" s="158"/>
      <c r="D103" s="158"/>
      <c r="F103" s="13">
        <f>D98</f>
        <v>0</v>
      </c>
      <c r="J103" s="10"/>
    </row>
    <row r="104" spans="2:12" ht="9" customHeight="1" thickTop="1" thickBot="1" x14ac:dyDescent="0.3"/>
    <row r="105" spans="2:12" ht="17.25" thickTop="1" thickBot="1" x14ac:dyDescent="0.3">
      <c r="B105" s="158" t="s">
        <v>42</v>
      </c>
      <c r="C105" s="158"/>
      <c r="D105" s="158"/>
      <c r="F105" s="14">
        <f>COUNTA(D81,D75,D69,D63,D57,D51,D45,D39,D33,D11)</f>
        <v>0</v>
      </c>
      <c r="H105" s="1" t="s">
        <v>209</v>
      </c>
      <c r="J105" s="57"/>
      <c r="K105" s="59"/>
    </row>
    <row r="106" spans="2:12" ht="9" customHeight="1" thickTop="1" thickBot="1" x14ac:dyDescent="0.3"/>
    <row r="107" spans="2:12" ht="21.6" customHeight="1" thickTop="1" thickBot="1" x14ac:dyDescent="0.25">
      <c r="B107" s="158" t="s">
        <v>39</v>
      </c>
      <c r="C107" s="158"/>
      <c r="D107" s="158"/>
      <c r="F107" s="15" t="e">
        <f>F103/F105</f>
        <v>#DIV/0!</v>
      </c>
      <c r="H107" s="169" t="e">
        <f>IF(F107&lt;=576.52,"Valor válido &lt;=576,52€","")</f>
        <v>#DIV/0!</v>
      </c>
      <c r="I107" s="169"/>
      <c r="J107" s="167" t="e">
        <f>IF(F107&gt;=576.53,"Valor ultrapassa 576,52€","")</f>
        <v>#DIV/0!</v>
      </c>
      <c r="K107" s="167"/>
      <c r="L107" s="167"/>
    </row>
    <row r="108" spans="2:12" ht="17.25" thickTop="1" thickBot="1" x14ac:dyDescent="0.3"/>
    <row r="109" spans="2:12" ht="17.25" thickTop="1" thickBot="1" x14ac:dyDescent="0.3">
      <c r="B109" s="154" t="s">
        <v>41</v>
      </c>
      <c r="C109" s="155"/>
      <c r="D109" s="155"/>
      <c r="E109" s="155"/>
      <c r="F109" s="155"/>
      <c r="G109" s="155"/>
      <c r="H109" s="155"/>
      <c r="I109" s="155"/>
      <c r="J109" s="155"/>
      <c r="K109" s="155"/>
      <c r="L109" s="156"/>
    </row>
    <row r="110" spans="2:12" ht="18.600000000000001" customHeight="1" thickTop="1" x14ac:dyDescent="0.25">
      <c r="B110" s="168" t="s">
        <v>72</v>
      </c>
      <c r="C110" s="168"/>
      <c r="D110" s="168"/>
      <c r="E110" s="168"/>
      <c r="F110" s="168"/>
      <c r="G110" s="168"/>
      <c r="H110" s="168"/>
      <c r="I110" s="168"/>
      <c r="J110" s="168"/>
      <c r="K110" s="168"/>
      <c r="L110" s="168"/>
    </row>
    <row r="111" spans="2:12" x14ac:dyDescent="0.25">
      <c r="B111" s="164"/>
      <c r="C111" s="164"/>
      <c r="D111" s="164"/>
      <c r="E111" s="164"/>
      <c r="F111" s="164"/>
      <c r="G111" s="164"/>
      <c r="H111" s="164"/>
      <c r="I111" s="164"/>
      <c r="J111" s="164"/>
      <c r="K111" s="164"/>
      <c r="L111" s="164"/>
    </row>
    <row r="112" spans="2:12" x14ac:dyDescent="0.25">
      <c r="B112" s="164"/>
      <c r="C112" s="164"/>
      <c r="D112" s="164"/>
      <c r="E112" s="164"/>
      <c r="F112" s="164"/>
      <c r="G112" s="164"/>
      <c r="H112" s="164"/>
      <c r="I112" s="164"/>
      <c r="J112" s="164"/>
      <c r="K112" s="164"/>
      <c r="L112" s="164"/>
    </row>
    <row r="113" spans="2:12" x14ac:dyDescent="0.25">
      <c r="B113" s="164"/>
      <c r="C113" s="164"/>
      <c r="D113" s="164"/>
      <c r="E113" s="164"/>
      <c r="F113" s="164"/>
      <c r="G113" s="164"/>
      <c r="H113" s="164"/>
      <c r="I113" s="164"/>
      <c r="J113" s="164"/>
      <c r="K113" s="164"/>
      <c r="L113" s="164"/>
    </row>
    <row r="114" spans="2:12" x14ac:dyDescent="0.25">
      <c r="B114" s="164"/>
      <c r="C114" s="164"/>
      <c r="D114" s="164"/>
      <c r="E114" s="164"/>
      <c r="F114" s="164"/>
      <c r="G114" s="164"/>
      <c r="H114" s="164"/>
      <c r="I114" s="164"/>
      <c r="J114" s="164"/>
      <c r="K114" s="164"/>
      <c r="L114" s="164"/>
    </row>
    <row r="115" spans="2:12" x14ac:dyDescent="0.25">
      <c r="B115" s="164"/>
      <c r="C115" s="164"/>
      <c r="D115" s="164"/>
      <c r="E115" s="164"/>
      <c r="F115" s="164"/>
      <c r="G115" s="164"/>
      <c r="H115" s="164"/>
      <c r="I115" s="164"/>
      <c r="J115" s="164"/>
      <c r="K115" s="164"/>
      <c r="L115" s="164"/>
    </row>
    <row r="116" spans="2:12" x14ac:dyDescent="0.25">
      <c r="B116" s="164"/>
      <c r="C116" s="164"/>
      <c r="D116" s="164"/>
      <c r="E116" s="164"/>
      <c r="F116" s="164"/>
      <c r="G116" s="164"/>
      <c r="H116" s="164"/>
      <c r="I116" s="164"/>
      <c r="J116" s="164"/>
      <c r="K116" s="164"/>
      <c r="L116" s="164"/>
    </row>
    <row r="117" spans="2:12" x14ac:dyDescent="0.25">
      <c r="B117" s="164"/>
      <c r="C117" s="164"/>
      <c r="D117" s="164"/>
      <c r="E117" s="164"/>
      <c r="F117" s="164"/>
      <c r="G117" s="164"/>
      <c r="H117" s="164"/>
      <c r="I117" s="164"/>
      <c r="J117" s="164"/>
      <c r="K117" s="164"/>
      <c r="L117" s="164"/>
    </row>
    <row r="118" spans="2:12" x14ac:dyDescent="0.25">
      <c r="B118" s="164"/>
      <c r="C118" s="164"/>
      <c r="D118" s="164"/>
      <c r="E118" s="164"/>
      <c r="F118" s="164"/>
      <c r="G118" s="164"/>
      <c r="H118" s="164"/>
      <c r="I118" s="164"/>
      <c r="J118" s="164"/>
      <c r="K118" s="164"/>
      <c r="L118" s="164"/>
    </row>
    <row r="119" spans="2:12" x14ac:dyDescent="0.25">
      <c r="B119" s="164"/>
      <c r="C119" s="164"/>
      <c r="D119" s="164"/>
      <c r="E119" s="164"/>
      <c r="F119" s="164"/>
      <c r="G119" s="164"/>
      <c r="H119" s="164"/>
      <c r="I119" s="164"/>
      <c r="J119" s="164"/>
      <c r="K119" s="164"/>
      <c r="L119" s="164"/>
    </row>
    <row r="120" spans="2:12" x14ac:dyDescent="0.25">
      <c r="B120" s="164"/>
      <c r="C120" s="164"/>
      <c r="D120" s="164"/>
      <c r="E120" s="164"/>
      <c r="F120" s="164"/>
      <c r="G120" s="164"/>
      <c r="H120" s="164"/>
      <c r="I120" s="164"/>
      <c r="J120" s="164"/>
      <c r="K120" s="164"/>
      <c r="L120" s="164"/>
    </row>
    <row r="122" spans="2:12" ht="16.5" thickBot="1" x14ac:dyDescent="0.3"/>
    <row r="123" spans="2:12" ht="26.45" customHeight="1" thickTop="1" thickBot="1" x14ac:dyDescent="0.3">
      <c r="B123" s="34" t="s">
        <v>58</v>
      </c>
      <c r="D123" s="28"/>
    </row>
    <row r="124" spans="2:12" ht="17.25" thickTop="1" thickBot="1" x14ac:dyDescent="0.3">
      <c r="B124" s="11"/>
      <c r="D124" s="12"/>
    </row>
    <row r="125" spans="2:12" ht="21" customHeight="1" thickTop="1" thickBot="1" x14ac:dyDescent="0.3">
      <c r="B125" s="9" t="s">
        <v>74</v>
      </c>
      <c r="D125" s="32"/>
      <c r="H125" s="9" t="s">
        <v>284</v>
      </c>
      <c r="J125" s="159"/>
      <c r="K125" s="160"/>
    </row>
    <row r="126" spans="2:12" ht="16.5" thickTop="1" x14ac:dyDescent="0.25"/>
    <row r="128" spans="2:12" ht="21" customHeight="1" thickBot="1" x14ac:dyDescent="0.3">
      <c r="B128" s="17" t="s">
        <v>43</v>
      </c>
      <c r="D128" s="139"/>
      <c r="E128" s="139"/>
      <c r="F128" s="139"/>
      <c r="G128" s="139"/>
      <c r="H128" s="139"/>
      <c r="I128" s="139"/>
      <c r="J128" s="139"/>
      <c r="K128" s="139"/>
      <c r="L128" s="139"/>
    </row>
    <row r="129" spans="1:12" x14ac:dyDescent="0.25">
      <c r="B129" s="16"/>
      <c r="D129" s="138">
        <f>D11</f>
        <v>0</v>
      </c>
      <c r="E129" s="138"/>
      <c r="F129" s="138"/>
      <c r="G129" s="138"/>
      <c r="H129" s="138"/>
      <c r="I129" s="138"/>
      <c r="J129" s="138"/>
      <c r="K129" s="138"/>
      <c r="L129" s="138"/>
    </row>
    <row r="130" spans="1:12" x14ac:dyDescent="0.25">
      <c r="B130" s="16"/>
      <c r="D130" s="6"/>
      <c r="E130" s="6"/>
      <c r="F130" s="6"/>
      <c r="G130" s="6"/>
      <c r="H130" s="6"/>
      <c r="I130" s="6"/>
      <c r="J130" s="6"/>
      <c r="K130" s="6"/>
      <c r="L130" s="6"/>
    </row>
    <row r="133" spans="1:12" ht="21" customHeight="1" thickBot="1" x14ac:dyDescent="0.3">
      <c r="B133" s="17" t="s">
        <v>44</v>
      </c>
      <c r="D133" s="139"/>
      <c r="E133" s="139"/>
      <c r="F133" s="139"/>
      <c r="G133" s="139"/>
      <c r="H133" s="139"/>
      <c r="I133" s="139"/>
      <c r="J133" s="139"/>
      <c r="K133" s="139"/>
      <c r="L133" s="139"/>
    </row>
    <row r="134" spans="1:12" x14ac:dyDescent="0.25">
      <c r="D134" s="138" t="s">
        <v>45</v>
      </c>
      <c r="E134" s="138"/>
      <c r="F134" s="138"/>
      <c r="G134" s="138"/>
      <c r="H134" s="138"/>
      <c r="I134" s="138"/>
      <c r="J134" s="138"/>
      <c r="K134" s="138"/>
      <c r="L134" s="138"/>
    </row>
    <row r="136" spans="1:12" ht="15" x14ac:dyDescent="0.25">
      <c r="A136" s="49" t="s">
        <v>278</v>
      </c>
    </row>
    <row r="137" spans="1:12" ht="15" x14ac:dyDescent="0.25">
      <c r="A137" s="60" t="s">
        <v>212</v>
      </c>
      <c r="B137" s="49" t="s">
        <v>213</v>
      </c>
    </row>
  </sheetData>
  <sheetProtection algorithmName="SHA-512" hashValue="Xw8PmuBF3pDEvKCTl8ghSE+Bbb2b2InsMmQk6XNweTi4+DAAGZr7GjgenbEOVvDzWIdseUpt/OQy28SzpKKfaA==" saltValue="9wQEZLsoMudODyP+DQ7wtQ==" spinCount="100000" sheet="1" selectLockedCells="1"/>
  <mergeCells count="61">
    <mergeCell ref="J125:K125"/>
    <mergeCell ref="H67:J67"/>
    <mergeCell ref="J90:K90"/>
    <mergeCell ref="B89:L89"/>
    <mergeCell ref="B109:L109"/>
    <mergeCell ref="B111:L120"/>
    <mergeCell ref="J92:K92"/>
    <mergeCell ref="J94:K94"/>
    <mergeCell ref="J96:K96"/>
    <mergeCell ref="J98:K98"/>
    <mergeCell ref="B101:L101"/>
    <mergeCell ref="B103:D103"/>
    <mergeCell ref="J107:L107"/>
    <mergeCell ref="B110:L110"/>
    <mergeCell ref="B102:L102"/>
    <mergeCell ref="H107:I107"/>
    <mergeCell ref="B107:D107"/>
    <mergeCell ref="B105:D105"/>
    <mergeCell ref="A69:A73"/>
    <mergeCell ref="D69:H69"/>
    <mergeCell ref="H73:J73"/>
    <mergeCell ref="A75:A79"/>
    <mergeCell ref="D75:H75"/>
    <mergeCell ref="H79:J79"/>
    <mergeCell ref="A81:A85"/>
    <mergeCell ref="D81:H81"/>
    <mergeCell ref="H85:J85"/>
    <mergeCell ref="B88:F88"/>
    <mergeCell ref="H88:L88"/>
    <mergeCell ref="A63:A67"/>
    <mergeCell ref="B9:L9"/>
    <mergeCell ref="A11:A21"/>
    <mergeCell ref="D11:L11"/>
    <mergeCell ref="H13:L13"/>
    <mergeCell ref="D21:F21"/>
    <mergeCell ref="B10:L10"/>
    <mergeCell ref="B23:L23"/>
    <mergeCell ref="D25:L25"/>
    <mergeCell ref="B31:L31"/>
    <mergeCell ref="A33:A37"/>
    <mergeCell ref="D33:H33"/>
    <mergeCell ref="H37:J37"/>
    <mergeCell ref="B32:L32"/>
    <mergeCell ref="B24:L24"/>
    <mergeCell ref="D63:H63"/>
    <mergeCell ref="D129:L129"/>
    <mergeCell ref="D128:L128"/>
    <mergeCell ref="D133:L133"/>
    <mergeCell ref="D134:L134"/>
    <mergeCell ref="A39:A43"/>
    <mergeCell ref="D39:H39"/>
    <mergeCell ref="H43:J43"/>
    <mergeCell ref="A45:A49"/>
    <mergeCell ref="D45:H45"/>
    <mergeCell ref="H49:J49"/>
    <mergeCell ref="A51:A55"/>
    <mergeCell ref="D51:H51"/>
    <mergeCell ref="H55:J55"/>
    <mergeCell ref="A57:A61"/>
    <mergeCell ref="D57:H57"/>
    <mergeCell ref="H61:J61"/>
  </mergeCells>
  <conditionalFormatting sqref="H107">
    <cfRule type="top10" dxfId="21" priority="3" rank="576"/>
  </conditionalFormatting>
  <conditionalFormatting sqref="F107">
    <cfRule type="cellIs" dxfId="20" priority="1" operator="lessThanOrEqual">
      <formula>576.52</formula>
    </cfRule>
    <cfRule type="cellIs" dxfId="19" priority="2" operator="greaterThanOrEqual">
      <formula>576.53</formula>
    </cfRule>
  </conditionalFormatting>
  <dataValidations count="5">
    <dataValidation type="list" allowBlank="1" showInputMessage="1" showErrorMessage="1" sqref="H27" xr:uid="{F042F2A9-2420-4317-BEFC-5ACC1140608A}">
      <formula1>"Calheta, Câmara de Lobos, Funchal, Machico, Ponta do Sol, Porto Moniz, Porto Santo, Ribeira Brava, Santa Cruz, Santana, São Vicente"</formula1>
    </dataValidation>
    <dataValidation type="list" allowBlank="1" showInputMessage="1" showErrorMessage="1" sqref="H37 H43 H49 H55 H61 H67 H73 H79 H85 D21" xr:uid="{5A7DB726-E1F6-4482-9158-2E8EDD1CCDAC}">
      <formula1>"Empregado/a, Desempregado/a, Estudante, Reformado/a, Pensionista, Trabalhador/a não remunerado"</formula1>
    </dataValidation>
    <dataValidation type="list" allowBlank="1" showInputMessage="1" showErrorMessage="1" sqref="L33 L39 L45 L51 L57 L63 L69 L75 L81" xr:uid="{7025E211-21C7-4E3C-8AD0-B5A079EAC52F}">
      <formula1>"Conjuge, Parceiros em união de facto, Mãe, Pai, Filho/a, Tio/a, Outro"</formula1>
    </dataValidation>
    <dataValidation type="date" allowBlank="1" showInputMessage="1" showErrorMessage="1" sqref="D79" xr:uid="{260E6537-F9EA-4CF1-9C46-BFDB324F6B9C}">
      <formula1>1</formula1>
      <formula2>45291</formula2>
    </dataValidation>
    <dataValidation type="list" allowBlank="1" showInputMessage="1" showErrorMessage="1" sqref="J125:K125" xr:uid="{57916FB3-4C17-4C48-9EE4-46EEC2585EFC}">
      <formula1>"Janeiro, Fevereiro, Março, Abril, Maio, Junho, Julho, Agosto, Setembro, Outubro, Novembro, Dezembro"</formula1>
    </dataValidation>
  </dataValidations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rowBreaks count="2" manualBreakCount="2">
    <brk id="50" max="12" man="1"/>
    <brk id="86" max="12" man="1"/>
  </rowBreaks>
  <ignoredErrors>
    <ignoredError sqref="O29 O27" emptyCellReference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7C09B49-6DC1-4CA2-96E5-85E47881D94F}">
          <x14:formula1>
            <xm:f>'Freguesias RAM'!$A$2:$A$55</xm:f>
          </x14:formula1>
          <xm:sqref>D29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66CBA-6C64-4F66-AC43-914AC50F2682}">
  <sheetPr codeName="Folha1">
    <tabColor theme="9" tint="0.59999389629810485"/>
  </sheetPr>
  <dimension ref="A1:M27"/>
  <sheetViews>
    <sheetView showGridLines="0" zoomScaleNormal="100" workbookViewId="0">
      <selection activeCell="A7" sqref="A7:M7"/>
    </sheetView>
  </sheetViews>
  <sheetFormatPr defaultColWidth="8.85546875" defaultRowHeight="15" x14ac:dyDescent="0.25"/>
  <cols>
    <col min="1" max="1" width="47.7109375" style="2" customWidth="1"/>
    <col min="2" max="2" width="6.140625" style="19" customWidth="1"/>
    <col min="3" max="13" width="6.140625" customWidth="1"/>
  </cols>
  <sheetData>
    <row r="1" spans="1:13" s="20" customFormat="1" ht="34.15" customHeight="1" x14ac:dyDescent="0.25">
      <c r="A1" s="173" t="s">
        <v>75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</row>
    <row r="2" spans="1:13" ht="36.6" customHeight="1" x14ac:dyDescent="0.25">
      <c r="A2" s="179" t="s">
        <v>81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1"/>
    </row>
    <row r="3" spans="1:13" ht="36.6" customHeight="1" x14ac:dyDescent="0.25">
      <c r="A3" s="179" t="s">
        <v>199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1"/>
    </row>
    <row r="4" spans="1:13" ht="78.599999999999994" customHeight="1" x14ac:dyDescent="0.25">
      <c r="A4" s="179" t="s">
        <v>273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1"/>
    </row>
    <row r="5" spans="1:13" ht="36.6" customHeight="1" x14ac:dyDescent="0.25">
      <c r="A5" s="179" t="s">
        <v>200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1"/>
    </row>
    <row r="6" spans="1:13" ht="36.6" customHeight="1" x14ac:dyDescent="0.25">
      <c r="A6" s="175" t="s">
        <v>201</v>
      </c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7"/>
    </row>
    <row r="7" spans="1:13" ht="36.6" customHeight="1" x14ac:dyDescent="0.25">
      <c r="A7" s="175" t="s">
        <v>202</v>
      </c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77"/>
    </row>
    <row r="8" spans="1:13" ht="36.6" customHeight="1" x14ac:dyDescent="0.25">
      <c r="A8" s="175" t="s">
        <v>203</v>
      </c>
      <c r="B8" s="176"/>
      <c r="C8" s="176"/>
      <c r="D8" s="176"/>
      <c r="E8" s="176"/>
      <c r="F8" s="176"/>
      <c r="G8" s="176"/>
      <c r="H8" s="176"/>
      <c r="I8" s="176"/>
      <c r="J8" s="176"/>
      <c r="K8" s="176"/>
      <c r="L8" s="176"/>
      <c r="M8" s="177"/>
    </row>
    <row r="9" spans="1:13" ht="36.6" customHeight="1" x14ac:dyDescent="0.25">
      <c r="A9" s="175" t="s">
        <v>204</v>
      </c>
      <c r="B9" s="176"/>
      <c r="C9" s="176"/>
      <c r="D9" s="176"/>
      <c r="E9" s="176"/>
      <c r="F9" s="176"/>
      <c r="G9" s="176"/>
      <c r="H9" s="176"/>
      <c r="I9" s="176"/>
      <c r="J9" s="176"/>
      <c r="K9" s="176"/>
      <c r="L9" s="176"/>
      <c r="M9" s="177"/>
    </row>
    <row r="10" spans="1:13" ht="42" customHeight="1" x14ac:dyDescent="0.25">
      <c r="A10" s="183" t="s">
        <v>205</v>
      </c>
      <c r="B10" s="183"/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183"/>
    </row>
    <row r="11" spans="1:13" ht="42.6" customHeight="1" x14ac:dyDescent="0.25">
      <c r="A11" s="178" t="s">
        <v>207</v>
      </c>
      <c r="B11" s="178"/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</row>
    <row r="12" spans="1:13" ht="21" customHeight="1" x14ac:dyDescent="0.25">
      <c r="A12" s="35" t="s">
        <v>206</v>
      </c>
      <c r="B12" s="36" t="s">
        <v>60</v>
      </c>
      <c r="C12" s="35" t="s">
        <v>61</v>
      </c>
      <c r="D12" s="36" t="s">
        <v>62</v>
      </c>
      <c r="E12" s="35" t="s">
        <v>63</v>
      </c>
      <c r="F12" s="36" t="s">
        <v>64</v>
      </c>
      <c r="G12" s="35" t="s">
        <v>65</v>
      </c>
      <c r="H12" s="36" t="s">
        <v>66</v>
      </c>
      <c r="I12" s="35" t="s">
        <v>67</v>
      </c>
      <c r="J12" s="36" t="s">
        <v>68</v>
      </c>
      <c r="K12" s="35" t="s">
        <v>69</v>
      </c>
      <c r="L12" s="36" t="s">
        <v>70</v>
      </c>
      <c r="M12" s="35" t="s">
        <v>71</v>
      </c>
    </row>
    <row r="13" spans="1:13" ht="22.9" customHeight="1" x14ac:dyDescent="0.25">
      <c r="A13" s="37" t="s">
        <v>35</v>
      </c>
      <c r="B13" s="135"/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</row>
    <row r="14" spans="1:13" ht="22.9" customHeight="1" x14ac:dyDescent="0.25">
      <c r="A14" s="38" t="s">
        <v>33</v>
      </c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</row>
    <row r="15" spans="1:13" ht="22.9" customHeight="1" x14ac:dyDescent="0.25">
      <c r="A15" s="38" t="s">
        <v>34</v>
      </c>
      <c r="B15" s="135"/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M15" s="135"/>
    </row>
    <row r="16" spans="1:13" ht="22.9" customHeight="1" x14ac:dyDescent="0.25">
      <c r="A16" s="38" t="s">
        <v>36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</row>
    <row r="18" spans="1:13" ht="22.9" customHeight="1" x14ac:dyDescent="0.25">
      <c r="A18" s="50" t="s">
        <v>80</v>
      </c>
      <c r="B18" s="43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</row>
    <row r="19" spans="1:13" ht="72" customHeight="1" x14ac:dyDescent="0.25">
      <c r="A19" s="174" t="s">
        <v>279</v>
      </c>
      <c r="B19" s="174"/>
      <c r="C19" s="174"/>
      <c r="D19" s="174"/>
      <c r="E19" s="174"/>
      <c r="F19" s="174"/>
      <c r="G19" s="174"/>
      <c r="H19" s="174"/>
      <c r="I19" s="174"/>
      <c r="J19" s="174"/>
      <c r="K19" s="174"/>
      <c r="L19" s="174"/>
      <c r="M19" s="174"/>
    </row>
    <row r="21" spans="1:13" ht="35.450000000000003" customHeight="1" x14ac:dyDescent="0.25">
      <c r="A21" s="182" t="s">
        <v>208</v>
      </c>
      <c r="B21" s="182"/>
      <c r="C21" s="182"/>
      <c r="D21" s="182"/>
      <c r="E21" s="182"/>
      <c r="F21" s="182"/>
      <c r="G21" s="182"/>
      <c r="H21" s="182"/>
      <c r="I21" s="182"/>
      <c r="J21" s="182"/>
      <c r="K21" s="182"/>
      <c r="L21" s="182"/>
      <c r="M21" s="182"/>
    </row>
    <row r="22" spans="1:13" ht="31.9" customHeight="1" x14ac:dyDescent="0.25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</row>
    <row r="23" spans="1:13" ht="18.75" x14ac:dyDescent="0.25">
      <c r="A23" s="50" t="s">
        <v>171</v>
      </c>
      <c r="B23" s="43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</row>
    <row r="24" spans="1:13" s="2" customFormat="1" ht="21" customHeight="1" x14ac:dyDescent="0.25">
      <c r="A24" s="58" t="s">
        <v>172</v>
      </c>
      <c r="B24" s="172"/>
      <c r="C24" s="172"/>
      <c r="D24" s="172"/>
      <c r="E24" s="172"/>
      <c r="F24" s="172"/>
      <c r="G24" s="172"/>
      <c r="H24" s="172"/>
      <c r="I24" s="172"/>
      <c r="J24" s="172"/>
      <c r="K24" s="172"/>
      <c r="L24" s="172"/>
      <c r="M24" s="172"/>
    </row>
    <row r="25" spans="1:13" s="2" customFormat="1" ht="21" customHeight="1" x14ac:dyDescent="0.25">
      <c r="A25" s="58" t="s">
        <v>170</v>
      </c>
      <c r="B25" s="136"/>
    </row>
    <row r="26" spans="1:13" s="2" customFormat="1" ht="30.6" customHeight="1" x14ac:dyDescent="0.25">
      <c r="A26" s="171" t="s">
        <v>211</v>
      </c>
      <c r="B26" s="171"/>
      <c r="C26" s="171"/>
      <c r="D26" s="171"/>
      <c r="E26" s="171"/>
      <c r="F26" s="171"/>
      <c r="G26" s="171"/>
      <c r="H26" s="171"/>
      <c r="I26" s="171"/>
      <c r="J26" s="171"/>
      <c r="K26" s="171"/>
      <c r="L26" s="171"/>
      <c r="M26" s="171"/>
    </row>
    <row r="27" spans="1:13" s="137" customFormat="1" ht="29.25" customHeight="1" x14ac:dyDescent="0.25">
      <c r="A27" s="170" t="s">
        <v>286</v>
      </c>
      <c r="B27" s="170"/>
      <c r="C27" s="170"/>
      <c r="D27" s="170"/>
      <c r="E27" s="170"/>
      <c r="F27" s="170"/>
    </row>
  </sheetData>
  <mergeCells count="16">
    <mergeCell ref="A27:F27"/>
    <mergeCell ref="A26:M26"/>
    <mergeCell ref="B24:M24"/>
    <mergeCell ref="A1:M1"/>
    <mergeCell ref="A19:M19"/>
    <mergeCell ref="A9:M9"/>
    <mergeCell ref="A11:M11"/>
    <mergeCell ref="A6:M6"/>
    <mergeCell ref="A7:M7"/>
    <mergeCell ref="A8:M8"/>
    <mergeCell ref="A2:M2"/>
    <mergeCell ref="A21:M21"/>
    <mergeCell ref="A3:M3"/>
    <mergeCell ref="A4:M4"/>
    <mergeCell ref="A5:M5"/>
    <mergeCell ref="A10:M10"/>
  </mergeCells>
  <conditionalFormatting sqref="B17:B18 B20 B28:B1048576 B23:B25">
    <cfRule type="cellIs" dxfId="18" priority="23" operator="equal">
      <formula>"Outro"</formula>
    </cfRule>
    <cfRule type="cellIs" dxfId="17" priority="24" operator="equal">
      <formula>"Não se aplica"</formula>
    </cfRule>
    <cfRule type="cellIs" dxfId="16" priority="25" operator="equal">
      <formula>"Outro"</formula>
    </cfRule>
    <cfRule type="cellIs" dxfId="15" priority="26" operator="equal">
      <formula>"Pendente"</formula>
    </cfRule>
    <cfRule type="cellIs" dxfId="14" priority="27" operator="equal">
      <formula>"Entregue"</formula>
    </cfRule>
  </conditionalFormatting>
  <conditionalFormatting sqref="B12 D12 F12 H12 J12 L12">
    <cfRule type="cellIs" dxfId="13" priority="1" operator="equal">
      <formula>"Outro"</formula>
    </cfRule>
    <cfRule type="cellIs" dxfId="12" priority="2" operator="equal">
      <formula>"Não se aplica"</formula>
    </cfRule>
    <cfRule type="cellIs" dxfId="11" priority="3" operator="equal">
      <formula>"Outro"</formula>
    </cfRule>
    <cfRule type="cellIs" dxfId="10" priority="4" operator="equal">
      <formula>"Pendente"</formula>
    </cfRule>
    <cfRule type="cellIs" dxfId="9" priority="5" operator="equal">
      <formula>"Entregue"</formula>
    </cfRule>
  </conditionalFormatting>
  <hyperlinks>
    <hyperlink ref="A24" r:id="rId1" display="Segurança Social" xr:uid="{54FE091A-D611-4B06-AF11-06BCEA5FD4BC}"/>
    <hyperlink ref="A25" r:id="rId2" xr:uid="{83F6653C-A223-41A4-9EB6-716A4F05D851}"/>
    <hyperlink ref="A26:M26" r:id="rId3" display="https://www.madeira.gov.pt/Portals/35/Users/116/72/372/ISerie-021-2023-01-31sup (1).pdf" xr:uid="{1F141A50-B2BB-4D44-89FA-D6B3F9081C5C}"/>
    <hyperlink ref="A27:E27" r:id="rId4" display="Direção Regional da Cidadania e dos Assuntos Sociais / PROAGES-2023" xr:uid="{977B103F-4B07-463D-8853-08446156BF9F}"/>
  </hyperlinks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1B1B6-F32B-4A8D-809E-18F91E80DD49}">
  <sheetPr>
    <tabColor theme="5" tint="0.39997558519241921"/>
  </sheetPr>
  <dimension ref="A1:D23"/>
  <sheetViews>
    <sheetView showGridLines="0" tabSelected="1" zoomScale="75" zoomScaleNormal="75" workbookViewId="0">
      <selection activeCell="L9" sqref="L9"/>
    </sheetView>
  </sheetViews>
  <sheetFormatPr defaultRowHeight="15" x14ac:dyDescent="0.25"/>
  <cols>
    <col min="1" max="1" width="99.28515625" customWidth="1"/>
    <col min="2" max="2" width="15.140625" customWidth="1"/>
  </cols>
  <sheetData>
    <row r="1" spans="1:4" ht="28.9" customHeight="1" x14ac:dyDescent="0.25">
      <c r="A1" s="48" t="s">
        <v>76</v>
      </c>
    </row>
    <row r="5" spans="1:4" ht="179.25" customHeight="1" x14ac:dyDescent="0.25">
      <c r="A5" s="174" t="s">
        <v>287</v>
      </c>
      <c r="B5" s="174"/>
    </row>
    <row r="6" spans="1:4" x14ac:dyDescent="0.25">
      <c r="A6" s="41"/>
    </row>
    <row r="7" spans="1:4" ht="125.45" customHeight="1" x14ac:dyDescent="0.25">
      <c r="A7" s="174" t="s">
        <v>280</v>
      </c>
      <c r="B7" s="174"/>
    </row>
    <row r="8" spans="1:4" x14ac:dyDescent="0.25">
      <c r="A8" s="42"/>
    </row>
    <row r="9" spans="1:4" s="45" customFormat="1" ht="28.9" customHeight="1" x14ac:dyDescent="0.3">
      <c r="A9" s="174" t="s">
        <v>82</v>
      </c>
      <c r="B9" s="174"/>
    </row>
    <row r="10" spans="1:4" x14ac:dyDescent="0.25">
      <c r="A10" s="42"/>
    </row>
    <row r="11" spans="1:4" ht="46.9" customHeight="1" x14ac:dyDescent="0.25">
      <c r="A11" s="174" t="s">
        <v>84</v>
      </c>
      <c r="B11" s="174"/>
    </row>
    <row r="12" spans="1:4" x14ac:dyDescent="0.25">
      <c r="A12" s="42"/>
    </row>
    <row r="13" spans="1:4" x14ac:dyDescent="0.25">
      <c r="A13" s="42"/>
    </row>
    <row r="14" spans="1:4" ht="18.75" x14ac:dyDescent="0.3">
      <c r="A14" s="46" t="s">
        <v>78</v>
      </c>
      <c r="B14" s="47"/>
    </row>
    <row r="16" spans="1:4" ht="18.75" x14ac:dyDescent="0.25">
      <c r="A16" s="186" t="s">
        <v>77</v>
      </c>
      <c r="B16" s="186"/>
      <c r="C16" s="40"/>
      <c r="D16" s="40"/>
    </row>
    <row r="17" spans="1:4" x14ac:dyDescent="0.25">
      <c r="A17" s="39"/>
      <c r="B17" s="39"/>
      <c r="C17" s="39"/>
      <c r="D17" s="39"/>
    </row>
    <row r="18" spans="1:4" x14ac:dyDescent="0.25">
      <c r="A18" s="184"/>
      <c r="B18" s="184"/>
    </row>
    <row r="19" spans="1:4" ht="18.75" x14ac:dyDescent="0.3">
      <c r="A19" s="187" t="s">
        <v>79</v>
      </c>
      <c r="B19" s="187"/>
    </row>
    <row r="23" spans="1:4" x14ac:dyDescent="0.25">
      <c r="A23" s="185" t="s">
        <v>83</v>
      </c>
      <c r="B23" s="185"/>
    </row>
  </sheetData>
  <mergeCells count="8">
    <mergeCell ref="A18:B18"/>
    <mergeCell ref="A11:B11"/>
    <mergeCell ref="A23:B23"/>
    <mergeCell ref="A5:B5"/>
    <mergeCell ref="A7:B7"/>
    <mergeCell ref="A9:B9"/>
    <mergeCell ref="A16:B16"/>
    <mergeCell ref="A19:B19"/>
  </mergeCells>
  <pageMargins left="0.7" right="0.7" top="0.75" bottom="0.75" header="0.3" footer="0.3"/>
  <pageSetup paperSize="9" scale="76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A1358-AE9F-4057-AA86-729E3880E6B7}">
  <sheetPr>
    <pageSetUpPr fitToPage="1"/>
  </sheetPr>
  <dimension ref="A1:K115"/>
  <sheetViews>
    <sheetView showGridLines="0" topLeftCell="B1" zoomScale="75" zoomScaleNormal="75" workbookViewId="0">
      <selection activeCell="L21" sqref="L21"/>
    </sheetView>
  </sheetViews>
  <sheetFormatPr defaultColWidth="8.85546875" defaultRowHeight="22.9" customHeight="1" x14ac:dyDescent="0.3"/>
  <cols>
    <col min="1" max="1" width="26" style="64" hidden="1" customWidth="1"/>
    <col min="2" max="2" width="17.140625" style="64" customWidth="1"/>
    <col min="3" max="3" width="38.42578125" style="67" hidden="1" customWidth="1"/>
    <col min="4" max="4" width="72.28515625" style="68" customWidth="1"/>
    <col min="5" max="5" width="68.85546875" style="69" customWidth="1"/>
    <col min="6" max="6" width="30" style="69" customWidth="1"/>
    <col min="7" max="16384" width="8.85546875" style="65"/>
  </cols>
  <sheetData>
    <row r="1" spans="2:6" ht="37.9" customHeight="1" x14ac:dyDescent="0.25">
      <c r="B1" s="188" t="s">
        <v>168</v>
      </c>
      <c r="C1" s="188"/>
      <c r="D1" s="188"/>
      <c r="E1" s="188"/>
      <c r="F1" s="188"/>
    </row>
    <row r="2" spans="2:6" ht="22.9" customHeight="1" x14ac:dyDescent="0.25">
      <c r="B2" s="189" t="s">
        <v>87</v>
      </c>
      <c r="C2" s="189"/>
      <c r="D2" s="189"/>
      <c r="E2" s="189"/>
      <c r="F2" s="189"/>
    </row>
    <row r="3" spans="2:6" ht="22.9" customHeight="1" x14ac:dyDescent="0.25">
      <c r="B3" s="190" t="s">
        <v>88</v>
      </c>
      <c r="C3" s="190"/>
      <c r="D3" s="190"/>
      <c r="E3" s="190"/>
      <c r="F3" s="190"/>
    </row>
    <row r="4" spans="2:6" ht="22.9" customHeight="1" x14ac:dyDescent="0.25">
      <c r="B4" s="191" t="s">
        <v>169</v>
      </c>
      <c r="C4" s="191"/>
      <c r="D4" s="191"/>
      <c r="E4" s="191"/>
      <c r="F4" s="191"/>
    </row>
    <row r="7" spans="2:6" ht="22.9" customHeight="1" x14ac:dyDescent="0.3">
      <c r="B7" s="66"/>
    </row>
    <row r="17" spans="1:11" ht="22.9" customHeight="1" x14ac:dyDescent="0.3">
      <c r="K17" s="69"/>
    </row>
    <row r="21" spans="1:11" ht="22.9" customHeight="1" x14ac:dyDescent="0.25">
      <c r="A21" s="70" t="s">
        <v>214</v>
      </c>
      <c r="B21" s="71"/>
      <c r="C21" s="72" t="s">
        <v>215</v>
      </c>
      <c r="D21" s="101" t="s">
        <v>274</v>
      </c>
      <c r="E21" s="101" t="s">
        <v>86</v>
      </c>
      <c r="F21" s="102" t="s">
        <v>216</v>
      </c>
    </row>
    <row r="22" spans="1:11" ht="22.9" hidden="1" customHeight="1" x14ac:dyDescent="0.25">
      <c r="A22" s="73"/>
      <c r="B22" s="71"/>
      <c r="C22" s="74" t="s">
        <v>217</v>
      </c>
      <c r="D22" s="103" t="s">
        <v>100</v>
      </c>
      <c r="E22" s="104" t="s">
        <v>275</v>
      </c>
      <c r="F22" s="105">
        <v>291742626</v>
      </c>
    </row>
    <row r="23" spans="1:11" ht="22.9" hidden="1" customHeight="1" x14ac:dyDescent="0.25">
      <c r="A23" s="73"/>
      <c r="B23" s="71"/>
      <c r="C23" s="74" t="s">
        <v>218</v>
      </c>
      <c r="D23" s="103" t="s">
        <v>100</v>
      </c>
      <c r="E23" s="104" t="s">
        <v>275</v>
      </c>
      <c r="F23" s="105">
        <v>291742626</v>
      </c>
    </row>
    <row r="24" spans="1:11" ht="22.9" hidden="1" customHeight="1" x14ac:dyDescent="0.25">
      <c r="A24" s="73"/>
      <c r="B24" s="71"/>
      <c r="C24" s="74" t="s">
        <v>218</v>
      </c>
      <c r="D24" s="103" t="s">
        <v>158</v>
      </c>
      <c r="E24" s="104" t="s">
        <v>94</v>
      </c>
      <c r="F24" s="105">
        <v>932873118</v>
      </c>
    </row>
    <row r="25" spans="1:11" ht="22.9" hidden="1" customHeight="1" x14ac:dyDescent="0.25">
      <c r="A25" s="73"/>
      <c r="B25" s="71"/>
      <c r="C25" s="75" t="s">
        <v>219</v>
      </c>
      <c r="D25" s="103" t="s">
        <v>100</v>
      </c>
      <c r="E25" s="104" t="s">
        <v>275</v>
      </c>
      <c r="F25" s="105">
        <v>291742626</v>
      </c>
    </row>
    <row r="26" spans="1:11" ht="22.9" hidden="1" customHeight="1" x14ac:dyDescent="0.25">
      <c r="A26" s="73"/>
      <c r="B26" s="71"/>
      <c r="C26" s="75" t="s">
        <v>219</v>
      </c>
      <c r="D26" s="38" t="s">
        <v>105</v>
      </c>
      <c r="E26" s="104" t="s">
        <v>106</v>
      </c>
      <c r="F26" s="105">
        <v>291634913</v>
      </c>
    </row>
    <row r="27" spans="1:11" ht="22.9" hidden="1" customHeight="1" x14ac:dyDescent="0.25">
      <c r="A27" s="73"/>
      <c r="B27" s="71"/>
      <c r="C27" s="75" t="s">
        <v>220</v>
      </c>
      <c r="D27" s="38" t="s">
        <v>101</v>
      </c>
      <c r="E27" s="104" t="s">
        <v>102</v>
      </c>
      <c r="F27" s="105">
        <v>291635992</v>
      </c>
    </row>
    <row r="28" spans="1:11" ht="22.9" hidden="1" customHeight="1" x14ac:dyDescent="0.25">
      <c r="A28" s="73"/>
      <c r="B28" s="71"/>
      <c r="C28" s="75" t="s">
        <v>220</v>
      </c>
      <c r="D28" s="103" t="s">
        <v>100</v>
      </c>
      <c r="E28" s="104" t="s">
        <v>275</v>
      </c>
      <c r="F28" s="105">
        <v>291742626</v>
      </c>
    </row>
    <row r="29" spans="1:11" ht="22.9" hidden="1" customHeight="1" x14ac:dyDescent="0.25">
      <c r="A29" s="73"/>
      <c r="B29" s="71"/>
      <c r="C29" s="75" t="s">
        <v>221</v>
      </c>
      <c r="D29" s="38" t="s">
        <v>98</v>
      </c>
      <c r="E29" s="104" t="s">
        <v>99</v>
      </c>
      <c r="F29" s="105">
        <v>291741857</v>
      </c>
    </row>
    <row r="30" spans="1:11" ht="22.9" hidden="1" customHeight="1" x14ac:dyDescent="0.25">
      <c r="A30" s="73"/>
      <c r="B30" s="71"/>
      <c r="C30" s="75" t="s">
        <v>222</v>
      </c>
      <c r="D30" s="38" t="s">
        <v>96</v>
      </c>
      <c r="E30" s="104" t="s">
        <v>97</v>
      </c>
      <c r="F30" s="105">
        <v>291654441</v>
      </c>
    </row>
    <row r="31" spans="1:11" ht="22.9" hidden="1" customHeight="1" x14ac:dyDescent="0.25">
      <c r="A31" s="73"/>
      <c r="B31" s="71"/>
      <c r="C31" s="75" t="s">
        <v>223</v>
      </c>
      <c r="D31" s="38" t="s">
        <v>90</v>
      </c>
      <c r="E31" s="104" t="s">
        <v>93</v>
      </c>
      <c r="F31" s="105">
        <v>291755232</v>
      </c>
    </row>
    <row r="32" spans="1:11" ht="22.9" hidden="1" customHeight="1" x14ac:dyDescent="0.25">
      <c r="A32" s="73"/>
      <c r="B32" s="71"/>
      <c r="C32" s="75" t="s">
        <v>224</v>
      </c>
      <c r="D32" s="38" t="s">
        <v>90</v>
      </c>
      <c r="E32" s="104" t="s">
        <v>93</v>
      </c>
      <c r="F32" s="105">
        <v>291755232</v>
      </c>
    </row>
    <row r="33" spans="1:6" ht="22.9" hidden="1" customHeight="1" x14ac:dyDescent="0.25">
      <c r="A33" s="73"/>
      <c r="B33" s="71"/>
      <c r="C33" s="75" t="s">
        <v>225</v>
      </c>
      <c r="D33" s="38" t="s">
        <v>90</v>
      </c>
      <c r="E33" s="104" t="s">
        <v>93</v>
      </c>
      <c r="F33" s="105">
        <v>291755232</v>
      </c>
    </row>
    <row r="34" spans="1:6" ht="22.9" hidden="1" customHeight="1" x14ac:dyDescent="0.25">
      <c r="A34" s="73"/>
      <c r="B34" s="71"/>
      <c r="C34" s="75" t="s">
        <v>225</v>
      </c>
      <c r="D34" s="38" t="s">
        <v>91</v>
      </c>
      <c r="E34" s="104" t="s">
        <v>92</v>
      </c>
      <c r="F34" s="105">
        <v>291281938</v>
      </c>
    </row>
    <row r="35" spans="1:6" ht="22.9" hidden="1" customHeight="1" x14ac:dyDescent="0.25">
      <c r="A35" s="73"/>
      <c r="B35" s="71"/>
      <c r="C35" s="75" t="s">
        <v>225</v>
      </c>
      <c r="D35" s="38" t="s">
        <v>103</v>
      </c>
      <c r="E35" s="104" t="s">
        <v>104</v>
      </c>
      <c r="F35" s="105">
        <v>291773383</v>
      </c>
    </row>
    <row r="36" spans="1:6" ht="22.9" hidden="1" customHeight="1" x14ac:dyDescent="0.25">
      <c r="A36" s="76"/>
      <c r="B36" s="77"/>
      <c r="C36" s="75" t="s">
        <v>226</v>
      </c>
      <c r="D36" s="38" t="s">
        <v>89</v>
      </c>
      <c r="E36" s="104" t="s">
        <v>95</v>
      </c>
      <c r="F36" s="105">
        <v>938124866</v>
      </c>
    </row>
    <row r="37" spans="1:6" ht="22.9" hidden="1" customHeight="1" x14ac:dyDescent="0.25">
      <c r="A37" s="76"/>
      <c r="B37" s="77"/>
      <c r="C37" s="75" t="s">
        <v>227</v>
      </c>
      <c r="D37" s="38" t="s">
        <v>162</v>
      </c>
      <c r="E37" s="104" t="s">
        <v>228</v>
      </c>
      <c r="F37" s="105" t="s">
        <v>229</v>
      </c>
    </row>
    <row r="38" spans="1:6" ht="22.9" hidden="1" customHeight="1" x14ac:dyDescent="0.25">
      <c r="A38" s="76"/>
      <c r="B38" s="77"/>
      <c r="C38" s="75" t="s">
        <v>227</v>
      </c>
      <c r="D38" s="38" t="s">
        <v>161</v>
      </c>
      <c r="E38" s="104" t="s">
        <v>115</v>
      </c>
      <c r="F38" s="105">
        <v>291628063</v>
      </c>
    </row>
    <row r="39" spans="1:6" ht="22.9" hidden="1" customHeight="1" x14ac:dyDescent="0.25">
      <c r="A39" s="76"/>
      <c r="B39" s="77"/>
      <c r="C39" s="75" t="s">
        <v>230</v>
      </c>
      <c r="D39" s="38" t="s">
        <v>162</v>
      </c>
      <c r="E39" s="104" t="s">
        <v>228</v>
      </c>
      <c r="F39" s="105" t="s">
        <v>229</v>
      </c>
    </row>
    <row r="40" spans="1:6" ht="22.9" hidden="1" customHeight="1" x14ac:dyDescent="0.25">
      <c r="A40" s="76"/>
      <c r="B40" s="77"/>
      <c r="C40" s="75" t="s">
        <v>230</v>
      </c>
      <c r="D40" s="38" t="s">
        <v>161</v>
      </c>
      <c r="E40" s="104" t="s">
        <v>115</v>
      </c>
      <c r="F40" s="105">
        <v>291628063</v>
      </c>
    </row>
    <row r="41" spans="1:6" ht="22.9" hidden="1" customHeight="1" x14ac:dyDescent="0.25">
      <c r="A41" s="76"/>
      <c r="B41" s="77"/>
      <c r="C41" s="75" t="s">
        <v>231</v>
      </c>
      <c r="D41" s="38" t="s">
        <v>162</v>
      </c>
      <c r="E41" s="104" t="s">
        <v>228</v>
      </c>
      <c r="F41" s="105" t="s">
        <v>229</v>
      </c>
    </row>
    <row r="42" spans="1:6" ht="22.9" hidden="1" customHeight="1" x14ac:dyDescent="0.25">
      <c r="A42" s="76"/>
      <c r="B42" s="77"/>
      <c r="C42" s="75" t="s">
        <v>231</v>
      </c>
      <c r="D42" s="38" t="s">
        <v>161</v>
      </c>
      <c r="E42" s="104" t="s">
        <v>115</v>
      </c>
      <c r="F42" s="105">
        <v>291628063</v>
      </c>
    </row>
    <row r="43" spans="1:6" ht="22.9" hidden="1" customHeight="1" x14ac:dyDescent="0.25">
      <c r="A43" s="76"/>
      <c r="B43" s="77"/>
      <c r="C43" s="75" t="s">
        <v>231</v>
      </c>
      <c r="D43" s="103" t="s">
        <v>116</v>
      </c>
      <c r="E43" s="104" t="s">
        <v>117</v>
      </c>
      <c r="F43" s="105">
        <v>291945081</v>
      </c>
    </row>
    <row r="44" spans="1:6" ht="22.9" hidden="1" customHeight="1" x14ac:dyDescent="0.25">
      <c r="A44" s="78">
        <v>8220.4666666666672</v>
      </c>
      <c r="B44" s="79"/>
      <c r="C44" s="75" t="s">
        <v>232</v>
      </c>
      <c r="D44" s="38" t="s">
        <v>162</v>
      </c>
      <c r="E44" s="104" t="s">
        <v>228</v>
      </c>
      <c r="F44" s="105" t="s">
        <v>229</v>
      </c>
    </row>
    <row r="45" spans="1:6" ht="22.9" hidden="1" customHeight="1" x14ac:dyDescent="0.25">
      <c r="A45" s="80">
        <v>33584.646666666667</v>
      </c>
      <c r="B45" s="71"/>
      <c r="C45" s="75" t="s">
        <v>232</v>
      </c>
      <c r="D45" s="38" t="s">
        <v>161</v>
      </c>
      <c r="E45" s="104" t="s">
        <v>115</v>
      </c>
      <c r="F45" s="105">
        <v>291628063</v>
      </c>
    </row>
    <row r="46" spans="1:6" ht="22.9" hidden="1" customHeight="1" x14ac:dyDescent="0.25">
      <c r="A46" s="81">
        <v>34896.885000000002</v>
      </c>
      <c r="B46" s="71"/>
      <c r="C46" s="75" t="s">
        <v>232</v>
      </c>
      <c r="D46" s="38" t="s">
        <v>118</v>
      </c>
      <c r="E46" s="104" t="s">
        <v>119</v>
      </c>
      <c r="F46" s="105">
        <v>291946888</v>
      </c>
    </row>
    <row r="47" spans="1:6" ht="22.9" hidden="1" customHeight="1" x14ac:dyDescent="0.25">
      <c r="A47" s="81">
        <v>7865.34</v>
      </c>
      <c r="B47" s="71"/>
      <c r="C47" s="82" t="s">
        <v>233</v>
      </c>
      <c r="D47" s="38" t="s">
        <v>160</v>
      </c>
      <c r="E47" s="104" t="s">
        <v>114</v>
      </c>
      <c r="F47" s="105">
        <v>291712566</v>
      </c>
    </row>
    <row r="48" spans="1:6" ht="22.9" hidden="1" customHeight="1" x14ac:dyDescent="0.25">
      <c r="A48" s="81"/>
      <c r="B48" s="71"/>
      <c r="C48" s="75" t="s">
        <v>234</v>
      </c>
      <c r="D48" s="38" t="s">
        <v>136</v>
      </c>
      <c r="E48" s="104" t="s">
        <v>137</v>
      </c>
      <c r="F48" s="105">
        <v>291957778</v>
      </c>
    </row>
    <row r="49" spans="1:6" ht="22.9" hidden="1" customHeight="1" x14ac:dyDescent="0.25">
      <c r="A49" s="81"/>
      <c r="B49" s="71"/>
      <c r="C49" s="75" t="s">
        <v>235</v>
      </c>
      <c r="D49" s="38" t="s">
        <v>136</v>
      </c>
      <c r="E49" s="104" t="s">
        <v>137</v>
      </c>
      <c r="F49" s="105">
        <v>291957778</v>
      </c>
    </row>
    <row r="50" spans="1:6" ht="22.9" hidden="1" customHeight="1" x14ac:dyDescent="0.25">
      <c r="A50" s="81"/>
      <c r="B50" s="71"/>
      <c r="C50" s="75" t="s">
        <v>235</v>
      </c>
      <c r="D50" s="38" t="s">
        <v>134</v>
      </c>
      <c r="E50" s="104" t="s">
        <v>135</v>
      </c>
      <c r="F50" s="105">
        <v>291950340</v>
      </c>
    </row>
    <row r="51" spans="1:6" ht="22.9" hidden="1" customHeight="1" x14ac:dyDescent="0.25">
      <c r="A51" s="83"/>
      <c r="B51" s="71"/>
      <c r="C51" s="75" t="s">
        <v>236</v>
      </c>
      <c r="D51" s="38" t="s">
        <v>136</v>
      </c>
      <c r="E51" s="104" t="s">
        <v>137</v>
      </c>
      <c r="F51" s="105">
        <v>291957778</v>
      </c>
    </row>
    <row r="52" spans="1:6" ht="22.9" hidden="1" customHeight="1" x14ac:dyDescent="0.25">
      <c r="A52" s="83"/>
      <c r="B52" s="71"/>
      <c r="C52" s="75" t="s">
        <v>236</v>
      </c>
      <c r="D52" s="38" t="s">
        <v>132</v>
      </c>
      <c r="E52" s="104" t="s">
        <v>133</v>
      </c>
      <c r="F52" s="105">
        <v>291957080</v>
      </c>
    </row>
    <row r="53" spans="1:6" ht="22.9" hidden="1" customHeight="1" x14ac:dyDescent="0.25">
      <c r="A53" s="83"/>
      <c r="B53" s="71"/>
      <c r="C53" s="82" t="s">
        <v>237</v>
      </c>
      <c r="D53" s="38" t="s">
        <v>136</v>
      </c>
      <c r="E53" s="104" t="s">
        <v>137</v>
      </c>
      <c r="F53" s="105">
        <v>291957778</v>
      </c>
    </row>
    <row r="54" spans="1:6" ht="22.9" hidden="1" customHeight="1" x14ac:dyDescent="0.25">
      <c r="A54" s="83"/>
      <c r="B54" s="71"/>
      <c r="C54" s="82" t="s">
        <v>237</v>
      </c>
      <c r="D54" s="38" t="s">
        <v>166</v>
      </c>
      <c r="E54" s="104" t="s">
        <v>131</v>
      </c>
      <c r="F54" s="105">
        <v>291957065</v>
      </c>
    </row>
    <row r="55" spans="1:6" ht="22.9" hidden="1" customHeight="1" x14ac:dyDescent="0.25">
      <c r="A55" s="83"/>
      <c r="B55" s="71"/>
      <c r="C55" s="82" t="s">
        <v>238</v>
      </c>
      <c r="D55" s="38" t="s">
        <v>129</v>
      </c>
      <c r="E55" s="104" t="s">
        <v>130</v>
      </c>
      <c r="F55" s="105">
        <v>291972356</v>
      </c>
    </row>
    <row r="56" spans="1:6" ht="22.9" hidden="1" customHeight="1" x14ac:dyDescent="0.25">
      <c r="A56" s="83"/>
      <c r="B56" s="71"/>
      <c r="C56" s="82" t="s">
        <v>239</v>
      </c>
      <c r="D56" s="38" t="s">
        <v>129</v>
      </c>
      <c r="E56" s="104" t="s">
        <v>130</v>
      </c>
      <c r="F56" s="105">
        <v>291972356</v>
      </c>
    </row>
    <row r="57" spans="1:6" ht="22.9" hidden="1" customHeight="1" x14ac:dyDescent="0.25">
      <c r="A57" s="83"/>
      <c r="B57" s="71"/>
      <c r="C57" s="82" t="s">
        <v>240</v>
      </c>
      <c r="D57" s="38" t="s">
        <v>129</v>
      </c>
      <c r="E57" s="104" t="s">
        <v>130</v>
      </c>
      <c r="F57" s="105">
        <v>291972356</v>
      </c>
    </row>
    <row r="58" spans="1:6" ht="22.9" hidden="1" customHeight="1" x14ac:dyDescent="0.25">
      <c r="A58" s="83"/>
      <c r="B58" s="71"/>
      <c r="C58" s="82" t="s">
        <v>241</v>
      </c>
      <c r="D58" s="38" t="s">
        <v>112</v>
      </c>
      <c r="E58" s="104" t="s">
        <v>113</v>
      </c>
      <c r="F58" s="105">
        <v>291882467</v>
      </c>
    </row>
    <row r="59" spans="1:6" ht="22.9" hidden="1" customHeight="1" x14ac:dyDescent="0.25">
      <c r="A59" s="83"/>
      <c r="B59" s="71"/>
      <c r="C59" s="82" t="s">
        <v>241</v>
      </c>
      <c r="D59" s="103" t="s">
        <v>159</v>
      </c>
      <c r="E59" s="104" t="s">
        <v>107</v>
      </c>
      <c r="F59" s="105">
        <v>291822776</v>
      </c>
    </row>
    <row r="60" spans="1:6" ht="22.9" hidden="1" customHeight="1" x14ac:dyDescent="0.25">
      <c r="A60" s="83"/>
      <c r="B60" s="71"/>
      <c r="C60" s="82" t="s">
        <v>242</v>
      </c>
      <c r="D60" s="38" t="s">
        <v>108</v>
      </c>
      <c r="E60" s="104" t="s">
        <v>109</v>
      </c>
      <c r="F60" s="105">
        <v>291822300</v>
      </c>
    </row>
    <row r="61" spans="1:6" ht="22.9" hidden="1" customHeight="1" x14ac:dyDescent="0.25">
      <c r="A61" s="84"/>
      <c r="B61" s="79"/>
      <c r="C61" s="82" t="s">
        <v>242</v>
      </c>
      <c r="D61" s="103" t="s">
        <v>159</v>
      </c>
      <c r="E61" s="104" t="s">
        <v>107</v>
      </c>
      <c r="F61" s="105">
        <v>291822776</v>
      </c>
    </row>
    <row r="62" spans="1:6" ht="22.9" hidden="1" customHeight="1" x14ac:dyDescent="0.25">
      <c r="A62" s="84"/>
      <c r="B62" s="79"/>
      <c r="C62" s="82" t="s">
        <v>243</v>
      </c>
      <c r="D62" s="38" t="s">
        <v>110</v>
      </c>
      <c r="E62" s="104" t="s">
        <v>111</v>
      </c>
      <c r="F62" s="105">
        <v>964092060</v>
      </c>
    </row>
    <row r="63" spans="1:6" ht="22.9" hidden="1" customHeight="1" x14ac:dyDescent="0.25">
      <c r="A63" s="84"/>
      <c r="B63" s="79"/>
      <c r="C63" s="82" t="s">
        <v>243</v>
      </c>
      <c r="D63" s="103" t="s">
        <v>159</v>
      </c>
      <c r="E63" s="104" t="s">
        <v>107</v>
      </c>
      <c r="F63" s="105">
        <v>291822776</v>
      </c>
    </row>
    <row r="64" spans="1:6" ht="22.9" hidden="1" customHeight="1" x14ac:dyDescent="0.25">
      <c r="A64" s="84"/>
      <c r="B64" s="79"/>
      <c r="C64" s="82" t="s">
        <v>244</v>
      </c>
      <c r="D64" s="38" t="s">
        <v>110</v>
      </c>
      <c r="E64" s="104" t="s">
        <v>111</v>
      </c>
      <c r="F64" s="105">
        <v>964092060</v>
      </c>
    </row>
    <row r="65" spans="1:6" ht="22.9" hidden="1" customHeight="1" x14ac:dyDescent="0.25">
      <c r="A65" s="84"/>
      <c r="B65" s="79"/>
      <c r="C65" s="82" t="s">
        <v>244</v>
      </c>
      <c r="D65" s="38" t="s">
        <v>112</v>
      </c>
      <c r="E65" s="104" t="s">
        <v>113</v>
      </c>
      <c r="F65" s="105">
        <v>291882467</v>
      </c>
    </row>
    <row r="66" spans="1:6" ht="22.9" hidden="1" customHeight="1" x14ac:dyDescent="0.25">
      <c r="A66" s="84"/>
      <c r="B66" s="79"/>
      <c r="C66" s="82" t="s">
        <v>244</v>
      </c>
      <c r="D66" s="38" t="s">
        <v>108</v>
      </c>
      <c r="E66" s="104" t="s">
        <v>109</v>
      </c>
      <c r="F66" s="105">
        <v>291822300</v>
      </c>
    </row>
    <row r="67" spans="1:6" ht="22.9" hidden="1" customHeight="1" x14ac:dyDescent="0.25">
      <c r="A67" s="84"/>
      <c r="B67" s="79"/>
      <c r="C67" s="82" t="s">
        <v>244</v>
      </c>
      <c r="D67" s="103" t="s">
        <v>159</v>
      </c>
      <c r="E67" s="104" t="s">
        <v>107</v>
      </c>
      <c r="F67" s="105">
        <v>291822776</v>
      </c>
    </row>
    <row r="68" spans="1:6" ht="22.9" hidden="1" customHeight="1" x14ac:dyDescent="0.25">
      <c r="A68" s="84"/>
      <c r="B68" s="79"/>
      <c r="C68" s="82" t="s">
        <v>245</v>
      </c>
      <c r="D68" s="38" t="s">
        <v>110</v>
      </c>
      <c r="E68" s="104" t="s">
        <v>111</v>
      </c>
      <c r="F68" s="105">
        <v>964092060</v>
      </c>
    </row>
    <row r="69" spans="1:6" ht="22.9" hidden="1" customHeight="1" x14ac:dyDescent="0.25">
      <c r="A69" s="85"/>
      <c r="B69" s="79"/>
      <c r="C69" s="82" t="s">
        <v>245</v>
      </c>
      <c r="D69" s="38" t="s">
        <v>112</v>
      </c>
      <c r="E69" s="104" t="s">
        <v>113</v>
      </c>
      <c r="F69" s="105">
        <v>291882467</v>
      </c>
    </row>
    <row r="70" spans="1:6" ht="22.9" hidden="1" customHeight="1" x14ac:dyDescent="0.25">
      <c r="A70" s="85"/>
      <c r="B70" s="79"/>
      <c r="C70" s="82" t="s">
        <v>245</v>
      </c>
      <c r="D70" s="38" t="s">
        <v>108</v>
      </c>
      <c r="E70" s="104" t="s">
        <v>109</v>
      </c>
      <c r="F70" s="105">
        <v>291822300</v>
      </c>
    </row>
    <row r="71" spans="1:6" ht="22.9" hidden="1" customHeight="1" x14ac:dyDescent="0.25">
      <c r="A71" s="85"/>
      <c r="B71" s="79"/>
      <c r="C71" s="82" t="s">
        <v>245</v>
      </c>
      <c r="D71" s="103" t="s">
        <v>159</v>
      </c>
      <c r="E71" s="104" t="s">
        <v>107</v>
      </c>
      <c r="F71" s="105">
        <v>291822776</v>
      </c>
    </row>
    <row r="72" spans="1:6" ht="22.9" hidden="1" customHeight="1" x14ac:dyDescent="0.25">
      <c r="A72" s="85"/>
      <c r="B72" s="79"/>
      <c r="C72" s="82" t="s">
        <v>246</v>
      </c>
      <c r="D72" s="38" t="s">
        <v>110</v>
      </c>
      <c r="E72" s="104" t="s">
        <v>111</v>
      </c>
      <c r="F72" s="105">
        <v>964092060</v>
      </c>
    </row>
    <row r="73" spans="1:6" ht="22.9" hidden="1" customHeight="1" x14ac:dyDescent="0.25">
      <c r="A73" s="86"/>
      <c r="B73" s="79"/>
      <c r="C73" s="82" t="s">
        <v>246</v>
      </c>
      <c r="D73" s="38" t="s">
        <v>112</v>
      </c>
      <c r="E73" s="104" t="s">
        <v>113</v>
      </c>
      <c r="F73" s="105">
        <v>291882467</v>
      </c>
    </row>
    <row r="74" spans="1:6" ht="22.9" hidden="1" customHeight="1" x14ac:dyDescent="0.25">
      <c r="A74" s="73"/>
      <c r="B74" s="71"/>
      <c r="C74" s="82" t="s">
        <v>246</v>
      </c>
      <c r="D74" s="38" t="s">
        <v>108</v>
      </c>
      <c r="E74" s="104" t="s">
        <v>109</v>
      </c>
      <c r="F74" s="105">
        <v>291822300</v>
      </c>
    </row>
    <row r="75" spans="1:6" ht="22.9" hidden="1" customHeight="1" x14ac:dyDescent="0.25">
      <c r="A75" s="87"/>
      <c r="B75" s="88"/>
      <c r="C75" s="82" t="s">
        <v>246</v>
      </c>
      <c r="D75" s="103" t="s">
        <v>159</v>
      </c>
      <c r="E75" s="104" t="s">
        <v>107</v>
      </c>
      <c r="F75" s="105">
        <v>291822776</v>
      </c>
    </row>
    <row r="76" spans="1:6" ht="22.9" hidden="1" customHeight="1" x14ac:dyDescent="0.25">
      <c r="A76" s="89"/>
      <c r="B76" s="71"/>
      <c r="C76" s="82" t="s">
        <v>247</v>
      </c>
      <c r="D76" s="38" t="s">
        <v>110</v>
      </c>
      <c r="E76" s="104" t="s">
        <v>111</v>
      </c>
      <c r="F76" s="105">
        <v>964092060</v>
      </c>
    </row>
    <row r="77" spans="1:6" ht="22.9" hidden="1" customHeight="1" x14ac:dyDescent="0.25">
      <c r="A77" s="89"/>
      <c r="B77" s="71"/>
      <c r="C77" s="82" t="s">
        <v>247</v>
      </c>
      <c r="D77" s="38" t="s">
        <v>112</v>
      </c>
      <c r="E77" s="104" t="s">
        <v>113</v>
      </c>
      <c r="F77" s="105">
        <v>291882467</v>
      </c>
    </row>
    <row r="78" spans="1:6" ht="22.9" hidden="1" customHeight="1" x14ac:dyDescent="0.25">
      <c r="A78" s="89"/>
      <c r="B78" s="71"/>
      <c r="C78" s="82" t="s">
        <v>247</v>
      </c>
      <c r="D78" s="38" t="s">
        <v>108</v>
      </c>
      <c r="E78" s="104" t="s">
        <v>109</v>
      </c>
      <c r="F78" s="105">
        <v>291822300</v>
      </c>
    </row>
    <row r="79" spans="1:6" ht="22.9" hidden="1" customHeight="1" x14ac:dyDescent="0.25">
      <c r="A79" s="89"/>
      <c r="B79" s="71"/>
      <c r="C79" s="82" t="s">
        <v>247</v>
      </c>
      <c r="D79" s="103" t="s">
        <v>159</v>
      </c>
      <c r="E79" s="104" t="s">
        <v>107</v>
      </c>
      <c r="F79" s="105">
        <v>291822776</v>
      </c>
    </row>
    <row r="80" spans="1:6" ht="22.9" hidden="1" customHeight="1" x14ac:dyDescent="0.25">
      <c r="A80" s="89"/>
      <c r="B80" s="71"/>
      <c r="C80" s="82" t="s">
        <v>248</v>
      </c>
      <c r="D80" s="38" t="s">
        <v>110</v>
      </c>
      <c r="E80" s="104" t="s">
        <v>111</v>
      </c>
      <c r="F80" s="105">
        <v>964092060</v>
      </c>
    </row>
    <row r="81" spans="1:6" ht="22.9" hidden="1" customHeight="1" x14ac:dyDescent="0.25">
      <c r="A81" s="89"/>
      <c r="B81" s="71"/>
      <c r="C81" s="82" t="s">
        <v>248</v>
      </c>
      <c r="D81" s="38" t="s">
        <v>112</v>
      </c>
      <c r="E81" s="104" t="s">
        <v>113</v>
      </c>
      <c r="F81" s="105">
        <v>291882467</v>
      </c>
    </row>
    <row r="82" spans="1:6" ht="22.9" hidden="1" customHeight="1" x14ac:dyDescent="0.25">
      <c r="A82" s="90"/>
      <c r="B82" s="91"/>
      <c r="C82" s="82" t="s">
        <v>248</v>
      </c>
      <c r="D82" s="38" t="s">
        <v>108</v>
      </c>
      <c r="E82" s="104" t="s">
        <v>109</v>
      </c>
      <c r="F82" s="105">
        <v>291822300</v>
      </c>
    </row>
    <row r="83" spans="1:6" ht="22.9" hidden="1" customHeight="1" x14ac:dyDescent="0.25">
      <c r="A83" s="90"/>
      <c r="B83" s="91"/>
      <c r="C83" s="82" t="s">
        <v>248</v>
      </c>
      <c r="D83" s="103" t="s">
        <v>159</v>
      </c>
      <c r="E83" s="104" t="s">
        <v>107</v>
      </c>
      <c r="F83" s="105">
        <v>291822776</v>
      </c>
    </row>
    <row r="84" spans="1:6" ht="22.9" hidden="1" customHeight="1" x14ac:dyDescent="0.25">
      <c r="A84" s="90"/>
      <c r="B84" s="91"/>
      <c r="C84" s="82" t="s">
        <v>249</v>
      </c>
      <c r="D84" s="38" t="s">
        <v>165</v>
      </c>
      <c r="E84" s="104" t="s">
        <v>126</v>
      </c>
      <c r="F84" s="105">
        <v>291853184</v>
      </c>
    </row>
    <row r="85" spans="1:6" ht="22.9" customHeight="1" x14ac:dyDescent="0.25">
      <c r="A85" s="90"/>
      <c r="B85" s="91"/>
      <c r="C85" s="82" t="s">
        <v>250</v>
      </c>
      <c r="D85" s="38" t="s">
        <v>165</v>
      </c>
      <c r="E85" s="104" t="s">
        <v>126</v>
      </c>
      <c r="F85" s="105">
        <v>291853184</v>
      </c>
    </row>
    <row r="86" spans="1:6" ht="22.9" hidden="1" customHeight="1" x14ac:dyDescent="0.25">
      <c r="A86" s="90"/>
      <c r="B86" s="91"/>
      <c r="C86" s="82" t="s">
        <v>251</v>
      </c>
      <c r="D86" s="38" t="s">
        <v>165</v>
      </c>
      <c r="E86" s="104" t="s">
        <v>126</v>
      </c>
      <c r="F86" s="105">
        <v>291853184</v>
      </c>
    </row>
    <row r="87" spans="1:6" ht="22.9" hidden="1" customHeight="1" x14ac:dyDescent="0.25">
      <c r="A87" s="92"/>
      <c r="B87" s="79"/>
      <c r="C87" s="82" t="s">
        <v>252</v>
      </c>
      <c r="D87" s="38" t="s">
        <v>165</v>
      </c>
      <c r="E87" s="104" t="s">
        <v>126</v>
      </c>
      <c r="F87" s="105">
        <v>291853184</v>
      </c>
    </row>
    <row r="88" spans="1:6" ht="22.9" hidden="1" customHeight="1" x14ac:dyDescent="0.25">
      <c r="A88" s="92"/>
      <c r="B88" s="79"/>
      <c r="C88" s="82" t="s">
        <v>253</v>
      </c>
      <c r="D88" s="38" t="s">
        <v>155</v>
      </c>
      <c r="E88" s="104" t="s">
        <v>156</v>
      </c>
      <c r="F88" s="105">
        <v>291842175</v>
      </c>
    </row>
    <row r="89" spans="1:6" ht="22.9" hidden="1" customHeight="1" x14ac:dyDescent="0.25">
      <c r="A89" s="92"/>
      <c r="B89" s="79"/>
      <c r="C89" s="82" t="s">
        <v>253</v>
      </c>
      <c r="D89" s="38" t="s">
        <v>167</v>
      </c>
      <c r="E89" s="104" t="s">
        <v>157</v>
      </c>
      <c r="F89" s="105">
        <v>291863041</v>
      </c>
    </row>
    <row r="90" spans="1:6" ht="22.9" hidden="1" customHeight="1" x14ac:dyDescent="0.25">
      <c r="A90" s="92"/>
      <c r="B90" s="79"/>
      <c r="C90" s="93" t="s">
        <v>254</v>
      </c>
      <c r="D90" s="38" t="s">
        <v>167</v>
      </c>
      <c r="E90" s="104" t="s">
        <v>157</v>
      </c>
      <c r="F90" s="105">
        <v>291863041</v>
      </c>
    </row>
    <row r="91" spans="1:6" ht="22.9" hidden="1" customHeight="1" x14ac:dyDescent="0.25">
      <c r="A91" s="92"/>
      <c r="B91" s="79"/>
      <c r="C91" s="82" t="s">
        <v>255</v>
      </c>
      <c r="D91" s="38" t="s">
        <v>153</v>
      </c>
      <c r="E91" s="104" t="s">
        <v>154</v>
      </c>
      <c r="F91" s="105">
        <v>291863269</v>
      </c>
    </row>
    <row r="92" spans="1:6" ht="22.9" hidden="1" customHeight="1" x14ac:dyDescent="0.25">
      <c r="A92" s="94"/>
      <c r="B92" s="95"/>
      <c r="C92" s="82" t="s">
        <v>256</v>
      </c>
      <c r="D92" s="38" t="s">
        <v>145</v>
      </c>
      <c r="E92" s="104" t="s">
        <v>146</v>
      </c>
      <c r="F92" s="105">
        <v>291573824</v>
      </c>
    </row>
    <row r="93" spans="1:6" ht="22.9" hidden="1" customHeight="1" x14ac:dyDescent="0.25">
      <c r="A93" s="94"/>
      <c r="B93" s="95"/>
      <c r="C93" s="82" t="s">
        <v>257</v>
      </c>
      <c r="D93" s="38" t="s">
        <v>145</v>
      </c>
      <c r="E93" s="104" t="s">
        <v>146</v>
      </c>
      <c r="F93" s="105">
        <v>291573824</v>
      </c>
    </row>
    <row r="94" spans="1:6" ht="22.9" hidden="1" customHeight="1" x14ac:dyDescent="0.25">
      <c r="A94" s="96"/>
      <c r="B94" s="96"/>
      <c r="C94" s="82" t="s">
        <v>257</v>
      </c>
      <c r="D94" s="38" t="s">
        <v>147</v>
      </c>
      <c r="E94" s="104" t="s">
        <v>148</v>
      </c>
      <c r="F94" s="105">
        <v>291578106</v>
      </c>
    </row>
    <row r="95" spans="1:6" ht="22.9" hidden="1" customHeight="1" x14ac:dyDescent="0.25">
      <c r="C95" s="82" t="s">
        <v>258</v>
      </c>
      <c r="D95" s="38" t="s">
        <v>145</v>
      </c>
      <c r="E95" s="104" t="s">
        <v>146</v>
      </c>
      <c r="F95" s="105">
        <v>291573824</v>
      </c>
    </row>
    <row r="96" spans="1:6" ht="22.9" hidden="1" customHeight="1" x14ac:dyDescent="0.25">
      <c r="C96" s="82" t="s">
        <v>258</v>
      </c>
      <c r="D96" s="38" t="s">
        <v>151</v>
      </c>
      <c r="E96" s="104" t="s">
        <v>152</v>
      </c>
      <c r="F96" s="105">
        <v>291575030</v>
      </c>
    </row>
    <row r="97" spans="3:6" ht="22.9" hidden="1" customHeight="1" x14ac:dyDescent="0.25">
      <c r="C97" s="82" t="s">
        <v>259</v>
      </c>
      <c r="D97" s="38" t="s">
        <v>145</v>
      </c>
      <c r="E97" s="104" t="s">
        <v>146</v>
      </c>
      <c r="F97" s="105">
        <v>291573824</v>
      </c>
    </row>
    <row r="98" spans="3:6" ht="22.9" hidden="1" customHeight="1" x14ac:dyDescent="0.25">
      <c r="C98" s="82" t="s">
        <v>260</v>
      </c>
      <c r="D98" s="38" t="s">
        <v>145</v>
      </c>
      <c r="E98" s="104" t="s">
        <v>146</v>
      </c>
      <c r="F98" s="105">
        <v>291573824</v>
      </c>
    </row>
    <row r="99" spans="3:6" ht="22.9" hidden="1" customHeight="1" x14ac:dyDescent="0.25">
      <c r="C99" s="82" t="s">
        <v>260</v>
      </c>
      <c r="D99" s="38" t="s">
        <v>149</v>
      </c>
      <c r="E99" s="104" t="s">
        <v>150</v>
      </c>
      <c r="F99" s="105">
        <v>291572026</v>
      </c>
    </row>
    <row r="100" spans="3:6" ht="22.9" hidden="1" customHeight="1" x14ac:dyDescent="0.25">
      <c r="C100" s="82" t="s">
        <v>261</v>
      </c>
      <c r="D100" s="38" t="s">
        <v>145</v>
      </c>
      <c r="E100" s="104" t="s">
        <v>146</v>
      </c>
      <c r="F100" s="105">
        <v>291573824</v>
      </c>
    </row>
    <row r="101" spans="3:6" ht="22.9" hidden="1" customHeight="1" x14ac:dyDescent="0.25">
      <c r="C101" s="97" t="s">
        <v>262</v>
      </c>
      <c r="D101" s="38" t="s">
        <v>122</v>
      </c>
      <c r="E101" s="104" t="s">
        <v>123</v>
      </c>
      <c r="F101" s="105">
        <v>291966384</v>
      </c>
    </row>
    <row r="102" spans="3:6" ht="22.9" hidden="1" customHeight="1" x14ac:dyDescent="0.25">
      <c r="C102" s="98" t="s">
        <v>263</v>
      </c>
      <c r="D102" s="38" t="s">
        <v>124</v>
      </c>
      <c r="E102" s="104" t="s">
        <v>125</v>
      </c>
      <c r="F102" s="105">
        <v>291961906</v>
      </c>
    </row>
    <row r="103" spans="3:6" ht="22.9" hidden="1" customHeight="1" x14ac:dyDescent="0.25">
      <c r="C103" s="98" t="s">
        <v>264</v>
      </c>
      <c r="D103" s="38" t="s">
        <v>122</v>
      </c>
      <c r="E103" s="104" t="s">
        <v>123</v>
      </c>
      <c r="F103" s="105">
        <v>291966384</v>
      </c>
    </row>
    <row r="104" spans="3:6" ht="22.9" hidden="1" customHeight="1" x14ac:dyDescent="0.25">
      <c r="C104" s="98" t="s">
        <v>265</v>
      </c>
      <c r="D104" s="38" t="s">
        <v>164</v>
      </c>
      <c r="E104" s="104" t="s">
        <v>121</v>
      </c>
      <c r="F104" s="105">
        <v>968409253</v>
      </c>
    </row>
    <row r="105" spans="3:6" ht="22.9" hidden="1" customHeight="1" x14ac:dyDescent="0.25">
      <c r="C105" s="99" t="s">
        <v>266</v>
      </c>
      <c r="D105" s="38" t="s">
        <v>163</v>
      </c>
      <c r="E105" s="104" t="s">
        <v>120</v>
      </c>
      <c r="F105" s="105">
        <v>291967332</v>
      </c>
    </row>
    <row r="106" spans="3:6" ht="22.9" hidden="1" customHeight="1" x14ac:dyDescent="0.25">
      <c r="C106" s="97" t="s">
        <v>267</v>
      </c>
      <c r="D106" s="38" t="s">
        <v>138</v>
      </c>
      <c r="E106" s="104" t="s">
        <v>139</v>
      </c>
      <c r="F106" s="105">
        <v>291922118</v>
      </c>
    </row>
    <row r="107" spans="3:6" ht="22.9" hidden="1" customHeight="1" x14ac:dyDescent="0.25">
      <c r="C107" s="98" t="s">
        <v>268</v>
      </c>
      <c r="D107" s="38" t="s">
        <v>138</v>
      </c>
      <c r="E107" s="104" t="s">
        <v>139</v>
      </c>
      <c r="F107" s="105">
        <v>291922118</v>
      </c>
    </row>
    <row r="108" spans="3:6" ht="22.9" hidden="1" customHeight="1" x14ac:dyDescent="0.25">
      <c r="C108" s="98" t="s">
        <v>268</v>
      </c>
      <c r="D108" s="38" t="s">
        <v>143</v>
      </c>
      <c r="E108" s="104" t="s">
        <v>144</v>
      </c>
      <c r="F108" s="105">
        <v>291522013</v>
      </c>
    </row>
    <row r="109" spans="3:6" ht="22.9" hidden="1" customHeight="1" x14ac:dyDescent="0.25">
      <c r="C109" s="98" t="s">
        <v>269</v>
      </c>
      <c r="D109" s="38" t="s">
        <v>138</v>
      </c>
      <c r="E109" s="104" t="s">
        <v>139</v>
      </c>
      <c r="F109" s="105">
        <v>291922118</v>
      </c>
    </row>
    <row r="110" spans="3:6" ht="22.9" hidden="1" customHeight="1" x14ac:dyDescent="0.25">
      <c r="C110" s="98" t="s">
        <v>269</v>
      </c>
      <c r="D110" s="38" t="s">
        <v>142</v>
      </c>
      <c r="E110" s="104" t="s">
        <v>285</v>
      </c>
      <c r="F110" s="105">
        <v>291932508</v>
      </c>
    </row>
    <row r="111" spans="3:6" ht="22.9" hidden="1" customHeight="1" x14ac:dyDescent="0.25">
      <c r="C111" s="98" t="s">
        <v>270</v>
      </c>
      <c r="D111" s="38" t="s">
        <v>138</v>
      </c>
      <c r="E111" s="104" t="s">
        <v>139</v>
      </c>
      <c r="F111" s="105">
        <v>291922118</v>
      </c>
    </row>
    <row r="112" spans="3:6" ht="22.9" hidden="1" customHeight="1" x14ac:dyDescent="0.25">
      <c r="C112" s="98" t="s">
        <v>271</v>
      </c>
      <c r="D112" s="38" t="s">
        <v>138</v>
      </c>
      <c r="E112" s="104" t="s">
        <v>139</v>
      </c>
      <c r="F112" s="105">
        <v>291922118</v>
      </c>
    </row>
    <row r="113" spans="3:6" ht="22.9" hidden="1" customHeight="1" x14ac:dyDescent="0.25">
      <c r="C113" s="98" t="s">
        <v>271</v>
      </c>
      <c r="D113" s="38" t="s">
        <v>140</v>
      </c>
      <c r="E113" s="104" t="s">
        <v>141</v>
      </c>
      <c r="F113" s="105">
        <v>291526241</v>
      </c>
    </row>
    <row r="114" spans="3:6" ht="22.9" hidden="1" customHeight="1" x14ac:dyDescent="0.25">
      <c r="C114" s="97" t="s">
        <v>272</v>
      </c>
      <c r="D114" s="38" t="s">
        <v>127</v>
      </c>
      <c r="E114" s="104" t="s">
        <v>283</v>
      </c>
      <c r="F114" s="105">
        <v>291980490</v>
      </c>
    </row>
    <row r="115" spans="3:6" ht="22.9" hidden="1" customHeight="1" x14ac:dyDescent="0.25">
      <c r="C115" s="100" t="s">
        <v>272</v>
      </c>
      <c r="D115" s="106" t="s">
        <v>91</v>
      </c>
      <c r="E115" s="107" t="s">
        <v>92</v>
      </c>
      <c r="F115" s="108" t="s">
        <v>128</v>
      </c>
    </row>
  </sheetData>
  <sheetProtection selectLockedCells="1"/>
  <mergeCells count="4">
    <mergeCell ref="B1:F1"/>
    <mergeCell ref="B2:F2"/>
    <mergeCell ref="B3:F3"/>
    <mergeCell ref="B4:F4"/>
  </mergeCells>
  <hyperlinks>
    <hyperlink ref="E22" r:id="rId1" display="asa.secretariado@gmail.com" xr:uid="{3C5E66E5-1BA1-45F0-A8C3-3A4ECBBA1055}"/>
    <hyperlink ref="E24" r:id="rId2" xr:uid="{453FFFC6-66C0-4D8A-9128-54AF12CCB721}"/>
    <hyperlink ref="E26" r:id="rId3" xr:uid="{C8A3CCFF-ED7C-45F8-BB95-7EFC5B6D9643}"/>
    <hyperlink ref="E27" r:id="rId4" xr:uid="{88D04800-A9CB-4890-A43B-F9FF83128AC7}"/>
    <hyperlink ref="E29" r:id="rId5" xr:uid="{D3B081FA-2DF2-42B4-9CAF-5488AE020707}"/>
    <hyperlink ref="E30" r:id="rId6" xr:uid="{843794F9-3D88-4A13-AB18-85C096826501}"/>
    <hyperlink ref="E31" r:id="rId7" xr:uid="{E0BA0B2C-AEBF-45B3-9BA1-EE70B2FB0356}"/>
    <hyperlink ref="E32" r:id="rId8" xr:uid="{76758EEB-0D68-4ACF-AF71-01BA4D103B90}"/>
    <hyperlink ref="E33" r:id="rId9" xr:uid="{AF1D41CD-8DAF-4A30-B3F2-F085A02FAE63}"/>
    <hyperlink ref="E34" r:id="rId10" xr:uid="{4E180C79-F4D8-479A-92E2-C58331D93AA2}"/>
    <hyperlink ref="E35" r:id="rId11" xr:uid="{76F93A65-CC21-4846-BAAF-DB5D7CE15F25}"/>
    <hyperlink ref="E36" r:id="rId12" xr:uid="{CDED5594-7219-4314-9A78-049DF1909179}"/>
    <hyperlink ref="E37" r:id="rId13" display="casadopovodoestreito@gmail.com" xr:uid="{B0ACD8D3-3A19-41F2-BD58-70FA449FE730}"/>
    <hyperlink ref="E38" r:id="rId14" xr:uid="{2BD4331E-DAE0-44F7-9350-22292E9DBEF8}"/>
    <hyperlink ref="E40" r:id="rId15" xr:uid="{E664C4FA-FDAF-44E9-B4EF-659894E51942}"/>
    <hyperlink ref="E42" r:id="rId16" xr:uid="{2E457DA8-CA10-4B24-B543-6E36A3C2E633}"/>
    <hyperlink ref="E45" r:id="rId17" xr:uid="{A3DEC1E5-A6F5-4B5C-AD91-866D01E08B7B}"/>
    <hyperlink ref="E43" r:id="rId18" xr:uid="{E9917D81-F0B3-4C4E-A8D3-5C7ED124C2A7}"/>
    <hyperlink ref="E46" r:id="rId19" xr:uid="{1E84626E-2C7A-4F07-94A6-30F9D88A1E91}"/>
    <hyperlink ref="E47" r:id="rId20" xr:uid="{44139E91-BC45-4A6E-9C81-4448048CB25C}"/>
    <hyperlink ref="E48" r:id="rId21" xr:uid="{B3C3DE60-106C-4C60-BFF1-4785151AA2B0}"/>
    <hyperlink ref="E49" r:id="rId22" xr:uid="{E6755572-ADF0-4A80-ABC9-3B36EDD5457C}"/>
    <hyperlink ref="E51" r:id="rId23" xr:uid="{8E529B7C-699D-407E-95DF-941D6EB887CB}"/>
    <hyperlink ref="E53" r:id="rId24" xr:uid="{2162391C-FBDE-425A-838F-02A4CED0EB23}"/>
    <hyperlink ref="E50" r:id="rId25" xr:uid="{37D32330-A8E6-46F9-83B7-8D68BBF62A7E}"/>
    <hyperlink ref="E52" r:id="rId26" xr:uid="{DC355019-56FC-478F-B060-AC4D602A0EF9}"/>
    <hyperlink ref="E54" r:id="rId27" xr:uid="{2B756D2E-2898-41A4-BFA8-05617B95E6BB}"/>
    <hyperlink ref="E55" r:id="rId28" xr:uid="{C0312A60-B38C-4936-A374-19EDCB51C3DF}"/>
    <hyperlink ref="E56" r:id="rId29" xr:uid="{7F59C3AA-A20B-4143-8265-81EB8DCAEA93}"/>
    <hyperlink ref="E57" r:id="rId30" xr:uid="{192A4B25-A7DE-43C1-B978-EB9C3E1F39A8}"/>
    <hyperlink ref="E58" r:id="rId31" xr:uid="{46D154ED-23F5-48CC-B381-A38E28074DBD}"/>
    <hyperlink ref="E59" r:id="rId32" xr:uid="{515AA22B-A901-4884-AE37-83517EADE18D}"/>
    <hyperlink ref="E61" r:id="rId33" xr:uid="{77204704-367C-4A10-8AA4-5F9DA10F2F3C}"/>
    <hyperlink ref="E63" r:id="rId34" xr:uid="{C1AF90E8-4253-4712-A418-5F94DBB2AA49}"/>
    <hyperlink ref="E67" r:id="rId35" xr:uid="{F0D262F5-6884-4473-AA81-B728298537F0}"/>
    <hyperlink ref="E71" r:id="rId36" xr:uid="{596BF443-4CE6-4C04-B5E4-8BF70F87CDC4}"/>
    <hyperlink ref="E75" r:id="rId37" xr:uid="{9F1CC017-AD39-427D-B399-42D960990A62}"/>
    <hyperlink ref="E79" r:id="rId38" xr:uid="{C9E9AEDA-1424-4300-8D0A-4BBB3C1C684E}"/>
    <hyperlink ref="E83" r:id="rId39" xr:uid="{C4C128CC-2209-4DD4-810D-9855B2EFBB2F}"/>
    <hyperlink ref="E60" r:id="rId40" xr:uid="{901B44AD-D349-489F-9838-6C0DE2D9D5D0}"/>
    <hyperlink ref="E62" r:id="rId41" xr:uid="{B1E28370-46CF-41C8-9E64-DC6CCE220286}"/>
    <hyperlink ref="E64" r:id="rId42" xr:uid="{E286061A-76FD-4EE0-A19B-62CABC1E82FD}"/>
    <hyperlink ref="E68" r:id="rId43" xr:uid="{6627E16E-E2A5-4295-AF7C-01050F400CD6}"/>
    <hyperlink ref="E72" r:id="rId44" xr:uid="{450C285D-A04F-4E61-93C6-FCB9B285A783}"/>
    <hyperlink ref="E76" r:id="rId45" xr:uid="{8C603E52-7D46-474D-B00D-128D94C8F67C}"/>
    <hyperlink ref="E80" r:id="rId46" xr:uid="{AB3776BA-87A6-4EEC-8746-D781B5EF05BE}"/>
    <hyperlink ref="E65" r:id="rId47" xr:uid="{41FE485F-A7E0-466B-A68F-EE2FD0187B24}"/>
    <hyperlink ref="E69" r:id="rId48" xr:uid="{D295FC2C-7695-480A-BF3F-078C368E58D8}"/>
    <hyperlink ref="E73" r:id="rId49" xr:uid="{1B5AB9C9-6F87-433B-B37B-F599E0D5BD6D}"/>
    <hyperlink ref="E77" r:id="rId50" xr:uid="{6E24D543-B5B0-4FF9-9A9F-F64809AD68A2}"/>
    <hyperlink ref="E81" r:id="rId51" xr:uid="{60F1540D-5D96-483D-90D3-60E688CF7300}"/>
    <hyperlink ref="E66" r:id="rId52" xr:uid="{CDCF3DA7-7FC7-4C80-80E9-F7FEEFCB3569}"/>
    <hyperlink ref="E70" r:id="rId53" xr:uid="{51E21B08-02A0-40E1-AF52-7DDACD0C91E8}"/>
    <hyperlink ref="E74" r:id="rId54" xr:uid="{DD893A76-D328-493F-B97E-DF87617A5308}"/>
    <hyperlink ref="E78" r:id="rId55" xr:uid="{360E41D6-EB74-47C2-A989-6AE19F3E52E4}"/>
    <hyperlink ref="E82" r:id="rId56" xr:uid="{5B8DEDC6-D5DC-48B8-81FD-A9545A424647}"/>
    <hyperlink ref="E84" r:id="rId57" xr:uid="{A2329F0E-C247-4413-BBCE-C5AAED9543E3}"/>
    <hyperlink ref="E85" r:id="rId58" xr:uid="{5B77A959-5265-454F-AE4C-F736E94B0C9D}"/>
    <hyperlink ref="E86" r:id="rId59" xr:uid="{FC30AFE4-C5E7-4ACD-A296-09D723E5DE3F}"/>
    <hyperlink ref="E87" r:id="rId60" xr:uid="{09D17B1A-B783-4D6A-8CAF-EF6DF51CED94}"/>
    <hyperlink ref="E88" r:id="rId61" xr:uid="{11CA34D4-B78F-4723-8DEA-31837D067385}"/>
    <hyperlink ref="E89" r:id="rId62" xr:uid="{4678E8A9-3B9C-41B5-94D2-395A0689A1AD}"/>
    <hyperlink ref="E90" r:id="rId63" xr:uid="{BF338EA7-2116-401B-8F5F-B3FA4DD108ED}"/>
    <hyperlink ref="E91" r:id="rId64" xr:uid="{9A977E9A-7462-43DA-8862-54C06468C4EA}"/>
    <hyperlink ref="E92" r:id="rId65" xr:uid="{A3829BD2-DE3C-47A4-A57E-3198B03821B6}"/>
    <hyperlink ref="E93" r:id="rId66" xr:uid="{24B1A4B9-8BE0-4CF2-84CB-7AB9612685C2}"/>
    <hyperlink ref="E95" r:id="rId67" xr:uid="{D6AE9ACC-4CD7-40EF-B4D3-A26DBC60153F}"/>
    <hyperlink ref="E97" r:id="rId68" xr:uid="{773C7BBF-582F-450D-902E-01DA1B9313A7}"/>
    <hyperlink ref="E98" r:id="rId69" xr:uid="{E19AC691-1FF7-4F80-B0D7-F13BEC051CD8}"/>
    <hyperlink ref="E100" r:id="rId70" xr:uid="{7D81C4BC-B66F-49A4-970A-CA1E9F2F7641}"/>
    <hyperlink ref="E94" r:id="rId71" xr:uid="{526DE365-212B-470F-9B0C-6B880589AD3F}"/>
    <hyperlink ref="E96" r:id="rId72" xr:uid="{747A44D6-C19E-4651-8AD5-2F08DD4C3A13}"/>
    <hyperlink ref="E99" r:id="rId73" xr:uid="{56663819-863B-4920-A138-101AB1577731}"/>
    <hyperlink ref="E101" r:id="rId74" xr:uid="{21D73C1F-6D51-416B-B06A-F1F79C4CD41A}"/>
    <hyperlink ref="E103" r:id="rId75" xr:uid="{BAE763A5-E871-4F07-B4CD-4936982ECFE8}"/>
    <hyperlink ref="E102" r:id="rId76" xr:uid="{05A25760-E9F2-47AB-B6AF-7AC08BC9C2AA}"/>
    <hyperlink ref="E104" r:id="rId77" xr:uid="{8D3CF186-5129-4CEE-8B70-5DA59D32C4A9}"/>
    <hyperlink ref="E105" r:id="rId78" xr:uid="{85F0F96C-38FF-47B4-8111-1CD4B22A8932}"/>
    <hyperlink ref="E106" r:id="rId79" xr:uid="{687DC79A-F2BF-4946-9DF0-4CAF1787F355}"/>
    <hyperlink ref="E107" r:id="rId80" xr:uid="{27A46D7F-EBC4-424C-8418-4CDC067A0264}"/>
    <hyperlink ref="E109" r:id="rId81" xr:uid="{036A937E-EED2-4164-97BA-385BAB1B0283}"/>
    <hyperlink ref="E111" r:id="rId82" xr:uid="{BAD9EDCC-7BB2-48EC-B0BE-E98BCF4D0897}"/>
    <hyperlink ref="E112" r:id="rId83" xr:uid="{CA514C70-7781-43C3-8543-71ACE982D139}"/>
    <hyperlink ref="E108" r:id="rId84" xr:uid="{FBB895A1-3ECD-49E9-A429-BC7C094BA7DC}"/>
    <hyperlink ref="E110" r:id="rId85" xr:uid="{23B5344A-3A15-4574-BA56-03869B35D39A}"/>
    <hyperlink ref="E113" r:id="rId86" xr:uid="{B6C4F6FC-9063-4D39-836C-1E9944C1F536}"/>
    <hyperlink ref="E114" r:id="rId87" display="fnspps@gmail.com" xr:uid="{EE805A9C-462D-4BAD-98B6-E55BE0B211BF}"/>
    <hyperlink ref="E115" r:id="rId88" xr:uid="{CC15649E-7422-4621-B781-518549974268}"/>
    <hyperlink ref="E39" r:id="rId89" display="casadopovodoestreito@gmail.com" xr:uid="{8F5280B2-BFE6-4F71-8BBE-4ADD1B26F186}"/>
    <hyperlink ref="E41" r:id="rId90" display="casadopovodoestreito@gmail.com" xr:uid="{D4A83465-D40F-4C70-A04E-F749216C6C39}"/>
    <hyperlink ref="E44" r:id="rId91" display="casadopovodoestreito@gmail.com" xr:uid="{1CEC1F4D-4E16-426B-A34F-20C6D31E2F49}"/>
    <hyperlink ref="B3" r:id="rId92" display="dras@madeira.gov.pt" xr:uid="{869A5E0C-3401-4B2D-AC98-A312A5856F82}"/>
    <hyperlink ref="E23" r:id="rId93" display="asa.secretariado@gmail.com" xr:uid="{6FF68B71-4736-415B-B2DE-DAEF8DA75AC6}"/>
    <hyperlink ref="E25" r:id="rId94" display="asa.secretariado@gmail.com" xr:uid="{EB081B10-D700-4915-BB93-CC2CA88BD0DA}"/>
    <hyperlink ref="E28" r:id="rId95" display="asa.secretariado@gmail.com" xr:uid="{54EF60A5-F0FD-49D2-9958-B69127667E5D}"/>
  </hyperlinks>
  <pageMargins left="0.7" right="0.7" top="0.75" bottom="0.75" header="0.3" footer="0.3"/>
  <pageSetup paperSize="8" scale="51" fitToHeight="0" orientation="portrait" horizontalDpi="300" verticalDpi="300" r:id="rId96"/>
  <drawing r:id="rId97"/>
  <tableParts count="1">
    <tablePart r:id="rId98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99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678B9-8EC9-432E-B1EF-7C4A4384970C}">
  <dimension ref="A1:C20"/>
  <sheetViews>
    <sheetView showGridLines="0" zoomScaleNormal="100" workbookViewId="0">
      <selection activeCell="E6" sqref="E6"/>
    </sheetView>
  </sheetViews>
  <sheetFormatPr defaultRowHeight="15.75" x14ac:dyDescent="0.25"/>
  <cols>
    <col min="1" max="1" width="18.140625" style="54" customWidth="1"/>
    <col min="2" max="2" width="90" style="54" customWidth="1"/>
    <col min="3" max="3" width="12.85546875" customWidth="1"/>
  </cols>
  <sheetData>
    <row r="1" spans="1:3" ht="18.75" x14ac:dyDescent="0.3">
      <c r="A1" s="192" t="s">
        <v>282</v>
      </c>
      <c r="B1" s="192"/>
    </row>
    <row r="3" spans="1:3" s="6" customFormat="1" ht="22.15" customHeight="1" x14ac:dyDescent="0.25">
      <c r="A3" s="194" t="s">
        <v>184</v>
      </c>
      <c r="B3" s="194"/>
    </row>
    <row r="4" spans="1:3" ht="54.6" customHeight="1" x14ac:dyDescent="0.25">
      <c r="A4" s="53" t="s">
        <v>173</v>
      </c>
      <c r="B4" s="56" t="s">
        <v>174</v>
      </c>
    </row>
    <row r="5" spans="1:3" ht="99" customHeight="1" x14ac:dyDescent="0.25">
      <c r="A5" s="53" t="s">
        <v>175</v>
      </c>
      <c r="B5" s="56" t="s">
        <v>178</v>
      </c>
    </row>
    <row r="6" spans="1:3" ht="69" customHeight="1" x14ac:dyDescent="0.25">
      <c r="A6" s="53" t="s">
        <v>176</v>
      </c>
      <c r="B6" s="56" t="s">
        <v>179</v>
      </c>
    </row>
    <row r="7" spans="1:3" s="6" customFormat="1" ht="22.15" customHeight="1" x14ac:dyDescent="0.25">
      <c r="A7" s="194" t="s">
        <v>183</v>
      </c>
      <c r="B7" s="194"/>
    </row>
    <row r="8" spans="1:3" ht="31.5" x14ac:dyDescent="0.25">
      <c r="A8" s="53" t="s">
        <v>177</v>
      </c>
      <c r="B8" s="56" t="s">
        <v>180</v>
      </c>
    </row>
    <row r="9" spans="1:3" ht="99" customHeight="1" x14ac:dyDescent="0.25">
      <c r="A9" s="53" t="s">
        <v>181</v>
      </c>
      <c r="B9" s="56" t="s">
        <v>182</v>
      </c>
    </row>
    <row r="10" spans="1:3" ht="34.15" customHeight="1" x14ac:dyDescent="0.25">
      <c r="A10" s="193" t="s">
        <v>185</v>
      </c>
      <c r="B10" s="56" t="s">
        <v>186</v>
      </c>
      <c r="C10" s="51"/>
    </row>
    <row r="11" spans="1:3" ht="51" customHeight="1" x14ac:dyDescent="0.25">
      <c r="A11" s="193"/>
      <c r="B11" s="56" t="s">
        <v>187</v>
      </c>
    </row>
    <row r="12" spans="1:3" ht="34.15" customHeight="1" x14ac:dyDescent="0.25">
      <c r="A12" s="193"/>
      <c r="B12" s="56" t="s">
        <v>190</v>
      </c>
    </row>
    <row r="13" spans="1:3" ht="34.15" customHeight="1" x14ac:dyDescent="0.25">
      <c r="A13" s="193"/>
      <c r="B13" s="56" t="s">
        <v>191</v>
      </c>
    </row>
    <row r="14" spans="1:3" ht="22.15" customHeight="1" x14ac:dyDescent="0.25">
      <c r="A14" s="194" t="s">
        <v>188</v>
      </c>
      <c r="B14" s="194"/>
    </row>
    <row r="15" spans="1:3" ht="37.15" customHeight="1" x14ac:dyDescent="0.25">
      <c r="A15" s="53" t="s">
        <v>189</v>
      </c>
      <c r="B15" s="56" t="s">
        <v>192</v>
      </c>
    </row>
    <row r="16" spans="1:3" ht="22.15" customHeight="1" x14ac:dyDescent="0.25">
      <c r="A16" s="194" t="s">
        <v>193</v>
      </c>
      <c r="B16" s="194"/>
    </row>
    <row r="17" spans="1:2" s="52" customFormat="1" ht="37.9" customHeight="1" x14ac:dyDescent="0.25">
      <c r="A17" s="193" t="s">
        <v>198</v>
      </c>
      <c r="B17" s="56" t="s">
        <v>194</v>
      </c>
    </row>
    <row r="18" spans="1:2" s="52" customFormat="1" ht="37.9" customHeight="1" x14ac:dyDescent="0.25">
      <c r="A18" s="193"/>
      <c r="B18" s="134" t="s">
        <v>195</v>
      </c>
    </row>
    <row r="19" spans="1:2" s="52" customFormat="1" ht="20.45" customHeight="1" x14ac:dyDescent="0.25">
      <c r="A19" s="193"/>
      <c r="B19" s="134" t="s">
        <v>196</v>
      </c>
    </row>
    <row r="20" spans="1:2" s="52" customFormat="1" ht="52.9" customHeight="1" x14ac:dyDescent="0.25">
      <c r="A20" s="193"/>
      <c r="B20" s="134" t="s">
        <v>197</v>
      </c>
    </row>
  </sheetData>
  <mergeCells count="7">
    <mergeCell ref="A1:B1"/>
    <mergeCell ref="A17:A20"/>
    <mergeCell ref="A7:B7"/>
    <mergeCell ref="A3:B3"/>
    <mergeCell ref="A10:A13"/>
    <mergeCell ref="A14:B14"/>
    <mergeCell ref="A16:B16"/>
  </mergeCells>
  <pageMargins left="0.7" right="0.7" top="0.75" bottom="0.75" header="0.3" footer="0.3"/>
  <pageSetup paperSize="9" scale="82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05AE3-907F-486A-AE29-E8FDBFC8AA36}">
  <sheetPr>
    <tabColor theme="0" tint="-0.499984740745262"/>
  </sheetPr>
  <dimension ref="A2:C28"/>
  <sheetViews>
    <sheetView showGridLines="0" zoomScaleNormal="100" workbookViewId="0">
      <selection activeCell="H8" sqref="H8"/>
    </sheetView>
  </sheetViews>
  <sheetFormatPr defaultColWidth="8.85546875" defaultRowHeight="29.45" customHeight="1" x14ac:dyDescent="0.25"/>
  <cols>
    <col min="1" max="1" width="22.85546875" style="112" customWidth="1"/>
    <col min="2" max="2" width="28" style="113" customWidth="1"/>
    <col min="3" max="3" width="11.42578125" style="110" customWidth="1"/>
    <col min="4" max="4" width="10" style="111" customWidth="1"/>
    <col min="5" max="5" width="16.28515625" style="111" customWidth="1"/>
    <col min="6" max="6" width="10" style="111" customWidth="1"/>
    <col min="7" max="7" width="16.28515625" style="111" customWidth="1"/>
    <col min="8" max="8" width="10" style="111" customWidth="1"/>
    <col min="9" max="9" width="16.28515625" style="111" customWidth="1"/>
    <col min="10" max="10" width="10" style="111" customWidth="1"/>
    <col min="11" max="11" width="16.28515625" style="111" customWidth="1"/>
    <col min="12" max="12" width="10" style="111" customWidth="1"/>
    <col min="13" max="16384" width="8.85546875" style="111"/>
  </cols>
  <sheetData>
    <row r="2" spans="1:2" ht="29.45" customHeight="1" x14ac:dyDescent="0.25">
      <c r="A2" s="109" t="s">
        <v>59</v>
      </c>
      <c r="B2" s="114">
        <f>'Candidatura PROAGES-2023'!D6</f>
        <v>0</v>
      </c>
    </row>
    <row r="3" spans="1:2" ht="29.45" customHeight="1" x14ac:dyDescent="0.25">
      <c r="A3" s="109" t="s">
        <v>56</v>
      </c>
      <c r="B3" s="114">
        <f>'Candidatura PROAGES-2023'!F105</f>
        <v>0</v>
      </c>
    </row>
    <row r="4" spans="1:2" ht="29.45" customHeight="1" x14ac:dyDescent="0.25">
      <c r="A4" s="109" t="s">
        <v>210</v>
      </c>
      <c r="B4" s="115">
        <f>'Candidatura PROAGES-2023'!J105</f>
        <v>0</v>
      </c>
    </row>
    <row r="5" spans="1:2" ht="29.45" customHeight="1" x14ac:dyDescent="0.25">
      <c r="A5" s="109" t="s">
        <v>8</v>
      </c>
      <c r="B5" s="114">
        <f>'Candidatura PROAGES-2023'!O27</f>
        <v>0</v>
      </c>
    </row>
    <row r="6" spans="1:2" ht="29.45" customHeight="1" x14ac:dyDescent="0.25">
      <c r="A6" s="109" t="s">
        <v>276</v>
      </c>
      <c r="B6" s="114">
        <f>'Candidatura PROAGES-2023'!O29</f>
        <v>0</v>
      </c>
    </row>
    <row r="7" spans="1:2" ht="29.45" customHeight="1" x14ac:dyDescent="0.25">
      <c r="A7" s="109" t="s">
        <v>46</v>
      </c>
      <c r="B7" s="116">
        <f>'Candidatura PROAGES-2023'!D11</f>
        <v>0</v>
      </c>
    </row>
    <row r="8" spans="1:2" ht="29.45" customHeight="1" x14ac:dyDescent="0.25">
      <c r="A8" s="109" t="s">
        <v>9</v>
      </c>
      <c r="B8" s="117">
        <f>'Candidatura PROAGES-2023'!D19</f>
        <v>0</v>
      </c>
    </row>
    <row r="9" spans="1:2" ht="29.45" customHeight="1" x14ac:dyDescent="0.25">
      <c r="A9" s="109" t="s">
        <v>10</v>
      </c>
      <c r="B9" s="117">
        <f>'Candidatura PROAGES-2023'!H19</f>
        <v>0</v>
      </c>
    </row>
    <row r="10" spans="1:2" ht="29.45" customHeight="1" x14ac:dyDescent="0.25">
      <c r="A10" s="109" t="s">
        <v>57</v>
      </c>
      <c r="B10" s="114">
        <f>'Candidatura PROAGES-2023'!D17</f>
        <v>0</v>
      </c>
    </row>
    <row r="11" spans="1:2" ht="29.45" customHeight="1" x14ac:dyDescent="0.25">
      <c r="A11" s="109" t="s">
        <v>47</v>
      </c>
      <c r="B11" s="116">
        <f>'Candidatura PROAGES-2023'!D33</f>
        <v>0</v>
      </c>
    </row>
    <row r="12" spans="1:2" ht="29.45" customHeight="1" x14ac:dyDescent="0.25">
      <c r="A12" s="109" t="s">
        <v>57</v>
      </c>
      <c r="B12" s="114">
        <f>'Candidatura PROAGES-2023'!D35</f>
        <v>0</v>
      </c>
    </row>
    <row r="13" spans="1:2" ht="29.45" customHeight="1" x14ac:dyDescent="0.25">
      <c r="A13" s="109" t="s">
        <v>48</v>
      </c>
      <c r="B13" s="116">
        <f>'Candidatura PROAGES-2023'!D39</f>
        <v>0</v>
      </c>
    </row>
    <row r="14" spans="1:2" ht="29.45" customHeight="1" x14ac:dyDescent="0.25">
      <c r="A14" s="109" t="s">
        <v>57</v>
      </c>
      <c r="B14" s="114">
        <f>'Candidatura PROAGES-2023'!D41</f>
        <v>0</v>
      </c>
    </row>
    <row r="15" spans="1:2" ht="29.45" customHeight="1" x14ac:dyDescent="0.25">
      <c r="A15" s="109" t="s">
        <v>49</v>
      </c>
      <c r="B15" s="116">
        <f>'Candidatura PROAGES-2023'!D45</f>
        <v>0</v>
      </c>
    </row>
    <row r="16" spans="1:2" ht="29.45" customHeight="1" x14ac:dyDescent="0.25">
      <c r="A16" s="109" t="s">
        <v>57</v>
      </c>
      <c r="B16" s="114">
        <f>'Candidatura PROAGES-2023'!D47</f>
        <v>0</v>
      </c>
    </row>
    <row r="17" spans="1:2" ht="29.45" customHeight="1" x14ac:dyDescent="0.25">
      <c r="A17" s="109" t="s">
        <v>50</v>
      </c>
      <c r="B17" s="116">
        <f>'Candidatura PROAGES-2023'!D51</f>
        <v>0</v>
      </c>
    </row>
    <row r="18" spans="1:2" ht="29.45" customHeight="1" x14ac:dyDescent="0.25">
      <c r="A18" s="109" t="s">
        <v>57</v>
      </c>
      <c r="B18" s="114">
        <f>'Candidatura PROAGES-2023'!D53</f>
        <v>0</v>
      </c>
    </row>
    <row r="19" spans="1:2" ht="29.45" customHeight="1" x14ac:dyDescent="0.25">
      <c r="A19" s="109" t="s">
        <v>51</v>
      </c>
      <c r="B19" s="116">
        <f>'Candidatura PROAGES-2023'!D57</f>
        <v>0</v>
      </c>
    </row>
    <row r="20" spans="1:2" ht="29.45" customHeight="1" x14ac:dyDescent="0.25">
      <c r="A20" s="109" t="s">
        <v>57</v>
      </c>
      <c r="B20" s="114">
        <f>'Candidatura PROAGES-2023'!D59</f>
        <v>0</v>
      </c>
    </row>
    <row r="21" spans="1:2" ht="29.45" customHeight="1" x14ac:dyDescent="0.25">
      <c r="A21" s="109" t="s">
        <v>52</v>
      </c>
      <c r="B21" s="116">
        <f>'Candidatura PROAGES-2023'!D63</f>
        <v>0</v>
      </c>
    </row>
    <row r="22" spans="1:2" ht="29.45" customHeight="1" x14ac:dyDescent="0.25">
      <c r="A22" s="109" t="s">
        <v>57</v>
      </c>
      <c r="B22" s="114">
        <f>'Candidatura PROAGES-2023'!D65</f>
        <v>0</v>
      </c>
    </row>
    <row r="23" spans="1:2" ht="29.45" customHeight="1" x14ac:dyDescent="0.25">
      <c r="A23" s="109" t="s">
        <v>53</v>
      </c>
      <c r="B23" s="116">
        <f>'Candidatura PROAGES-2023'!D69</f>
        <v>0</v>
      </c>
    </row>
    <row r="24" spans="1:2" ht="29.45" customHeight="1" x14ac:dyDescent="0.25">
      <c r="A24" s="109" t="s">
        <v>57</v>
      </c>
      <c r="B24" s="114">
        <f>'Candidatura PROAGES-2023'!D71</f>
        <v>0</v>
      </c>
    </row>
    <row r="25" spans="1:2" ht="29.45" customHeight="1" x14ac:dyDescent="0.25">
      <c r="A25" s="109" t="s">
        <v>54</v>
      </c>
      <c r="B25" s="116">
        <f>'Candidatura PROAGES-2023'!D75</f>
        <v>0</v>
      </c>
    </row>
    <row r="26" spans="1:2" ht="29.45" customHeight="1" x14ac:dyDescent="0.25">
      <c r="A26" s="109" t="s">
        <v>57</v>
      </c>
      <c r="B26" s="114">
        <f>'Candidatura PROAGES-2023'!D77</f>
        <v>0</v>
      </c>
    </row>
    <row r="27" spans="1:2" ht="29.45" customHeight="1" x14ac:dyDescent="0.25">
      <c r="A27" s="109" t="s">
        <v>55</v>
      </c>
      <c r="B27" s="116">
        <f>'Candidatura PROAGES-2023'!D81</f>
        <v>0</v>
      </c>
    </row>
    <row r="28" spans="1:2" ht="29.45" customHeight="1" x14ac:dyDescent="0.25">
      <c r="A28" s="109" t="s">
        <v>57</v>
      </c>
      <c r="B28" s="114">
        <f>'Candidatura PROAGES-2023'!D83</f>
        <v>0</v>
      </c>
    </row>
  </sheetData>
  <sheetProtection selectLockedCells="1"/>
  <pageMargins left="0.7" right="0.7" top="0.75" bottom="0.75" header="0.3" footer="0.3"/>
  <pageSetup paperSize="9" scale="5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19C49-ACE2-4036-B4E0-33B30FF33C65}">
  <sheetPr>
    <tabColor theme="0" tint="-0.499984740745262"/>
  </sheetPr>
  <dimension ref="A1:AA8"/>
  <sheetViews>
    <sheetView showGridLines="0" zoomScaleNormal="100" workbookViewId="0">
      <selection activeCell="F10" sqref="F10"/>
    </sheetView>
  </sheetViews>
  <sheetFormatPr defaultColWidth="8.85546875" defaultRowHeight="29.45" customHeight="1" x14ac:dyDescent="0.25"/>
  <cols>
    <col min="1" max="1" width="22.85546875" style="112" customWidth="1"/>
    <col min="2" max="2" width="15.28515625" style="113" customWidth="1"/>
    <col min="3" max="3" width="18" style="110" customWidth="1"/>
    <col min="4" max="4" width="19" style="110" customWidth="1"/>
    <col min="5" max="5" width="20.42578125" style="110" customWidth="1"/>
    <col min="6" max="6" width="34" style="111" customWidth="1"/>
    <col min="7" max="7" width="16.28515625" style="111" customWidth="1"/>
    <col min="8" max="8" width="17.85546875" style="111" customWidth="1"/>
    <col min="9" max="9" width="16.28515625" style="111" customWidth="1"/>
    <col min="10" max="10" width="34" style="111" customWidth="1"/>
    <col min="11" max="11" width="16.28515625" style="111" customWidth="1"/>
    <col min="12" max="12" width="34" style="111" customWidth="1"/>
    <col min="13" max="13" width="16.28515625" style="111" customWidth="1"/>
    <col min="14" max="14" width="34" style="111" customWidth="1"/>
    <col min="15" max="15" width="16.28515625" style="111" customWidth="1"/>
    <col min="16" max="16" width="34" style="111" customWidth="1"/>
    <col min="17" max="17" width="16.28515625" style="111" customWidth="1"/>
    <col min="18" max="18" width="34" style="111" customWidth="1"/>
    <col min="19" max="19" width="16.28515625" style="111" customWidth="1"/>
    <col min="20" max="20" width="34" style="111" customWidth="1"/>
    <col min="21" max="21" width="16.28515625" style="111" customWidth="1"/>
    <col min="22" max="22" width="34" style="111" customWidth="1"/>
    <col min="23" max="23" width="16.28515625" style="111" customWidth="1"/>
    <col min="24" max="24" width="34" style="111" customWidth="1"/>
    <col min="25" max="25" width="16.28515625" style="111" customWidth="1"/>
    <col min="26" max="26" width="34" style="111" customWidth="1"/>
    <col min="27" max="27" width="16.28515625" style="111" customWidth="1"/>
    <col min="28" max="16384" width="8.85546875" style="111"/>
  </cols>
  <sheetData>
    <row r="1" spans="1:27" s="126" customFormat="1" ht="48" customHeight="1" x14ac:dyDescent="0.25">
      <c r="A1" s="125" t="s">
        <v>59</v>
      </c>
      <c r="B1" s="125" t="s">
        <v>56</v>
      </c>
      <c r="C1" s="125" t="s">
        <v>210</v>
      </c>
      <c r="D1" s="125" t="s">
        <v>8</v>
      </c>
      <c r="E1" s="125" t="s">
        <v>276</v>
      </c>
      <c r="F1" s="125" t="s">
        <v>46</v>
      </c>
      <c r="G1" s="125" t="s">
        <v>9</v>
      </c>
      <c r="H1" s="125" t="s">
        <v>10</v>
      </c>
      <c r="I1" s="125" t="s">
        <v>57</v>
      </c>
      <c r="J1" s="125" t="s">
        <v>47</v>
      </c>
      <c r="K1" s="125" t="s">
        <v>57</v>
      </c>
      <c r="L1" s="125" t="s">
        <v>48</v>
      </c>
      <c r="M1" s="125" t="s">
        <v>57</v>
      </c>
      <c r="N1" s="125" t="s">
        <v>49</v>
      </c>
      <c r="O1" s="125" t="s">
        <v>57</v>
      </c>
      <c r="P1" s="125" t="s">
        <v>50</v>
      </c>
      <c r="Q1" s="125" t="s">
        <v>57</v>
      </c>
      <c r="R1" s="125" t="s">
        <v>51</v>
      </c>
      <c r="S1" s="125" t="s">
        <v>57</v>
      </c>
      <c r="T1" s="125" t="s">
        <v>52</v>
      </c>
      <c r="U1" s="125" t="s">
        <v>57</v>
      </c>
      <c r="V1" s="125" t="s">
        <v>53</v>
      </c>
      <c r="W1" s="125" t="s">
        <v>57</v>
      </c>
      <c r="X1" s="125" t="s">
        <v>54</v>
      </c>
      <c r="Y1" s="125" t="s">
        <v>57</v>
      </c>
      <c r="Z1" s="125" t="s">
        <v>55</v>
      </c>
      <c r="AA1" s="125" t="s">
        <v>57</v>
      </c>
    </row>
    <row r="2" spans="1:27" s="131" customFormat="1" ht="70.5" customHeight="1" x14ac:dyDescent="0.25">
      <c r="A2" s="127">
        <f>'Candidatura PROAGES-2023'!D6</f>
        <v>0</v>
      </c>
      <c r="B2" s="127">
        <f>'Candidatura PROAGES-2023'!F105</f>
        <v>0</v>
      </c>
      <c r="C2" s="128">
        <f>'Candidatura PROAGES-2023'!J105</f>
        <v>0</v>
      </c>
      <c r="D2" s="129">
        <f>'Candidatura PROAGES-2023'!O27</f>
        <v>0</v>
      </c>
      <c r="E2" s="129">
        <f>'Candidatura PROAGES-2023'!O29</f>
        <v>0</v>
      </c>
      <c r="F2" s="129">
        <f>'Candidatura PROAGES-2023'!D11</f>
        <v>0</v>
      </c>
      <c r="G2" s="130">
        <f>'Candidatura PROAGES-2023'!D19</f>
        <v>0</v>
      </c>
      <c r="H2" s="130">
        <f>'Candidatura PROAGES-2023'!H19</f>
        <v>0</v>
      </c>
      <c r="I2" s="129">
        <f>'Candidatura PROAGES-2023'!D17</f>
        <v>0</v>
      </c>
      <c r="J2" s="129">
        <f>'Candidatura PROAGES-2023'!D33</f>
        <v>0</v>
      </c>
      <c r="K2" s="129">
        <f>'Candidatura PROAGES-2023'!D35</f>
        <v>0</v>
      </c>
      <c r="L2" s="129">
        <f>'Candidatura PROAGES-2023'!D39</f>
        <v>0</v>
      </c>
      <c r="M2" s="129">
        <f>'Candidatura PROAGES-2023'!D41</f>
        <v>0</v>
      </c>
      <c r="N2" s="129">
        <f>'Candidatura PROAGES-2023'!D45</f>
        <v>0</v>
      </c>
      <c r="O2" s="129">
        <f>'Candidatura PROAGES-2023'!D47</f>
        <v>0</v>
      </c>
      <c r="P2" s="129">
        <f>'Candidatura PROAGES-2023'!D51</f>
        <v>0</v>
      </c>
      <c r="Q2" s="129">
        <f>'Candidatura PROAGES-2023'!D53</f>
        <v>0</v>
      </c>
      <c r="R2" s="129">
        <f>'Candidatura PROAGES-2023'!D57</f>
        <v>0</v>
      </c>
      <c r="S2" s="129">
        <f>'Candidatura PROAGES-2023'!D59</f>
        <v>0</v>
      </c>
      <c r="T2" s="129">
        <f>'Candidatura PROAGES-2023'!D63</f>
        <v>0</v>
      </c>
      <c r="U2" s="129">
        <f>'Candidatura PROAGES-2023'!D65</f>
        <v>0</v>
      </c>
      <c r="V2" s="129">
        <f>'Candidatura PROAGES-2023'!D69</f>
        <v>0</v>
      </c>
      <c r="W2" s="129">
        <f>'Candidatura PROAGES-2023'!D71</f>
        <v>0</v>
      </c>
      <c r="X2" s="129">
        <f>'Candidatura PROAGES-2023'!D75</f>
        <v>0</v>
      </c>
      <c r="Y2" s="129">
        <f>'Candidatura PROAGES-2023'!D77</f>
        <v>0</v>
      </c>
      <c r="Z2" s="129">
        <f>'Candidatura PROAGES-2023'!D81</f>
        <v>0</v>
      </c>
      <c r="AA2" s="129">
        <f>'Candidatura PROAGES-2023'!D83</f>
        <v>0</v>
      </c>
    </row>
    <row r="4" spans="1:27" s="110" customFormat="1" ht="29.45" customHeight="1" x14ac:dyDescent="0.25">
      <c r="F4" s="111"/>
      <c r="G4" s="111"/>
      <c r="H4" s="111"/>
      <c r="I4" s="111"/>
      <c r="J4" s="111"/>
      <c r="K4" s="111"/>
      <c r="L4" s="111"/>
    </row>
    <row r="5" spans="1:27" s="110" customFormat="1" ht="29.45" customHeight="1" x14ac:dyDescent="0.25">
      <c r="F5" s="111"/>
      <c r="G5" s="111"/>
      <c r="H5" s="111"/>
      <c r="I5" s="111"/>
      <c r="J5" s="111"/>
      <c r="K5" s="111"/>
      <c r="L5" s="111"/>
    </row>
    <row r="6" spans="1:27" s="110" customFormat="1" ht="29.45" customHeight="1" x14ac:dyDescent="0.25">
      <c r="F6" s="111"/>
      <c r="G6" s="111"/>
      <c r="H6" s="111"/>
      <c r="I6" s="111"/>
      <c r="J6" s="111"/>
      <c r="K6" s="111"/>
      <c r="L6" s="111"/>
    </row>
    <row r="7" spans="1:27" s="110" customFormat="1" ht="29.45" customHeight="1" x14ac:dyDescent="0.25">
      <c r="D7" s="124"/>
      <c r="F7" s="111"/>
      <c r="G7" s="111"/>
      <c r="H7" s="111"/>
      <c r="I7" s="111"/>
      <c r="J7" s="111"/>
      <c r="K7" s="111"/>
      <c r="L7" s="111"/>
    </row>
    <row r="8" spans="1:27" s="110" customFormat="1" ht="29.45" customHeight="1" x14ac:dyDescent="0.25">
      <c r="F8" s="111"/>
      <c r="G8" s="111"/>
      <c r="H8" s="111"/>
      <c r="I8" s="111"/>
      <c r="J8" s="111"/>
      <c r="K8" s="111"/>
      <c r="L8" s="111"/>
    </row>
  </sheetData>
  <sheetProtection selectLockedCells="1"/>
  <pageMargins left="0.7" right="0.7" top="0.75" bottom="0.75" header="0.3" footer="0.3"/>
  <pageSetup paperSize="8" scale="31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B06F7-3E7A-4F36-9AE6-5D1ED83E4E1F}">
  <dimension ref="A1:A55"/>
  <sheetViews>
    <sheetView workbookViewId="0">
      <selection activeCell="H8" sqref="H8"/>
    </sheetView>
  </sheetViews>
  <sheetFormatPr defaultColWidth="8.85546875" defaultRowHeight="15" x14ac:dyDescent="0.25"/>
  <cols>
    <col min="1" max="1" width="56.140625" style="65" customWidth="1"/>
    <col min="2" max="16384" width="8.85546875" style="65"/>
  </cols>
  <sheetData>
    <row r="1" spans="1:1" ht="21" x14ac:dyDescent="0.35">
      <c r="A1" s="118" t="s">
        <v>277</v>
      </c>
    </row>
    <row r="2" spans="1:1" ht="15.75" x14ac:dyDescent="0.25">
      <c r="A2" s="119" t="s">
        <v>250</v>
      </c>
    </row>
    <row r="3" spans="1:1" ht="15.75" x14ac:dyDescent="0.25">
      <c r="A3" s="120" t="s">
        <v>266</v>
      </c>
    </row>
    <row r="4" spans="1:1" ht="15.75" x14ac:dyDescent="0.25">
      <c r="A4" s="119" t="s">
        <v>247</v>
      </c>
    </row>
    <row r="5" spans="1:1" ht="15.75" x14ac:dyDescent="0.25">
      <c r="A5" s="119" t="s">
        <v>257</v>
      </c>
    </row>
    <row r="6" spans="1:1" ht="15.75" x14ac:dyDescent="0.25">
      <c r="A6" s="119" t="s">
        <v>254</v>
      </c>
    </row>
    <row r="7" spans="1:1" ht="15.75" x14ac:dyDescent="0.25">
      <c r="A7" s="119" t="s">
        <v>242</v>
      </c>
    </row>
    <row r="8" spans="1:1" ht="15.75" x14ac:dyDescent="0.25">
      <c r="A8" s="121" t="s">
        <v>267</v>
      </c>
    </row>
    <row r="9" spans="1:1" ht="15.75" x14ac:dyDescent="0.25">
      <c r="A9" s="119" t="s">
        <v>230</v>
      </c>
    </row>
    <row r="10" spans="1:1" ht="15.75" x14ac:dyDescent="0.25">
      <c r="A10" s="119" t="s">
        <v>235</v>
      </c>
    </row>
    <row r="11" spans="1:1" ht="15.75" x14ac:dyDescent="0.25">
      <c r="A11" s="119" t="s">
        <v>239</v>
      </c>
    </row>
    <row r="12" spans="1:1" ht="15.75" x14ac:dyDescent="0.25">
      <c r="A12" s="120" t="s">
        <v>263</v>
      </c>
    </row>
    <row r="13" spans="1:1" ht="15.75" x14ac:dyDescent="0.25">
      <c r="A13" s="120" t="s">
        <v>269</v>
      </c>
    </row>
    <row r="14" spans="1:1" ht="15.75" x14ac:dyDescent="0.25">
      <c r="A14" s="119" t="s">
        <v>233</v>
      </c>
    </row>
    <row r="15" spans="1:1" ht="15.75" x14ac:dyDescent="0.25">
      <c r="A15" s="119" t="s">
        <v>227</v>
      </c>
    </row>
    <row r="16" spans="1:1" ht="15.75" x14ac:dyDescent="0.25">
      <c r="A16" s="119" t="s">
        <v>244</v>
      </c>
    </row>
    <row r="17" spans="1:1" ht="15.75" x14ac:dyDescent="0.25">
      <c r="A17" s="119" t="s">
        <v>259</v>
      </c>
    </row>
    <row r="18" spans="1:1" ht="15.75" x14ac:dyDescent="0.25">
      <c r="A18" s="119" t="s">
        <v>243</v>
      </c>
    </row>
    <row r="19" spans="1:1" ht="15.75" x14ac:dyDescent="0.25">
      <c r="A19" s="120" t="s">
        <v>271</v>
      </c>
    </row>
    <row r="20" spans="1:1" ht="15.75" x14ac:dyDescent="0.25">
      <c r="A20" s="119" t="s">
        <v>260</v>
      </c>
    </row>
    <row r="21" spans="1:1" ht="15.75" x14ac:dyDescent="0.25">
      <c r="A21" s="119" t="s">
        <v>281</v>
      </c>
    </row>
    <row r="22" spans="1:1" ht="15.75" x14ac:dyDescent="0.25">
      <c r="A22" s="119" t="s">
        <v>232</v>
      </c>
    </row>
    <row r="23" spans="1:1" ht="15.75" x14ac:dyDescent="0.25">
      <c r="A23" s="119" t="s">
        <v>248</v>
      </c>
    </row>
    <row r="24" spans="1:1" ht="15.75" x14ac:dyDescent="0.25">
      <c r="A24" s="121" t="s">
        <v>262</v>
      </c>
    </row>
    <row r="25" spans="1:1" ht="15.75" x14ac:dyDescent="0.25">
      <c r="A25" s="122" t="s">
        <v>240</v>
      </c>
    </row>
    <row r="26" spans="1:1" ht="15.75" x14ac:dyDescent="0.25">
      <c r="A26" s="119" t="s">
        <v>217</v>
      </c>
    </row>
    <row r="27" spans="1:1" ht="15.75" x14ac:dyDescent="0.25">
      <c r="A27" s="119" t="s">
        <v>245</v>
      </c>
    </row>
    <row r="28" spans="1:1" ht="15.75" x14ac:dyDescent="0.25">
      <c r="A28" s="119" t="s">
        <v>255</v>
      </c>
    </row>
    <row r="29" spans="1:1" ht="15.75" x14ac:dyDescent="0.25">
      <c r="A29" s="119" t="s">
        <v>241</v>
      </c>
    </row>
    <row r="30" spans="1:1" ht="15.75" x14ac:dyDescent="0.25">
      <c r="A30" s="119" t="s">
        <v>238</v>
      </c>
    </row>
    <row r="31" spans="1:1" ht="15.75" x14ac:dyDescent="0.25">
      <c r="A31" s="120" t="s">
        <v>264</v>
      </c>
    </row>
    <row r="32" spans="1:1" ht="15.75" x14ac:dyDescent="0.25">
      <c r="A32" s="119" t="s">
        <v>251</v>
      </c>
    </row>
    <row r="33" spans="1:1" ht="15.75" x14ac:dyDescent="0.25">
      <c r="A33" s="121" t="s">
        <v>272</v>
      </c>
    </row>
    <row r="34" spans="1:1" ht="15.75" x14ac:dyDescent="0.25">
      <c r="A34" s="119" t="s">
        <v>246</v>
      </c>
    </row>
    <row r="35" spans="1:1" ht="15.75" x14ac:dyDescent="0.25">
      <c r="A35" s="119" t="s">
        <v>231</v>
      </c>
    </row>
    <row r="36" spans="1:1" ht="15.75" x14ac:dyDescent="0.25">
      <c r="A36" s="119" t="s">
        <v>234</v>
      </c>
    </row>
    <row r="37" spans="1:1" ht="15.75" x14ac:dyDescent="0.25">
      <c r="A37" s="119" t="s">
        <v>252</v>
      </c>
    </row>
    <row r="38" spans="1:1" ht="15.75" x14ac:dyDescent="0.25">
      <c r="A38" s="120" t="s">
        <v>268</v>
      </c>
    </row>
    <row r="39" spans="1:1" ht="15.75" x14ac:dyDescent="0.25">
      <c r="A39" s="119" t="s">
        <v>224</v>
      </c>
    </row>
    <row r="40" spans="1:1" ht="15.75" x14ac:dyDescent="0.25">
      <c r="A40" s="119" t="s">
        <v>220</v>
      </c>
    </row>
    <row r="41" spans="1:1" ht="15.75" x14ac:dyDescent="0.25">
      <c r="A41" s="119" t="s">
        <v>256</v>
      </c>
    </row>
    <row r="42" spans="1:1" ht="15.75" x14ac:dyDescent="0.25">
      <c r="A42" s="119" t="s">
        <v>219</v>
      </c>
    </row>
    <row r="43" spans="1:1" ht="15.75" x14ac:dyDescent="0.25">
      <c r="A43" s="120" t="s">
        <v>265</v>
      </c>
    </row>
    <row r="44" spans="1:1" ht="15.75" x14ac:dyDescent="0.25">
      <c r="A44" s="120" t="s">
        <v>270</v>
      </c>
    </row>
    <row r="45" spans="1:1" ht="15.75" x14ac:dyDescent="0.25">
      <c r="A45" s="119" t="s">
        <v>222</v>
      </c>
    </row>
    <row r="46" spans="1:1" ht="15.75" x14ac:dyDescent="0.25">
      <c r="A46" s="119" t="s">
        <v>261</v>
      </c>
    </row>
    <row r="47" spans="1:1" ht="15.75" x14ac:dyDescent="0.25">
      <c r="A47" s="119" t="s">
        <v>225</v>
      </c>
    </row>
    <row r="48" spans="1:1" ht="15.75" x14ac:dyDescent="0.25">
      <c r="A48" s="119" t="s">
        <v>226</v>
      </c>
    </row>
    <row r="49" spans="1:1" ht="15.75" x14ac:dyDescent="0.25">
      <c r="A49" s="119" t="s">
        <v>221</v>
      </c>
    </row>
    <row r="50" spans="1:1" ht="15.75" x14ac:dyDescent="0.25">
      <c r="A50" s="119" t="s">
        <v>258</v>
      </c>
    </row>
    <row r="51" spans="1:1" ht="15.75" x14ac:dyDescent="0.25">
      <c r="A51" s="119" t="s">
        <v>253</v>
      </c>
    </row>
    <row r="52" spans="1:1" ht="15.75" x14ac:dyDescent="0.25">
      <c r="A52" s="119" t="s">
        <v>223</v>
      </c>
    </row>
    <row r="53" spans="1:1" ht="15.75" x14ac:dyDescent="0.25">
      <c r="A53" s="119" t="s">
        <v>249</v>
      </c>
    </row>
    <row r="54" spans="1:1" ht="15.75" x14ac:dyDescent="0.25">
      <c r="A54" s="119" t="s">
        <v>236</v>
      </c>
    </row>
    <row r="55" spans="1:1" ht="15.75" x14ac:dyDescent="0.25">
      <c r="A55" s="119" t="s">
        <v>237</v>
      </c>
    </row>
  </sheetData>
  <sheetProtection algorithmName="SHA-512" hashValue="sgwQfqSzOibc9mBLmWd7tLwGPsOQUVqGNN4wMJmTuSAuHIeGtlOz3B6iRXWLIQ/7UoZbMssJw3+48hyBmV9wcg==" saltValue="4wvD5izH7UmgtZcSgRGYUw==" spinCount="100000" sheet="1" objects="1" scenarios="1" selectLockedCells="1"/>
  <autoFilter ref="A1:A55" xr:uid="{90918709-1EE5-443B-85FB-67DBFF3F76FE}">
    <sortState xmlns:xlrd2="http://schemas.microsoft.com/office/spreadsheetml/2017/richdata2" ref="A2:A55">
      <sortCondition ref="A1:A55"/>
    </sortState>
  </autoFilter>
  <conditionalFormatting sqref="A2:A55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8</vt:i4>
      </vt:variant>
      <vt:variant>
        <vt:lpstr>Intervalos com Nome</vt:lpstr>
      </vt:variant>
      <vt:variant>
        <vt:i4>2</vt:i4>
      </vt:variant>
    </vt:vector>
  </HeadingPairs>
  <TitlesOfParts>
    <vt:vector size="10" baseType="lpstr">
      <vt:lpstr>Candidatura PROAGES-2023</vt:lpstr>
      <vt:lpstr>Documentos a Apresentar</vt:lpstr>
      <vt:lpstr>Declaração de Consentimento</vt:lpstr>
      <vt:lpstr>Entidades por freguesia</vt:lpstr>
      <vt:lpstr>Esclarecimentos</vt:lpstr>
      <vt:lpstr>Dados Formulário</vt:lpstr>
      <vt:lpstr>Dados Formulário - tabela</vt:lpstr>
      <vt:lpstr>Freguesias RAM</vt:lpstr>
      <vt:lpstr>'Candidatura PROAGES-2023'!Área_de_Impressão</vt:lpstr>
      <vt:lpstr>'Declaração de Consentimento'!Área_de_Impressão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Maria Castro Silva Freitas</dc:creator>
  <cp:lastModifiedBy>Sonia Maria Castro Silva Freitas</cp:lastModifiedBy>
  <cp:lastPrinted>2023-11-29T11:47:32Z</cp:lastPrinted>
  <dcterms:created xsi:type="dcterms:W3CDTF">2022-10-21T14:10:48Z</dcterms:created>
  <dcterms:modified xsi:type="dcterms:W3CDTF">2023-11-29T11:54:09Z</dcterms:modified>
</cp:coreProperties>
</file>