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RAS_GERAL\DSAES\Programas de Apoio à População (FAROL, PROAGES, Social Ajuda +)\PROAGES\PROAGES 2025\Sonia\"/>
    </mc:Choice>
  </mc:AlternateContent>
  <xr:revisionPtr revIDLastSave="0" documentId="13_ncr:1_{852DFA23-39F1-4F8A-B13E-5C74F61BB6FF}" xr6:coauthVersionLast="47" xr6:coauthVersionMax="47" xr10:uidLastSave="{00000000-0000-0000-0000-000000000000}"/>
  <bookViews>
    <workbookView xWindow="-120" yWindow="-120" windowWidth="29040" windowHeight="15720" tabRatio="760" activeTab="3" xr2:uid="{D87D48AC-5332-45C4-AD53-B721111F4F77}"/>
  </bookViews>
  <sheets>
    <sheet name="Candidatura PROAGES-2025" sheetId="13" r:id="rId1"/>
    <sheet name="Documentos a Apresentar" sheetId="5" r:id="rId2"/>
    <sheet name="Declaração de Consentimento" sheetId="8" r:id="rId3"/>
    <sheet name="PROAGES-2025-freguesia" sheetId="14" r:id="rId4"/>
    <sheet name="Dados Formulário" sheetId="6" state="hidden" r:id="rId5"/>
    <sheet name="Dados Formulário - tabela" sheetId="12" state="hidden" r:id="rId6"/>
    <sheet name="Freguesias RAM" sheetId="11" state="hidden" r:id="rId7"/>
  </sheets>
  <definedNames>
    <definedName name="_xlnm._FilterDatabase" localSheetId="6" hidden="1">'Freguesias RAM'!$A$1:$A$55</definedName>
    <definedName name="_xlnm.Print_Area" localSheetId="0">'Candidatura PROAGES-2025'!$A$1:$M$153</definedName>
    <definedName name="_xlnm.Print_Area" localSheetId="2">'Declaração de Consentimento'!$A$1:$B$24</definedName>
    <definedName name="_xlnm.Print_Area" localSheetId="3">'PROAGES-2025-freguesia'!#REF!</definedName>
    <definedName name="SegmentaçãoDeDados_Freguesia_de_Residênci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3" l="1"/>
  <c r="J122" i="13"/>
  <c r="F122" i="13"/>
  <c r="D145" i="13"/>
  <c r="D104" i="13"/>
  <c r="O29" i="13"/>
  <c r="O27" i="13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C2" i="12"/>
  <c r="A2" i="12"/>
  <c r="B6" i="6"/>
  <c r="E2" i="12"/>
  <c r="B5" i="6"/>
  <c r="D2" i="12"/>
  <c r="B4" i="6"/>
  <c r="B2" i="6"/>
  <c r="B9" i="6"/>
  <c r="B8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7" i="6"/>
  <c r="B2" i="12"/>
  <c r="B3" i="6"/>
  <c r="F120" i="13" l="1"/>
  <c r="F124" i="13" s="1"/>
  <c r="J124" i="13" l="1"/>
  <c r="H12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Maria Castro Silva Freitas</author>
  </authors>
  <commentList>
    <comment ref="H120" authorId="0" shapeId="0" xr:uid="{5E248A4D-25CA-466B-969D-266BE24184DC}">
      <text>
        <r>
          <rPr>
            <sz val="8"/>
            <color indexed="81"/>
            <rFont val="Tahoma"/>
            <family val="2"/>
          </rPr>
          <t>Indivíduo, menor ou maior de idade, a frequentar ou não estabelecimento de ensino, que ainda não aufere qualquer tipo de rendimento, com exceção de abono de família e bolsas de estudo, e que é mencionado, em sede de preenchimento de IRS, como membro dependente do agregado familiar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<sst xmlns="http://schemas.openxmlformats.org/spreadsheetml/2006/main" count="557" uniqueCount="219">
  <si>
    <t>Nome</t>
  </si>
  <si>
    <t>Data de Nascimento</t>
  </si>
  <si>
    <t>CC</t>
  </si>
  <si>
    <t>NIF</t>
  </si>
  <si>
    <t>NISS</t>
  </si>
  <si>
    <t>Data de Validade</t>
  </si>
  <si>
    <t>Rua / Avenida / Praça</t>
  </si>
  <si>
    <t>Código Postal</t>
  </si>
  <si>
    <t>Concelho</t>
  </si>
  <si>
    <t>Telemóvel</t>
  </si>
  <si>
    <t>Telefone</t>
  </si>
  <si>
    <t>E-mail</t>
  </si>
  <si>
    <t>Parentesco</t>
  </si>
  <si>
    <t>COMPOSIÇÃO DO AGREGADO FAMILIAR</t>
  </si>
  <si>
    <t>MORADA</t>
  </si>
  <si>
    <t>Situação Laboral</t>
  </si>
  <si>
    <t>1º Elemento</t>
  </si>
  <si>
    <t>2º Elemento</t>
  </si>
  <si>
    <t>DADOS GERAIS DO CANDIDATO</t>
  </si>
  <si>
    <t>3º Elemento</t>
  </si>
  <si>
    <t>4º Elemento</t>
  </si>
  <si>
    <t>5º Elemento</t>
  </si>
  <si>
    <t>6º Elemento</t>
  </si>
  <si>
    <t>7º Elemento</t>
  </si>
  <si>
    <t>8º Elemento</t>
  </si>
  <si>
    <t>9º Elemento</t>
  </si>
  <si>
    <t xml:space="preserve">Despesas a Apoiar </t>
  </si>
  <si>
    <t>TOTAL</t>
  </si>
  <si>
    <t>Eletricidade</t>
  </si>
  <si>
    <t>Telecomunicações</t>
  </si>
  <si>
    <t>Água</t>
  </si>
  <si>
    <t>Gás</t>
  </si>
  <si>
    <t>Calculo Rendimento Per Capita</t>
  </si>
  <si>
    <t>10º Elemento</t>
  </si>
  <si>
    <t>Parecer da Entidade</t>
  </si>
  <si>
    <t xml:space="preserve">O Candidato: </t>
  </si>
  <si>
    <t>A Entidade:</t>
  </si>
  <si>
    <t>(Assinatura e Carimbo)</t>
  </si>
  <si>
    <t>1º - Nome</t>
  </si>
  <si>
    <t>2º - Nome</t>
  </si>
  <si>
    <t>3º - Nome</t>
  </si>
  <si>
    <t>4º - Nome</t>
  </si>
  <si>
    <t>5º - Nome</t>
  </si>
  <si>
    <t>6º - Nome</t>
  </si>
  <si>
    <t>7º - Nome</t>
  </si>
  <si>
    <t>8º - Nome</t>
  </si>
  <si>
    <t>9º - Nome</t>
  </si>
  <si>
    <t>10º - Nome</t>
  </si>
  <si>
    <t>Nº de elementos</t>
  </si>
  <si>
    <t xml:space="preserve">NIF </t>
  </si>
  <si>
    <t>Candidatura Nº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</si>
  <si>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</si>
  <si>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</si>
  <si>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</si>
  <si>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</si>
  <si>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</si>
  <si>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</si>
  <si>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</si>
  <si>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</si>
  <si>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</si>
  <si>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</si>
  <si>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</si>
  <si>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</si>
  <si>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 preencher pela entidade</t>
  </si>
  <si>
    <t>Ano</t>
  </si>
  <si>
    <t>Data</t>
  </si>
  <si>
    <t>RELAÇÃO DE DOCUMENTOS A APRESENTAR</t>
  </si>
  <si>
    <t>DECLARAÇÃO DE CONSENTIMENTO</t>
  </si>
  <si>
    <t>O Candidato</t>
  </si>
  <si>
    <t xml:space="preserve">Data: </t>
  </si>
  <si>
    <t>(Assinatura)</t>
  </si>
  <si>
    <t>Nota:</t>
  </si>
  <si>
    <t>Mais declaro que tomei conhecimento que as falsas declarações são puníveis nos termos da lei penal.</t>
  </si>
  <si>
    <t>Imprimir e assinar pelo requerente</t>
  </si>
  <si>
    <t>Declaro ainda que autorizo o envio do meu processo para outra entidade promotora ou parceira em caso de necessidade.</t>
  </si>
  <si>
    <t>A preencher pelo requerente</t>
  </si>
  <si>
    <t>Email</t>
  </si>
  <si>
    <t>Email: dras@madeira.gov.pt</t>
  </si>
  <si>
    <t>ASSOCIAÇÃO CASA DO VOLUNTÁRIO</t>
  </si>
  <si>
    <t>geral@casadovoluntario.pt</t>
  </si>
  <si>
    <t>CASA DO POVO DE SÃO GONÇALO</t>
  </si>
  <si>
    <t>casadopovosaogoncalo@gmail.com</t>
  </si>
  <si>
    <t>ASA - ASSOCIAÇÃO DE DESENVOLVIMENTO DE SANTO ANTÓNIO</t>
  </si>
  <si>
    <t>geral@scmcalheta.pt</t>
  </si>
  <si>
    <t>cdpcurraldasfreiras@gmail.com</t>
  </si>
  <si>
    <t>cpovoclobos@gmail.com</t>
  </si>
  <si>
    <t>cpaguapena@netmadeira.com</t>
  </si>
  <si>
    <t>cp.santoantonioserra@gmail.com</t>
  </si>
  <si>
    <t>CASA DO POVO DE MACHICO</t>
  </si>
  <si>
    <t>casadopovomachico@gmail.com</t>
  </si>
  <si>
    <t>CASA DO POVO DO CANIÇAL</t>
  </si>
  <si>
    <t>cpovocanical@hotmail.com</t>
  </si>
  <si>
    <t>cpportomoniz@gmail.com</t>
  </si>
  <si>
    <t>FUNDAÇÃO NOSSA SENHORA DA PIEDADE</t>
  </si>
  <si>
    <t>291  281 938</t>
  </si>
  <si>
    <t>CASA DO POVO DA PONTA DO SOL</t>
  </si>
  <si>
    <t>casadopovosol@hotmail.com</t>
  </si>
  <si>
    <t>CENTRO SOCIAL E PAROQUIAL DE SÃO BENTO</t>
  </si>
  <si>
    <t>cspsaobento@gmail.com</t>
  </si>
  <si>
    <t>CASA DO POVO DA CAMACHA</t>
  </si>
  <si>
    <t>geral@casapovocamacha.pt</t>
  </si>
  <si>
    <t>CASA DO POVO DE GAULA</t>
  </si>
  <si>
    <t>casapovogaula@sapo.pt</t>
  </si>
  <si>
    <t>CASA DO POVO DO CANIÇO</t>
  </si>
  <si>
    <t>CASA DO POVO DE SANTA CRUZ</t>
  </si>
  <si>
    <t>casadopovoscruz@gmail.com</t>
  </si>
  <si>
    <t>ASSOCIAÇÃO SANTANA CIDADE SOLIDÁRIA</t>
  </si>
  <si>
    <t>geral@santanasolidaria.org</t>
  </si>
  <si>
    <t>CASA DO POVO DA PONTA DELGADA</t>
  </si>
  <si>
    <t>casa-povo-ponta-delgada@sapo.pt</t>
  </si>
  <si>
    <t>CASA DO POVO DE SÃO VICENTE</t>
  </si>
  <si>
    <t>casadopovosaovicente@hotmail.com</t>
  </si>
  <si>
    <t>casadopovoboaventura@gmail.com</t>
  </si>
  <si>
    <t>SANTA CASA DA MISERICÓRDIA DA CALHETA</t>
  </si>
  <si>
    <t>CASA DO POVO DO CURRAL DAS FREIRAS</t>
  </si>
  <si>
    <t>CASA DO POVO DE CÂMARA DE LOBOS</t>
  </si>
  <si>
    <t xml:space="preserve">CASA DO POVO DO ESTREITO DE CÂMARA DE LOBOS </t>
  </si>
  <si>
    <t>CASA DO POVO DE ÁGUA DE PENA</t>
  </si>
  <si>
    <t>CASA DO POVO DE SANTO ANTÓNIO DA SERRA</t>
  </si>
  <si>
    <t>CASA DO POVO DO PORTO MONIZ</t>
  </si>
  <si>
    <t>CASA DO POVO DE BOAVENTURA</t>
  </si>
  <si>
    <t>DRAS - Direção Regional da Cidadania e dos Assuntos Sociais</t>
  </si>
  <si>
    <t>Contacto: 291145717</t>
  </si>
  <si>
    <t>Autoridade Tributária</t>
  </si>
  <si>
    <t>Links úteis:</t>
  </si>
  <si>
    <t>Segurança Social Direta</t>
  </si>
  <si>
    <t>Facturas e Recibos</t>
  </si>
  <si>
    <t xml:space="preserve">Despesas a apoiar: Apresentação mensal </t>
  </si>
  <si>
    <t>Nº de Dependentes</t>
  </si>
  <si>
    <t>Nº de dependentes</t>
  </si>
  <si>
    <t>*</t>
  </si>
  <si>
    <t>Campo de preenchimento obrigatório, quando aplicável</t>
  </si>
  <si>
    <t>Valor atribuir</t>
  </si>
  <si>
    <t>Freguesia de Residência</t>
  </si>
  <si>
    <t>Contatos</t>
  </si>
  <si>
    <t>Monte</t>
  </si>
  <si>
    <t>Imaculado</t>
  </si>
  <si>
    <t>Santo António</t>
  </si>
  <si>
    <t>Santa Maria Maior</t>
  </si>
  <si>
    <t>São Roque</t>
  </si>
  <si>
    <t>São Gonçalo</t>
  </si>
  <si>
    <t>Sé</t>
  </si>
  <si>
    <t>Santa Luzia</t>
  </si>
  <si>
    <t>São Martinho</t>
  </si>
  <si>
    <t>São Pedro</t>
  </si>
  <si>
    <t>Estreito Câmara de Lobos</t>
  </si>
  <si>
    <t>casadopovodoestreito@gmail.com / proagescpe@gmail.com</t>
  </si>
  <si>
    <t>291946333 / 932488575</t>
  </si>
  <si>
    <t>Câmara de Lobos</t>
  </si>
  <si>
    <t>Quinta Grande</t>
  </si>
  <si>
    <t>Jardim da Serra</t>
  </si>
  <si>
    <t>Curral das Freiras</t>
  </si>
  <si>
    <t>Ribeira Brava</t>
  </si>
  <si>
    <t>Campanário</t>
  </si>
  <si>
    <t>Serra de Água</t>
  </si>
  <si>
    <t>Tabua</t>
  </si>
  <si>
    <t>Ponta do Sol</t>
  </si>
  <si>
    <t>Canhas</t>
  </si>
  <si>
    <t>Madalena do Mar</t>
  </si>
  <si>
    <t>Ponta do Pargo</t>
  </si>
  <si>
    <t>Calheta</t>
  </si>
  <si>
    <t>Fajã da Ovelha</t>
  </si>
  <si>
    <t>Estreito da Calheta</t>
  </si>
  <si>
    <t>Paul do Mar</t>
  </si>
  <si>
    <t>Prazeres</t>
  </si>
  <si>
    <t>Arco da Calheta</t>
  </si>
  <si>
    <t>Jardim do Mar</t>
  </si>
  <si>
    <t>Seixal</t>
  </si>
  <si>
    <t>Achadas da Cruz</t>
  </si>
  <si>
    <t>Porto Moniz</t>
  </si>
  <si>
    <t>Ribeira da Janela</t>
  </si>
  <si>
    <t>São Vicente</t>
  </si>
  <si>
    <t>Boaventura</t>
  </si>
  <si>
    <t>Ponta Delgada</t>
  </si>
  <si>
    <t>Santana</t>
  </si>
  <si>
    <t>Arco de São Jorge</t>
  </si>
  <si>
    <t>São Roque Faial</t>
  </si>
  <si>
    <t>Faial</t>
  </si>
  <si>
    <t>Ilha</t>
  </si>
  <si>
    <t>São Jorge</t>
  </si>
  <si>
    <t>Machico</t>
  </si>
  <si>
    <t>Caniçal</t>
  </si>
  <si>
    <t>Porto da Cruz</t>
  </si>
  <si>
    <t>Santo António da Serra</t>
  </si>
  <si>
    <t>Água de Pena</t>
  </si>
  <si>
    <t>Camacha</t>
  </si>
  <si>
    <t>Santa Cruz</t>
  </si>
  <si>
    <t>Caniço</t>
  </si>
  <si>
    <t>Santo da Serra</t>
  </si>
  <si>
    <t>Gaula</t>
  </si>
  <si>
    <t>Porto Santo</t>
  </si>
  <si>
    <t>Entidades onde pode apresentar candidatura</t>
  </si>
  <si>
    <t>geral@asamadeira.org / proages@asamadeira.org</t>
  </si>
  <si>
    <t>Freguesia</t>
  </si>
  <si>
    <t>Freguesias</t>
  </si>
  <si>
    <t>Nota: As assinaturas serão realizadas após validação da entidade</t>
  </si>
  <si>
    <t>Imaculado Coração de Maria</t>
  </si>
  <si>
    <t>fnspps@gmail.com / proages.piedade@outlook.pt</t>
  </si>
  <si>
    <t>Mês de referência</t>
  </si>
  <si>
    <t>proagescanico@gmail.com</t>
  </si>
  <si>
    <t>Declaro que tomei conhecimento de que, nos termos do Regulamento Geral da Proteção de Dados (RGPD) – nº 2016/679 do Parlamento Europeu e do Conselho de 27 de abril de 2016, os meus dados pessoais são tratados internamente pelos serviços que integram a DRAS – Direção Regional da Cidadania e dos Assuntos Sociais, por meios automáticos ou não, sendo mantidos com acessibilidade restrita, pelo período de tempo fixado por lei, regulamentado e estritamente necessário, sem prejuízo dos exercícios legais dos direitos de acesso, retificação, apagamento, limitação, oposição do tratamento e portabilidade dos mesmos, a solicitar junto à DRAS, bem como de reclamação e queixa a apresentar à CNPD. O tratamento de dados pessoais para fins não previstos será motivo de informação ou consentimento, caso a caso, nos termos do RGPD.</t>
  </si>
  <si>
    <t xml:space="preserve">PT50 </t>
  </si>
  <si>
    <t xml:space="preserve">IBAN </t>
  </si>
  <si>
    <t>Nº de Elementos do Agregado Familiar</t>
  </si>
  <si>
    <t>Rendimentos do Agregado Familiar apurado em sede de IRS</t>
  </si>
  <si>
    <t xml:space="preserve">Rendimento Per Capita </t>
  </si>
  <si>
    <t>Rendimento Mensal</t>
  </si>
  <si>
    <t>Beneficiou do PROAGES-2023?</t>
  </si>
  <si>
    <t>ACAPORAMA</t>
  </si>
  <si>
    <t>geral@acaporama.org</t>
  </si>
  <si>
    <t>291742626 / 935538040</t>
  </si>
  <si>
    <t>IRS - Rendimento Global</t>
  </si>
  <si>
    <t>TOTAL ANUAL (todos os elementos do agregado)</t>
  </si>
  <si>
    <t>Beneficiou do PROAGES-2024?</t>
  </si>
  <si>
    <r>
      <t xml:space="preserve">Prazo limite de apresentação de candidaturas - até </t>
    </r>
    <r>
      <rPr>
        <b/>
        <sz val="14"/>
        <color theme="1"/>
        <rFont val="Calibri"/>
        <family val="2"/>
        <scheme val="minor"/>
      </rPr>
      <t>31 de outubro</t>
    </r>
    <r>
      <rPr>
        <sz val="14"/>
        <color theme="1"/>
        <rFont val="Calibri"/>
        <family val="2"/>
        <scheme val="minor"/>
      </rPr>
      <t xml:space="preserve"> de 2025. </t>
    </r>
  </si>
  <si>
    <t>Entidade Gestora do PROAGES-2025</t>
  </si>
  <si>
    <t>Declaro que tomei conhecimento e aceito as condições do PROAGES-2025, assumindo por minha honra que as informações facultadas correspondem à verdade e que não beneficio de quaisquer apoios concedidos por outras entidades para os mesmos fins, sob pena de devolver os apoios recebidos. Mais me comprometo a informar a Entidade Promotora / Parceira sempre que ocorra qualquer alteração da situação do meu agregado familiar, designadamente quanto à sua composição e aos rendimentos auferidos.</t>
  </si>
  <si>
    <t>a)    Documentos de identificação do requerente e de todos os membros do agregado familiar (Cartão de Cidadão);
b)    Declaração de IRS de 2024 com a respetiva nota de liquidação, ou Certidão de Dispensa com valores, validada pelo Serviço de Finanças;
c)    Documentos comprovativos do rendimento do agregado familiar, com obrigatoriedade de entrega a cada 4 meses: recibos de vencimento do candidato;
d)    Documentos comprovativos das despesas mensais pagas do agregado familiar, eletricidade, água, gás e comunicações;
e)    Documentos comprovativos da situação tributária e contributiva regularizada, devidamente atualizados (excepto menores de idade);
f)    Documento comprovativo da morada fiscal de todos os elementos do agregado familiar e composição do agregado, obtidos através do serviço de finanças;
g)    Declaração emitida pelo ISSM IP-RAM, relativa às prestações sociais auferidas pelo agregado familiar;                                                                                           h)   Documento de identificação de conta bancária (IBAN), assinado pela respetiva instituição bancária ou documento de identificação de conta bancária obtido no sítio da internet do respetivo banco.</t>
  </si>
  <si>
    <t xml:space="preserve">A entidade promotora pode, em caso de dúvida, relativamente a qualquer dos elementos constantes do processo, solicitar informações e/ou documentos complementares, bem como realizar as diligências necessárias, no sentido de aferir da sua veracidade, nomeadamente junto das entidades ou serviços competentes.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</si>
</sst>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;@"/>
    <numFmt numFmtId="165" formatCode="#,##0.00\ &quot;€&quot;;[Red]#,##0.00\ &quot;€&quot;"/>
    <numFmt numFmtId="166" formatCode="#,##0.00\ &quot;€&quot;"/>
    <numFmt numFmtId="167" formatCode="0_ ;\-0\ "/>
    <numFmt numFmtId="168" formatCode="#,##0.00\ _€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theme="0"/>
      </bottom>
      <diagonal/>
    </border>
    <border>
      <left/>
      <right/>
      <top style="double">
        <color auto="1"/>
      </top>
      <bottom style="double">
        <color theme="0"/>
      </bottom>
      <diagonal/>
    </border>
    <border>
      <left style="double">
        <color auto="1"/>
      </left>
      <right style="double">
        <color theme="0" tint="-4.9989318521683403E-2"/>
      </right>
      <top style="double">
        <color auto="1"/>
      </top>
      <bottom style="double">
        <color theme="0" tint="-4.9989318521683403E-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 style="double">
        <color auto="1"/>
      </left>
      <right/>
      <top style="double">
        <color auto="1"/>
      </top>
      <bottom style="double">
        <color theme="0" tint="-0.24994659260841701"/>
      </bottom>
      <diagonal/>
    </border>
    <border>
      <left/>
      <right/>
      <top style="double">
        <color auto="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theme="2"/>
      </bottom>
      <diagonal/>
    </border>
    <border>
      <left/>
      <right/>
      <top style="double">
        <color auto="1"/>
      </top>
      <bottom style="double">
        <color theme="2"/>
      </bottom>
      <diagonal/>
    </border>
    <border>
      <left/>
      <right style="double">
        <color theme="2"/>
      </right>
      <top style="double">
        <color auto="1"/>
      </top>
      <bottom style="double">
        <color theme="2"/>
      </bottom>
      <diagonal/>
    </border>
    <border>
      <left style="double">
        <color auto="1"/>
      </left>
      <right style="double">
        <color theme="0" tint="-0.14996795556505021"/>
      </right>
      <top style="double">
        <color auto="1"/>
      </top>
      <bottom style="double">
        <color theme="0" tint="-0.149967955565050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164" fontId="2" fillId="0" borderId="8" xfId="0" applyNumberFormat="1" applyFont="1" applyBorder="1" applyAlignment="1" applyProtection="1">
      <alignment horizontal="left" vertical="center"/>
      <protection locked="0"/>
    </xf>
    <xf numFmtId="1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165" fontId="2" fillId="0" borderId="8" xfId="0" applyNumberFormat="1" applyFont="1" applyBorder="1" applyAlignment="1" applyProtection="1">
      <alignment horizontal="right" vertical="center"/>
      <protection locked="0"/>
    </xf>
    <xf numFmtId="164" fontId="5" fillId="0" borderId="8" xfId="0" applyNumberFormat="1" applyFont="1" applyBorder="1" applyAlignment="1" applyProtection="1">
      <alignment horizontal="right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/>
    <xf numFmtId="0" fontId="13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10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 wrapText="1" indent="1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66" fontId="21" fillId="7" borderId="18" xfId="0" applyNumberFormat="1" applyFont="1" applyFill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 applyProtection="1">
      <alignment horizontal="center" vertical="center"/>
      <protection locked="0"/>
    </xf>
    <xf numFmtId="168" fontId="22" fillId="0" borderId="25" xfId="0" applyNumberFormat="1" applyFont="1" applyBorder="1" applyAlignment="1" applyProtection="1">
      <alignment horizontal="center" vertical="center"/>
      <protection locked="0"/>
    </xf>
    <xf numFmtId="166" fontId="21" fillId="8" borderId="18" xfId="0" applyNumberFormat="1" applyFont="1" applyFill="1" applyBorder="1" applyAlignment="1" applyProtection="1">
      <alignment horizontal="center" vertical="center"/>
      <protection locked="0"/>
    </xf>
    <xf numFmtId="166" fontId="21" fillId="9" borderId="18" xfId="0" applyNumberFormat="1" applyFont="1" applyFill="1" applyBorder="1" applyAlignment="1" applyProtection="1">
      <alignment vertical="center" wrapText="1"/>
      <protection locked="0"/>
    </xf>
    <xf numFmtId="166" fontId="21" fillId="0" borderId="0" xfId="0" applyNumberFormat="1" applyFont="1" applyAlignment="1" applyProtection="1">
      <alignment vertical="center" wrapText="1"/>
      <protection locked="0"/>
    </xf>
    <xf numFmtId="166" fontId="21" fillId="9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0" xfId="0" applyNumberFormat="1" applyFont="1" applyAlignment="1" applyProtection="1">
      <alignment horizontal="center" vertical="center" wrapText="1"/>
      <protection locked="0"/>
    </xf>
    <xf numFmtId="166" fontId="21" fillId="10" borderId="18" xfId="0" applyNumberFormat="1" applyFont="1" applyFill="1" applyBorder="1" applyAlignment="1" applyProtection="1">
      <alignment horizontal="center" vertical="center"/>
      <protection locked="0"/>
    </xf>
    <xf numFmtId="166" fontId="21" fillId="11" borderId="18" xfId="0" applyNumberFormat="1" applyFont="1" applyFill="1" applyBorder="1" applyAlignment="1" applyProtection="1">
      <alignment horizontal="center" vertical="center"/>
      <protection locked="0"/>
    </xf>
    <xf numFmtId="166" fontId="21" fillId="12" borderId="18" xfId="0" applyNumberFormat="1" applyFont="1" applyFill="1" applyBorder="1" applyAlignment="1" applyProtection="1">
      <alignment horizontal="center" vertical="center"/>
      <protection locked="0"/>
    </xf>
    <xf numFmtId="166" fontId="21" fillId="13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10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8" borderId="18" xfId="0" applyNumberFormat="1" applyFont="1" applyFill="1" applyBorder="1" applyAlignment="1" applyProtection="1">
      <alignment horizontal="left" vertical="center"/>
      <protection locked="0"/>
    </xf>
    <xf numFmtId="166" fontId="21" fillId="0" borderId="0" xfId="0" applyNumberFormat="1" applyFont="1" applyAlignment="1" applyProtection="1">
      <alignment horizontal="left" vertical="center"/>
      <protection locked="0"/>
    </xf>
    <xf numFmtId="166" fontId="21" fillId="14" borderId="18" xfId="0" applyNumberFormat="1" applyFont="1" applyFill="1" applyBorder="1" applyAlignment="1" applyProtection="1">
      <alignment horizontal="center" vertical="center"/>
      <protection locked="0"/>
    </xf>
    <xf numFmtId="166" fontId="4" fillId="15" borderId="18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166" fontId="21" fillId="16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17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7" fillId="6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 wrapText="1"/>
    </xf>
    <xf numFmtId="167" fontId="4" fillId="0" borderId="13" xfId="0" applyNumberFormat="1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left" vertical="center" wrapText="1"/>
    </xf>
    <xf numFmtId="0" fontId="23" fillId="18" borderId="0" xfId="0" applyFont="1" applyFill="1" applyAlignment="1">
      <alignment horizontal="center"/>
    </xf>
    <xf numFmtId="168" fontId="21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8" fontId="21" fillId="0" borderId="2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0" fillId="6" borderId="1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13" xfId="0" applyFont="1" applyBorder="1" applyAlignment="1">
      <alignment horizontal="center" vertical="center" wrapText="1"/>
    </xf>
    <xf numFmtId="167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1" fontId="23" fillId="0" borderId="13" xfId="0" applyNumberFormat="1" applyFont="1" applyBorder="1" applyAlignment="1">
      <alignment horizontal="left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/>
    <xf numFmtId="0" fontId="32" fillId="0" borderId="0" xfId="1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0" fillId="0" borderId="34" xfId="0" applyFill="1" applyBorder="1" applyAlignment="1" applyProtection="1">
      <alignment horizontal="left" vertical="center"/>
      <protection locked="0"/>
    </xf>
    <xf numFmtId="0" fontId="4" fillId="19" borderId="18" xfId="0" applyFont="1" applyFill="1" applyBorder="1" applyAlignment="1" applyProtection="1">
      <alignment horizontal="center" vertical="center"/>
      <protection locked="0"/>
    </xf>
    <xf numFmtId="0" fontId="13" fillId="19" borderId="13" xfId="0" applyFont="1" applyFill="1" applyBorder="1" applyAlignment="1">
      <alignment vertical="center" wrapText="1"/>
    </xf>
    <xf numFmtId="0" fontId="19" fillId="19" borderId="13" xfId="1" applyFont="1" applyFill="1" applyBorder="1" applyAlignment="1" applyProtection="1">
      <alignment horizontal="center" vertical="center"/>
    </xf>
    <xf numFmtId="3" fontId="13" fillId="19" borderId="17" xfId="0" applyNumberFormat="1" applyFont="1" applyFill="1" applyBorder="1" applyAlignment="1">
      <alignment horizontal="center" vertical="center"/>
    </xf>
    <xf numFmtId="168" fontId="21" fillId="19" borderId="18" xfId="0" applyNumberFormat="1" applyFont="1" applyFill="1" applyBorder="1" applyAlignment="1" applyProtection="1">
      <alignment horizontal="center" vertical="center"/>
      <protection locked="0"/>
    </xf>
    <xf numFmtId="0" fontId="13" fillId="19" borderId="13" xfId="0" applyFont="1" applyFill="1" applyBorder="1" applyAlignment="1">
      <alignment vertical="center"/>
    </xf>
    <xf numFmtId="168" fontId="21" fillId="19" borderId="19" xfId="0" applyNumberFormat="1" applyFont="1" applyFill="1" applyBorder="1" applyAlignment="1" applyProtection="1">
      <alignment horizontal="center" vertical="center"/>
      <protection locked="0"/>
    </xf>
    <xf numFmtId="168" fontId="21" fillId="19" borderId="27" xfId="0" applyNumberFormat="1" applyFont="1" applyFill="1" applyBorder="1" applyAlignment="1" applyProtection="1">
      <alignment horizontal="center" vertical="center"/>
      <protection locked="0"/>
    </xf>
    <xf numFmtId="166" fontId="4" fillId="19" borderId="19" xfId="0" applyNumberFormat="1" applyFont="1" applyFill="1" applyBorder="1" applyAlignment="1" applyProtection="1">
      <alignment horizontal="center" vertical="center"/>
      <protection locked="0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4" fillId="19" borderId="30" xfId="0" applyFont="1" applyFill="1" applyBorder="1" applyAlignment="1" applyProtection="1">
      <alignment horizontal="center" vertical="center"/>
      <protection locked="0"/>
    </xf>
    <xf numFmtId="166" fontId="4" fillId="19" borderId="27" xfId="0" applyNumberFormat="1" applyFont="1" applyFill="1" applyBorder="1" applyAlignment="1" applyProtection="1">
      <alignment horizontal="center" vertical="center"/>
      <protection locked="0"/>
    </xf>
    <xf numFmtId="0" fontId="13" fillId="19" borderId="22" xfId="0" applyFont="1" applyFill="1" applyBorder="1" applyAlignment="1">
      <alignment vertical="center"/>
    </xf>
    <xf numFmtId="0" fontId="19" fillId="19" borderId="22" xfId="1" applyFont="1" applyFill="1" applyBorder="1" applyAlignment="1" applyProtection="1">
      <alignment horizontal="center" vertical="center"/>
    </xf>
    <xf numFmtId="0" fontId="13" fillId="19" borderId="28" xfId="0" applyFont="1" applyFill="1" applyBorder="1" applyAlignment="1">
      <alignment horizontal="center" vertical="center"/>
    </xf>
    <xf numFmtId="1" fontId="35" fillId="0" borderId="29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4" fontId="0" fillId="0" borderId="0" xfId="0" applyNumberForma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textRotation="90"/>
    </xf>
    <xf numFmtId="0" fontId="0" fillId="0" borderId="0" xfId="0" applyFill="1" applyAlignment="1" applyProtection="1">
      <alignment horizontal="right" vertical="center"/>
    </xf>
    <xf numFmtId="164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vertical="center" wrapText="1"/>
    </xf>
    <xf numFmtId="165" fontId="2" fillId="0" borderId="0" xfId="0" applyNumberFormat="1" applyFont="1" applyBorder="1" applyAlignment="1" applyProtection="1">
      <alignment horizontal="right" vertical="center"/>
    </xf>
    <xf numFmtId="165" fontId="5" fillId="6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right" vertical="center"/>
    </xf>
    <xf numFmtId="0" fontId="5" fillId="6" borderId="8" xfId="0" applyFont="1" applyFill="1" applyBorder="1" applyAlignment="1" applyProtection="1">
      <alignment horizontal="right" vertical="center"/>
    </xf>
    <xf numFmtId="166" fontId="5" fillId="6" borderId="8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top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center" vertical="center" textRotation="9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top"/>
    </xf>
    <xf numFmtId="0" fontId="7" fillId="0" borderId="9" xfId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top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65" fontId="2" fillId="0" borderId="9" xfId="0" applyNumberFormat="1" applyFont="1" applyBorder="1" applyAlignment="1" applyProtection="1">
      <alignment horizontal="right" vertical="center"/>
      <protection locked="0"/>
    </xf>
    <xf numFmtId="165" fontId="2" fillId="0" borderId="11" xfId="0" applyNumberFormat="1" applyFont="1" applyBorder="1" applyAlignment="1" applyProtection="1">
      <alignment horizontal="right" vertical="center"/>
      <protection locked="0"/>
    </xf>
    <xf numFmtId="165" fontId="5" fillId="6" borderId="9" xfId="0" applyNumberFormat="1" applyFont="1" applyFill="1" applyBorder="1" applyAlignment="1" applyProtection="1">
      <alignment horizontal="right" vertical="center"/>
    </xf>
    <xf numFmtId="165" fontId="5" fillId="6" borderId="11" xfId="0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 applyProtection="1">
      <alignment horizontal="right" vertical="center" wrapText="1"/>
    </xf>
    <xf numFmtId="0" fontId="25" fillId="0" borderId="21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28" fillId="0" borderId="0" xfId="0" applyFont="1" applyAlignment="1" applyProtection="1">
      <alignment horizontal="left" wrapText="1"/>
    </xf>
    <xf numFmtId="0" fontId="29" fillId="0" borderId="0" xfId="0" applyFont="1" applyAlignment="1" applyProtection="1">
      <alignment horizontal="left" wrapText="1"/>
    </xf>
    <xf numFmtId="0" fontId="26" fillId="0" borderId="20" xfId="0" applyFont="1" applyBorder="1" applyAlignment="1" applyProtection="1">
      <alignment horizontal="center" vertical="top"/>
    </xf>
    <xf numFmtId="0" fontId="0" fillId="0" borderId="13" xfId="0" applyBorder="1" applyAlignment="1" applyProtection="1">
      <alignment horizontal="justify" vertical="top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6" fillId="20" borderId="13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top"/>
    </xf>
    <xf numFmtId="0" fontId="32" fillId="0" borderId="0" xfId="1" applyFont="1" applyFill="1" applyAlignment="1">
      <alignment horizontal="left" vertical="center"/>
    </xf>
    <xf numFmtId="0" fontId="32" fillId="0" borderId="0" xfId="1" applyFont="1" applyFill="1" applyAlignment="1">
      <alignment vertical="center" wrapText="1"/>
    </xf>
    <xf numFmtId="0" fontId="7" fillId="0" borderId="0" xfId="1" applyFont="1" applyAlignment="1">
      <alignment vertical="center" wrapText="1"/>
    </xf>
    <xf numFmtId="0" fontId="16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2"/>
    </xf>
    <xf numFmtId="0" fontId="11" fillId="4" borderId="13" xfId="0" applyFont="1" applyFill="1" applyBorder="1" applyAlignment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 wrapText="1" indent="2"/>
      <protection locked="0"/>
    </xf>
    <xf numFmtId="49" fontId="14" fillId="0" borderId="18" xfId="0" applyNumberFormat="1" applyFont="1" applyBorder="1" applyAlignment="1" applyProtection="1">
      <alignment horizontal="left" vertical="center" wrapText="1" indent="2"/>
      <protection locked="0"/>
    </xf>
    <xf numFmtId="49" fontId="14" fillId="0" borderId="19" xfId="0" applyNumberFormat="1" applyFont="1" applyBorder="1" applyAlignment="1" applyProtection="1">
      <alignment horizontal="left" vertical="center" wrapText="1" indent="2"/>
      <protection locked="0"/>
    </xf>
    <xf numFmtId="0" fontId="13" fillId="0" borderId="0" xfId="0" applyFont="1" applyAlignment="1">
      <alignment horizontal="left" vertical="justify" wrapText="1" indent="2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/>
    </xf>
    <xf numFmtId="49" fontId="13" fillId="0" borderId="0" xfId="0" applyNumberFormat="1" applyFont="1" applyAlignment="1">
      <alignment horizontal="justify" vertical="justify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9" fillId="0" borderId="0" xfId="1" applyFont="1" applyAlignment="1" applyProtection="1">
      <alignment horizontal="center" vertical="top"/>
      <protection locked="0"/>
    </xf>
    <xf numFmtId="3" fontId="13" fillId="0" borderId="0" xfId="0" applyNumberFormat="1" applyFont="1" applyAlignment="1" applyProtection="1">
      <alignment horizontal="center" vertical="top"/>
      <protection locked="0"/>
    </xf>
  </cellXfs>
  <cellStyles count="2">
    <cellStyle name="Hiperligação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4</xdr:row>
      <xdr:rowOff>110490</xdr:rowOff>
    </xdr:from>
    <xdr:to>
      <xdr:col>1</xdr:col>
      <xdr:colOff>1297305</xdr:colOff>
      <xdr:row>6</xdr:row>
      <xdr:rowOff>76200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503C49F-543A-4718-B81D-08187A6EC655}"/>
            </a:ext>
          </a:extLst>
        </xdr:cNvPr>
        <xdr:cNvSpPr/>
      </xdr:nvSpPr>
      <xdr:spPr>
        <a:xfrm>
          <a:off x="251460" y="910590"/>
          <a:ext cx="1264920" cy="39433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/>
            <a:t>CANDIDATURA</a:t>
          </a:r>
          <a:r>
            <a:rPr lang="pt-PT" sz="1100" baseline="0"/>
            <a:t> Nº</a:t>
          </a:r>
          <a:endParaRPr lang="pt-PT" sz="1100"/>
        </a:p>
      </xdr:txBody>
    </xdr:sp>
    <xdr:clientData/>
  </xdr:twoCellAnchor>
  <xdr:twoCellAnchor editAs="oneCell">
    <xdr:from>
      <xdr:col>9</xdr:col>
      <xdr:colOff>481854</xdr:colOff>
      <xdr:row>0</xdr:row>
      <xdr:rowOff>0</xdr:rowOff>
    </xdr:from>
    <xdr:to>
      <xdr:col>11</xdr:col>
      <xdr:colOff>1026310</xdr:colOff>
      <xdr:row>3</xdr:row>
      <xdr:rowOff>128307</xdr:rowOff>
    </xdr:to>
    <xdr:pic>
      <xdr:nvPicPr>
        <xdr:cNvPr id="5" name="Imagem 4" descr="Uma imagem com captura de ecrã, Gráficos, Saturação de cores, design gráfico&#10;&#10;Os conteúdos gerados por IA poderão estar incorretos.">
          <a:extLst>
            <a:ext uri="{FF2B5EF4-FFF2-40B4-BE49-F238E27FC236}">
              <a16:creationId xmlns:a16="http://schemas.microsoft.com/office/drawing/2014/main" id="{CDE2D6DC-0928-0660-60C4-3022448A6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77" b="27358"/>
        <a:stretch/>
      </xdr:blipFill>
      <xdr:spPr bwMode="auto">
        <a:xfrm>
          <a:off x="6577854" y="0"/>
          <a:ext cx="2113280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168088</xdr:colOff>
      <xdr:row>0</xdr:row>
      <xdr:rowOff>56028</xdr:rowOff>
    </xdr:from>
    <xdr:to>
      <xdr:col>5</xdr:col>
      <xdr:colOff>829235</xdr:colOff>
      <xdr:row>4</xdr:row>
      <xdr:rowOff>34274</xdr:rowOff>
    </xdr:to>
    <xdr:pic>
      <xdr:nvPicPr>
        <xdr:cNvPr id="6" name="Imagem 5" descr="Uma imagem com texto, captura de ecrã, Tipo de letra, Gráficos&#10;&#10;Os conteúdos gerados por IA poderão estar incorretos.">
          <a:extLst>
            <a:ext uri="{FF2B5EF4-FFF2-40B4-BE49-F238E27FC236}">
              <a16:creationId xmlns:a16="http://schemas.microsoft.com/office/drawing/2014/main" id="{F7F2F9B0-7EF4-4973-2577-6D2976590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56028"/>
          <a:ext cx="3810000" cy="785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9</xdr:row>
      <xdr:rowOff>22860</xdr:rowOff>
    </xdr:from>
    <xdr:to>
      <xdr:col>5</xdr:col>
      <xdr:colOff>1929055</xdr:colOff>
      <xdr:row>19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reguesia de Residência 1">
              <a:extLst>
                <a:ext uri="{FF2B5EF4-FFF2-40B4-BE49-F238E27FC236}">
                  <a16:creationId xmlns:a16="http://schemas.microsoft.com/office/drawing/2014/main" id="{F4971F59-FF97-4A88-BF1D-416383CC1B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guesia de Residênc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0" y="2835536"/>
              <a:ext cx="11341996" cy="2890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1</xdr:col>
      <xdr:colOff>1107440</xdr:colOff>
      <xdr:row>6</xdr:row>
      <xdr:rowOff>142240</xdr:rowOff>
    </xdr:from>
    <xdr:to>
      <xdr:col>4</xdr:col>
      <xdr:colOff>386080</xdr:colOff>
      <xdr:row>8</xdr:row>
      <xdr:rowOff>162560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4E838528-652A-41C4-B4C6-6FDA3BBE8EBD}"/>
            </a:ext>
          </a:extLst>
        </xdr:cNvPr>
        <xdr:cNvSpPr/>
      </xdr:nvSpPr>
      <xdr:spPr>
        <a:xfrm>
          <a:off x="1107440" y="2047240"/>
          <a:ext cx="5241290" cy="5918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2000" b="1"/>
            <a:t>Escolha</a:t>
          </a:r>
          <a:r>
            <a:rPr lang="pt-PT" sz="2000" b="1" baseline="0"/>
            <a:t> a sua Freguesia de Residência </a:t>
          </a:r>
          <a:endParaRPr lang="pt-PT" sz="2000" b="1"/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reguesia_de_Residência1" xr10:uid="{BD82A84A-449A-4703-AAEC-7A093D2A4BC1}" sourceName="Freguesia de Residência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reguesia de Residência 1" xr10:uid="{59517048-DB39-4931-8FFC-0075F94C388C}" cache="SegmentaçãoDeDados_Freguesia_de_Residência1" caption="Freguesia de Residência" columnCount="6" showCaption="0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7B74AD-CCD5-4ED8-A7DB-645C4BB49359}" name="Tabela132" displayName="Tabela132" ref="C21:F87" totalsRowShown="0" headerRowDxfId="19" dataDxfId="17" headerRowBorderDxfId="18" tableBorderDxfId="16">
  <autoFilter ref="C21:F87" xr:uid="{B1D83982-5B5F-458F-98D8-926FAA5F1336}">
    <filterColumn colId="0">
      <filters>
        <filter val="São Martinho"/>
      </filters>
    </filterColumn>
  </autoFilter>
  <tableColumns count="4">
    <tableColumn id="1" xr3:uid="{1C078AA5-2FC9-4118-8C35-B8266BF30C30}" name="Freguesia de Residência" dataDxfId="15"/>
    <tableColumn id="2" xr3:uid="{87CCA20B-BEC7-457C-B056-91C33DD81EDA}" name="Entidades onde pode apresentar candidatura" dataDxfId="14"/>
    <tableColumn id="3" xr3:uid="{F79FB084-562F-4C09-A0E8-891BA66661C0}" name="Email" dataDxfId="13" dataCellStyle="Hiperligação"/>
    <tableColumn id="4" xr3:uid="{E4D57506-9826-4890-A54F-A11000957E78}" name="Contato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cesso.gov.pt/v2/loginForm?partID=PFAP&amp;path=/geral/dashboard" TargetMode="External"/><Relationship Id="rId1" Type="http://schemas.openxmlformats.org/officeDocument/2006/relationships/hyperlink" Target="https://app.seg-social.pt/sso/login?service=https%3A%2F%2Fapp.seg-social.pt%2Fptss%2Fcaslogi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pportomoniz@gmail.com" TargetMode="External"/><Relationship Id="rId21" Type="http://schemas.openxmlformats.org/officeDocument/2006/relationships/hyperlink" Target="mailto:geral@scmcalheta.pt" TargetMode="External"/><Relationship Id="rId42" Type="http://schemas.openxmlformats.org/officeDocument/2006/relationships/hyperlink" Target="mailto:cpaguapena@netmadeira.com" TargetMode="External"/><Relationship Id="rId47" Type="http://schemas.openxmlformats.org/officeDocument/2006/relationships/hyperlink" Target="mailto:geral@casapovocamacha.pt" TargetMode="External"/><Relationship Id="rId63" Type="http://schemas.openxmlformats.org/officeDocument/2006/relationships/hyperlink" Target="mailto:asa.secretariado@gmail.com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mailto:cpovoclobos@gmail.com" TargetMode="External"/><Relationship Id="rId2" Type="http://schemas.openxmlformats.org/officeDocument/2006/relationships/hyperlink" Target="mailto:casadopovosaogoncalo@gmail.com" TargetMode="External"/><Relationship Id="rId16" Type="http://schemas.openxmlformats.org/officeDocument/2006/relationships/hyperlink" Target="mailto:casadopovosol@hotmail.com" TargetMode="External"/><Relationship Id="rId29" Type="http://schemas.openxmlformats.org/officeDocument/2006/relationships/hyperlink" Target="mailto:casadopovosaovicente@hotmail.com" TargetMode="External"/><Relationship Id="rId11" Type="http://schemas.openxmlformats.org/officeDocument/2006/relationships/hyperlink" Target="mailto:cspsaobento@gmail.com" TargetMode="External"/><Relationship Id="rId24" Type="http://schemas.openxmlformats.org/officeDocument/2006/relationships/hyperlink" Target="mailto:geral@scmcalheta.pt" TargetMode="External"/><Relationship Id="rId32" Type="http://schemas.openxmlformats.org/officeDocument/2006/relationships/hyperlink" Target="mailto:casa-povo-ponta-delgada@sapo.pt" TargetMode="External"/><Relationship Id="rId37" Type="http://schemas.openxmlformats.org/officeDocument/2006/relationships/hyperlink" Target="mailto:geral@santanasolidaria.org" TargetMode="External"/><Relationship Id="rId40" Type="http://schemas.openxmlformats.org/officeDocument/2006/relationships/hyperlink" Target="mailto:cpovocanical@hotmail.com" TargetMode="External"/><Relationship Id="rId45" Type="http://schemas.openxmlformats.org/officeDocument/2006/relationships/hyperlink" Target="mailto:geral@casapovocamacha.pt" TargetMode="External"/><Relationship Id="rId53" Type="http://schemas.openxmlformats.org/officeDocument/2006/relationships/hyperlink" Target="mailto:casadopovodoestreito@gmail.com" TargetMode="External"/><Relationship Id="rId58" Type="http://schemas.openxmlformats.org/officeDocument/2006/relationships/hyperlink" Target="mailto:cpimaculado@gmail.com" TargetMode="External"/><Relationship Id="rId66" Type="http://schemas.openxmlformats.org/officeDocument/2006/relationships/hyperlink" Target="mailto:geral@acaporama.org" TargetMode="External"/><Relationship Id="rId5" Type="http://schemas.openxmlformats.org/officeDocument/2006/relationships/hyperlink" Target="mailto:cpovoclobos@gmail.com" TargetMode="External"/><Relationship Id="rId61" Type="http://schemas.openxmlformats.org/officeDocument/2006/relationships/hyperlink" Target="mailto:asa.secretariado@gmail.com" TargetMode="External"/><Relationship Id="rId19" Type="http://schemas.openxmlformats.org/officeDocument/2006/relationships/hyperlink" Target="mailto:geral@scmcalheta.pt" TargetMode="External"/><Relationship Id="rId14" Type="http://schemas.openxmlformats.org/officeDocument/2006/relationships/hyperlink" Target="mailto:casadopovosol@hotmail.com" TargetMode="External"/><Relationship Id="rId22" Type="http://schemas.openxmlformats.org/officeDocument/2006/relationships/hyperlink" Target="mailto:geral@scmcalheta.pt" TargetMode="External"/><Relationship Id="rId27" Type="http://schemas.openxmlformats.org/officeDocument/2006/relationships/hyperlink" Target="mailto:cpportomoniz@gmail.com" TargetMode="External"/><Relationship Id="rId30" Type="http://schemas.openxmlformats.org/officeDocument/2006/relationships/hyperlink" Target="mailto:casadopovoboaventura@gmail.com" TargetMode="External"/><Relationship Id="rId35" Type="http://schemas.openxmlformats.org/officeDocument/2006/relationships/hyperlink" Target="mailto:geral@santanasolidaria.org" TargetMode="External"/><Relationship Id="rId43" Type="http://schemas.openxmlformats.org/officeDocument/2006/relationships/hyperlink" Target="mailto:geral@casapovocamacha.pt" TargetMode="External"/><Relationship Id="rId48" Type="http://schemas.openxmlformats.org/officeDocument/2006/relationships/hyperlink" Target="mailto:casadopovoscruz@gmail.com" TargetMode="External"/><Relationship Id="rId56" Type="http://schemas.openxmlformats.org/officeDocument/2006/relationships/hyperlink" Target="mailto:dras@madeira.gov.pt" TargetMode="External"/><Relationship Id="rId64" Type="http://schemas.openxmlformats.org/officeDocument/2006/relationships/hyperlink" Target="mailto:asa.secretariado@gmail.com" TargetMode="External"/><Relationship Id="rId69" Type="http://schemas.openxmlformats.org/officeDocument/2006/relationships/table" Target="../tables/table1.xml"/><Relationship Id="rId8" Type="http://schemas.openxmlformats.org/officeDocument/2006/relationships/hyperlink" Target="mailto:cpovoclobos@gmail.com" TargetMode="External"/><Relationship Id="rId51" Type="http://schemas.openxmlformats.org/officeDocument/2006/relationships/hyperlink" Target="mailto:fnspps@gmail.com" TargetMode="External"/><Relationship Id="rId3" Type="http://schemas.openxmlformats.org/officeDocument/2006/relationships/hyperlink" Target="mailto:geral@casadovoluntario.pt" TargetMode="External"/><Relationship Id="rId12" Type="http://schemas.openxmlformats.org/officeDocument/2006/relationships/hyperlink" Target="mailto:cspsaobento@gmail.com" TargetMode="External"/><Relationship Id="rId17" Type="http://schemas.openxmlformats.org/officeDocument/2006/relationships/hyperlink" Target="mailto:geral@scmcalheta.pt" TargetMode="External"/><Relationship Id="rId25" Type="http://schemas.openxmlformats.org/officeDocument/2006/relationships/hyperlink" Target="mailto:cpportomoniz@gmail.com" TargetMode="External"/><Relationship Id="rId33" Type="http://schemas.openxmlformats.org/officeDocument/2006/relationships/hyperlink" Target="mailto:geral@santanasolidaria.org" TargetMode="External"/><Relationship Id="rId38" Type="http://schemas.openxmlformats.org/officeDocument/2006/relationships/hyperlink" Target="mailto:geral@santanasolidaria.org" TargetMode="External"/><Relationship Id="rId46" Type="http://schemas.openxmlformats.org/officeDocument/2006/relationships/hyperlink" Target="mailto:geral@casapovocamacha.pt" TargetMode="External"/><Relationship Id="rId59" Type="http://schemas.openxmlformats.org/officeDocument/2006/relationships/hyperlink" Target="mailto:asa.secretariado@gmail.com" TargetMode="External"/><Relationship Id="rId67" Type="http://schemas.openxmlformats.org/officeDocument/2006/relationships/printerSettings" Target="../printerSettings/printerSettings4.bin"/><Relationship Id="rId20" Type="http://schemas.openxmlformats.org/officeDocument/2006/relationships/hyperlink" Target="mailto:geral@scmcalheta.pt" TargetMode="External"/><Relationship Id="rId41" Type="http://schemas.openxmlformats.org/officeDocument/2006/relationships/hyperlink" Target="mailto:cp.santoantonioserra@gmail.com" TargetMode="External"/><Relationship Id="rId54" Type="http://schemas.openxmlformats.org/officeDocument/2006/relationships/hyperlink" Target="mailto:casadopovodoestreito@gmail.com" TargetMode="External"/><Relationship Id="rId62" Type="http://schemas.openxmlformats.org/officeDocument/2006/relationships/hyperlink" Target="mailto:casadopovoboaventura@gmail.com" TargetMode="External"/><Relationship Id="rId70" Type="http://schemas.microsoft.com/office/2007/relationships/slicer" Target="../slicers/slicer1.xml"/><Relationship Id="rId1" Type="http://schemas.openxmlformats.org/officeDocument/2006/relationships/hyperlink" Target="mailto:asa.secretariado@gmail.com" TargetMode="External"/><Relationship Id="rId6" Type="http://schemas.openxmlformats.org/officeDocument/2006/relationships/hyperlink" Target="mailto:cpovoclobos@gmail.com" TargetMode="External"/><Relationship Id="rId15" Type="http://schemas.openxmlformats.org/officeDocument/2006/relationships/hyperlink" Target="mailto:casadopovosol@hotmail.com" TargetMode="External"/><Relationship Id="rId23" Type="http://schemas.openxmlformats.org/officeDocument/2006/relationships/hyperlink" Target="mailto:geral@scmcalheta.pt" TargetMode="External"/><Relationship Id="rId28" Type="http://schemas.openxmlformats.org/officeDocument/2006/relationships/hyperlink" Target="mailto:cpportomoniz@gmail.com" TargetMode="External"/><Relationship Id="rId36" Type="http://schemas.openxmlformats.org/officeDocument/2006/relationships/hyperlink" Target="mailto:geral@santanasolidaria.org" TargetMode="External"/><Relationship Id="rId49" Type="http://schemas.openxmlformats.org/officeDocument/2006/relationships/hyperlink" Target="mailto:proagescanico@gmail.com" TargetMode="External"/><Relationship Id="rId57" Type="http://schemas.openxmlformats.org/officeDocument/2006/relationships/hyperlink" Target="mailto:asa.secretariado@gmail.com" TargetMode="External"/><Relationship Id="rId10" Type="http://schemas.openxmlformats.org/officeDocument/2006/relationships/hyperlink" Target="mailto:cspsaobento@gmail.com" TargetMode="External"/><Relationship Id="rId31" Type="http://schemas.openxmlformats.org/officeDocument/2006/relationships/hyperlink" Target="mailto:casadopovoboaventura@gmail.com" TargetMode="External"/><Relationship Id="rId44" Type="http://schemas.openxmlformats.org/officeDocument/2006/relationships/hyperlink" Target="mailto:geral@casapovocamacha.pt" TargetMode="External"/><Relationship Id="rId52" Type="http://schemas.openxmlformats.org/officeDocument/2006/relationships/hyperlink" Target="mailto:geral@casadovoluntario.pt" TargetMode="External"/><Relationship Id="rId60" Type="http://schemas.openxmlformats.org/officeDocument/2006/relationships/hyperlink" Target="mailto:asa.secretariado@gmail.com" TargetMode="External"/><Relationship Id="rId65" Type="http://schemas.openxmlformats.org/officeDocument/2006/relationships/hyperlink" Target="mailto:geral@acaporama.org" TargetMode="External"/><Relationship Id="rId4" Type="http://schemas.openxmlformats.org/officeDocument/2006/relationships/hyperlink" Target="mailto:casadopovodoestreito@gmail.com" TargetMode="External"/><Relationship Id="rId9" Type="http://schemas.openxmlformats.org/officeDocument/2006/relationships/hyperlink" Target="mailto:cdpcurraldasfreiras@gmail.com" TargetMode="External"/><Relationship Id="rId13" Type="http://schemas.openxmlformats.org/officeDocument/2006/relationships/hyperlink" Target="mailto:cspsaobento@gmail.com" TargetMode="External"/><Relationship Id="rId18" Type="http://schemas.openxmlformats.org/officeDocument/2006/relationships/hyperlink" Target="mailto:geral@scmcalheta.pt" TargetMode="External"/><Relationship Id="rId39" Type="http://schemas.openxmlformats.org/officeDocument/2006/relationships/hyperlink" Target="mailto:casadopovomachico@gmail.com" TargetMode="External"/><Relationship Id="rId34" Type="http://schemas.openxmlformats.org/officeDocument/2006/relationships/hyperlink" Target="mailto:geral@santanasolidaria.org" TargetMode="External"/><Relationship Id="rId50" Type="http://schemas.openxmlformats.org/officeDocument/2006/relationships/hyperlink" Target="mailto:casapovogaula@sapo.pt" TargetMode="External"/><Relationship Id="rId55" Type="http://schemas.openxmlformats.org/officeDocument/2006/relationships/hyperlink" Target="mailto:casadopovodoestreito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BA53-0B7D-4761-8102-7547A450758B}">
  <sheetPr>
    <tabColor theme="4" tint="0.59999389629810485"/>
  </sheetPr>
  <dimension ref="A5:Q153"/>
  <sheetViews>
    <sheetView showGridLines="0" showZeros="0" topLeftCell="A4" zoomScale="85" zoomScaleNormal="85" workbookViewId="0">
      <selection activeCell="J120" sqref="J120"/>
    </sheetView>
  </sheetViews>
  <sheetFormatPr defaultColWidth="8.85546875" defaultRowHeight="15.75" x14ac:dyDescent="0.25"/>
  <cols>
    <col min="1" max="1" width="3.28515625" style="106" customWidth="1"/>
    <col min="2" max="2" width="21.42578125" style="107" customWidth="1"/>
    <col min="3" max="3" width="2.42578125" style="107" customWidth="1"/>
    <col min="4" max="4" width="17.140625" style="107" customWidth="1"/>
    <col min="5" max="5" width="2.85546875" style="107" customWidth="1"/>
    <col min="6" max="6" width="20.42578125" style="107" customWidth="1"/>
    <col min="7" max="7" width="2.28515625" style="107" customWidth="1"/>
    <col min="8" max="8" width="18.140625" style="107" customWidth="1"/>
    <col min="9" max="9" width="3.140625" style="107" customWidth="1"/>
    <col min="10" max="10" width="20.85546875" style="107" customWidth="1"/>
    <col min="11" max="11" width="2.7109375" style="107" customWidth="1"/>
    <col min="12" max="12" width="18.140625" style="107" customWidth="1"/>
    <col min="13" max="13" width="2.140625" style="107" customWidth="1"/>
    <col min="14" max="14" width="8.85546875" style="107" customWidth="1"/>
    <col min="15" max="15" width="20" style="107" customWidth="1"/>
    <col min="16" max="16" width="8.85546875" style="107" customWidth="1"/>
    <col min="17" max="16384" width="8.85546875" style="107"/>
  </cols>
  <sheetData>
    <row r="5" spans="1:17" ht="16.5" thickBot="1" x14ac:dyDescent="0.3"/>
    <row r="6" spans="1:17" ht="17.25" thickTop="1" thickBot="1" x14ac:dyDescent="0.3">
      <c r="D6" s="70"/>
      <c r="J6" s="108" t="s">
        <v>64</v>
      </c>
      <c r="L6" s="138">
        <v>2025</v>
      </c>
    </row>
    <row r="7" spans="1:17" ht="16.5" thickTop="1" x14ac:dyDescent="0.25">
      <c r="D7" s="109" t="s">
        <v>63</v>
      </c>
      <c r="J7" s="110"/>
      <c r="L7" s="111"/>
    </row>
    <row r="8" spans="1:17" ht="24.6" customHeight="1" thickBot="1" x14ac:dyDescent="0.3">
      <c r="J8" s="110"/>
      <c r="L8" s="112"/>
    </row>
    <row r="9" spans="1:17" ht="21.6" customHeight="1" thickTop="1" thickBot="1" x14ac:dyDescent="0.3">
      <c r="B9" s="145" t="s">
        <v>18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</row>
    <row r="10" spans="1:17" ht="34.5" customHeight="1" thickTop="1" thickBot="1" x14ac:dyDescent="0.3">
      <c r="B10" s="148" t="s">
        <v>75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</row>
    <row r="11" spans="1:17" ht="15.6" customHeight="1" thickTop="1" thickBot="1" x14ac:dyDescent="0.3">
      <c r="A11" s="141" t="s">
        <v>16</v>
      </c>
      <c r="B11" s="113" t="s">
        <v>0</v>
      </c>
      <c r="D11" s="142"/>
      <c r="E11" s="143"/>
      <c r="F11" s="143"/>
      <c r="G11" s="143"/>
      <c r="H11" s="143"/>
      <c r="I11" s="143"/>
      <c r="J11" s="143"/>
      <c r="K11" s="143"/>
      <c r="L11" s="144"/>
      <c r="M11" s="114" t="s">
        <v>130</v>
      </c>
    </row>
    <row r="12" spans="1:17" ht="16.5" thickTop="1" thickBot="1" x14ac:dyDescent="0.3">
      <c r="A12" s="141"/>
      <c r="Q12" s="115"/>
    </row>
    <row r="13" spans="1:17" ht="16.5" thickTop="1" thickBot="1" x14ac:dyDescent="0.3">
      <c r="A13" s="141"/>
      <c r="B13" s="113" t="s">
        <v>1</v>
      </c>
      <c r="D13" s="4"/>
      <c r="E13" s="114" t="s">
        <v>130</v>
      </c>
      <c r="F13" s="113" t="s">
        <v>11</v>
      </c>
      <c r="H13" s="149"/>
      <c r="I13" s="143"/>
      <c r="J13" s="143"/>
      <c r="K13" s="143"/>
      <c r="L13" s="144"/>
      <c r="M13" s="114" t="s">
        <v>130</v>
      </c>
    </row>
    <row r="14" spans="1:17" ht="16.5" thickTop="1" thickBot="1" x14ac:dyDescent="0.3">
      <c r="A14" s="141"/>
    </row>
    <row r="15" spans="1:17" ht="16.5" thickTop="1" thickBot="1" x14ac:dyDescent="0.3">
      <c r="A15" s="141"/>
      <c r="B15" s="113" t="s">
        <v>2</v>
      </c>
      <c r="D15" s="5"/>
      <c r="E15" s="114" t="s">
        <v>130</v>
      </c>
      <c r="F15" s="113" t="s">
        <v>5</v>
      </c>
      <c r="H15" s="6"/>
      <c r="I15" s="114" t="s">
        <v>130</v>
      </c>
    </row>
    <row r="16" spans="1:17" ht="16.5" thickTop="1" thickBot="1" x14ac:dyDescent="0.3">
      <c r="A16" s="141"/>
    </row>
    <row r="17" spans="1:15" ht="16.5" thickTop="1" thickBot="1" x14ac:dyDescent="0.3">
      <c r="A17" s="141"/>
      <c r="B17" s="113" t="s">
        <v>3</v>
      </c>
      <c r="D17" s="5"/>
      <c r="E17" s="114" t="s">
        <v>130</v>
      </c>
      <c r="F17" s="113" t="s">
        <v>4</v>
      </c>
      <c r="H17" s="5"/>
      <c r="I17" s="114" t="s">
        <v>130</v>
      </c>
    </row>
    <row r="18" spans="1:15" ht="16.5" thickTop="1" thickBot="1" x14ac:dyDescent="0.3">
      <c r="A18" s="141"/>
    </row>
    <row r="19" spans="1:15" ht="16.5" thickTop="1" thickBot="1" x14ac:dyDescent="0.3">
      <c r="A19" s="141"/>
      <c r="B19" s="113" t="s">
        <v>9</v>
      </c>
      <c r="D19" s="5"/>
      <c r="E19" s="114" t="s">
        <v>130</v>
      </c>
      <c r="F19" s="113" t="s">
        <v>10</v>
      </c>
      <c r="H19" s="5"/>
      <c r="I19" s="114" t="s">
        <v>130</v>
      </c>
    </row>
    <row r="20" spans="1:15" ht="16.5" thickTop="1" thickBot="1" x14ac:dyDescent="0.3">
      <c r="A20" s="141"/>
      <c r="B20" s="110"/>
      <c r="D20" s="116"/>
      <c r="F20" s="110"/>
      <c r="H20" s="116"/>
    </row>
    <row r="21" spans="1:15" ht="16.5" thickTop="1" thickBot="1" x14ac:dyDescent="0.3">
      <c r="A21" s="141"/>
      <c r="B21" s="113" t="s">
        <v>15</v>
      </c>
      <c r="D21" s="142"/>
      <c r="E21" s="143"/>
      <c r="F21" s="144"/>
      <c r="G21" s="114" t="s">
        <v>130</v>
      </c>
      <c r="H21" s="116"/>
    </row>
    <row r="22" spans="1:15" ht="17.25" thickTop="1" thickBot="1" x14ac:dyDescent="0.3"/>
    <row r="23" spans="1:15" ht="19.149999999999999" customHeight="1" thickTop="1" thickBot="1" x14ac:dyDescent="0.3">
      <c r="B23" s="150" t="s">
        <v>14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</row>
    <row r="24" spans="1:15" ht="23.45" customHeight="1" thickTop="1" thickBot="1" x14ac:dyDescent="0.3">
      <c r="B24" s="152" t="s">
        <v>75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</row>
    <row r="25" spans="1:15" ht="25.15" customHeight="1" thickTop="1" thickBot="1" x14ac:dyDescent="0.3">
      <c r="B25" s="113" t="s">
        <v>6</v>
      </c>
      <c r="D25" s="142"/>
      <c r="E25" s="143"/>
      <c r="F25" s="143"/>
      <c r="G25" s="143"/>
      <c r="H25" s="143"/>
      <c r="I25" s="143"/>
      <c r="J25" s="143"/>
      <c r="K25" s="143"/>
      <c r="L25" s="144"/>
      <c r="M25" s="114" t="s">
        <v>130</v>
      </c>
    </row>
    <row r="26" spans="1:15" ht="17.25" thickTop="1" thickBot="1" x14ac:dyDescent="0.3"/>
    <row r="27" spans="1:15" ht="17.25" thickTop="1" thickBot="1" x14ac:dyDescent="0.3">
      <c r="B27" s="113" t="s">
        <v>7</v>
      </c>
      <c r="D27" s="6"/>
      <c r="E27" s="114" t="s">
        <v>130</v>
      </c>
      <c r="F27" s="113" t="s">
        <v>8</v>
      </c>
      <c r="H27" s="7"/>
      <c r="I27" s="114" t="s">
        <v>130</v>
      </c>
      <c r="O27" s="117">
        <f>H27</f>
        <v>0</v>
      </c>
    </row>
    <row r="28" spans="1:15" ht="17.25" thickTop="1" thickBot="1" x14ac:dyDescent="0.3">
      <c r="B28" s="110"/>
      <c r="D28" s="116"/>
      <c r="E28" s="114"/>
      <c r="F28" s="110"/>
      <c r="H28" s="110"/>
      <c r="I28" s="114"/>
      <c r="O28" s="117"/>
    </row>
    <row r="29" spans="1:15" ht="33" customHeight="1" thickTop="1" thickBot="1" x14ac:dyDescent="0.3">
      <c r="B29" s="113" t="s">
        <v>193</v>
      </c>
      <c r="D29" s="8"/>
      <c r="E29" s="114" t="s">
        <v>130</v>
      </c>
      <c r="F29" s="110"/>
      <c r="H29" s="110"/>
      <c r="I29" s="114"/>
      <c r="O29" s="117">
        <f>D29</f>
        <v>0</v>
      </c>
    </row>
    <row r="30" spans="1:15" ht="17.25" thickTop="1" thickBot="1" x14ac:dyDescent="0.3"/>
    <row r="31" spans="1:15" ht="19.149999999999999" customHeight="1" thickTop="1" thickBot="1" x14ac:dyDescent="0.3">
      <c r="B31" s="153" t="s">
        <v>13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5"/>
    </row>
    <row r="32" spans="1:15" ht="19.899999999999999" customHeight="1" thickTop="1" thickBot="1" x14ac:dyDescent="0.3">
      <c r="B32" s="148" t="s">
        <v>75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1:13" ht="27" customHeight="1" thickTop="1" thickBot="1" x14ac:dyDescent="0.3">
      <c r="A33" s="141" t="s">
        <v>17</v>
      </c>
      <c r="B33" s="113" t="s">
        <v>0</v>
      </c>
      <c r="D33" s="142"/>
      <c r="E33" s="143"/>
      <c r="F33" s="143"/>
      <c r="G33" s="143"/>
      <c r="H33" s="144"/>
      <c r="I33" s="114" t="s">
        <v>130</v>
      </c>
      <c r="J33" s="113" t="s">
        <v>12</v>
      </c>
      <c r="L33" s="8"/>
      <c r="M33" s="114" t="s">
        <v>130</v>
      </c>
    </row>
    <row r="34" spans="1:13" ht="16.5" thickTop="1" thickBot="1" x14ac:dyDescent="0.3">
      <c r="A34" s="141"/>
    </row>
    <row r="35" spans="1:13" ht="16.5" thickTop="1" thickBot="1" x14ac:dyDescent="0.3">
      <c r="A35" s="141"/>
      <c r="B35" s="113" t="s">
        <v>3</v>
      </c>
      <c r="D35" s="5"/>
      <c r="E35" s="114" t="s">
        <v>130</v>
      </c>
      <c r="F35" s="113" t="s">
        <v>4</v>
      </c>
      <c r="H35" s="5"/>
      <c r="I35" s="114" t="s">
        <v>130</v>
      </c>
    </row>
    <row r="36" spans="1:13" ht="16.5" thickTop="1" thickBot="1" x14ac:dyDescent="0.3">
      <c r="A36" s="141"/>
    </row>
    <row r="37" spans="1:13" ht="16.5" thickTop="1" thickBot="1" x14ac:dyDescent="0.3">
      <c r="A37" s="141"/>
      <c r="B37" s="113" t="s">
        <v>1</v>
      </c>
      <c r="D37" s="4"/>
      <c r="E37" s="114" t="s">
        <v>130</v>
      </c>
      <c r="F37" s="113" t="s">
        <v>15</v>
      </c>
      <c r="H37" s="142"/>
      <c r="I37" s="143"/>
      <c r="J37" s="144"/>
      <c r="K37" s="114" t="s">
        <v>130</v>
      </c>
    </row>
    <row r="38" spans="1:13" ht="12" customHeight="1" thickTop="1" thickBot="1" x14ac:dyDescent="0.3"/>
    <row r="39" spans="1:13" ht="27" customHeight="1" thickTop="1" thickBot="1" x14ac:dyDescent="0.3">
      <c r="A39" s="141" t="s">
        <v>19</v>
      </c>
      <c r="B39" s="113" t="s">
        <v>0</v>
      </c>
      <c r="D39" s="142"/>
      <c r="E39" s="143"/>
      <c r="F39" s="143"/>
      <c r="G39" s="143"/>
      <c r="H39" s="144"/>
      <c r="I39" s="114" t="s">
        <v>130</v>
      </c>
      <c r="J39" s="113" t="s">
        <v>12</v>
      </c>
      <c r="L39" s="8"/>
      <c r="M39" s="114" t="s">
        <v>130</v>
      </c>
    </row>
    <row r="40" spans="1:13" ht="16.5" thickTop="1" thickBot="1" x14ac:dyDescent="0.3">
      <c r="A40" s="141"/>
    </row>
    <row r="41" spans="1:13" ht="16.5" thickTop="1" thickBot="1" x14ac:dyDescent="0.3">
      <c r="A41" s="141"/>
      <c r="B41" s="113" t="s">
        <v>3</v>
      </c>
      <c r="D41" s="5"/>
      <c r="E41" s="114" t="s">
        <v>130</v>
      </c>
      <c r="F41" s="113" t="s">
        <v>4</v>
      </c>
      <c r="H41" s="5"/>
      <c r="I41" s="114" t="s">
        <v>130</v>
      </c>
    </row>
    <row r="42" spans="1:13" ht="16.5" thickTop="1" thickBot="1" x14ac:dyDescent="0.3">
      <c r="A42" s="141"/>
    </row>
    <row r="43" spans="1:13" ht="16.5" thickTop="1" thickBot="1" x14ac:dyDescent="0.3">
      <c r="A43" s="141"/>
      <c r="B43" s="113" t="s">
        <v>1</v>
      </c>
      <c r="D43" s="4"/>
      <c r="E43" s="114" t="s">
        <v>130</v>
      </c>
      <c r="F43" s="113" t="s">
        <v>15</v>
      </c>
      <c r="H43" s="156"/>
      <c r="I43" s="157"/>
      <c r="J43" s="158"/>
      <c r="K43" s="114" t="s">
        <v>130</v>
      </c>
    </row>
    <row r="44" spans="1:13" ht="12" customHeight="1" thickTop="1" thickBot="1" x14ac:dyDescent="0.3"/>
    <row r="45" spans="1:13" ht="27" customHeight="1" thickTop="1" thickBot="1" x14ac:dyDescent="0.3">
      <c r="A45" s="141" t="s">
        <v>20</v>
      </c>
      <c r="B45" s="113" t="s">
        <v>0</v>
      </c>
      <c r="D45" s="142"/>
      <c r="E45" s="143"/>
      <c r="F45" s="143"/>
      <c r="G45" s="143"/>
      <c r="H45" s="144"/>
      <c r="I45" s="114" t="s">
        <v>130</v>
      </c>
      <c r="J45" s="113" t="s">
        <v>12</v>
      </c>
      <c r="L45" s="8"/>
      <c r="M45" s="114" t="s">
        <v>130</v>
      </c>
    </row>
    <row r="46" spans="1:13" ht="16.5" thickTop="1" thickBot="1" x14ac:dyDescent="0.3">
      <c r="A46" s="141"/>
    </row>
    <row r="47" spans="1:13" ht="16.5" thickTop="1" thickBot="1" x14ac:dyDescent="0.3">
      <c r="A47" s="141"/>
      <c r="B47" s="113" t="s">
        <v>3</v>
      </c>
      <c r="D47" s="5"/>
      <c r="E47" s="114" t="s">
        <v>130</v>
      </c>
      <c r="F47" s="113" t="s">
        <v>4</v>
      </c>
      <c r="H47" s="5"/>
      <c r="I47" s="114" t="s">
        <v>130</v>
      </c>
    </row>
    <row r="48" spans="1:13" ht="16.5" thickTop="1" thickBot="1" x14ac:dyDescent="0.3">
      <c r="A48" s="141"/>
    </row>
    <row r="49" spans="1:13" ht="16.5" thickTop="1" thickBot="1" x14ac:dyDescent="0.3">
      <c r="A49" s="141"/>
      <c r="B49" s="113" t="s">
        <v>1</v>
      </c>
      <c r="D49" s="4"/>
      <c r="E49" s="114" t="s">
        <v>130</v>
      </c>
      <c r="F49" s="113" t="s">
        <v>15</v>
      </c>
      <c r="H49" s="156"/>
      <c r="I49" s="157"/>
      <c r="J49" s="158"/>
      <c r="K49" s="114" t="s">
        <v>130</v>
      </c>
    </row>
    <row r="50" spans="1:13" ht="12" customHeight="1" thickTop="1" thickBot="1" x14ac:dyDescent="0.3"/>
    <row r="51" spans="1:13" ht="27" customHeight="1" thickTop="1" thickBot="1" x14ac:dyDescent="0.3">
      <c r="A51" s="141" t="s">
        <v>21</v>
      </c>
      <c r="B51" s="113" t="s">
        <v>0</v>
      </c>
      <c r="D51" s="142"/>
      <c r="E51" s="143"/>
      <c r="F51" s="143"/>
      <c r="G51" s="143"/>
      <c r="H51" s="144"/>
      <c r="I51" s="114" t="s">
        <v>130</v>
      </c>
      <c r="J51" s="113" t="s">
        <v>12</v>
      </c>
      <c r="L51" s="8"/>
      <c r="M51" s="114" t="s">
        <v>130</v>
      </c>
    </row>
    <row r="52" spans="1:13" ht="16.5" thickTop="1" thickBot="1" x14ac:dyDescent="0.3">
      <c r="A52" s="141"/>
    </row>
    <row r="53" spans="1:13" ht="16.5" thickTop="1" thickBot="1" x14ac:dyDescent="0.3">
      <c r="A53" s="141"/>
      <c r="B53" s="113" t="s">
        <v>3</v>
      </c>
      <c r="D53" s="5"/>
      <c r="E53" s="114" t="s">
        <v>130</v>
      </c>
      <c r="F53" s="113" t="s">
        <v>4</v>
      </c>
      <c r="H53" s="5"/>
      <c r="I53" s="114" t="s">
        <v>130</v>
      </c>
    </row>
    <row r="54" spans="1:13" ht="16.5" thickTop="1" thickBot="1" x14ac:dyDescent="0.3">
      <c r="A54" s="141"/>
    </row>
    <row r="55" spans="1:13" ht="16.5" thickTop="1" thickBot="1" x14ac:dyDescent="0.3">
      <c r="A55" s="141"/>
      <c r="B55" s="113" t="s">
        <v>1</v>
      </c>
      <c r="D55" s="4"/>
      <c r="E55" s="114" t="s">
        <v>130</v>
      </c>
      <c r="F55" s="113" t="s">
        <v>15</v>
      </c>
      <c r="H55" s="142"/>
      <c r="I55" s="143"/>
      <c r="J55" s="144"/>
      <c r="K55" s="114" t="s">
        <v>130</v>
      </c>
    </row>
    <row r="56" spans="1:13" ht="12" customHeight="1" thickTop="1" thickBot="1" x14ac:dyDescent="0.3"/>
    <row r="57" spans="1:13" ht="27" customHeight="1" thickTop="1" thickBot="1" x14ac:dyDescent="0.3">
      <c r="A57" s="141" t="s">
        <v>22</v>
      </c>
      <c r="B57" s="113" t="s">
        <v>0</v>
      </c>
      <c r="D57" s="142"/>
      <c r="E57" s="143"/>
      <c r="F57" s="143"/>
      <c r="G57" s="143"/>
      <c r="H57" s="144"/>
      <c r="I57" s="114" t="s">
        <v>130</v>
      </c>
      <c r="J57" s="113" t="s">
        <v>12</v>
      </c>
      <c r="L57" s="9"/>
      <c r="M57" s="114" t="s">
        <v>130</v>
      </c>
    </row>
    <row r="58" spans="1:13" ht="16.5" thickTop="1" thickBot="1" x14ac:dyDescent="0.3">
      <c r="A58" s="141"/>
    </row>
    <row r="59" spans="1:13" ht="16.5" thickTop="1" thickBot="1" x14ac:dyDescent="0.3">
      <c r="A59" s="141"/>
      <c r="B59" s="113" t="s">
        <v>3</v>
      </c>
      <c r="D59" s="5"/>
      <c r="E59" s="114" t="s">
        <v>130</v>
      </c>
      <c r="F59" s="113" t="s">
        <v>4</v>
      </c>
      <c r="H59" s="5"/>
      <c r="I59" s="114" t="s">
        <v>130</v>
      </c>
    </row>
    <row r="60" spans="1:13" ht="16.5" thickTop="1" thickBot="1" x14ac:dyDescent="0.3">
      <c r="A60" s="141"/>
      <c r="D60" s="118"/>
    </row>
    <row r="61" spans="1:13" ht="16.5" thickTop="1" thickBot="1" x14ac:dyDescent="0.3">
      <c r="A61" s="141"/>
      <c r="B61" s="113" t="s">
        <v>1</v>
      </c>
      <c r="D61" s="4"/>
      <c r="E61" s="114" t="s">
        <v>130</v>
      </c>
      <c r="F61" s="113" t="s">
        <v>15</v>
      </c>
      <c r="H61" s="156"/>
      <c r="I61" s="157"/>
      <c r="J61" s="158"/>
      <c r="K61" s="114" t="s">
        <v>130</v>
      </c>
    </row>
    <row r="62" spans="1:13" ht="12" customHeight="1" thickTop="1" thickBot="1" x14ac:dyDescent="0.3"/>
    <row r="63" spans="1:13" ht="27" customHeight="1" thickTop="1" thickBot="1" x14ac:dyDescent="0.3">
      <c r="A63" s="141" t="s">
        <v>23</v>
      </c>
      <c r="B63" s="113" t="s">
        <v>0</v>
      </c>
      <c r="D63" s="142"/>
      <c r="E63" s="143"/>
      <c r="F63" s="143"/>
      <c r="G63" s="143"/>
      <c r="H63" s="144"/>
      <c r="I63" s="114" t="s">
        <v>130</v>
      </c>
      <c r="J63" s="113" t="s">
        <v>12</v>
      </c>
      <c r="L63" s="9"/>
      <c r="M63" s="114" t="s">
        <v>130</v>
      </c>
    </row>
    <row r="64" spans="1:13" ht="16.5" thickTop="1" thickBot="1" x14ac:dyDescent="0.3">
      <c r="A64" s="141"/>
    </row>
    <row r="65" spans="1:13" ht="16.5" thickTop="1" thickBot="1" x14ac:dyDescent="0.3">
      <c r="A65" s="141"/>
      <c r="B65" s="113" t="s">
        <v>3</v>
      </c>
      <c r="D65" s="5"/>
      <c r="E65" s="114" t="s">
        <v>130</v>
      </c>
      <c r="F65" s="113" t="s">
        <v>4</v>
      </c>
      <c r="H65" s="5"/>
      <c r="I65" s="114" t="s">
        <v>130</v>
      </c>
    </row>
    <row r="66" spans="1:13" ht="16.5" thickTop="1" thickBot="1" x14ac:dyDescent="0.3">
      <c r="A66" s="141"/>
    </row>
    <row r="67" spans="1:13" ht="16.5" thickTop="1" thickBot="1" x14ac:dyDescent="0.3">
      <c r="A67" s="141"/>
      <c r="B67" s="113" t="s">
        <v>1</v>
      </c>
      <c r="D67" s="4"/>
      <c r="E67" s="114" t="s">
        <v>130</v>
      </c>
      <c r="F67" s="113" t="s">
        <v>15</v>
      </c>
      <c r="H67" s="142"/>
      <c r="I67" s="143"/>
      <c r="J67" s="144"/>
      <c r="K67" s="114" t="s">
        <v>130</v>
      </c>
    </row>
    <row r="68" spans="1:13" ht="12" customHeight="1" thickTop="1" thickBot="1" x14ac:dyDescent="0.3"/>
    <row r="69" spans="1:13" ht="27" customHeight="1" thickTop="1" thickBot="1" x14ac:dyDescent="0.3">
      <c r="A69" s="141" t="s">
        <v>24</v>
      </c>
      <c r="B69" s="113" t="s">
        <v>0</v>
      </c>
      <c r="D69" s="142"/>
      <c r="E69" s="143"/>
      <c r="F69" s="143"/>
      <c r="G69" s="143"/>
      <c r="H69" s="144"/>
      <c r="I69" s="114" t="s">
        <v>130</v>
      </c>
      <c r="J69" s="113" t="s">
        <v>12</v>
      </c>
      <c r="L69" s="9"/>
      <c r="M69" s="114" t="s">
        <v>130</v>
      </c>
    </row>
    <row r="70" spans="1:13" ht="16.5" thickTop="1" thickBot="1" x14ac:dyDescent="0.3">
      <c r="A70" s="141"/>
    </row>
    <row r="71" spans="1:13" ht="16.5" thickTop="1" thickBot="1" x14ac:dyDescent="0.3">
      <c r="A71" s="141"/>
      <c r="B71" s="113" t="s">
        <v>3</v>
      </c>
      <c r="D71" s="5"/>
      <c r="E71" s="114" t="s">
        <v>130</v>
      </c>
      <c r="F71" s="113" t="s">
        <v>4</v>
      </c>
      <c r="H71" s="5"/>
      <c r="I71" s="114" t="s">
        <v>130</v>
      </c>
    </row>
    <row r="72" spans="1:13" ht="16.5" thickTop="1" thickBot="1" x14ac:dyDescent="0.3">
      <c r="A72" s="141"/>
    </row>
    <row r="73" spans="1:13" ht="16.5" thickTop="1" thickBot="1" x14ac:dyDescent="0.3">
      <c r="A73" s="141"/>
      <c r="B73" s="113" t="s">
        <v>1</v>
      </c>
      <c r="D73" s="4"/>
      <c r="E73" s="114" t="s">
        <v>130</v>
      </c>
      <c r="F73" s="113" t="s">
        <v>15</v>
      </c>
      <c r="H73" s="142"/>
      <c r="I73" s="143"/>
      <c r="J73" s="144"/>
      <c r="K73" s="114" t="s">
        <v>130</v>
      </c>
    </row>
    <row r="74" spans="1:13" ht="12" customHeight="1" thickTop="1" thickBot="1" x14ac:dyDescent="0.3"/>
    <row r="75" spans="1:13" ht="27" customHeight="1" thickTop="1" thickBot="1" x14ac:dyDescent="0.3">
      <c r="A75" s="141" t="s">
        <v>25</v>
      </c>
      <c r="B75" s="113" t="s">
        <v>0</v>
      </c>
      <c r="D75" s="142"/>
      <c r="E75" s="143"/>
      <c r="F75" s="143"/>
      <c r="G75" s="143"/>
      <c r="H75" s="144"/>
      <c r="I75" s="114" t="s">
        <v>130</v>
      </c>
      <c r="J75" s="113" t="s">
        <v>12</v>
      </c>
      <c r="L75" s="9"/>
      <c r="M75" s="114" t="s">
        <v>130</v>
      </c>
    </row>
    <row r="76" spans="1:13" ht="16.5" thickTop="1" thickBot="1" x14ac:dyDescent="0.3">
      <c r="A76" s="141"/>
    </row>
    <row r="77" spans="1:13" ht="16.5" thickTop="1" thickBot="1" x14ac:dyDescent="0.3">
      <c r="A77" s="141"/>
      <c r="B77" s="113" t="s">
        <v>3</v>
      </c>
      <c r="D77" s="5"/>
      <c r="E77" s="114" t="s">
        <v>130</v>
      </c>
      <c r="F77" s="113" t="s">
        <v>4</v>
      </c>
      <c r="H77" s="5"/>
      <c r="I77" s="114" t="s">
        <v>130</v>
      </c>
    </row>
    <row r="78" spans="1:13" ht="16.5" thickTop="1" thickBot="1" x14ac:dyDescent="0.3">
      <c r="A78" s="141"/>
    </row>
    <row r="79" spans="1:13" ht="16.5" thickTop="1" thickBot="1" x14ac:dyDescent="0.3">
      <c r="A79" s="141"/>
      <c r="B79" s="113" t="s">
        <v>1</v>
      </c>
      <c r="D79" s="4"/>
      <c r="E79" s="114" t="s">
        <v>130</v>
      </c>
      <c r="F79" s="113" t="s">
        <v>15</v>
      </c>
      <c r="H79" s="142"/>
      <c r="I79" s="143"/>
      <c r="J79" s="144"/>
      <c r="K79" s="114" t="s">
        <v>130</v>
      </c>
    </row>
    <row r="80" spans="1:13" ht="12" customHeight="1" thickTop="1" thickBot="1" x14ac:dyDescent="0.3">
      <c r="D80" s="119"/>
    </row>
    <row r="81" spans="1:15" ht="27" customHeight="1" thickTop="1" thickBot="1" x14ac:dyDescent="0.3">
      <c r="A81" s="141" t="s">
        <v>33</v>
      </c>
      <c r="B81" s="113" t="s">
        <v>0</v>
      </c>
      <c r="D81" s="142"/>
      <c r="E81" s="143"/>
      <c r="F81" s="143"/>
      <c r="G81" s="143"/>
      <c r="H81" s="144"/>
      <c r="I81" s="114" t="s">
        <v>130</v>
      </c>
      <c r="J81" s="113" t="s">
        <v>12</v>
      </c>
      <c r="L81" s="9"/>
      <c r="M81" s="114" t="s">
        <v>130</v>
      </c>
    </row>
    <row r="82" spans="1:15" ht="16.5" thickTop="1" thickBot="1" x14ac:dyDescent="0.3">
      <c r="A82" s="141"/>
    </row>
    <row r="83" spans="1:15" ht="16.5" thickTop="1" thickBot="1" x14ac:dyDescent="0.3">
      <c r="A83" s="141"/>
      <c r="B83" s="113" t="s">
        <v>3</v>
      </c>
      <c r="D83" s="5"/>
      <c r="E83" s="114" t="s">
        <v>130</v>
      </c>
      <c r="F83" s="113" t="s">
        <v>4</v>
      </c>
      <c r="H83" s="5"/>
      <c r="I83" s="114" t="s">
        <v>130</v>
      </c>
      <c r="O83" s="120"/>
    </row>
    <row r="84" spans="1:15" ht="16.5" thickTop="1" thickBot="1" x14ac:dyDescent="0.3">
      <c r="A84" s="141"/>
    </row>
    <row r="85" spans="1:15" ht="16.5" thickTop="1" thickBot="1" x14ac:dyDescent="0.3">
      <c r="A85" s="141"/>
      <c r="B85" s="113" t="s">
        <v>1</v>
      </c>
      <c r="D85" s="4"/>
      <c r="E85" s="114" t="s">
        <v>130</v>
      </c>
      <c r="F85" s="113" t="s">
        <v>15</v>
      </c>
      <c r="H85" s="142"/>
      <c r="I85" s="143"/>
      <c r="J85" s="144"/>
      <c r="K85" s="114" t="s">
        <v>130</v>
      </c>
    </row>
    <row r="86" spans="1:15" thickTop="1" x14ac:dyDescent="0.25">
      <c r="A86" s="121"/>
      <c r="B86" s="122"/>
      <c r="D86" s="123"/>
      <c r="E86" s="114"/>
      <c r="F86" s="122"/>
      <c r="H86" s="124"/>
      <c r="I86" s="124"/>
      <c r="J86" s="124"/>
      <c r="K86" s="114"/>
    </row>
    <row r="87" spans="1:15" thickBot="1" x14ac:dyDescent="0.3">
      <c r="A87" s="121"/>
      <c r="B87" s="122"/>
      <c r="D87" s="123"/>
      <c r="E87" s="114"/>
      <c r="F87" s="122"/>
      <c r="H87" s="124"/>
      <c r="I87" s="124"/>
      <c r="J87" s="124"/>
      <c r="K87" s="114"/>
    </row>
    <row r="88" spans="1:15" ht="18.75" customHeight="1" thickTop="1" thickBot="1" x14ac:dyDescent="0.3">
      <c r="A88" s="121"/>
      <c r="B88" s="163" t="s">
        <v>207</v>
      </c>
      <c r="C88" s="163"/>
      <c r="D88" s="163"/>
      <c r="E88" s="114" t="s">
        <v>130</v>
      </c>
      <c r="F88" s="88"/>
      <c r="H88" s="124"/>
      <c r="I88" s="124"/>
      <c r="J88" s="124"/>
      <c r="K88" s="114"/>
    </row>
    <row r="89" spans="1:15" ht="16.5" thickTop="1" thickBot="1" x14ac:dyDescent="0.3">
      <c r="A89" s="121"/>
      <c r="B89" s="122"/>
      <c r="D89" s="123"/>
      <c r="E89" s="114"/>
      <c r="F89" s="122"/>
      <c r="H89" s="124"/>
      <c r="I89" s="124"/>
      <c r="J89" s="124"/>
      <c r="K89" s="114"/>
    </row>
    <row r="90" spans="1:15" ht="18.75" customHeight="1" thickTop="1" thickBot="1" x14ac:dyDescent="0.3">
      <c r="A90" s="121"/>
      <c r="B90" s="163" t="s">
        <v>213</v>
      </c>
      <c r="C90" s="163"/>
      <c r="D90" s="163"/>
      <c r="E90" s="114" t="s">
        <v>130</v>
      </c>
      <c r="F90" s="88"/>
      <c r="H90" s="124"/>
      <c r="I90" s="124"/>
      <c r="J90" s="124"/>
      <c r="K90" s="114"/>
    </row>
    <row r="91" spans="1:15" ht="18.75" customHeight="1" thickTop="1" x14ac:dyDescent="0.25">
      <c r="A91" s="121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</row>
    <row r="92" spans="1:15" ht="18.75" customHeight="1" thickBot="1" x14ac:dyDescent="0.3">
      <c r="A92" s="121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</row>
    <row r="93" spans="1:15" ht="18.75" customHeight="1" thickTop="1" thickBot="1" x14ac:dyDescent="0.3">
      <c r="A93" s="121"/>
      <c r="B93" s="153" t="s">
        <v>26</v>
      </c>
      <c r="C93" s="154"/>
      <c r="D93" s="154"/>
      <c r="E93" s="154"/>
      <c r="F93" s="155"/>
      <c r="G93" s="122"/>
      <c r="H93" s="122"/>
      <c r="I93" s="122"/>
      <c r="J93" s="122"/>
      <c r="K93" s="122"/>
      <c r="L93" s="122"/>
      <c r="M93" s="122"/>
    </row>
    <row r="94" spans="1:15" ht="18.75" customHeight="1" thickTop="1" x14ac:dyDescent="0.25">
      <c r="A94" s="121"/>
      <c r="B94" s="164" t="s">
        <v>63</v>
      </c>
      <c r="C94" s="164"/>
      <c r="D94" s="164"/>
      <c r="E94" s="164"/>
      <c r="F94" s="164"/>
      <c r="G94" s="122"/>
      <c r="H94" s="122"/>
      <c r="I94" s="122"/>
      <c r="J94" s="122"/>
      <c r="K94" s="122"/>
      <c r="L94" s="122"/>
      <c r="M94" s="122"/>
    </row>
    <row r="95" spans="1:15" ht="18.75" customHeight="1" thickBot="1" x14ac:dyDescent="0.3">
      <c r="A95" s="121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</row>
    <row r="96" spans="1:15" ht="18.75" customHeight="1" thickTop="1" thickBot="1" x14ac:dyDescent="0.3">
      <c r="A96" s="121"/>
      <c r="B96" s="113" t="s">
        <v>30</v>
      </c>
      <c r="C96" s="114"/>
      <c r="D96" s="159"/>
      <c r="E96" s="160"/>
      <c r="F96" s="122"/>
      <c r="G96" s="122"/>
      <c r="H96" s="122"/>
      <c r="I96" s="122"/>
      <c r="J96" s="122"/>
      <c r="K96" s="122"/>
      <c r="L96" s="122"/>
      <c r="M96" s="122"/>
    </row>
    <row r="97" spans="1:13" ht="18.75" customHeight="1" thickTop="1" thickBot="1" x14ac:dyDescent="0.3">
      <c r="A97" s="121"/>
      <c r="F97" s="122"/>
      <c r="G97" s="122"/>
      <c r="H97" s="122"/>
      <c r="I97" s="122"/>
      <c r="J97" s="122"/>
      <c r="K97" s="122"/>
      <c r="L97" s="122"/>
      <c r="M97" s="122"/>
    </row>
    <row r="98" spans="1:13" ht="18.75" customHeight="1" thickTop="1" thickBot="1" x14ac:dyDescent="0.3">
      <c r="A98" s="121"/>
      <c r="B98" s="113" t="s">
        <v>28</v>
      </c>
      <c r="C98" s="114"/>
      <c r="D98" s="159"/>
      <c r="E98" s="160"/>
      <c r="F98" s="122"/>
      <c r="G98" s="122"/>
      <c r="H98" s="122"/>
      <c r="I98" s="122"/>
      <c r="J98" s="122"/>
      <c r="K98" s="122"/>
      <c r="L98" s="122"/>
      <c r="M98" s="122"/>
    </row>
    <row r="99" spans="1:13" ht="18.75" customHeight="1" thickTop="1" thickBot="1" x14ac:dyDescent="0.3">
      <c r="A99" s="121"/>
      <c r="F99" s="122"/>
      <c r="G99" s="122"/>
      <c r="H99" s="122"/>
      <c r="I99" s="122"/>
      <c r="J99" s="122"/>
      <c r="K99" s="122"/>
      <c r="L99" s="122"/>
      <c r="M99" s="122"/>
    </row>
    <row r="100" spans="1:13" ht="18.75" customHeight="1" thickTop="1" thickBot="1" x14ac:dyDescent="0.3">
      <c r="A100" s="121"/>
      <c r="B100" s="113" t="s">
        <v>29</v>
      </c>
      <c r="D100" s="159"/>
      <c r="E100" s="160"/>
      <c r="F100" s="122"/>
      <c r="G100" s="122"/>
      <c r="H100" s="122"/>
      <c r="I100" s="122"/>
      <c r="J100" s="122"/>
      <c r="K100" s="122"/>
      <c r="L100" s="122"/>
      <c r="M100" s="122"/>
    </row>
    <row r="101" spans="1:13" ht="18.75" customHeight="1" thickTop="1" thickBot="1" x14ac:dyDescent="0.3">
      <c r="A101" s="121"/>
      <c r="F101" s="122"/>
      <c r="G101" s="122"/>
      <c r="H101" s="122"/>
      <c r="I101" s="122"/>
      <c r="J101" s="122"/>
      <c r="K101" s="122"/>
      <c r="L101" s="122"/>
      <c r="M101" s="122"/>
    </row>
    <row r="102" spans="1:13" ht="18.75" customHeight="1" thickTop="1" thickBot="1" x14ac:dyDescent="0.3">
      <c r="A102" s="121"/>
      <c r="B102" s="113" t="s">
        <v>31</v>
      </c>
      <c r="D102" s="159"/>
      <c r="E102" s="160"/>
      <c r="F102" s="122"/>
      <c r="G102" s="122"/>
      <c r="H102" s="122"/>
      <c r="I102" s="122"/>
      <c r="J102" s="122"/>
      <c r="K102" s="122"/>
      <c r="L102" s="122"/>
      <c r="M102" s="122"/>
    </row>
    <row r="103" spans="1:13" ht="18.75" customHeight="1" thickTop="1" thickBot="1" x14ac:dyDescent="0.3">
      <c r="A103" s="121"/>
      <c r="F103" s="122"/>
      <c r="G103" s="122"/>
      <c r="H103" s="122"/>
      <c r="I103" s="122"/>
      <c r="J103" s="122"/>
      <c r="K103" s="122"/>
      <c r="L103" s="122"/>
      <c r="M103" s="122"/>
    </row>
    <row r="104" spans="1:13" ht="18.75" customHeight="1" thickTop="1" thickBot="1" x14ac:dyDescent="0.3">
      <c r="A104" s="121"/>
      <c r="B104" s="125" t="s">
        <v>27</v>
      </c>
      <c r="D104" s="161">
        <f>SUM(D96,D98,D100,D102)</f>
        <v>0</v>
      </c>
      <c r="E104" s="162"/>
      <c r="F104" s="122"/>
      <c r="G104" s="122"/>
      <c r="H104" s="122"/>
      <c r="I104" s="122"/>
      <c r="J104" s="122"/>
      <c r="K104" s="122"/>
      <c r="L104" s="122"/>
      <c r="M104" s="122"/>
    </row>
    <row r="105" spans="1:13" ht="18.75" customHeight="1" thickTop="1" x14ac:dyDescent="0.25">
      <c r="A105" s="121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</row>
    <row r="106" spans="1:13" ht="16.5" thickBot="1" x14ac:dyDescent="0.3"/>
    <row r="107" spans="1:13" ht="17.25" thickTop="1" thickBot="1" x14ac:dyDescent="0.3">
      <c r="B107" s="153" t="s">
        <v>204</v>
      </c>
      <c r="C107" s="154"/>
      <c r="D107" s="154"/>
      <c r="E107" s="154"/>
      <c r="F107" s="154"/>
      <c r="G107" s="154"/>
      <c r="H107" s="154"/>
      <c r="I107" s="154"/>
      <c r="J107" s="154"/>
      <c r="K107" s="154"/>
      <c r="L107" s="155"/>
    </row>
    <row r="108" spans="1:13" ht="39" customHeight="1" thickTop="1" x14ac:dyDescent="0.25">
      <c r="B108" s="178" t="s">
        <v>63</v>
      </c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</row>
    <row r="109" spans="1:13" ht="18" customHeight="1" thickBot="1" x14ac:dyDescent="0.3">
      <c r="B109" s="177">
        <v>1</v>
      </c>
      <c r="C109" s="177"/>
      <c r="D109" s="177"/>
      <c r="F109" s="177">
        <v>2</v>
      </c>
      <c r="G109" s="177"/>
      <c r="H109" s="177"/>
      <c r="J109" s="177">
        <v>3</v>
      </c>
      <c r="K109" s="177"/>
      <c r="L109" s="177"/>
    </row>
    <row r="110" spans="1:13" ht="34.5" customHeight="1" thickTop="1" thickBot="1" x14ac:dyDescent="0.3">
      <c r="B110" s="139" t="s">
        <v>211</v>
      </c>
      <c r="D110" s="10"/>
      <c r="E110" s="114"/>
      <c r="F110" s="139" t="s">
        <v>211</v>
      </c>
      <c r="H110" s="10"/>
      <c r="J110" s="139" t="s">
        <v>211</v>
      </c>
      <c r="L110" s="10"/>
    </row>
    <row r="111" spans="1:13" ht="18" customHeight="1" thickTop="1" x14ac:dyDescent="0.25">
      <c r="B111" s="126"/>
      <c r="D111" s="127"/>
      <c r="E111" s="114"/>
    </row>
    <row r="112" spans="1:13" ht="18" customHeight="1" thickBot="1" x14ac:dyDescent="0.3">
      <c r="B112" s="177">
        <v>4</v>
      </c>
      <c r="C112" s="177"/>
      <c r="D112" s="177"/>
      <c r="F112" s="177">
        <v>5</v>
      </c>
      <c r="G112" s="177"/>
      <c r="H112" s="177"/>
      <c r="J112" s="177">
        <v>6</v>
      </c>
      <c r="K112" s="177"/>
      <c r="L112" s="177"/>
    </row>
    <row r="113" spans="2:12" ht="28.5" customHeight="1" thickTop="1" thickBot="1" x14ac:dyDescent="0.3">
      <c r="B113" s="139" t="s">
        <v>211</v>
      </c>
      <c r="D113" s="10"/>
      <c r="E113" s="114"/>
      <c r="F113" s="139" t="s">
        <v>211</v>
      </c>
      <c r="H113" s="10"/>
      <c r="J113" s="139" t="s">
        <v>211</v>
      </c>
      <c r="L113" s="10"/>
    </row>
    <row r="114" spans="2:12" ht="17.25" thickTop="1" thickBot="1" x14ac:dyDescent="0.3"/>
    <row r="115" spans="2:12" ht="30.75" customHeight="1" thickTop="1" thickBot="1" x14ac:dyDescent="0.3">
      <c r="B115" s="140" t="s">
        <v>212</v>
      </c>
      <c r="D115" s="128">
        <f>D110+H110+L110+D113+H113+L113</f>
        <v>0</v>
      </c>
    </row>
    <row r="116" spans="2:12" ht="16.5" thickTop="1" x14ac:dyDescent="0.25">
      <c r="B116" s="129"/>
      <c r="D116" s="130"/>
      <c r="H116" s="110"/>
      <c r="J116" s="130"/>
      <c r="K116" s="130"/>
    </row>
    <row r="117" spans="2:12" ht="16.5" thickBot="1" x14ac:dyDescent="0.3"/>
    <row r="118" spans="2:12" ht="21" customHeight="1" thickTop="1" thickBot="1" x14ac:dyDescent="0.3">
      <c r="B118" s="153" t="s">
        <v>32</v>
      </c>
      <c r="C118" s="154"/>
      <c r="D118" s="154"/>
      <c r="E118" s="154"/>
      <c r="F118" s="154"/>
      <c r="G118" s="154"/>
      <c r="H118" s="154"/>
      <c r="I118" s="154"/>
      <c r="J118" s="154"/>
      <c r="K118" s="154"/>
      <c r="L118" s="155"/>
    </row>
    <row r="119" spans="2:12" ht="41.25" customHeight="1" thickTop="1" thickBot="1" x14ac:dyDescent="0.3">
      <c r="B119" s="178" t="s">
        <v>63</v>
      </c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</row>
    <row r="120" spans="2:12" ht="17.25" thickTop="1" thickBot="1" x14ac:dyDescent="0.3">
      <c r="B120" s="166" t="s">
        <v>206</v>
      </c>
      <c r="C120" s="166"/>
      <c r="D120" s="166"/>
      <c r="F120" s="128">
        <f>D115/12</f>
        <v>0</v>
      </c>
      <c r="H120" s="113" t="s">
        <v>128</v>
      </c>
      <c r="J120" s="104"/>
    </row>
    <row r="121" spans="2:12" ht="9" customHeight="1" thickTop="1" thickBot="1" x14ac:dyDescent="0.3"/>
    <row r="122" spans="2:12" ht="17.25" thickTop="1" thickBot="1" x14ac:dyDescent="0.3">
      <c r="B122" s="166" t="s">
        <v>203</v>
      </c>
      <c r="C122" s="166"/>
      <c r="D122" s="166"/>
      <c r="F122" s="131">
        <f>COUNTA(D81,D75,D69,D63,D57,D51,D45,D39,D33,D11)</f>
        <v>0</v>
      </c>
      <c r="J122" s="105" t="str">
        <f>IF(J120="", "",IF(J120=0, "Valor do apoio apurado 50,00€",IF(J120=1, "Valor do apoio apurado 65,00€",IF(J120=2, "Valor do apoio apurado 70,00€",IF(J120&gt;=3, "Valor do apoio apurado 80,00€", "")))))</f>
        <v/>
      </c>
    </row>
    <row r="123" spans="2:12" ht="9" customHeight="1" thickTop="1" thickBot="1" x14ac:dyDescent="0.3"/>
    <row r="124" spans="2:12" ht="21.6" customHeight="1" thickTop="1" thickBot="1" x14ac:dyDescent="0.25">
      <c r="B124" s="166" t="s">
        <v>205</v>
      </c>
      <c r="C124" s="166"/>
      <c r="D124" s="166"/>
      <c r="F124" s="132" t="e">
        <f>F120/F122</f>
        <v>#DIV/0!</v>
      </c>
      <c r="H124" s="167" t="e">
        <f>IF(F124&lt;=783.75,"Valor válido &lt;=783,75€","")</f>
        <v>#DIV/0!</v>
      </c>
      <c r="I124" s="167"/>
      <c r="J124" s="168" t="e">
        <f>IF(F124&gt;=783.75,"Valor ultrapassa 783,75€","")</f>
        <v>#DIV/0!</v>
      </c>
      <c r="K124" s="168"/>
      <c r="L124" s="168"/>
    </row>
    <row r="125" spans="2:12" ht="17.25" thickTop="1" thickBot="1" x14ac:dyDescent="0.3"/>
    <row r="126" spans="2:12" ht="17.25" thickTop="1" thickBot="1" x14ac:dyDescent="0.3">
      <c r="B126" s="153" t="s">
        <v>34</v>
      </c>
      <c r="C126" s="154"/>
      <c r="D126" s="154"/>
      <c r="E126" s="154"/>
      <c r="F126" s="154"/>
      <c r="G126" s="154"/>
      <c r="H126" s="154"/>
      <c r="I126" s="154"/>
      <c r="J126" s="154"/>
      <c r="K126" s="154"/>
      <c r="L126" s="155"/>
    </row>
    <row r="127" spans="2:12" ht="18.600000000000001" customHeight="1" thickTop="1" x14ac:dyDescent="0.25">
      <c r="B127" s="169" t="s">
        <v>63</v>
      </c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</row>
    <row r="128" spans="2:12" x14ac:dyDescent="0.25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</row>
    <row r="129" spans="2:12" x14ac:dyDescent="0.25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</row>
    <row r="130" spans="2:12" x14ac:dyDescent="0.25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</row>
    <row r="131" spans="2:12" x14ac:dyDescent="0.25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</row>
    <row r="132" spans="2:12" x14ac:dyDescent="0.25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</row>
    <row r="133" spans="2:12" x14ac:dyDescent="0.25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25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</row>
    <row r="135" spans="2:12" x14ac:dyDescent="0.25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x14ac:dyDescent="0.25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</row>
    <row r="137" spans="2:12" x14ac:dyDescent="0.25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</row>
    <row r="138" spans="2:12" ht="16.5" thickBot="1" x14ac:dyDescent="0.3"/>
    <row r="139" spans="2:12" ht="20.25" customHeight="1" thickTop="1" thickBot="1" x14ac:dyDescent="0.3">
      <c r="B139" s="125" t="s">
        <v>202</v>
      </c>
      <c r="D139" s="171" t="s">
        <v>201</v>
      </c>
      <c r="E139" s="172"/>
      <c r="F139" s="172"/>
      <c r="G139" s="173"/>
    </row>
    <row r="140" spans="2:12" ht="17.25" thickTop="1" thickBot="1" x14ac:dyDescent="0.3">
      <c r="B140" s="110"/>
      <c r="D140" s="130"/>
    </row>
    <row r="141" spans="2:12" ht="21" customHeight="1" thickTop="1" thickBot="1" x14ac:dyDescent="0.3">
      <c r="B141" s="125" t="s">
        <v>65</v>
      </c>
      <c r="D141" s="11"/>
      <c r="H141" s="125" t="s">
        <v>198</v>
      </c>
      <c r="J141" s="174"/>
      <c r="K141" s="175"/>
    </row>
    <row r="142" spans="2:12" ht="16.5" thickTop="1" x14ac:dyDescent="0.25"/>
    <row r="144" spans="2:12" ht="21" customHeight="1" thickBot="1" x14ac:dyDescent="0.3">
      <c r="B144" s="133" t="s">
        <v>35</v>
      </c>
      <c r="D144" s="176"/>
      <c r="E144" s="176"/>
      <c r="F144" s="176"/>
      <c r="G144" s="176"/>
      <c r="H144" s="176"/>
      <c r="I144" s="176"/>
      <c r="J144" s="176"/>
      <c r="K144" s="176"/>
      <c r="L144" s="176"/>
    </row>
    <row r="145" spans="1:12" x14ac:dyDescent="0.25">
      <c r="B145" s="134"/>
      <c r="D145" s="165">
        <f>D11</f>
        <v>0</v>
      </c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25">
      <c r="B146" s="134"/>
      <c r="D146" s="135"/>
      <c r="E146" s="135"/>
      <c r="F146" s="135"/>
      <c r="G146" s="135"/>
      <c r="H146" s="135"/>
      <c r="I146" s="135"/>
      <c r="J146" s="135"/>
      <c r="K146" s="135"/>
      <c r="L146" s="135"/>
    </row>
    <row r="149" spans="1:12" ht="21" customHeight="1" thickBot="1" x14ac:dyDescent="0.3">
      <c r="B149" s="133" t="s">
        <v>36</v>
      </c>
      <c r="D149" s="176"/>
      <c r="E149" s="176"/>
      <c r="F149" s="176"/>
      <c r="G149" s="176"/>
      <c r="H149" s="176"/>
      <c r="I149" s="176"/>
      <c r="J149" s="176"/>
      <c r="K149" s="176"/>
      <c r="L149" s="176"/>
    </row>
    <row r="150" spans="1:12" x14ac:dyDescent="0.25">
      <c r="D150" s="165" t="s">
        <v>37</v>
      </c>
      <c r="E150" s="165"/>
      <c r="F150" s="165"/>
      <c r="G150" s="165"/>
      <c r="H150" s="165"/>
      <c r="I150" s="165"/>
      <c r="J150" s="165"/>
      <c r="K150" s="165"/>
      <c r="L150" s="165"/>
    </row>
    <row r="152" spans="1:12" ht="15" x14ac:dyDescent="0.25">
      <c r="A152" s="136" t="s">
        <v>195</v>
      </c>
    </row>
    <row r="153" spans="1:12" ht="15" x14ac:dyDescent="0.25">
      <c r="A153" s="137" t="s">
        <v>130</v>
      </c>
      <c r="B153" s="136" t="s">
        <v>131</v>
      </c>
    </row>
  </sheetData>
  <sheetProtection algorithmName="SHA-512" hashValue="wLdfGboOMovL25X76HpTOY6UkAsepB+Mv9pBiyocwe1cf7MkcPxnoT6Ro8COqYdrvwu42RRRBTXl39BjZ4gX1w==" saltValue="z8fWq/uEebMjXblGZWqMng==" spinCount="100000" sheet="1" selectLockedCells="1"/>
  <mergeCells count="71">
    <mergeCell ref="B107:L107"/>
    <mergeCell ref="B109:D109"/>
    <mergeCell ref="F109:H109"/>
    <mergeCell ref="J109:L109"/>
    <mergeCell ref="B122:D122"/>
    <mergeCell ref="B118:L118"/>
    <mergeCell ref="B119:L119"/>
    <mergeCell ref="B120:D120"/>
    <mergeCell ref="B108:L108"/>
    <mergeCell ref="B112:D112"/>
    <mergeCell ref="F112:H112"/>
    <mergeCell ref="J112:L112"/>
    <mergeCell ref="D150:L150"/>
    <mergeCell ref="B124:D124"/>
    <mergeCell ref="H124:I124"/>
    <mergeCell ref="J124:L124"/>
    <mergeCell ref="B126:L126"/>
    <mergeCell ref="B127:L127"/>
    <mergeCell ref="B128:L137"/>
    <mergeCell ref="D139:G139"/>
    <mergeCell ref="J141:K141"/>
    <mergeCell ref="D144:L144"/>
    <mergeCell ref="D145:L145"/>
    <mergeCell ref="D149:L149"/>
    <mergeCell ref="D100:E100"/>
    <mergeCell ref="B93:F93"/>
    <mergeCell ref="A75:A79"/>
    <mergeCell ref="D75:H75"/>
    <mergeCell ref="H79:J79"/>
    <mergeCell ref="A81:A85"/>
    <mergeCell ref="D81:H81"/>
    <mergeCell ref="H85:J85"/>
    <mergeCell ref="B94:F94"/>
    <mergeCell ref="D96:E96"/>
    <mergeCell ref="D98:E98"/>
    <mergeCell ref="D102:E102"/>
    <mergeCell ref="D104:E104"/>
    <mergeCell ref="B88:D88"/>
    <mergeCell ref="B90:D90"/>
    <mergeCell ref="A51:A55"/>
    <mergeCell ref="D51:H51"/>
    <mergeCell ref="H55:J55"/>
    <mergeCell ref="A57:A61"/>
    <mergeCell ref="D57:H57"/>
    <mergeCell ref="H61:J61"/>
    <mergeCell ref="A63:A67"/>
    <mergeCell ref="D63:H63"/>
    <mergeCell ref="H67:J67"/>
    <mergeCell ref="A69:A73"/>
    <mergeCell ref="D69:H69"/>
    <mergeCell ref="H73:J73"/>
    <mergeCell ref="A39:A43"/>
    <mergeCell ref="D39:H39"/>
    <mergeCell ref="H43:J43"/>
    <mergeCell ref="A45:A49"/>
    <mergeCell ref="D45:H45"/>
    <mergeCell ref="H49:J49"/>
    <mergeCell ref="A33:A37"/>
    <mergeCell ref="D33:H33"/>
    <mergeCell ref="H37:J37"/>
    <mergeCell ref="B9:L9"/>
    <mergeCell ref="B10:L10"/>
    <mergeCell ref="A11:A21"/>
    <mergeCell ref="D11:L11"/>
    <mergeCell ref="H13:L13"/>
    <mergeCell ref="D21:F21"/>
    <mergeCell ref="B23:L23"/>
    <mergeCell ref="B24:L24"/>
    <mergeCell ref="D25:L25"/>
    <mergeCell ref="B31:L31"/>
    <mergeCell ref="B32:L32"/>
  </mergeCells>
  <conditionalFormatting sqref="H124">
    <cfRule type="top10" dxfId="11" priority="11" rank="576"/>
  </conditionalFormatting>
  <dataValidations count="7">
    <dataValidation type="list" allowBlank="1" showInputMessage="1" showErrorMessage="1" sqref="J141:K141" xr:uid="{CEB502C1-3733-41FE-BAD4-8989C6847DBB}">
      <formula1>"Janeiro, Fevereiro, Março, Abril, Maio, Junho, Julho, Agosto, Setembro, Outubro, Novembro, Dezembro"</formula1>
    </dataValidation>
    <dataValidation type="date" allowBlank="1" showInputMessage="1" showErrorMessage="1" sqref="D79" xr:uid="{3D789445-C495-44C6-9013-1FA872C9C019}">
      <formula1>1</formula1>
      <formula2>45291</formula2>
    </dataValidation>
    <dataValidation type="list" allowBlank="1" showInputMessage="1" showErrorMessage="1" sqref="L33 L39 L45 L51 L57 L63 L69 L75 L81" xr:uid="{AD05061E-EE92-4E7D-A788-01033CB10BD5}">
      <formula1>"Conjuge, Parceiros em união de facto, Mãe, Pai, Filho/a, Tio/a, Outro"</formula1>
    </dataValidation>
    <dataValidation type="list" allowBlank="1" showInputMessage="1" showErrorMessage="1" sqref="H37 H43 H49 H55 H61 H67 H73 H79 D21 H85:H90" xr:uid="{566ACA7D-9768-4C55-AC2F-00CFE84B28F1}">
      <formula1>"Empregado/a, Desempregado/a, Estudante, Reformado/a, Pensionista, Trabalhador/a não remunerado"</formula1>
    </dataValidation>
    <dataValidation type="list" allowBlank="1" showInputMessage="1" showErrorMessage="1" sqref="H27" xr:uid="{427CE15F-B622-44D1-AEFA-4C4C69B76F4C}">
      <formula1>"Calheta, Câmara de Lobos, Funchal, Machico, Ponta do Sol, Porto Moniz, Porto Santo, Ribeira Brava, Santa Cruz, Santana, São Vicente"</formula1>
    </dataValidation>
    <dataValidation type="list" allowBlank="1" showInputMessage="1" showErrorMessage="1" sqref="F88 F90" xr:uid="{4D3389E4-AC7E-4578-B4BD-67749F09A471}">
      <formula1>"SIM, NÃO"</formula1>
    </dataValidation>
    <dataValidation showInputMessage="1" showErrorMessage="1" sqref="J120" xr:uid="{E88181D7-23E9-4725-B212-AC501D9337FF}"/>
  </dataValidations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  <rowBreaks count="2" manualBreakCount="2">
    <brk id="50" max="12" man="1"/>
    <brk id="9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C8B655-745A-4EA4-A8E5-04265650397B}">
          <x14:formula1>
            <xm:f>'Freguesias RAM'!$A$2:$A$55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6CBA-6C64-4F66-AC43-914AC50F2682}">
  <sheetPr codeName="Folha1">
    <tabColor theme="9" tint="0.59999389629810485"/>
  </sheetPr>
  <dimension ref="A1:M22"/>
  <sheetViews>
    <sheetView showGridLines="0" zoomScaleNormal="100" workbookViewId="0">
      <selection activeCell="A2" sqref="A2:M2"/>
    </sheetView>
  </sheetViews>
  <sheetFormatPr defaultColWidth="8.85546875" defaultRowHeight="15" x14ac:dyDescent="0.25"/>
  <cols>
    <col min="1" max="1" width="47.7109375" style="1" customWidth="1"/>
    <col min="2" max="2" width="6.140625" style="2" customWidth="1"/>
    <col min="3" max="13" width="6.140625" customWidth="1"/>
  </cols>
  <sheetData>
    <row r="1" spans="1:13" s="3" customFormat="1" ht="34.15" customHeight="1" x14ac:dyDescent="0.25">
      <c r="A1" s="182" t="s">
        <v>66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409.5" customHeight="1" x14ac:dyDescent="0.25">
      <c r="A2" s="185" t="s">
        <v>217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7"/>
    </row>
    <row r="3" spans="1:13" ht="42.6" customHeight="1" x14ac:dyDescent="0.25">
      <c r="A3" s="184" t="s">
        <v>127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21" customHeight="1" x14ac:dyDescent="0.25">
      <c r="A4" s="12" t="s">
        <v>126</v>
      </c>
      <c r="B4" s="13" t="s">
        <v>51</v>
      </c>
      <c r="C4" s="12" t="s">
        <v>52</v>
      </c>
      <c r="D4" s="13" t="s">
        <v>53</v>
      </c>
      <c r="E4" s="12" t="s">
        <v>54</v>
      </c>
      <c r="F4" s="13" t="s">
        <v>55</v>
      </c>
      <c r="G4" s="12" t="s">
        <v>56</v>
      </c>
      <c r="H4" s="13" t="s">
        <v>57</v>
      </c>
      <c r="I4" s="12" t="s">
        <v>58</v>
      </c>
      <c r="J4" s="13" t="s">
        <v>59</v>
      </c>
      <c r="K4" s="12" t="s">
        <v>60</v>
      </c>
      <c r="L4" s="13" t="s">
        <v>61</v>
      </c>
      <c r="M4" s="12" t="s">
        <v>62</v>
      </c>
    </row>
    <row r="5" spans="1:13" ht="22.9" customHeight="1" x14ac:dyDescent="0.25">
      <c r="A5" s="14" t="s">
        <v>30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22.9" customHeight="1" x14ac:dyDescent="0.25">
      <c r="A6" s="15" t="s">
        <v>28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22.9" customHeight="1" x14ac:dyDescent="0.25">
      <c r="A7" s="15" t="s">
        <v>29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22.9" customHeight="1" x14ac:dyDescent="0.25">
      <c r="A8" s="15" t="s">
        <v>31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10" spans="1:13" ht="22.9" customHeight="1" x14ac:dyDescent="0.25">
      <c r="A10" s="25" t="s">
        <v>71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95.25" customHeight="1" x14ac:dyDescent="0.25">
      <c r="A11" s="183" t="s">
        <v>218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3" spans="1:13" ht="35.450000000000003" customHeight="1" x14ac:dyDescent="0.25">
      <c r="A13" s="188" t="s">
        <v>214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</row>
    <row r="14" spans="1:13" ht="31.9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8.75" x14ac:dyDescent="0.25">
      <c r="A15" s="25" t="s">
        <v>124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s="1" customFormat="1" ht="21" customHeight="1" x14ac:dyDescent="0.25">
      <c r="A16" s="85" t="s">
        <v>125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s="1" customFormat="1" ht="21" customHeight="1" x14ac:dyDescent="0.25">
      <c r="A17" s="85" t="s">
        <v>123</v>
      </c>
      <c r="B17" s="82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s="1" customFormat="1" ht="30.6" customHeight="1" x14ac:dyDescent="0.2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</row>
    <row r="19" spans="1:13" s="80" customFormat="1" ht="29.25" customHeight="1" x14ac:dyDescent="0.25">
      <c r="A19" s="179"/>
      <c r="B19" s="179"/>
      <c r="C19" s="179"/>
      <c r="D19" s="179"/>
      <c r="E19" s="179"/>
      <c r="F19" s="179"/>
      <c r="G19" s="81"/>
      <c r="H19" s="81"/>
      <c r="I19" s="81"/>
      <c r="J19" s="81"/>
      <c r="K19" s="81"/>
      <c r="L19" s="81"/>
      <c r="M19" s="81"/>
    </row>
    <row r="20" spans="1:13" x14ac:dyDescent="0.25">
      <c r="A20" s="81"/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x14ac:dyDescent="0.25">
      <c r="A21" s="81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5">
      <c r="A22" s="80"/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</sheetData>
  <mergeCells count="8">
    <mergeCell ref="A19:F19"/>
    <mergeCell ref="A18:M18"/>
    <mergeCell ref="B16:M16"/>
    <mergeCell ref="A1:M1"/>
    <mergeCell ref="A11:M11"/>
    <mergeCell ref="A3:M3"/>
    <mergeCell ref="A2:M2"/>
    <mergeCell ref="A13:M13"/>
  </mergeCells>
  <conditionalFormatting sqref="B4 D4 F4 H4 J4 L4">
    <cfRule type="cellIs" dxfId="10" priority="1" operator="equal">
      <formula>"Outro"</formula>
    </cfRule>
    <cfRule type="cellIs" dxfId="9" priority="2" operator="equal">
      <formula>"Não se aplica"</formula>
    </cfRule>
    <cfRule type="cellIs" dxfId="8" priority="3" operator="equal">
      <formula>"Outro"</formula>
    </cfRule>
    <cfRule type="cellIs" dxfId="7" priority="4" operator="equal">
      <formula>"Pendente"</formula>
    </cfRule>
    <cfRule type="cellIs" dxfId="6" priority="5" operator="equal">
      <formula>"Entregue"</formula>
    </cfRule>
  </conditionalFormatting>
  <conditionalFormatting sqref="B9:B10 B12 B15:B17 B20:B1048576">
    <cfRule type="cellIs" dxfId="5" priority="23" operator="equal">
      <formula>"Outro"</formula>
    </cfRule>
    <cfRule type="cellIs" dxfId="4" priority="24" operator="equal">
      <formula>"Não se aplica"</formula>
    </cfRule>
    <cfRule type="cellIs" dxfId="3" priority="25" operator="equal">
      <formula>"Outro"</formula>
    </cfRule>
    <cfRule type="cellIs" dxfId="2" priority="26" operator="equal">
      <formula>"Pendente"</formula>
    </cfRule>
    <cfRule type="cellIs" dxfId="1" priority="27" operator="equal">
      <formula>"Entregue"</formula>
    </cfRule>
  </conditionalFormatting>
  <hyperlinks>
    <hyperlink ref="A16" r:id="rId1" display="Segurança Social" xr:uid="{54FE091A-D611-4B06-AF11-06BCEA5FD4BC}"/>
    <hyperlink ref="A17" r:id="rId2" xr:uid="{83F6653C-A223-41A4-9EB6-716A4F05D851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B1B6-F32B-4A8D-809E-18F91E80DD49}">
  <sheetPr>
    <tabColor theme="5" tint="0.39997558519241921"/>
  </sheetPr>
  <dimension ref="A1:D23"/>
  <sheetViews>
    <sheetView showGridLines="0" zoomScale="75" zoomScaleNormal="75" workbookViewId="0">
      <selection activeCell="H10" sqref="H10"/>
    </sheetView>
  </sheetViews>
  <sheetFormatPr defaultRowHeight="15" x14ac:dyDescent="0.25"/>
  <cols>
    <col min="1" max="1" width="99.28515625" customWidth="1"/>
    <col min="2" max="2" width="15.140625" customWidth="1"/>
  </cols>
  <sheetData>
    <row r="1" spans="1:4" ht="28.9" customHeight="1" x14ac:dyDescent="0.25">
      <c r="A1" s="189" t="s">
        <v>67</v>
      </c>
      <c r="B1" s="189"/>
    </row>
    <row r="5" spans="1:4" ht="179.25" customHeight="1" x14ac:dyDescent="0.25">
      <c r="A5" s="193" t="s">
        <v>200</v>
      </c>
      <c r="B5" s="193"/>
    </row>
    <row r="6" spans="1:4" x14ac:dyDescent="0.25">
      <c r="A6" s="18"/>
    </row>
    <row r="7" spans="1:4" ht="125.45" customHeight="1" x14ac:dyDescent="0.25">
      <c r="A7" s="191" t="s">
        <v>216</v>
      </c>
      <c r="B7" s="191"/>
    </row>
    <row r="8" spans="1:4" x14ac:dyDescent="0.25">
      <c r="A8" s="19"/>
    </row>
    <row r="9" spans="1:4" s="22" customFormat="1" ht="28.9" customHeight="1" x14ac:dyDescent="0.3">
      <c r="A9" s="191" t="s">
        <v>72</v>
      </c>
      <c r="B9" s="191"/>
    </row>
    <row r="10" spans="1:4" x14ac:dyDescent="0.25">
      <c r="A10" s="19"/>
    </row>
    <row r="11" spans="1:4" ht="46.9" customHeight="1" x14ac:dyDescent="0.25">
      <c r="A11" s="191" t="s">
        <v>74</v>
      </c>
      <c r="B11" s="191"/>
    </row>
    <row r="12" spans="1:4" x14ac:dyDescent="0.25">
      <c r="A12" s="19"/>
    </row>
    <row r="13" spans="1:4" x14ac:dyDescent="0.25">
      <c r="A13" s="19"/>
    </row>
    <row r="14" spans="1:4" ht="18.75" x14ac:dyDescent="0.3">
      <c r="A14" s="23" t="s">
        <v>69</v>
      </c>
      <c r="B14" s="24"/>
    </row>
    <row r="16" spans="1:4" ht="18.75" x14ac:dyDescent="0.25">
      <c r="A16" s="194" t="s">
        <v>68</v>
      </c>
      <c r="B16" s="194"/>
      <c r="C16" s="17"/>
      <c r="D16" s="17"/>
    </row>
    <row r="17" spans="1:4" x14ac:dyDescent="0.25">
      <c r="A17" s="16"/>
      <c r="B17" s="16"/>
      <c r="C17" s="16"/>
      <c r="D17" s="16"/>
    </row>
    <row r="18" spans="1:4" x14ac:dyDescent="0.25">
      <c r="A18" s="190"/>
      <c r="B18" s="190"/>
    </row>
    <row r="19" spans="1:4" ht="18.75" x14ac:dyDescent="0.3">
      <c r="A19" s="195" t="s">
        <v>70</v>
      </c>
      <c r="B19" s="195"/>
    </row>
    <row r="23" spans="1:4" x14ac:dyDescent="0.25">
      <c r="A23" s="192" t="s">
        <v>73</v>
      </c>
      <c r="B23" s="192"/>
    </row>
  </sheetData>
  <sheetProtection algorithmName="SHA-512" hashValue="yniZATsDY+McB72K926sMZ7xzpnkEE1n7pKMWuUKyMvkA6sMIATAnSdQXKN/k0MVoxdPIqZzqKn525TsaUReDQ==" saltValue="9ISLAPWcdqD65dj05GgGIA==" spinCount="100000" sheet="1" objects="1" scenarios="1"/>
  <mergeCells count="9">
    <mergeCell ref="A1:B1"/>
    <mergeCell ref="A18:B18"/>
    <mergeCell ref="A11:B11"/>
    <mergeCell ref="A23:B23"/>
    <mergeCell ref="A5:B5"/>
    <mergeCell ref="A7:B7"/>
    <mergeCell ref="A9:B9"/>
    <mergeCell ref="A16:B16"/>
    <mergeCell ref="A19:B19"/>
  </mergeCells>
  <pageMargins left="0.7" right="0.7" top="0.75" bottom="0.75" header="0.3" footer="0.3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4260-FFD1-4BCC-87E5-3356FF936C93}">
  <sheetPr>
    <pageSetUpPr fitToPage="1"/>
  </sheetPr>
  <dimension ref="A1:K87"/>
  <sheetViews>
    <sheetView showGridLines="0" tabSelected="1" topLeftCell="B1" zoomScale="85" zoomScaleNormal="85" workbookViewId="0">
      <selection activeCell="G12" sqref="G12"/>
    </sheetView>
  </sheetViews>
  <sheetFormatPr defaultColWidth="8.85546875" defaultRowHeight="22.9" customHeight="1" x14ac:dyDescent="0.3"/>
  <cols>
    <col min="1" max="1" width="26" style="27" hidden="1" customWidth="1"/>
    <col min="2" max="2" width="17.140625" style="27" customWidth="1"/>
    <col min="3" max="3" width="38.42578125" style="30" hidden="1" customWidth="1"/>
    <col min="4" max="4" width="72.28515625" style="31" customWidth="1"/>
    <col min="5" max="5" width="68.85546875" style="32" customWidth="1"/>
    <col min="6" max="6" width="30" style="32" customWidth="1"/>
    <col min="7" max="7" width="41.5703125" style="28" customWidth="1"/>
    <col min="8" max="16384" width="8.85546875" style="28"/>
  </cols>
  <sheetData>
    <row r="1" spans="2:6" ht="37.9" customHeight="1" x14ac:dyDescent="0.25">
      <c r="B1" s="196" t="s">
        <v>121</v>
      </c>
      <c r="C1" s="196"/>
      <c r="D1" s="196"/>
      <c r="E1" s="196"/>
      <c r="F1" s="196"/>
    </row>
    <row r="2" spans="2:6" ht="22.9" customHeight="1" x14ac:dyDescent="0.25">
      <c r="B2" s="197" t="s">
        <v>215</v>
      </c>
      <c r="C2" s="197"/>
      <c r="D2" s="197"/>
      <c r="E2" s="197"/>
      <c r="F2" s="197"/>
    </row>
    <row r="3" spans="2:6" ht="22.9" customHeight="1" x14ac:dyDescent="0.25">
      <c r="B3" s="198" t="s">
        <v>77</v>
      </c>
      <c r="C3" s="198"/>
      <c r="D3" s="198"/>
      <c r="E3" s="198"/>
      <c r="F3" s="198"/>
    </row>
    <row r="4" spans="2:6" ht="22.9" customHeight="1" x14ac:dyDescent="0.25">
      <c r="B4" s="199" t="s">
        <v>122</v>
      </c>
      <c r="C4" s="199"/>
      <c r="D4" s="199"/>
      <c r="E4" s="199"/>
      <c r="F4" s="199"/>
    </row>
    <row r="7" spans="2:6" ht="22.9" customHeight="1" x14ac:dyDescent="0.3">
      <c r="B7" s="29"/>
    </row>
    <row r="17" spans="1:11" ht="22.9" customHeight="1" x14ac:dyDescent="0.3">
      <c r="K17" s="32"/>
    </row>
    <row r="21" spans="1:11" ht="22.9" customHeight="1" x14ac:dyDescent="0.25">
      <c r="A21" s="33" t="s">
        <v>132</v>
      </c>
      <c r="B21" s="34"/>
      <c r="C21" s="35" t="s">
        <v>133</v>
      </c>
      <c r="D21" s="54" t="s">
        <v>191</v>
      </c>
      <c r="E21" s="54" t="s">
        <v>76</v>
      </c>
      <c r="F21" s="55" t="s">
        <v>134</v>
      </c>
    </row>
    <row r="22" spans="1:11" ht="22.9" hidden="1" customHeight="1" x14ac:dyDescent="0.25">
      <c r="A22" s="36"/>
      <c r="B22" s="34"/>
      <c r="C22" s="89" t="s">
        <v>135</v>
      </c>
      <c r="D22" s="90" t="s">
        <v>82</v>
      </c>
      <c r="E22" s="91" t="s">
        <v>192</v>
      </c>
      <c r="F22" s="92" t="s">
        <v>210</v>
      </c>
    </row>
    <row r="23" spans="1:11" ht="22.9" hidden="1" customHeight="1" x14ac:dyDescent="0.25">
      <c r="A23" s="36"/>
      <c r="B23" s="34"/>
      <c r="C23" s="89" t="s">
        <v>136</v>
      </c>
      <c r="D23" s="90" t="s">
        <v>82</v>
      </c>
      <c r="E23" s="91" t="s">
        <v>192</v>
      </c>
      <c r="F23" s="92" t="s">
        <v>210</v>
      </c>
    </row>
    <row r="24" spans="1:11" ht="22.9" hidden="1" customHeight="1" x14ac:dyDescent="0.25">
      <c r="A24" s="36"/>
      <c r="B24" s="34"/>
      <c r="C24" s="93" t="s">
        <v>137</v>
      </c>
      <c r="D24" s="90" t="s">
        <v>82</v>
      </c>
      <c r="E24" s="91" t="s">
        <v>192</v>
      </c>
      <c r="F24" s="92" t="s">
        <v>210</v>
      </c>
    </row>
    <row r="25" spans="1:11" ht="22.9" hidden="1" customHeight="1" x14ac:dyDescent="0.25">
      <c r="A25" s="36"/>
      <c r="B25" s="34"/>
      <c r="C25" s="93" t="s">
        <v>138</v>
      </c>
      <c r="D25" s="90" t="s">
        <v>82</v>
      </c>
      <c r="E25" s="91" t="s">
        <v>192</v>
      </c>
      <c r="F25" s="92" t="s">
        <v>210</v>
      </c>
    </row>
    <row r="26" spans="1:11" ht="22.9" hidden="1" customHeight="1" x14ac:dyDescent="0.25">
      <c r="A26" s="36"/>
      <c r="B26" s="34"/>
      <c r="C26" s="93" t="s">
        <v>139</v>
      </c>
      <c r="D26" s="90" t="s">
        <v>82</v>
      </c>
      <c r="E26" s="91" t="s">
        <v>192</v>
      </c>
      <c r="F26" s="92" t="s">
        <v>210</v>
      </c>
    </row>
    <row r="27" spans="1:11" ht="22.9" hidden="1" customHeight="1" x14ac:dyDescent="0.25">
      <c r="A27" s="36"/>
      <c r="B27" s="34"/>
      <c r="C27" s="93" t="s">
        <v>140</v>
      </c>
      <c r="D27" s="94" t="s">
        <v>80</v>
      </c>
      <c r="E27" s="91" t="s">
        <v>81</v>
      </c>
      <c r="F27" s="92">
        <v>291654441</v>
      </c>
    </row>
    <row r="28" spans="1:11" ht="22.9" hidden="1" customHeight="1" x14ac:dyDescent="0.25">
      <c r="A28" s="36"/>
      <c r="B28" s="34"/>
      <c r="C28" s="93" t="s">
        <v>141</v>
      </c>
      <c r="D28" s="90" t="s">
        <v>82</v>
      </c>
      <c r="E28" s="91" t="s">
        <v>192</v>
      </c>
      <c r="F28" s="92" t="s">
        <v>210</v>
      </c>
    </row>
    <row r="29" spans="1:11" ht="22.9" hidden="1" customHeight="1" x14ac:dyDescent="0.25">
      <c r="A29" s="36"/>
      <c r="B29" s="34"/>
      <c r="C29" s="93" t="s">
        <v>142</v>
      </c>
      <c r="D29" s="90" t="s">
        <v>82</v>
      </c>
      <c r="E29" s="91" t="s">
        <v>192</v>
      </c>
      <c r="F29" s="92" t="s">
        <v>210</v>
      </c>
    </row>
    <row r="30" spans="1:11" ht="22.9" customHeight="1" x14ac:dyDescent="0.25">
      <c r="A30" s="36"/>
      <c r="B30" s="34"/>
      <c r="C30" s="93" t="s">
        <v>143</v>
      </c>
      <c r="D30" s="90" t="s">
        <v>82</v>
      </c>
      <c r="E30" s="91" t="s">
        <v>192</v>
      </c>
      <c r="F30" s="92" t="s">
        <v>210</v>
      </c>
    </row>
    <row r="31" spans="1:11" ht="22.9" customHeight="1" x14ac:dyDescent="0.25">
      <c r="A31" s="36"/>
      <c r="B31" s="34"/>
      <c r="C31" s="93" t="s">
        <v>143</v>
      </c>
      <c r="D31" s="94" t="s">
        <v>78</v>
      </c>
      <c r="E31" s="91" t="s">
        <v>79</v>
      </c>
      <c r="F31" s="92">
        <v>291281938</v>
      </c>
    </row>
    <row r="32" spans="1:11" ht="22.9" hidden="1" customHeight="1" x14ac:dyDescent="0.25">
      <c r="A32" s="36"/>
      <c r="B32" s="34"/>
      <c r="C32" s="93" t="s">
        <v>144</v>
      </c>
      <c r="D32" s="90" t="s">
        <v>82</v>
      </c>
      <c r="E32" s="91" t="s">
        <v>192</v>
      </c>
      <c r="F32" s="92" t="s">
        <v>210</v>
      </c>
    </row>
    <row r="33" spans="1:6" ht="22.9" hidden="1" customHeight="1" x14ac:dyDescent="0.25">
      <c r="A33" s="37"/>
      <c r="B33" s="38"/>
      <c r="C33" s="93" t="s">
        <v>145</v>
      </c>
      <c r="D33" s="94" t="s">
        <v>116</v>
      </c>
      <c r="E33" s="91" t="s">
        <v>146</v>
      </c>
      <c r="F33" s="92" t="s">
        <v>147</v>
      </c>
    </row>
    <row r="34" spans="1:6" ht="22.9" hidden="1" customHeight="1" x14ac:dyDescent="0.25">
      <c r="A34" s="37"/>
      <c r="B34" s="38"/>
      <c r="C34" s="93" t="s">
        <v>145</v>
      </c>
      <c r="D34" s="94" t="s">
        <v>115</v>
      </c>
      <c r="E34" s="91" t="s">
        <v>85</v>
      </c>
      <c r="F34" s="92">
        <v>291628063</v>
      </c>
    </row>
    <row r="35" spans="1:6" ht="22.9" hidden="1" customHeight="1" x14ac:dyDescent="0.25">
      <c r="A35" s="37"/>
      <c r="B35" s="38"/>
      <c r="C35" s="93" t="s">
        <v>148</v>
      </c>
      <c r="D35" s="94" t="s">
        <v>116</v>
      </c>
      <c r="E35" s="91" t="s">
        <v>146</v>
      </c>
      <c r="F35" s="92" t="s">
        <v>147</v>
      </c>
    </row>
    <row r="36" spans="1:6" ht="22.9" hidden="1" customHeight="1" x14ac:dyDescent="0.25">
      <c r="A36" s="37"/>
      <c r="B36" s="38"/>
      <c r="C36" s="93" t="s">
        <v>148</v>
      </c>
      <c r="D36" s="94" t="s">
        <v>115</v>
      </c>
      <c r="E36" s="91" t="s">
        <v>85</v>
      </c>
      <c r="F36" s="92">
        <v>291628063</v>
      </c>
    </row>
    <row r="37" spans="1:6" ht="22.9" hidden="1" customHeight="1" x14ac:dyDescent="0.25">
      <c r="A37" s="37"/>
      <c r="B37" s="38"/>
      <c r="C37" s="93" t="s">
        <v>149</v>
      </c>
      <c r="D37" s="94" t="s">
        <v>116</v>
      </c>
      <c r="E37" s="91" t="s">
        <v>146</v>
      </c>
      <c r="F37" s="92" t="s">
        <v>147</v>
      </c>
    </row>
    <row r="38" spans="1:6" ht="22.9" hidden="1" customHeight="1" x14ac:dyDescent="0.25">
      <c r="A38" s="37"/>
      <c r="B38" s="38"/>
      <c r="C38" s="93" t="s">
        <v>149</v>
      </c>
      <c r="D38" s="94" t="s">
        <v>115</v>
      </c>
      <c r="E38" s="91" t="s">
        <v>85</v>
      </c>
      <c r="F38" s="92">
        <v>291628063</v>
      </c>
    </row>
    <row r="39" spans="1:6" ht="22.9" hidden="1" customHeight="1" x14ac:dyDescent="0.25">
      <c r="A39" s="39">
        <v>8220.4666666666672</v>
      </c>
      <c r="B39" s="40"/>
      <c r="C39" s="93" t="s">
        <v>150</v>
      </c>
      <c r="D39" s="94" t="s">
        <v>116</v>
      </c>
      <c r="E39" s="91" t="s">
        <v>146</v>
      </c>
      <c r="F39" s="92" t="s">
        <v>147</v>
      </c>
    </row>
    <row r="40" spans="1:6" ht="22.9" hidden="1" customHeight="1" x14ac:dyDescent="0.25">
      <c r="A40" s="41">
        <v>33584.646666666667</v>
      </c>
      <c r="B40" s="34"/>
      <c r="C40" s="93" t="s">
        <v>150</v>
      </c>
      <c r="D40" s="94" t="s">
        <v>115</v>
      </c>
      <c r="E40" s="91" t="s">
        <v>85</v>
      </c>
      <c r="F40" s="92">
        <v>291628063</v>
      </c>
    </row>
    <row r="41" spans="1:6" ht="22.9" hidden="1" customHeight="1" x14ac:dyDescent="0.25">
      <c r="A41" s="42">
        <v>7865.34</v>
      </c>
      <c r="B41" s="34"/>
      <c r="C41" s="95" t="s">
        <v>151</v>
      </c>
      <c r="D41" s="94" t="s">
        <v>114</v>
      </c>
      <c r="E41" s="91" t="s">
        <v>84</v>
      </c>
      <c r="F41" s="92">
        <v>291712566</v>
      </c>
    </row>
    <row r="42" spans="1:6" ht="22.9" hidden="1" customHeight="1" x14ac:dyDescent="0.25">
      <c r="A42" s="42"/>
      <c r="B42" s="34"/>
      <c r="C42" s="93" t="s">
        <v>152</v>
      </c>
      <c r="D42" s="94" t="s">
        <v>97</v>
      </c>
      <c r="E42" s="91" t="s">
        <v>98</v>
      </c>
      <c r="F42" s="92">
        <v>291957778</v>
      </c>
    </row>
    <row r="43" spans="1:6" ht="22.9" hidden="1" customHeight="1" x14ac:dyDescent="0.25">
      <c r="A43" s="42"/>
      <c r="B43" s="34"/>
      <c r="C43" s="93" t="s">
        <v>153</v>
      </c>
      <c r="D43" s="94" t="s">
        <v>97</v>
      </c>
      <c r="E43" s="91" t="s">
        <v>98</v>
      </c>
      <c r="F43" s="92">
        <v>291957778</v>
      </c>
    </row>
    <row r="44" spans="1:6" ht="22.9" hidden="1" customHeight="1" x14ac:dyDescent="0.25">
      <c r="A44" s="43"/>
      <c r="B44" s="34"/>
      <c r="C44" s="93" t="s">
        <v>154</v>
      </c>
      <c r="D44" s="94" t="s">
        <v>97</v>
      </c>
      <c r="E44" s="91" t="s">
        <v>98</v>
      </c>
      <c r="F44" s="92">
        <v>291957778</v>
      </c>
    </row>
    <row r="45" spans="1:6" ht="22.9" hidden="1" customHeight="1" x14ac:dyDescent="0.25">
      <c r="A45" s="43"/>
      <c r="B45" s="34"/>
      <c r="C45" s="95" t="s">
        <v>155</v>
      </c>
      <c r="D45" s="94" t="s">
        <v>97</v>
      </c>
      <c r="E45" s="91" t="s">
        <v>98</v>
      </c>
      <c r="F45" s="92">
        <v>291957778</v>
      </c>
    </row>
    <row r="46" spans="1:6" ht="22.9" hidden="1" customHeight="1" x14ac:dyDescent="0.25">
      <c r="A46" s="43"/>
      <c r="B46" s="34"/>
      <c r="C46" s="95" t="s">
        <v>156</v>
      </c>
      <c r="D46" s="94" t="s">
        <v>95</v>
      </c>
      <c r="E46" s="91" t="s">
        <v>96</v>
      </c>
      <c r="F46" s="92">
        <v>291972356</v>
      </c>
    </row>
    <row r="47" spans="1:6" ht="22.9" hidden="1" customHeight="1" x14ac:dyDescent="0.25">
      <c r="A47" s="43"/>
      <c r="B47" s="34"/>
      <c r="C47" s="95" t="s">
        <v>157</v>
      </c>
      <c r="D47" s="94" t="s">
        <v>95</v>
      </c>
      <c r="E47" s="91" t="s">
        <v>96</v>
      </c>
      <c r="F47" s="92">
        <v>291972356</v>
      </c>
    </row>
    <row r="48" spans="1:6" ht="22.9" hidden="1" customHeight="1" x14ac:dyDescent="0.25">
      <c r="A48" s="43"/>
      <c r="B48" s="34"/>
      <c r="C48" s="95" t="s">
        <v>158</v>
      </c>
      <c r="D48" s="94" t="s">
        <v>95</v>
      </c>
      <c r="E48" s="91" t="s">
        <v>96</v>
      </c>
      <c r="F48" s="92">
        <v>291972356</v>
      </c>
    </row>
    <row r="49" spans="1:6" ht="22.9" hidden="1" customHeight="1" x14ac:dyDescent="0.25">
      <c r="A49" s="43"/>
      <c r="B49" s="34"/>
      <c r="C49" s="95" t="s">
        <v>159</v>
      </c>
      <c r="D49" s="90" t="s">
        <v>113</v>
      </c>
      <c r="E49" s="91" t="s">
        <v>83</v>
      </c>
      <c r="F49" s="92">
        <v>291822776</v>
      </c>
    </row>
    <row r="50" spans="1:6" ht="22.9" hidden="1" customHeight="1" x14ac:dyDescent="0.25">
      <c r="A50" s="44"/>
      <c r="B50" s="40"/>
      <c r="C50" s="95" t="s">
        <v>160</v>
      </c>
      <c r="D50" s="90" t="s">
        <v>113</v>
      </c>
      <c r="E50" s="91" t="s">
        <v>83</v>
      </c>
      <c r="F50" s="92">
        <v>291822776</v>
      </c>
    </row>
    <row r="51" spans="1:6" ht="22.9" hidden="1" customHeight="1" x14ac:dyDescent="0.25">
      <c r="A51" s="44"/>
      <c r="B51" s="40"/>
      <c r="C51" s="95" t="s">
        <v>161</v>
      </c>
      <c r="D51" s="90" t="s">
        <v>113</v>
      </c>
      <c r="E51" s="91" t="s">
        <v>83</v>
      </c>
      <c r="F51" s="92">
        <v>291822776</v>
      </c>
    </row>
    <row r="52" spans="1:6" ht="22.9" hidden="1" customHeight="1" x14ac:dyDescent="0.25">
      <c r="A52" s="44"/>
      <c r="B52" s="40"/>
      <c r="C52" s="95" t="s">
        <v>162</v>
      </c>
      <c r="D52" s="90" t="s">
        <v>113</v>
      </c>
      <c r="E52" s="91" t="s">
        <v>83</v>
      </c>
      <c r="F52" s="92">
        <v>291822776</v>
      </c>
    </row>
    <row r="53" spans="1:6" ht="22.9" hidden="1" customHeight="1" x14ac:dyDescent="0.25">
      <c r="A53" s="45"/>
      <c r="B53" s="40"/>
      <c r="C53" s="95" t="s">
        <v>163</v>
      </c>
      <c r="D53" s="90" t="s">
        <v>113</v>
      </c>
      <c r="E53" s="91" t="s">
        <v>83</v>
      </c>
      <c r="F53" s="92">
        <v>291822776</v>
      </c>
    </row>
    <row r="54" spans="1:6" ht="22.9" hidden="1" customHeight="1" x14ac:dyDescent="0.25">
      <c r="A54" s="46"/>
      <c r="B54" s="47"/>
      <c r="C54" s="95" t="s">
        <v>164</v>
      </c>
      <c r="D54" s="90" t="s">
        <v>113</v>
      </c>
      <c r="E54" s="91" t="s">
        <v>83</v>
      </c>
      <c r="F54" s="92">
        <v>291822776</v>
      </c>
    </row>
    <row r="55" spans="1:6" ht="22.9" hidden="1" customHeight="1" x14ac:dyDescent="0.25">
      <c r="A55" s="48"/>
      <c r="B55" s="34"/>
      <c r="C55" s="95" t="s">
        <v>165</v>
      </c>
      <c r="D55" s="90" t="s">
        <v>113</v>
      </c>
      <c r="E55" s="91" t="s">
        <v>83</v>
      </c>
      <c r="F55" s="92">
        <v>291822776</v>
      </c>
    </row>
    <row r="56" spans="1:6" ht="22.9" hidden="1" customHeight="1" x14ac:dyDescent="0.25">
      <c r="A56" s="49"/>
      <c r="B56" s="50"/>
      <c r="C56" s="95" t="s">
        <v>166</v>
      </c>
      <c r="D56" s="90" t="s">
        <v>113</v>
      </c>
      <c r="E56" s="91" t="s">
        <v>83</v>
      </c>
      <c r="F56" s="92">
        <v>291822776</v>
      </c>
    </row>
    <row r="57" spans="1:6" ht="22.9" hidden="1" customHeight="1" x14ac:dyDescent="0.25">
      <c r="A57" s="49"/>
      <c r="B57" s="50"/>
      <c r="C57" s="95" t="s">
        <v>167</v>
      </c>
      <c r="D57" s="94" t="s">
        <v>119</v>
      </c>
      <c r="E57" s="91" t="s">
        <v>92</v>
      </c>
      <c r="F57" s="92">
        <v>291853184</v>
      </c>
    </row>
    <row r="58" spans="1:6" ht="22.9" hidden="1" customHeight="1" x14ac:dyDescent="0.25">
      <c r="A58" s="49"/>
      <c r="B58" s="50"/>
      <c r="C58" s="95" t="s">
        <v>168</v>
      </c>
      <c r="D58" s="94" t="s">
        <v>119</v>
      </c>
      <c r="E58" s="91" t="s">
        <v>92</v>
      </c>
      <c r="F58" s="92">
        <v>291853184</v>
      </c>
    </row>
    <row r="59" spans="1:6" ht="22.9" hidden="1" customHeight="1" x14ac:dyDescent="0.25">
      <c r="A59" s="49"/>
      <c r="B59" s="50"/>
      <c r="C59" s="95" t="s">
        <v>169</v>
      </c>
      <c r="D59" s="94" t="s">
        <v>119</v>
      </c>
      <c r="E59" s="91" t="s">
        <v>92</v>
      </c>
      <c r="F59" s="92">
        <v>291853184</v>
      </c>
    </row>
    <row r="60" spans="1:6" ht="22.9" hidden="1" customHeight="1" x14ac:dyDescent="0.25">
      <c r="A60" s="51"/>
      <c r="B60" s="40"/>
      <c r="C60" s="95" t="s">
        <v>170</v>
      </c>
      <c r="D60" s="94" t="s">
        <v>119</v>
      </c>
      <c r="E60" s="91" t="s">
        <v>92</v>
      </c>
      <c r="F60" s="92">
        <v>291853184</v>
      </c>
    </row>
    <row r="61" spans="1:6" ht="22.9" hidden="1" customHeight="1" x14ac:dyDescent="0.25">
      <c r="A61" s="51"/>
      <c r="B61" s="40"/>
      <c r="C61" s="95" t="s">
        <v>171</v>
      </c>
      <c r="D61" s="94" t="s">
        <v>110</v>
      </c>
      <c r="E61" s="91" t="s">
        <v>111</v>
      </c>
      <c r="F61" s="92">
        <v>291842175</v>
      </c>
    </row>
    <row r="62" spans="1:6" ht="22.9" hidden="1" customHeight="1" x14ac:dyDescent="0.25">
      <c r="A62" s="51"/>
      <c r="B62" s="40"/>
      <c r="C62" s="95" t="s">
        <v>171</v>
      </c>
      <c r="D62" s="94" t="s">
        <v>120</v>
      </c>
      <c r="E62" s="91" t="s">
        <v>112</v>
      </c>
      <c r="F62" s="92">
        <v>291863041</v>
      </c>
    </row>
    <row r="63" spans="1:6" ht="22.9" hidden="1" customHeight="1" x14ac:dyDescent="0.25">
      <c r="A63" s="51"/>
      <c r="B63" s="40"/>
      <c r="C63" s="96" t="s">
        <v>172</v>
      </c>
      <c r="D63" s="94" t="s">
        <v>120</v>
      </c>
      <c r="E63" s="91" t="s">
        <v>112</v>
      </c>
      <c r="F63" s="92">
        <v>291863041</v>
      </c>
    </row>
    <row r="64" spans="1:6" ht="22.9" hidden="1" customHeight="1" x14ac:dyDescent="0.25">
      <c r="A64" s="51"/>
      <c r="B64" s="40"/>
      <c r="C64" s="95" t="s">
        <v>173</v>
      </c>
      <c r="D64" s="94" t="s">
        <v>120</v>
      </c>
      <c r="E64" s="91" t="s">
        <v>112</v>
      </c>
      <c r="F64" s="92">
        <v>291863041</v>
      </c>
    </row>
    <row r="65" spans="1:6" ht="22.9" hidden="1" customHeight="1" x14ac:dyDescent="0.25">
      <c r="A65" s="51"/>
      <c r="B65" s="40"/>
      <c r="C65" s="95" t="s">
        <v>173</v>
      </c>
      <c r="D65" s="94" t="s">
        <v>108</v>
      </c>
      <c r="E65" s="91" t="s">
        <v>109</v>
      </c>
      <c r="F65" s="92">
        <v>291863269</v>
      </c>
    </row>
    <row r="66" spans="1:6" ht="22.9" hidden="1" customHeight="1" x14ac:dyDescent="0.25">
      <c r="A66" s="52"/>
      <c r="B66" s="53"/>
      <c r="C66" s="95" t="s">
        <v>174</v>
      </c>
      <c r="D66" s="94" t="s">
        <v>106</v>
      </c>
      <c r="E66" s="91" t="s">
        <v>107</v>
      </c>
      <c r="F66" s="92">
        <v>291573824</v>
      </c>
    </row>
    <row r="67" spans="1:6" ht="22.9" hidden="1" customHeight="1" x14ac:dyDescent="0.25">
      <c r="A67" s="52"/>
      <c r="B67" s="53"/>
      <c r="C67" s="95" t="s">
        <v>175</v>
      </c>
      <c r="D67" s="94" t="s">
        <v>106</v>
      </c>
      <c r="E67" s="91" t="s">
        <v>107</v>
      </c>
      <c r="F67" s="92">
        <v>291573824</v>
      </c>
    </row>
    <row r="68" spans="1:6" ht="22.9" hidden="1" customHeight="1" x14ac:dyDescent="0.25">
      <c r="C68" s="95" t="s">
        <v>176</v>
      </c>
      <c r="D68" s="94" t="s">
        <v>106</v>
      </c>
      <c r="E68" s="91" t="s">
        <v>107</v>
      </c>
      <c r="F68" s="92">
        <v>291573824</v>
      </c>
    </row>
    <row r="69" spans="1:6" ht="22.9" hidden="1" customHeight="1" x14ac:dyDescent="0.25">
      <c r="C69" s="95" t="s">
        <v>177</v>
      </c>
      <c r="D69" s="94" t="s">
        <v>106</v>
      </c>
      <c r="E69" s="91" t="s">
        <v>107</v>
      </c>
      <c r="F69" s="92">
        <v>291573824</v>
      </c>
    </row>
    <row r="70" spans="1:6" ht="22.9" hidden="1" customHeight="1" x14ac:dyDescent="0.25">
      <c r="C70" s="95" t="s">
        <v>178</v>
      </c>
      <c r="D70" s="94" t="s">
        <v>106</v>
      </c>
      <c r="E70" s="91" t="s">
        <v>107</v>
      </c>
      <c r="F70" s="92">
        <v>291573824</v>
      </c>
    </row>
    <row r="71" spans="1:6" ht="22.9" hidden="1" customHeight="1" x14ac:dyDescent="0.25">
      <c r="C71" s="95" t="s">
        <v>179</v>
      </c>
      <c r="D71" s="94" t="s">
        <v>106</v>
      </c>
      <c r="E71" s="91" t="s">
        <v>107</v>
      </c>
      <c r="F71" s="92">
        <v>291573824</v>
      </c>
    </row>
    <row r="72" spans="1:6" ht="22.9" hidden="1" customHeight="1" x14ac:dyDescent="0.25">
      <c r="C72" s="97" t="s">
        <v>180</v>
      </c>
      <c r="D72" s="94" t="s">
        <v>88</v>
      </c>
      <c r="E72" s="91" t="s">
        <v>89</v>
      </c>
      <c r="F72" s="92">
        <v>291966384</v>
      </c>
    </row>
    <row r="73" spans="1:6" ht="22.9" hidden="1" customHeight="1" x14ac:dyDescent="0.25">
      <c r="C73" s="98" t="s">
        <v>181</v>
      </c>
      <c r="D73" s="94" t="s">
        <v>90</v>
      </c>
      <c r="E73" s="91" t="s">
        <v>91</v>
      </c>
      <c r="F73" s="92">
        <v>291961906</v>
      </c>
    </row>
    <row r="74" spans="1:6" ht="22.9" hidden="1" customHeight="1" x14ac:dyDescent="0.25">
      <c r="C74" s="98" t="s">
        <v>182</v>
      </c>
      <c r="D74" s="94" t="s">
        <v>208</v>
      </c>
      <c r="E74" s="91" t="s">
        <v>209</v>
      </c>
      <c r="F74" s="92">
        <v>291761460</v>
      </c>
    </row>
    <row r="75" spans="1:6" ht="22.9" hidden="1" customHeight="1" x14ac:dyDescent="0.25">
      <c r="C75" s="98" t="s">
        <v>183</v>
      </c>
      <c r="D75" s="94" t="s">
        <v>208</v>
      </c>
      <c r="E75" s="91" t="s">
        <v>209</v>
      </c>
      <c r="F75" s="92">
        <v>291761460</v>
      </c>
    </row>
    <row r="76" spans="1:6" ht="22.9" hidden="1" customHeight="1" x14ac:dyDescent="0.25">
      <c r="C76" s="98" t="s">
        <v>183</v>
      </c>
      <c r="D76" s="94" t="s">
        <v>118</v>
      </c>
      <c r="E76" s="91" t="s">
        <v>87</v>
      </c>
      <c r="F76" s="92">
        <v>968409253</v>
      </c>
    </row>
    <row r="77" spans="1:6" ht="22.9" hidden="1" customHeight="1" x14ac:dyDescent="0.25">
      <c r="C77" s="99" t="s">
        <v>184</v>
      </c>
      <c r="D77" s="94" t="s">
        <v>117</v>
      </c>
      <c r="E77" s="91" t="s">
        <v>86</v>
      </c>
      <c r="F77" s="92">
        <v>291967332</v>
      </c>
    </row>
    <row r="78" spans="1:6" ht="22.9" hidden="1" customHeight="1" x14ac:dyDescent="0.25">
      <c r="C78" s="97" t="s">
        <v>185</v>
      </c>
      <c r="D78" s="94" t="s">
        <v>99</v>
      </c>
      <c r="E78" s="91" t="s">
        <v>100</v>
      </c>
      <c r="F78" s="92">
        <v>291922118</v>
      </c>
    </row>
    <row r="79" spans="1:6" ht="22.9" hidden="1" customHeight="1" x14ac:dyDescent="0.25">
      <c r="C79" s="98" t="s">
        <v>186</v>
      </c>
      <c r="D79" s="94" t="s">
        <v>99</v>
      </c>
      <c r="E79" s="91" t="s">
        <v>100</v>
      </c>
      <c r="F79" s="92">
        <v>291922118</v>
      </c>
    </row>
    <row r="80" spans="1:6" ht="22.9" hidden="1" customHeight="1" x14ac:dyDescent="0.25">
      <c r="C80" s="98" t="s">
        <v>186</v>
      </c>
      <c r="D80" s="94" t="s">
        <v>104</v>
      </c>
      <c r="E80" s="91" t="s">
        <v>105</v>
      </c>
      <c r="F80" s="92">
        <v>291522013</v>
      </c>
    </row>
    <row r="81" spans="3:6" ht="22.9" hidden="1" customHeight="1" x14ac:dyDescent="0.25">
      <c r="C81" s="98" t="s">
        <v>187</v>
      </c>
      <c r="D81" s="94" t="s">
        <v>99</v>
      </c>
      <c r="E81" s="91" t="s">
        <v>100</v>
      </c>
      <c r="F81" s="92">
        <v>291922118</v>
      </c>
    </row>
    <row r="82" spans="3:6" ht="22.9" hidden="1" customHeight="1" x14ac:dyDescent="0.25">
      <c r="C82" s="98" t="s">
        <v>187</v>
      </c>
      <c r="D82" s="94" t="s">
        <v>103</v>
      </c>
      <c r="E82" s="91" t="s">
        <v>199</v>
      </c>
      <c r="F82" s="92">
        <v>291932508</v>
      </c>
    </row>
    <row r="83" spans="3:6" ht="22.9" hidden="1" customHeight="1" x14ac:dyDescent="0.25">
      <c r="C83" s="98" t="s">
        <v>188</v>
      </c>
      <c r="D83" s="94" t="s">
        <v>99</v>
      </c>
      <c r="E83" s="91" t="s">
        <v>100</v>
      </c>
      <c r="F83" s="92">
        <v>291922118</v>
      </c>
    </row>
    <row r="84" spans="3:6" ht="22.9" hidden="1" customHeight="1" x14ac:dyDescent="0.25">
      <c r="C84" s="98" t="s">
        <v>189</v>
      </c>
      <c r="D84" s="94" t="s">
        <v>99</v>
      </c>
      <c r="E84" s="91" t="s">
        <v>100</v>
      </c>
      <c r="F84" s="92">
        <v>291922118</v>
      </c>
    </row>
    <row r="85" spans="3:6" ht="22.9" hidden="1" customHeight="1" x14ac:dyDescent="0.25">
      <c r="C85" s="98" t="s">
        <v>189</v>
      </c>
      <c r="D85" s="94" t="s">
        <v>101</v>
      </c>
      <c r="E85" s="91" t="s">
        <v>102</v>
      </c>
      <c r="F85" s="92">
        <v>291526241</v>
      </c>
    </row>
    <row r="86" spans="3:6" ht="22.9" hidden="1" customHeight="1" x14ac:dyDescent="0.25">
      <c r="C86" s="97" t="s">
        <v>190</v>
      </c>
      <c r="D86" s="94" t="s">
        <v>93</v>
      </c>
      <c r="E86" s="91" t="s">
        <v>197</v>
      </c>
      <c r="F86" s="92">
        <v>291980490</v>
      </c>
    </row>
    <row r="87" spans="3:6" ht="22.9" hidden="1" customHeight="1" x14ac:dyDescent="0.25">
      <c r="C87" s="100" t="s">
        <v>190</v>
      </c>
      <c r="D87" s="101" t="s">
        <v>78</v>
      </c>
      <c r="E87" s="102" t="s">
        <v>79</v>
      </c>
      <c r="F87" s="103" t="s">
        <v>94</v>
      </c>
    </row>
  </sheetData>
  <sheetProtection selectLockedCells="1"/>
  <mergeCells count="4">
    <mergeCell ref="B1:F1"/>
    <mergeCell ref="B2:F2"/>
    <mergeCell ref="B3:F3"/>
    <mergeCell ref="B4:F4"/>
  </mergeCells>
  <hyperlinks>
    <hyperlink ref="E22" r:id="rId1" display="asa.secretariado@gmail.com" xr:uid="{6A92479C-DA04-4ADF-8A46-DF2D8CDE41B5}"/>
    <hyperlink ref="E27" r:id="rId2" xr:uid="{4DDAC7F5-4576-4F2C-B594-E999A4A946B2}"/>
    <hyperlink ref="E31" r:id="rId3" xr:uid="{108EF32A-A517-405D-9DD9-D810B5656766}"/>
    <hyperlink ref="E33" r:id="rId4" display="casadopovodoestreito@gmail.com" xr:uid="{D5263D79-89E3-4E74-9B9F-8F7E6759DB27}"/>
    <hyperlink ref="E34" r:id="rId5" xr:uid="{3B1A8240-B610-4B14-8075-0C1A4B8623E9}"/>
    <hyperlink ref="E36" r:id="rId6" xr:uid="{6A2B48DB-6960-4236-9424-3708BB4A62CC}"/>
    <hyperlink ref="E38" r:id="rId7" xr:uid="{3ED91D73-3EE9-40DB-896E-60485ED74FBE}"/>
    <hyperlink ref="E40" r:id="rId8" xr:uid="{CC81360B-B1B3-4D81-8BBE-D5080E23A701}"/>
    <hyperlink ref="E41" r:id="rId9" xr:uid="{755284DF-3004-4654-92EA-7739224A2CE3}"/>
    <hyperlink ref="E42" r:id="rId10" xr:uid="{84AA9353-193F-4BE9-A247-7A85DB6F1B24}"/>
    <hyperlink ref="E43" r:id="rId11" xr:uid="{43FDE42B-4FBE-4780-A50D-2D2A6C0B4184}"/>
    <hyperlink ref="E44" r:id="rId12" xr:uid="{59C8174E-AC9F-4C4B-BCDA-4AF6283465C9}"/>
    <hyperlink ref="E45" r:id="rId13" xr:uid="{6B297E9A-6DF1-4177-A4FF-D9731A4E48A5}"/>
    <hyperlink ref="E46" r:id="rId14" xr:uid="{A1E8986A-3DFE-4270-920B-C358488306ED}"/>
    <hyperlink ref="E47" r:id="rId15" xr:uid="{1BCB80A9-50AB-46EE-89D4-72450FF48F1C}"/>
    <hyperlink ref="E48" r:id="rId16" xr:uid="{04C44080-7B3F-4C7C-98A6-3B8307E03367}"/>
    <hyperlink ref="E49" r:id="rId17" xr:uid="{0F404B74-F942-4860-A93E-9B0DB7D921D5}"/>
    <hyperlink ref="E50" r:id="rId18" xr:uid="{C015FC8B-676E-4249-975A-4C6C36372A95}"/>
    <hyperlink ref="E51" r:id="rId19" xr:uid="{7F16676D-CCAD-41A6-B22F-ECEDA835F76F}"/>
    <hyperlink ref="E52" r:id="rId20" xr:uid="{5C664B91-EF33-428F-857E-A7680BA05B95}"/>
    <hyperlink ref="E53" r:id="rId21" xr:uid="{161E29C8-D2F5-4E47-A22B-0A8AC52804CB}"/>
    <hyperlink ref="E54" r:id="rId22" xr:uid="{AC189DFF-9E9B-46F8-8704-44EDC85BBD2E}"/>
    <hyperlink ref="E55" r:id="rId23" xr:uid="{0C9C8BBF-CEDA-4248-9F4C-556E0E2CE704}"/>
    <hyperlink ref="E56" r:id="rId24" xr:uid="{7E631B74-7084-4D12-B9BA-B2D00F31A887}"/>
    <hyperlink ref="E57" r:id="rId25" xr:uid="{DE3011A9-7AF5-4A27-B839-39F9E2ED0248}"/>
    <hyperlink ref="E58" r:id="rId26" xr:uid="{DBB9D065-0264-4B32-A6C2-CE79ED2C2436}"/>
    <hyperlink ref="E59" r:id="rId27" xr:uid="{E35B4D13-A873-4322-8978-390B5201C9B8}"/>
    <hyperlink ref="E60" r:id="rId28" xr:uid="{B710DF43-2618-4A76-A7E9-4CC13B319099}"/>
    <hyperlink ref="E61" r:id="rId29" xr:uid="{B29F6296-B6BF-410D-9DF8-DE8E39AEAB1E}"/>
    <hyperlink ref="E62" r:id="rId30" xr:uid="{EE8CF341-D3DF-4B1A-B666-E8D4D7E7A7E5}"/>
    <hyperlink ref="E63" r:id="rId31" xr:uid="{85BBD91D-F4E4-4239-B840-229A7952AE26}"/>
    <hyperlink ref="E65" r:id="rId32" xr:uid="{29654677-C593-4CD8-A344-32E3E31CFC91}"/>
    <hyperlink ref="E66" r:id="rId33" xr:uid="{989F141B-40A8-4A79-BA8A-EB8D1F0A87F9}"/>
    <hyperlink ref="E67" r:id="rId34" xr:uid="{F2ECC395-A1B1-4452-AF32-2639E9F0F3EB}"/>
    <hyperlink ref="E68" r:id="rId35" xr:uid="{A63DF054-B97B-4E79-8FE4-7360D5DD2351}"/>
    <hyperlink ref="E69" r:id="rId36" xr:uid="{3F494AD5-5D17-4A6D-8495-307C2ACEED30}"/>
    <hyperlink ref="E70" r:id="rId37" xr:uid="{1A453122-1432-4B90-9DA7-ABF57DA8555A}"/>
    <hyperlink ref="E71" r:id="rId38" xr:uid="{CA109A95-6BFA-4278-B637-DB66CA4AE172}"/>
    <hyperlink ref="E72" r:id="rId39" xr:uid="{EC3DCB27-04E3-4AFF-AFB7-4228351EDCD4}"/>
    <hyperlink ref="E73" r:id="rId40" xr:uid="{1A5A6A2C-5805-4989-AEBB-4738054A2893}"/>
    <hyperlink ref="E76" r:id="rId41" xr:uid="{37DD33B3-25B2-4211-ACDC-00491570EE5C}"/>
    <hyperlink ref="E77" r:id="rId42" xr:uid="{8EA74C70-CAE9-4DF2-AC78-BDE8C67A2E79}"/>
    <hyperlink ref="E78" r:id="rId43" xr:uid="{4B209155-6ED3-4CDC-8E9D-F9C1FEF82526}"/>
    <hyperlink ref="E79" r:id="rId44" xr:uid="{83DE8C85-EE3C-448D-B9D0-08C0FB38CCDC}"/>
    <hyperlink ref="E81" r:id="rId45" xr:uid="{05A42DD6-558D-43B5-92A0-175CAA557AA1}"/>
    <hyperlink ref="E83" r:id="rId46" xr:uid="{9D373D6B-8124-4B52-8E22-6DDC2477957A}"/>
    <hyperlink ref="E84" r:id="rId47" xr:uid="{7D5435A0-7972-46EB-B1B3-A594A5A8B8AE}"/>
    <hyperlink ref="E80" r:id="rId48" xr:uid="{99B81DE6-7825-4C23-BB04-0B045FADB7AB}"/>
    <hyperlink ref="E82" r:id="rId49" xr:uid="{EC46C048-9BFB-4092-9E8E-8A32FE6F5D92}"/>
    <hyperlink ref="E85" r:id="rId50" xr:uid="{10A56075-8720-45EE-8D9E-FC99535C9ECE}"/>
    <hyperlink ref="E86" r:id="rId51" display="fnspps@gmail.com" xr:uid="{3A1DF699-1805-475A-822C-3FB3E47E1EAA}"/>
    <hyperlink ref="E87" r:id="rId52" xr:uid="{B2E1AD4B-FDFC-4A1B-B206-93F906DBDAE5}"/>
    <hyperlink ref="E35" r:id="rId53" display="casadopovodoestreito@gmail.com" xr:uid="{BBD55B6E-402C-43C8-9DB3-1C630198ED83}"/>
    <hyperlink ref="E37" r:id="rId54" display="casadopovodoestreito@gmail.com" xr:uid="{966B19F9-85E2-4178-8632-DFC726EB0F5A}"/>
    <hyperlink ref="E39" r:id="rId55" display="casadopovodoestreito@gmail.com" xr:uid="{01EBD39B-20B6-4D81-BD94-23DE8725F232}"/>
    <hyperlink ref="B3" r:id="rId56" display="dras@madeira.gov.pt" xr:uid="{4613402A-BE5C-4B4E-8DBF-9FE91C3B32E9}"/>
    <hyperlink ref="E23" r:id="rId57" display="asa.secretariado@gmail.com" xr:uid="{E3BED91E-DF72-4B0A-9883-0F458DE753A9}"/>
    <hyperlink ref="E24" r:id="rId58" display="cpimaculado@gmail.com" xr:uid="{5D64700E-A610-4D4E-9A8F-458F1C82D070}"/>
    <hyperlink ref="E25" r:id="rId59" display="asa.secretariado@gmail.com" xr:uid="{92C9F41C-7329-4C6A-831B-B273034544D4}"/>
    <hyperlink ref="E28" r:id="rId60" display="asa.secretariado@gmail.com" xr:uid="{C1801C1E-1527-4735-8A9E-7C644A5AB688}"/>
    <hyperlink ref="E29:E30" r:id="rId61" display="asa.secretariado@gmail.com" xr:uid="{F6794B90-0407-4AC1-9BEA-3BDD37DEDEB5}"/>
    <hyperlink ref="E64" r:id="rId62" xr:uid="{512749CD-B8CD-445C-8217-60AE6F927117}"/>
    <hyperlink ref="E26" r:id="rId63" display="asa.secretariado@gmail.com" xr:uid="{7AA3F62A-AAF3-4D9D-B15D-85B952D34AE6}"/>
    <hyperlink ref="E32" r:id="rId64" display="asa.secretariado@gmail.com" xr:uid="{7DC6A872-45B4-40DF-8CBB-08C8DB601986}"/>
    <hyperlink ref="E74" r:id="rId65" xr:uid="{ED58E05C-A036-4AD2-BED9-D0690D7E488F}"/>
    <hyperlink ref="E75" r:id="rId66" xr:uid="{728EFB8F-7A2A-44E2-A30A-09C874580B5B}"/>
  </hyperlinks>
  <pageMargins left="0.7" right="0.7" top="0.75" bottom="0.75" header="0.3" footer="0.3"/>
  <pageSetup paperSize="8" scale="69" fitToHeight="0" orientation="portrait" verticalDpi="300" r:id="rId67"/>
  <drawing r:id="rId68"/>
  <tableParts count="1">
    <tablePart r:id="rId69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0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5AE3-907F-486A-AE29-E8FDBFC8AA36}">
  <sheetPr>
    <tabColor theme="0" tint="-0.499984740745262"/>
  </sheetPr>
  <dimension ref="A2:C28"/>
  <sheetViews>
    <sheetView showGridLines="0" zoomScaleNormal="100" workbookViewId="0">
      <selection activeCell="H8" sqref="H8"/>
    </sheetView>
  </sheetViews>
  <sheetFormatPr defaultColWidth="8.85546875" defaultRowHeight="29.45" customHeight="1" x14ac:dyDescent="0.25"/>
  <cols>
    <col min="1" max="1" width="22.85546875" style="59" customWidth="1"/>
    <col min="2" max="2" width="28" style="60" customWidth="1"/>
    <col min="3" max="3" width="11.42578125" style="57" customWidth="1"/>
    <col min="4" max="4" width="10" style="58" customWidth="1"/>
    <col min="5" max="5" width="16.28515625" style="58" customWidth="1"/>
    <col min="6" max="6" width="10" style="58" customWidth="1"/>
    <col min="7" max="7" width="16.28515625" style="58" customWidth="1"/>
    <col min="8" max="8" width="10" style="58" customWidth="1"/>
    <col min="9" max="9" width="16.28515625" style="58" customWidth="1"/>
    <col min="10" max="10" width="10" style="58" customWidth="1"/>
    <col min="11" max="11" width="16.28515625" style="58" customWidth="1"/>
    <col min="12" max="12" width="10" style="58" customWidth="1"/>
    <col min="13" max="16384" width="8.85546875" style="58"/>
  </cols>
  <sheetData>
    <row r="2" spans="1:2" ht="29.45" customHeight="1" x14ac:dyDescent="0.25">
      <c r="A2" s="56" t="s">
        <v>50</v>
      </c>
      <c r="B2" s="61" t="e">
        <f>#REF!</f>
        <v>#REF!</v>
      </c>
    </row>
    <row r="3" spans="1:2" ht="29.45" customHeight="1" x14ac:dyDescent="0.25">
      <c r="A3" s="56" t="s">
        <v>48</v>
      </c>
      <c r="B3" s="61" t="e">
        <f>#REF!</f>
        <v>#REF!</v>
      </c>
    </row>
    <row r="4" spans="1:2" ht="29.45" customHeight="1" x14ac:dyDescent="0.25">
      <c r="A4" s="56" t="s">
        <v>129</v>
      </c>
      <c r="B4" s="62" t="e">
        <f>#REF!</f>
        <v>#REF!</v>
      </c>
    </row>
    <row r="5" spans="1:2" ht="29.45" customHeight="1" x14ac:dyDescent="0.25">
      <c r="A5" s="56" t="s">
        <v>8</v>
      </c>
      <c r="B5" s="61" t="e">
        <f>#REF!</f>
        <v>#REF!</v>
      </c>
    </row>
    <row r="6" spans="1:2" ht="29.45" customHeight="1" x14ac:dyDescent="0.25">
      <c r="A6" s="56" t="s">
        <v>193</v>
      </c>
      <c r="B6" s="61" t="e">
        <f>#REF!</f>
        <v>#REF!</v>
      </c>
    </row>
    <row r="7" spans="1:2" ht="29.45" customHeight="1" x14ac:dyDescent="0.25">
      <c r="A7" s="56" t="s">
        <v>38</v>
      </c>
      <c r="B7" s="63" t="e">
        <f>#REF!</f>
        <v>#REF!</v>
      </c>
    </row>
    <row r="8" spans="1:2" ht="29.45" customHeight="1" x14ac:dyDescent="0.25">
      <c r="A8" s="56" t="s">
        <v>9</v>
      </c>
      <c r="B8" s="64" t="e">
        <f>#REF!</f>
        <v>#REF!</v>
      </c>
    </row>
    <row r="9" spans="1:2" ht="29.45" customHeight="1" x14ac:dyDescent="0.25">
      <c r="A9" s="56" t="s">
        <v>10</v>
      </c>
      <c r="B9" s="64" t="e">
        <f>#REF!</f>
        <v>#REF!</v>
      </c>
    </row>
    <row r="10" spans="1:2" ht="29.45" customHeight="1" x14ac:dyDescent="0.25">
      <c r="A10" s="56" t="s">
        <v>49</v>
      </c>
      <c r="B10" s="61" t="e">
        <f>#REF!</f>
        <v>#REF!</v>
      </c>
    </row>
    <row r="11" spans="1:2" ht="29.45" customHeight="1" x14ac:dyDescent="0.25">
      <c r="A11" s="56" t="s">
        <v>39</v>
      </c>
      <c r="B11" s="63" t="e">
        <f>#REF!</f>
        <v>#REF!</v>
      </c>
    </row>
    <row r="12" spans="1:2" ht="29.45" customHeight="1" x14ac:dyDescent="0.25">
      <c r="A12" s="56" t="s">
        <v>49</v>
      </c>
      <c r="B12" s="61" t="e">
        <f>#REF!</f>
        <v>#REF!</v>
      </c>
    </row>
    <row r="13" spans="1:2" ht="29.45" customHeight="1" x14ac:dyDescent="0.25">
      <c r="A13" s="56" t="s">
        <v>40</v>
      </c>
      <c r="B13" s="63" t="e">
        <f>#REF!</f>
        <v>#REF!</v>
      </c>
    </row>
    <row r="14" spans="1:2" ht="29.45" customHeight="1" x14ac:dyDescent="0.25">
      <c r="A14" s="56" t="s">
        <v>49</v>
      </c>
      <c r="B14" s="61" t="e">
        <f>#REF!</f>
        <v>#REF!</v>
      </c>
    </row>
    <row r="15" spans="1:2" ht="29.45" customHeight="1" x14ac:dyDescent="0.25">
      <c r="A15" s="56" t="s">
        <v>41</v>
      </c>
      <c r="B15" s="63" t="e">
        <f>#REF!</f>
        <v>#REF!</v>
      </c>
    </row>
    <row r="16" spans="1:2" ht="29.45" customHeight="1" x14ac:dyDescent="0.25">
      <c r="A16" s="56" t="s">
        <v>49</v>
      </c>
      <c r="B16" s="61" t="e">
        <f>#REF!</f>
        <v>#REF!</v>
      </c>
    </row>
    <row r="17" spans="1:2" ht="29.45" customHeight="1" x14ac:dyDescent="0.25">
      <c r="A17" s="56" t="s">
        <v>42</v>
      </c>
      <c r="B17" s="63" t="e">
        <f>#REF!</f>
        <v>#REF!</v>
      </c>
    </row>
    <row r="18" spans="1:2" ht="29.45" customHeight="1" x14ac:dyDescent="0.25">
      <c r="A18" s="56" t="s">
        <v>49</v>
      </c>
      <c r="B18" s="61" t="e">
        <f>#REF!</f>
        <v>#REF!</v>
      </c>
    </row>
    <row r="19" spans="1:2" ht="29.45" customHeight="1" x14ac:dyDescent="0.25">
      <c r="A19" s="56" t="s">
        <v>43</v>
      </c>
      <c r="B19" s="63" t="e">
        <f>#REF!</f>
        <v>#REF!</v>
      </c>
    </row>
    <row r="20" spans="1:2" ht="29.45" customHeight="1" x14ac:dyDescent="0.25">
      <c r="A20" s="56" t="s">
        <v>49</v>
      </c>
      <c r="B20" s="61" t="e">
        <f>#REF!</f>
        <v>#REF!</v>
      </c>
    </row>
    <row r="21" spans="1:2" ht="29.45" customHeight="1" x14ac:dyDescent="0.25">
      <c r="A21" s="56" t="s">
        <v>44</v>
      </c>
      <c r="B21" s="63" t="e">
        <f>#REF!</f>
        <v>#REF!</v>
      </c>
    </row>
    <row r="22" spans="1:2" ht="29.45" customHeight="1" x14ac:dyDescent="0.25">
      <c r="A22" s="56" t="s">
        <v>49</v>
      </c>
      <c r="B22" s="61" t="e">
        <f>#REF!</f>
        <v>#REF!</v>
      </c>
    </row>
    <row r="23" spans="1:2" ht="29.45" customHeight="1" x14ac:dyDescent="0.25">
      <c r="A23" s="56" t="s">
        <v>45</v>
      </c>
      <c r="B23" s="63" t="e">
        <f>#REF!</f>
        <v>#REF!</v>
      </c>
    </row>
    <row r="24" spans="1:2" ht="29.45" customHeight="1" x14ac:dyDescent="0.25">
      <c r="A24" s="56" t="s">
        <v>49</v>
      </c>
      <c r="B24" s="61" t="e">
        <f>#REF!</f>
        <v>#REF!</v>
      </c>
    </row>
    <row r="25" spans="1:2" ht="29.45" customHeight="1" x14ac:dyDescent="0.25">
      <c r="A25" s="56" t="s">
        <v>46</v>
      </c>
      <c r="B25" s="63" t="e">
        <f>#REF!</f>
        <v>#REF!</v>
      </c>
    </row>
    <row r="26" spans="1:2" ht="29.45" customHeight="1" x14ac:dyDescent="0.25">
      <c r="A26" s="56" t="s">
        <v>49</v>
      </c>
      <c r="B26" s="61" t="e">
        <f>#REF!</f>
        <v>#REF!</v>
      </c>
    </row>
    <row r="27" spans="1:2" ht="29.45" customHeight="1" x14ac:dyDescent="0.25">
      <c r="A27" s="56" t="s">
        <v>47</v>
      </c>
      <c r="B27" s="63" t="e">
        <f>#REF!</f>
        <v>#REF!</v>
      </c>
    </row>
    <row r="28" spans="1:2" ht="29.45" customHeight="1" x14ac:dyDescent="0.25">
      <c r="A28" s="56" t="s">
        <v>49</v>
      </c>
      <c r="B28" s="61" t="e">
        <f>#REF!</f>
        <v>#REF!</v>
      </c>
    </row>
  </sheetData>
  <sheetProtection selectLockedCells="1"/>
  <pageMargins left="0.7" right="0.7" top="0.75" bottom="0.75" header="0.3" footer="0.3"/>
  <pageSetup paperSize="9" scale="5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9C49-ACE2-4036-B4E0-33B30FF33C65}">
  <sheetPr>
    <tabColor theme="0" tint="-0.499984740745262"/>
  </sheetPr>
  <dimension ref="A1:AA8"/>
  <sheetViews>
    <sheetView showGridLines="0" zoomScaleNormal="100" workbookViewId="0">
      <selection activeCell="F10" sqref="F10"/>
    </sheetView>
  </sheetViews>
  <sheetFormatPr defaultColWidth="8.85546875" defaultRowHeight="29.45" customHeight="1" x14ac:dyDescent="0.25"/>
  <cols>
    <col min="1" max="1" width="22.85546875" style="59" customWidth="1"/>
    <col min="2" max="2" width="15.28515625" style="60" customWidth="1"/>
    <col min="3" max="3" width="18" style="57" customWidth="1"/>
    <col min="4" max="4" width="19" style="57" customWidth="1"/>
    <col min="5" max="5" width="20.42578125" style="57" customWidth="1"/>
    <col min="6" max="6" width="34" style="58" customWidth="1"/>
    <col min="7" max="7" width="16.28515625" style="58" customWidth="1"/>
    <col min="8" max="8" width="17.85546875" style="58" customWidth="1"/>
    <col min="9" max="9" width="16.28515625" style="58" customWidth="1"/>
    <col min="10" max="10" width="34" style="58" customWidth="1"/>
    <col min="11" max="11" width="16.28515625" style="58" customWidth="1"/>
    <col min="12" max="12" width="34" style="58" customWidth="1"/>
    <col min="13" max="13" width="16.28515625" style="58" customWidth="1"/>
    <col min="14" max="14" width="34" style="58" customWidth="1"/>
    <col min="15" max="15" width="16.28515625" style="58" customWidth="1"/>
    <col min="16" max="16" width="34" style="58" customWidth="1"/>
    <col min="17" max="17" width="16.28515625" style="58" customWidth="1"/>
    <col min="18" max="18" width="34" style="58" customWidth="1"/>
    <col min="19" max="19" width="16.28515625" style="58" customWidth="1"/>
    <col min="20" max="20" width="34" style="58" customWidth="1"/>
    <col min="21" max="21" width="16.28515625" style="58" customWidth="1"/>
    <col min="22" max="22" width="34" style="58" customWidth="1"/>
    <col min="23" max="23" width="16.28515625" style="58" customWidth="1"/>
    <col min="24" max="24" width="34" style="58" customWidth="1"/>
    <col min="25" max="25" width="16.28515625" style="58" customWidth="1"/>
    <col min="26" max="26" width="34" style="58" customWidth="1"/>
    <col min="27" max="27" width="16.28515625" style="58" customWidth="1"/>
    <col min="28" max="16384" width="8.85546875" style="58"/>
  </cols>
  <sheetData>
    <row r="1" spans="1:27" s="73" customFormat="1" ht="48" customHeight="1" x14ac:dyDescent="0.25">
      <c r="A1" s="72" t="s">
        <v>50</v>
      </c>
      <c r="B1" s="72" t="s">
        <v>48</v>
      </c>
      <c r="C1" s="72" t="s">
        <v>129</v>
      </c>
      <c r="D1" s="72" t="s">
        <v>8</v>
      </c>
      <c r="E1" s="72" t="s">
        <v>193</v>
      </c>
      <c r="F1" s="72" t="s">
        <v>38</v>
      </c>
      <c r="G1" s="72" t="s">
        <v>9</v>
      </c>
      <c r="H1" s="72" t="s">
        <v>10</v>
      </c>
      <c r="I1" s="72" t="s">
        <v>49</v>
      </c>
      <c r="J1" s="72" t="s">
        <v>39</v>
      </c>
      <c r="K1" s="72" t="s">
        <v>49</v>
      </c>
      <c r="L1" s="72" t="s">
        <v>40</v>
      </c>
      <c r="M1" s="72" t="s">
        <v>49</v>
      </c>
      <c r="N1" s="72" t="s">
        <v>41</v>
      </c>
      <c r="O1" s="72" t="s">
        <v>49</v>
      </c>
      <c r="P1" s="72" t="s">
        <v>42</v>
      </c>
      <c r="Q1" s="72" t="s">
        <v>49</v>
      </c>
      <c r="R1" s="72" t="s">
        <v>43</v>
      </c>
      <c r="S1" s="72" t="s">
        <v>49</v>
      </c>
      <c r="T1" s="72" t="s">
        <v>44</v>
      </c>
      <c r="U1" s="72" t="s">
        <v>49</v>
      </c>
      <c r="V1" s="72" t="s">
        <v>45</v>
      </c>
      <c r="W1" s="72" t="s">
        <v>49</v>
      </c>
      <c r="X1" s="72" t="s">
        <v>46</v>
      </c>
      <c r="Y1" s="72" t="s">
        <v>49</v>
      </c>
      <c r="Z1" s="72" t="s">
        <v>47</v>
      </c>
      <c r="AA1" s="72" t="s">
        <v>49</v>
      </c>
    </row>
    <row r="2" spans="1:27" s="78" customFormat="1" ht="70.5" customHeight="1" x14ac:dyDescent="0.25">
      <c r="A2" s="74" t="e">
        <f>#REF!</f>
        <v>#REF!</v>
      </c>
      <c r="B2" s="74" t="e">
        <f>#REF!</f>
        <v>#REF!</v>
      </c>
      <c r="C2" s="75" t="e">
        <f>#REF!</f>
        <v>#REF!</v>
      </c>
      <c r="D2" s="76" t="e">
        <f>#REF!</f>
        <v>#REF!</v>
      </c>
      <c r="E2" s="76" t="e">
        <f>#REF!</f>
        <v>#REF!</v>
      </c>
      <c r="F2" s="76" t="e">
        <f>#REF!</f>
        <v>#REF!</v>
      </c>
      <c r="G2" s="77" t="e">
        <f>#REF!</f>
        <v>#REF!</v>
      </c>
      <c r="H2" s="77" t="e">
        <f>#REF!</f>
        <v>#REF!</v>
      </c>
      <c r="I2" s="76" t="e">
        <f>#REF!</f>
        <v>#REF!</v>
      </c>
      <c r="J2" s="76" t="e">
        <f>#REF!</f>
        <v>#REF!</v>
      </c>
      <c r="K2" s="76" t="e">
        <f>#REF!</f>
        <v>#REF!</v>
      </c>
      <c r="L2" s="76" t="e">
        <f>#REF!</f>
        <v>#REF!</v>
      </c>
      <c r="M2" s="76" t="e">
        <f>#REF!</f>
        <v>#REF!</v>
      </c>
      <c r="N2" s="76" t="e">
        <f>#REF!</f>
        <v>#REF!</v>
      </c>
      <c r="O2" s="76" t="e">
        <f>#REF!</f>
        <v>#REF!</v>
      </c>
      <c r="P2" s="76" t="e">
        <f>#REF!</f>
        <v>#REF!</v>
      </c>
      <c r="Q2" s="76" t="e">
        <f>#REF!</f>
        <v>#REF!</v>
      </c>
      <c r="R2" s="76" t="e">
        <f>#REF!</f>
        <v>#REF!</v>
      </c>
      <c r="S2" s="76" t="e">
        <f>#REF!</f>
        <v>#REF!</v>
      </c>
      <c r="T2" s="76" t="e">
        <f>#REF!</f>
        <v>#REF!</v>
      </c>
      <c r="U2" s="76" t="e">
        <f>#REF!</f>
        <v>#REF!</v>
      </c>
      <c r="V2" s="76" t="e">
        <f>#REF!</f>
        <v>#REF!</v>
      </c>
      <c r="W2" s="76" t="e">
        <f>#REF!</f>
        <v>#REF!</v>
      </c>
      <c r="X2" s="76" t="e">
        <f>#REF!</f>
        <v>#REF!</v>
      </c>
      <c r="Y2" s="76" t="e">
        <f>#REF!</f>
        <v>#REF!</v>
      </c>
      <c r="Z2" s="76" t="e">
        <f>#REF!</f>
        <v>#REF!</v>
      </c>
      <c r="AA2" s="76" t="e">
        <f>#REF!</f>
        <v>#REF!</v>
      </c>
    </row>
    <row r="4" spans="1:27" s="57" customFormat="1" ht="29.45" customHeight="1" x14ac:dyDescent="0.25">
      <c r="F4" s="58"/>
      <c r="G4" s="58"/>
      <c r="H4" s="58"/>
      <c r="I4" s="58"/>
      <c r="J4" s="58"/>
      <c r="K4" s="58"/>
      <c r="L4" s="58"/>
    </row>
    <row r="5" spans="1:27" s="57" customFormat="1" ht="29.45" customHeight="1" x14ac:dyDescent="0.25">
      <c r="F5" s="58"/>
      <c r="G5" s="58"/>
      <c r="H5" s="58"/>
      <c r="I5" s="58"/>
      <c r="J5" s="58"/>
      <c r="K5" s="58"/>
      <c r="L5" s="58"/>
    </row>
    <row r="6" spans="1:27" s="57" customFormat="1" ht="29.45" customHeight="1" x14ac:dyDescent="0.25">
      <c r="F6" s="58"/>
      <c r="G6" s="58"/>
      <c r="H6" s="58"/>
      <c r="I6" s="58"/>
      <c r="J6" s="58"/>
      <c r="K6" s="58"/>
      <c r="L6" s="58"/>
    </row>
    <row r="7" spans="1:27" s="57" customFormat="1" ht="29.45" customHeight="1" x14ac:dyDescent="0.25">
      <c r="D7" s="71"/>
      <c r="F7" s="58"/>
      <c r="G7" s="58"/>
      <c r="H7" s="58"/>
      <c r="I7" s="58"/>
      <c r="J7" s="58"/>
      <c r="K7" s="58"/>
      <c r="L7" s="58"/>
    </row>
    <row r="8" spans="1:27" s="57" customFormat="1" ht="29.45" customHeight="1" x14ac:dyDescent="0.25">
      <c r="F8" s="58"/>
      <c r="G8" s="58"/>
      <c r="H8" s="58"/>
      <c r="I8" s="58"/>
      <c r="J8" s="58"/>
      <c r="K8" s="58"/>
      <c r="L8" s="58"/>
    </row>
  </sheetData>
  <sheetProtection selectLockedCells="1"/>
  <pageMargins left="0.7" right="0.7" top="0.75" bottom="0.75" header="0.3" footer="0.3"/>
  <pageSetup paperSize="8" scale="3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06F7-3E7A-4F36-9AE6-5D1ED83E4E1F}">
  <dimension ref="A1:A55"/>
  <sheetViews>
    <sheetView workbookViewId="0">
      <selection activeCell="H8" sqref="H8"/>
    </sheetView>
  </sheetViews>
  <sheetFormatPr defaultColWidth="8.85546875" defaultRowHeight="15" x14ac:dyDescent="0.25"/>
  <cols>
    <col min="1" max="1" width="56.140625" style="28" customWidth="1"/>
    <col min="2" max="16384" width="8.85546875" style="28"/>
  </cols>
  <sheetData>
    <row r="1" spans="1:1" ht="21" x14ac:dyDescent="0.35">
      <c r="A1" s="65" t="s">
        <v>194</v>
      </c>
    </row>
    <row r="2" spans="1:1" ht="15.75" x14ac:dyDescent="0.25">
      <c r="A2" s="66" t="s">
        <v>168</v>
      </c>
    </row>
    <row r="3" spans="1:1" ht="15.75" x14ac:dyDescent="0.25">
      <c r="A3" s="67" t="s">
        <v>184</v>
      </c>
    </row>
    <row r="4" spans="1:1" ht="15.75" x14ac:dyDescent="0.25">
      <c r="A4" s="66" t="s">
        <v>165</v>
      </c>
    </row>
    <row r="5" spans="1:1" ht="15.75" x14ac:dyDescent="0.25">
      <c r="A5" s="66" t="s">
        <v>175</v>
      </c>
    </row>
    <row r="6" spans="1:1" ht="15.75" x14ac:dyDescent="0.25">
      <c r="A6" s="66" t="s">
        <v>172</v>
      </c>
    </row>
    <row r="7" spans="1:1" ht="15.75" x14ac:dyDescent="0.25">
      <c r="A7" s="66" t="s">
        <v>160</v>
      </c>
    </row>
    <row r="8" spans="1:1" ht="15.75" x14ac:dyDescent="0.25">
      <c r="A8" s="68" t="s">
        <v>185</v>
      </c>
    </row>
    <row r="9" spans="1:1" ht="15.75" x14ac:dyDescent="0.25">
      <c r="A9" s="66" t="s">
        <v>148</v>
      </c>
    </row>
    <row r="10" spans="1:1" ht="15.75" x14ac:dyDescent="0.25">
      <c r="A10" s="66" t="s">
        <v>153</v>
      </c>
    </row>
    <row r="11" spans="1:1" ht="15.75" x14ac:dyDescent="0.25">
      <c r="A11" s="66" t="s">
        <v>157</v>
      </c>
    </row>
    <row r="12" spans="1:1" ht="15.75" x14ac:dyDescent="0.25">
      <c r="A12" s="67" t="s">
        <v>181</v>
      </c>
    </row>
    <row r="13" spans="1:1" ht="15.75" x14ac:dyDescent="0.25">
      <c r="A13" s="67" t="s">
        <v>187</v>
      </c>
    </row>
    <row r="14" spans="1:1" ht="15.75" x14ac:dyDescent="0.25">
      <c r="A14" s="66" t="s">
        <v>151</v>
      </c>
    </row>
    <row r="15" spans="1:1" ht="15.75" x14ac:dyDescent="0.25">
      <c r="A15" s="66" t="s">
        <v>145</v>
      </c>
    </row>
    <row r="16" spans="1:1" ht="15.75" x14ac:dyDescent="0.25">
      <c r="A16" s="66" t="s">
        <v>162</v>
      </c>
    </row>
    <row r="17" spans="1:1" ht="15.75" x14ac:dyDescent="0.25">
      <c r="A17" s="66" t="s">
        <v>177</v>
      </c>
    </row>
    <row r="18" spans="1:1" ht="15.75" x14ac:dyDescent="0.25">
      <c r="A18" s="66" t="s">
        <v>161</v>
      </c>
    </row>
    <row r="19" spans="1:1" ht="15.75" x14ac:dyDescent="0.25">
      <c r="A19" s="67" t="s">
        <v>189</v>
      </c>
    </row>
    <row r="20" spans="1:1" ht="15.75" x14ac:dyDescent="0.25">
      <c r="A20" s="66" t="s">
        <v>178</v>
      </c>
    </row>
    <row r="21" spans="1:1" ht="15.75" x14ac:dyDescent="0.25">
      <c r="A21" s="66" t="s">
        <v>196</v>
      </c>
    </row>
    <row r="22" spans="1:1" ht="15.75" x14ac:dyDescent="0.25">
      <c r="A22" s="66" t="s">
        <v>150</v>
      </c>
    </row>
    <row r="23" spans="1:1" ht="15.75" x14ac:dyDescent="0.25">
      <c r="A23" s="66" t="s">
        <v>166</v>
      </c>
    </row>
    <row r="24" spans="1:1" ht="15.75" x14ac:dyDescent="0.25">
      <c r="A24" s="68" t="s">
        <v>180</v>
      </c>
    </row>
    <row r="25" spans="1:1" ht="15.75" x14ac:dyDescent="0.25">
      <c r="A25" s="69" t="s">
        <v>158</v>
      </c>
    </row>
    <row r="26" spans="1:1" ht="15.75" x14ac:dyDescent="0.25">
      <c r="A26" s="66" t="s">
        <v>135</v>
      </c>
    </row>
    <row r="27" spans="1:1" ht="15.75" x14ac:dyDescent="0.25">
      <c r="A27" s="66" t="s">
        <v>163</v>
      </c>
    </row>
    <row r="28" spans="1:1" ht="15.75" x14ac:dyDescent="0.25">
      <c r="A28" s="66" t="s">
        <v>173</v>
      </c>
    </row>
    <row r="29" spans="1:1" ht="15.75" x14ac:dyDescent="0.25">
      <c r="A29" s="66" t="s">
        <v>159</v>
      </c>
    </row>
    <row r="30" spans="1:1" ht="15.75" x14ac:dyDescent="0.25">
      <c r="A30" s="66" t="s">
        <v>156</v>
      </c>
    </row>
    <row r="31" spans="1:1" ht="15.75" x14ac:dyDescent="0.25">
      <c r="A31" s="67" t="s">
        <v>182</v>
      </c>
    </row>
    <row r="32" spans="1:1" ht="15.75" x14ac:dyDescent="0.25">
      <c r="A32" s="66" t="s">
        <v>169</v>
      </c>
    </row>
    <row r="33" spans="1:1" ht="15.75" x14ac:dyDescent="0.25">
      <c r="A33" s="68" t="s">
        <v>190</v>
      </c>
    </row>
    <row r="34" spans="1:1" ht="15.75" x14ac:dyDescent="0.25">
      <c r="A34" s="66" t="s">
        <v>164</v>
      </c>
    </row>
    <row r="35" spans="1:1" ht="15.75" x14ac:dyDescent="0.25">
      <c r="A35" s="66" t="s">
        <v>149</v>
      </c>
    </row>
    <row r="36" spans="1:1" ht="15.75" x14ac:dyDescent="0.25">
      <c r="A36" s="66" t="s">
        <v>152</v>
      </c>
    </row>
    <row r="37" spans="1:1" ht="15.75" x14ac:dyDescent="0.25">
      <c r="A37" s="66" t="s">
        <v>170</v>
      </c>
    </row>
    <row r="38" spans="1:1" ht="15.75" x14ac:dyDescent="0.25">
      <c r="A38" s="67" t="s">
        <v>186</v>
      </c>
    </row>
    <row r="39" spans="1:1" ht="15.75" x14ac:dyDescent="0.25">
      <c r="A39" s="66" t="s">
        <v>142</v>
      </c>
    </row>
    <row r="40" spans="1:1" ht="15.75" x14ac:dyDescent="0.25">
      <c r="A40" s="66" t="s">
        <v>138</v>
      </c>
    </row>
    <row r="41" spans="1:1" ht="15.75" x14ac:dyDescent="0.25">
      <c r="A41" s="66" t="s">
        <v>174</v>
      </c>
    </row>
    <row r="42" spans="1:1" ht="15.75" x14ac:dyDescent="0.25">
      <c r="A42" s="66" t="s">
        <v>137</v>
      </c>
    </row>
    <row r="43" spans="1:1" ht="15.75" x14ac:dyDescent="0.25">
      <c r="A43" s="67" t="s">
        <v>183</v>
      </c>
    </row>
    <row r="44" spans="1:1" ht="15.75" x14ac:dyDescent="0.25">
      <c r="A44" s="67" t="s">
        <v>188</v>
      </c>
    </row>
    <row r="45" spans="1:1" ht="15.75" x14ac:dyDescent="0.25">
      <c r="A45" s="66" t="s">
        <v>140</v>
      </c>
    </row>
    <row r="46" spans="1:1" ht="15.75" x14ac:dyDescent="0.25">
      <c r="A46" s="66" t="s">
        <v>179</v>
      </c>
    </row>
    <row r="47" spans="1:1" ht="15.75" x14ac:dyDescent="0.25">
      <c r="A47" s="66" t="s">
        <v>143</v>
      </c>
    </row>
    <row r="48" spans="1:1" ht="15.75" x14ac:dyDescent="0.25">
      <c r="A48" s="66" t="s">
        <v>144</v>
      </c>
    </row>
    <row r="49" spans="1:1" ht="15.75" x14ac:dyDescent="0.25">
      <c r="A49" s="66" t="s">
        <v>139</v>
      </c>
    </row>
    <row r="50" spans="1:1" ht="15.75" x14ac:dyDescent="0.25">
      <c r="A50" s="66" t="s">
        <v>176</v>
      </c>
    </row>
    <row r="51" spans="1:1" ht="15.75" x14ac:dyDescent="0.25">
      <c r="A51" s="66" t="s">
        <v>171</v>
      </c>
    </row>
    <row r="52" spans="1:1" ht="15.75" x14ac:dyDescent="0.25">
      <c r="A52" s="66" t="s">
        <v>141</v>
      </c>
    </row>
    <row r="53" spans="1:1" ht="15.75" x14ac:dyDescent="0.25">
      <c r="A53" s="66" t="s">
        <v>167</v>
      </c>
    </row>
    <row r="54" spans="1:1" ht="15.75" x14ac:dyDescent="0.25">
      <c r="A54" s="66" t="s">
        <v>154</v>
      </c>
    </row>
    <row r="55" spans="1:1" ht="15.75" x14ac:dyDescent="0.25">
      <c r="A55" s="66" t="s">
        <v>155</v>
      </c>
    </row>
  </sheetData>
  <sheetProtection algorithmName="SHA-512" hashValue="sgwQfqSzOibc9mBLmWd7tLwGPsOQUVqGNN4wMJmTuSAuHIeGtlOz3B6iRXWLIQ/7UoZbMssJw3+48hyBmV9wcg==" saltValue="4wvD5izH7UmgtZcSgRGYUw==" spinCount="100000" sheet="1" objects="1" scenarios="1" selectLockedCells="1"/>
  <autoFilter ref="A1:A55" xr:uid="{90918709-1EE5-443B-85FB-67DBFF3F76FE}">
    <sortState xmlns:xlrd2="http://schemas.microsoft.com/office/spreadsheetml/2017/richdata2" ref="A2:A55">
      <sortCondition ref="A1:A55"/>
    </sortState>
  </autoFilter>
  <conditionalFormatting sqref="A2:A5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</vt:i4>
      </vt:variant>
    </vt:vector>
  </HeadingPairs>
  <TitlesOfParts>
    <vt:vector size="9" baseType="lpstr">
      <vt:lpstr>Candidatura PROAGES-2025</vt:lpstr>
      <vt:lpstr>Documentos a Apresentar</vt:lpstr>
      <vt:lpstr>Declaração de Consentimento</vt:lpstr>
      <vt:lpstr>PROAGES-2025-freguesia</vt:lpstr>
      <vt:lpstr>Dados Formulário</vt:lpstr>
      <vt:lpstr>Dados Formulário - tabela</vt:lpstr>
      <vt:lpstr>Freguesias RAM</vt:lpstr>
      <vt:lpstr>'Candidatura PROAGES-2025'!Área_de_Impressão</vt:lpstr>
      <vt:lpstr>'Declaração de Consentimento'!Área_de_Impressão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Maria Castro Silva Freitas</dc:creator>
  <cp:lastModifiedBy>Cecília Isabela Freitas da Silva</cp:lastModifiedBy>
  <cp:lastPrinted>2025-07-24T15:12:59Z</cp:lastPrinted>
  <dcterms:created xsi:type="dcterms:W3CDTF">2022-10-21T14:10:48Z</dcterms:created>
  <dcterms:modified xsi:type="dcterms:W3CDTF">2025-08-18T11:05:55Z</dcterms:modified>
</cp:coreProperties>
</file>